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mc:AlternateContent xmlns:mc="http://schemas.openxmlformats.org/markup-compatibility/2006">
    <mc:Choice Requires="x15">
      <x15ac:absPath xmlns:x15ac="http://schemas.microsoft.com/office/spreadsheetml/2010/11/ac" url="C:\Users\user\Desktop\【9.30】令和２年度財政状況資料集の作成について（2回目・地方公会計関係）\"/>
    </mc:Choice>
  </mc:AlternateContent>
  <xr:revisionPtr revIDLastSave="0" documentId="13_ncr:1_{75635534-5901-4972-A1D6-D7A266E1BFAC}" xr6:coauthVersionLast="36"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calcf="http://schemas.microsoft.com/office/spreadsheetml/2018/calcfeatures" uri="{B58B0392-4F1F-4190-BB64-5DF3571DCE5F}">
      <xcalcf:calcFeatures>
        <xcalcf:feature name="microsoft.com:RD"/>
        <xcalcf:feature name="microsoft.com:FV"/>
        <xcalcf:feature name="microsoft.com:LAMBDA_WF"/>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P88" i="12"/>
  <c r="AF88" i="12"/>
  <c r="AU63" i="12"/>
  <c r="AP63" i="12"/>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CO35" i="10" s="1"/>
  <c r="BY35" i="10"/>
  <c r="BG35" i="10"/>
  <c r="AM35" i="10"/>
  <c r="W35" i="10"/>
  <c r="E35" i="10"/>
  <c r="DG34" i="10"/>
  <c r="CQ34" i="10"/>
  <c r="BY34" i="10"/>
  <c r="BG34" i="10"/>
  <c r="AM34" i="10"/>
  <c r="W34" i="10"/>
  <c r="E34" i="10"/>
  <c r="C34" i="10"/>
  <c r="C35" i="10" s="1"/>
  <c r="U34" i="10" s="1"/>
  <c r="U35" i="10" s="1"/>
  <c r="U36" i="10" s="1"/>
  <c r="BE34" i="10" l="1"/>
  <c r="BE35" i="10" l="1"/>
  <c r="BW34" i="10" s="1"/>
  <c r="BW35" i="10" l="1"/>
  <c r="BW36" i="10" s="1"/>
  <c r="BW37" i="10" s="1"/>
  <c r="BW38" i="10" s="1"/>
  <c r="BW39" i="10" s="1"/>
  <c r="BW40" i="10" s="1"/>
  <c r="BW41" i="10" s="1"/>
  <c r="BW42" i="10" s="1"/>
  <c r="BW43" i="10" s="1"/>
  <c r="CO34" i="10"/>
</calcChain>
</file>

<file path=xl/sharedStrings.xml><?xml version="1.0" encoding="utf-8"?>
<sst xmlns="http://schemas.openxmlformats.org/spreadsheetml/2006/main" count="1210" uniqueCount="561">
  <si>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</si>
  <si>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</si>
  <si>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</si>
  <si>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</si>
  <si>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</si>
  <si>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</si>
  <si>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</si>
  <si>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</si>
  <si>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</si>
  <si>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</si>
  <si>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</si>
  <si>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</si>
  <si>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</si>
  <si>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</si>
  <si>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</si>
  <si>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</si>
  <si>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</si>
  <si>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高知県馬路村</t>
  </si>
  <si>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</si>
  <si>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</si>
  <si>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</si>
  <si>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</si>
  <si>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</si>
  <si>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</si>
  <si>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</si>
  <si>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</si>
  <si>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</si>
  <si>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</si>
  <si>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</si>
  <si>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</si>
  <si>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</si>
  <si>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</si>
  <si>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</si>
  <si>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</si>
  <si>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</si>
  <si>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</si>
  <si>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</si>
  <si>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</si>
  <si>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</si>
  <si>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小水力発電特別会計</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</si>
  <si>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</si>
  <si>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</si>
  <si>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</si>
  <si>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</si>
  <si>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</si>
  <si>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</si>
  <si>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</si>
  <si>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</si>
  <si>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</si>
  <si>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㈱エコアス馬路村</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</si>
  <si>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</si>
  <si>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</si>
  <si>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</si>
  <si>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</si>
  <si>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</si>
  <si>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</si>
  <si>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</si>
  <si>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</si>
  <si>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介護保健事業特別会計</t>
    <rPh sb="0" eb="2">
      <t>カイゴ</t>
    </rPh>
    <rPh sb="2" eb="6">
      <t>ホケンジギョウ</t>
    </rPh>
    <rPh sb="6" eb="8">
      <t>トクベツ</t>
    </rPh>
    <rPh sb="8" eb="10">
      <t>カイケイ</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</si>
  <si>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</si>
  <si>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</si>
  <si>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</si>
  <si>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</si>
  <si>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</si>
  <si>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</si>
  <si>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</si>
  <si>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</si>
  <si>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</si>
  <si>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</si>
  <si>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</si>
  <si>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</si>
  <si>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</si>
  <si>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</si>
  <si>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</si>
  <si>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</si>
  <si>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</si>
  <si>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</si>
  <si>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</si>
  <si>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</si>
  <si>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</si>
  <si>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</si>
  <si>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</si>
  <si>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</si>
  <si>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</si>
  <si>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</si>
  <si>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</si>
  <si>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</si>
  <si>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</si>
  <si>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</si>
  <si>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</si>
  <si>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</si>
  <si>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</si>
  <si>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</si>
  <si>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</si>
  <si>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</si>
  <si>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</si>
  <si>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</si>
  <si>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</si>
  <si>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</si>
  <si>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</si>
  <si>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</si>
  <si>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</si>
  <si>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</si>
  <si>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</si>
  <si>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</si>
  <si>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</si>
  <si>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</si>
  <si>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</si>
  <si>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</si>
  <si>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</si>
  <si>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</si>
  <si>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</si>
  <si>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</si>
  <si>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</si>
  <si>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</si>
  <si>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</si>
  <si>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</si>
  <si>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</si>
  <si>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</si>
  <si>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</si>
  <si>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</si>
  <si>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</si>
  <si>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</si>
  <si>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</si>
  <si>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</si>
  <si>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</si>
  <si>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</si>
  <si>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</si>
  <si>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</si>
  <si>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</si>
  <si>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</si>
  <si>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</si>
  <si>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</si>
  <si>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</si>
  <si>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</si>
  <si>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</si>
  <si>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</si>
  <si>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</si>
  <si>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</si>
  <si>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</si>
  <si>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</si>
  <si>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Ⅰ－０</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</si>
  <si>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</si>
  <si>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</si>
  <si>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</si>
  <si>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</si>
  <si>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</si>
  <si>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</si>
  <si>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</si>
  <si>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</si>
  <si>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</si>
  <si>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</si>
  <si>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4"/>
  </si>
  <si>
    <t>簡易水道特別会計</t>
  </si>
  <si>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</si>
  <si>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</si>
  <si>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</si>
  <si>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</si>
  <si>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</si>
  <si>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</si>
  <si>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</si>
  <si>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</si>
  <si>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</si>
  <si>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馬路村</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</si>
  <si>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</si>
  <si>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</si>
  <si>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</si>
  <si>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</si>
  <si>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</si>
  <si>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</si>
  <si>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</si>
  <si>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</si>
  <si>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</si>
  <si>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</si>
  <si>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</si>
  <si>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</si>
  <si>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</si>
  <si>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</si>
  <si>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</si>
  <si>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</si>
  <si>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</si>
  <si>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</si>
  <si>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</si>
  <si>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</si>
  <si>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</si>
  <si>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</si>
  <si>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</si>
  <si>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</si>
  <si>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</si>
  <si>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</si>
  <si>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</si>
  <si>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</si>
  <si>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</si>
  <si>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</si>
  <si>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</si>
  <si>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</si>
  <si>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</si>
  <si>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-9.5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</si>
  <si>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</si>
  <si>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</si>
  <si>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</si>
  <si>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</si>
  <si>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</si>
  <si>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</si>
  <si>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</si>
  <si>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</si>
  <si>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</si>
  <si>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</si>
  <si>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</si>
  <si>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</si>
  <si>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</si>
  <si>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</si>
  <si>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</si>
  <si>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</si>
  <si>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</si>
  <si>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</si>
  <si>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</si>
  <si>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</si>
  <si>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</si>
  <si>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</si>
  <si>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</si>
  <si>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</si>
  <si>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</si>
  <si>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</si>
  <si>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</si>
  <si>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</si>
  <si>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</si>
  <si>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</si>
  <si>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備考</t>
    <rPh sb="0" eb="2">
      <t>ビコウ</t>
    </rPh>
    <phoneticPr fontId="5"/>
  </si>
  <si>
    <t>-3.0</t>
  </si>
  <si>
    <t>-2.9</t>
  </si>
  <si>
    <t>積立不足額を考慮して算定した額</t>
    <rPh sb="0" eb="1">
      <t>ツ</t>
    </rPh>
    <rPh sb="1" eb="2">
      <t>タ</t>
    </rPh>
    <rPh sb="2" eb="5">
      <t>フソクガク</t>
    </rPh>
    <rPh sb="6" eb="8">
      <t>コウリョ</t>
    </rPh>
    <rPh sb="10" eb="12">
      <t>サンテイ</t>
    </rPh>
    <rPh sb="14" eb="15">
      <t>ガク</t>
    </rPh>
    <phoneticPr fontId="21"/>
  </si>
  <si>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</si>
  <si>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</si>
  <si>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</si>
  <si>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</si>
  <si>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令和2年度</t>
    <rPh sb="0" eb="2">
      <t>レイワ</t>
    </rPh>
    <rPh sb="3" eb="5">
      <t>ネンド</t>
    </rPh>
    <phoneticPr fontId="35"/>
  </si>
  <si>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</si>
  <si>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</si>
  <si>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</si>
  <si>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</si>
  <si>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</si>
  <si>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 4.80</t>
  </si>
  <si>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</si>
  <si>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</si>
  <si>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</si>
  <si>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</si>
  <si>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</si>
  <si>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</si>
  <si>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</si>
  <si>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</si>
  <si>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</si>
  <si>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</si>
  <si>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</si>
  <si>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</si>
  <si>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</si>
  <si>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</si>
  <si>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</si>
  <si>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</si>
  <si>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</si>
  <si>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</si>
  <si>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</si>
  <si>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</si>
  <si>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</si>
  <si>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</si>
  <si>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</si>
  <si>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</si>
  <si>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</si>
  <si>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</si>
  <si>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</si>
  <si>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</si>
  <si>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</si>
  <si>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</si>
  <si>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</si>
  <si>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</si>
  <si>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</si>
  <si>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</si>
  <si>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 5.34</t>
  </si>
  <si>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</si>
  <si>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</si>
  <si>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</si>
  <si>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</si>
  <si>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</si>
  <si>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</si>
  <si>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</si>
  <si>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</si>
  <si>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</si>
  <si>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</si>
  <si>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</si>
  <si>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</si>
  <si>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</si>
  <si>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</si>
  <si>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</si>
  <si>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</si>
  <si>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</si>
  <si>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</si>
  <si>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</si>
  <si>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</si>
  <si>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</si>
  <si>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</si>
  <si>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</si>
  <si>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</si>
  <si>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</si>
  <si>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</si>
  <si>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</si>
  <si>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</si>
  <si>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</si>
  <si>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</si>
  <si>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</si>
  <si>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</si>
  <si>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</si>
  <si>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</si>
  <si>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</si>
  <si>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</si>
  <si>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</si>
  <si>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</si>
  <si>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</si>
  <si>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</si>
  <si>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</si>
  <si>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</si>
  <si>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</si>
  <si>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診療所特別会計</t>
  </si>
  <si>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</si>
  <si>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</si>
  <si>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</si>
  <si>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</si>
  <si>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</si>
  <si>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</si>
  <si>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</si>
  <si>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</si>
  <si>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</si>
  <si>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</si>
  <si>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</si>
  <si>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</si>
  <si>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</si>
  <si>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</si>
  <si>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</si>
  <si>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</si>
  <si>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</si>
  <si>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</si>
  <si>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</si>
  <si>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</si>
  <si>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</si>
  <si>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</si>
  <si>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</si>
  <si>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</si>
  <si>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</si>
  <si>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</si>
  <si>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</si>
  <si>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</si>
  <si>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</si>
  <si>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</si>
  <si>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</si>
  <si>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</si>
  <si>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</si>
  <si>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</si>
  <si>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</si>
  <si>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</si>
  <si>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ふるさと応援基金</t>
  </si>
  <si>
    <t>諸支出金</t>
    <rPh sb="3" eb="4">
      <t>キン</t>
    </rPh>
    <phoneticPr fontId="36"/>
  </si>
  <si>
    <t>　個人住民税減収補塡特例交付金</t>
  </si>
  <si>
    <t>目的税</t>
  </si>
  <si>
    <t>前年度繰上充用金</t>
  </si>
  <si>
    <t>　法定目的税</t>
  </si>
  <si>
    <t>経常損益</t>
  </si>
  <si>
    <t>　軽自動車税減収補塡特例交付金</t>
    <rPh sb="8" eb="10">
      <t>ホテン</t>
    </rPh>
    <phoneticPr fontId="34"/>
  </si>
  <si>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</si>
  <si>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</si>
  <si>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</si>
  <si>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</si>
  <si>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</si>
  <si>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</si>
  <si>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</si>
  <si>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</si>
  <si>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</si>
  <si>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</si>
  <si>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</si>
  <si>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</si>
  <si>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</si>
  <si>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</si>
  <si>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</si>
  <si>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</si>
  <si>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</si>
  <si>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</si>
  <si>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</si>
  <si>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</si>
  <si>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</si>
  <si>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</si>
  <si>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</si>
  <si>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</si>
  <si>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</si>
  <si>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</si>
  <si>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</si>
  <si>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</si>
  <si>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</si>
  <si>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</si>
  <si>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</si>
  <si>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</si>
  <si>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</si>
  <si>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</si>
  <si>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</si>
  <si>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</si>
  <si>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</si>
  <si>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</si>
  <si>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</si>
  <si>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</si>
  <si>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</si>
  <si>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</si>
  <si>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</si>
  <si>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介護サービス</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</si>
  <si>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</si>
  <si>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</si>
  <si>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</si>
  <si>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</si>
  <si>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</si>
  <si>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</si>
  <si>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</si>
  <si>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</si>
  <si>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</si>
  <si>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</si>
  <si>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</si>
  <si>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</si>
  <si>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</si>
  <si>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</si>
  <si>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</si>
  <si>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</si>
  <si>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</si>
  <si>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</si>
  <si>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</si>
  <si>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5"/>
  </si>
  <si>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</si>
  <si>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</si>
  <si>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</si>
  <si>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</si>
  <si>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</si>
  <si>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</si>
  <si>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交通災害共済事業特別会計</t>
    <rPh sb="0" eb="2">
      <t>コウツウ</t>
    </rPh>
    <rPh sb="2" eb="4">
      <t>サイガイ</t>
    </rPh>
    <rPh sb="4" eb="6">
      <t>キョウサイ</t>
    </rPh>
    <rPh sb="6" eb="8">
      <t>ジギョウ</t>
    </rPh>
    <rPh sb="8" eb="10">
      <t>トクベツ</t>
    </rPh>
    <rPh sb="10" eb="12">
      <t>カイケイ</t>
    </rPh>
    <phoneticPr fontId="5"/>
  </si>
  <si>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</si>
  <si>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</si>
  <si>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</si>
  <si>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</si>
  <si>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</si>
  <si>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</si>
  <si>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</si>
  <si>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</si>
  <si>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</si>
  <si>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</si>
  <si>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</si>
  <si>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</si>
  <si>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</si>
  <si>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</si>
  <si>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</si>
  <si>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</si>
  <si>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</si>
  <si>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</si>
  <si>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</si>
  <si>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</si>
  <si>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介護サービス特別会計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</si>
  <si>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</si>
  <si>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</si>
  <si>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</si>
  <si>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</si>
  <si>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</si>
  <si>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</si>
  <si>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</si>
  <si>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 5.27</t>
  </si>
  <si>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</si>
  <si>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</si>
  <si>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</si>
  <si>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</si>
  <si>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5"/>
  </si>
  <si>
    <t>農業振興基金</t>
  </si>
  <si>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</si>
  <si>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</si>
  <si>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</si>
  <si>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</si>
  <si>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</si>
  <si>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</si>
  <si>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</si>
  <si>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</si>
  <si>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</si>
  <si>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</si>
  <si>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</si>
  <si>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</si>
  <si>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</si>
  <si>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</si>
  <si>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</si>
  <si>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</si>
  <si>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</si>
  <si>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</si>
  <si>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</si>
  <si>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</si>
  <si>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</si>
  <si>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</si>
  <si>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</si>
  <si>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</si>
  <si>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</si>
  <si>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</si>
  <si>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</si>
  <si>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</si>
  <si>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</si>
  <si>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</si>
  <si>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</si>
  <si>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</si>
  <si>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</si>
  <si>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</si>
  <si>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</si>
  <si>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</si>
  <si>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</si>
  <si>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</si>
  <si>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</si>
  <si>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</si>
  <si>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8"/>
  </si>
  <si>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</si>
  <si>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</si>
  <si>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</si>
  <si>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</si>
  <si>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</si>
  <si>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</si>
  <si>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</si>
  <si>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</si>
  <si>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</si>
  <si>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</si>
  <si>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</si>
  <si>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H28</t>
  </si>
  <si>
    <t>H30</t>
  </si>
  <si>
    <t>R01</t>
  </si>
  <si>
    <t>R02</t>
  </si>
  <si>
    <t>▲ 4.00</t>
  </si>
  <si>
    <t>▲ 4.75</t>
  </si>
  <si>
    <t>その他会計（赤字）</t>
  </si>
  <si>
    <t>（百万円）</t>
  </si>
  <si>
    <t>H27末</t>
  </si>
  <si>
    <t>H28末</t>
  </si>
  <si>
    <t>H29末</t>
  </si>
  <si>
    <t>H30末</t>
  </si>
  <si>
    <t>R01末</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</si>
  <si>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5"/>
  </si>
  <si>
    <t>一般会計</t>
    <rPh sb="0" eb="2">
      <t>イッパン</t>
    </rPh>
    <rPh sb="2" eb="4">
      <t>カイケイ</t>
    </rPh>
    <phoneticPr fontId="5"/>
  </si>
  <si>
    <t>高知県広域食肉センター事務組合</t>
    <rPh sb="0" eb="3">
      <t>コウチケン</t>
    </rPh>
    <rPh sb="3" eb="5">
      <t>コウイキ</t>
    </rPh>
    <rPh sb="5" eb="7">
      <t>ショクニク</t>
    </rPh>
    <rPh sb="11" eb="13">
      <t>ジム</t>
    </rPh>
    <rPh sb="13" eb="15">
      <t>クミアイ</t>
    </rPh>
    <phoneticPr fontId="5"/>
  </si>
  <si>
    <t>安芸広域市町村圏事務組合</t>
    <rPh sb="0" eb="2">
      <t>アキ</t>
    </rPh>
    <rPh sb="2" eb="4">
      <t>コウイキ</t>
    </rPh>
    <rPh sb="4" eb="8">
      <t>シチョウソンケン</t>
    </rPh>
    <rPh sb="8" eb="10">
      <t>ジム</t>
    </rPh>
    <rPh sb="10" eb="12">
      <t>クミアイ</t>
    </rPh>
    <phoneticPr fontId="5"/>
  </si>
  <si>
    <t>中芸広域連合</t>
    <rPh sb="0" eb="1">
      <t>チュウ</t>
    </rPh>
    <rPh sb="1" eb="2">
      <t>ゲイ</t>
    </rPh>
    <rPh sb="2" eb="4">
      <t>コウイキ</t>
    </rPh>
    <rPh sb="4" eb="6">
      <t>レンゴウ</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</si>
  <si>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</si>
  <si>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</si>
  <si>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</si>
  <si>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ふるさとづくり基金</t>
  </si>
  <si>
    <t>施設等整備基金</t>
  </si>
  <si>
    <t>村有林基金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</si>
  <si>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</si>
  <si>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</si>
  <si>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</si>
  <si>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より下回っている。しかしながら、過去に建設された公共施設等がこれから大量に更新の時期を迎え、また、公共施設等の運営は人口減少等の要因もあり、利用需用が低下すると予想される。公共施設等の全体状況及び人口推移等を把握しながら、公共施設等総合管理計画に基づき、長期的な視点で更新・統廃合・長寿命化などを計画的に行うことで財政負担の軽減・平準化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</si>
  <si>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</si>
  <si>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</si>
  <si>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</si>
  <si>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</si>
  <si>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</si>
  <si>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</si>
  <si>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H30年度までは実質公債費比率は類似団体内平均値を下回っていたが、近年は公営住宅の建設やインフラの長寿命化等の事業、公共施設の建替えに伴い地方債残高が増加している。
今後も公共施設の新設や建替えに伴い実質公債比率が上昇する可能性が高い。交付税措置率が高い地方債により将来の財政負担の軽減を図るとともに、これまで以上に公債費の適正化に取り組む必要がある。</t>
    <rPh sb="58" eb="60">
      <t>コウキョウ</t>
    </rPh>
    <rPh sb="60" eb="62">
      <t>シセツ</t>
    </rPh>
    <rPh sb="63" eb="65">
      <t>タテカ</t>
    </rPh>
    <rPh sb="67" eb="68">
      <t>トモナ</t>
    </rPh>
    <rPh sb="86" eb="88">
      <t>コウキョウ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</si>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</sst>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3">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color indexed="8"/>
      <name val="ＭＳ Ｐゴシック"/>
      <family val="3"/>
      <charset val="128"/>
    </font>
    <font>
      <b/>
      <sz val="9"/>
      <color indexed="9"/>
      <name val="ＭＳ 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0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7" fillId="3" borderId="12" xfId="12" applyFont="1" applyFill="1" applyBorder="1">
      <alignment vertical="center"/>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0" xfId="19" applyNumberFormat="1" applyFont="1">
      <alignment vertical="center"/>
    </xf>
    <xf numFmtId="181" fontId="14" fillId="0" borderId="34" xfId="19" applyNumberFormat="1" applyFont="1" applyBorder="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Border="1" applyAlignment="1">
      <alignment horizontal="right" vertical="center" shrinkToFit="1"/>
    </xf>
    <xf numFmtId="182" fontId="29" fillId="0" borderId="27" xfId="5" applyNumberFormat="1" applyFont="1" applyBorder="1" applyAlignment="1">
      <alignment horizontal="right" vertical="center" shrinkToFit="1"/>
    </xf>
    <xf numFmtId="182" fontId="29" fillId="0" borderId="74" xfId="5" applyNumberFormat="1" applyFont="1" applyBorder="1" applyAlignment="1">
      <alignment horizontal="right" vertical="center" shrinkToFit="1"/>
    </xf>
    <xf numFmtId="182" fontId="29" fillId="0" borderId="74" xfId="5" applyNumberFormat="1" applyFont="1" applyBorder="1" applyAlignment="1" applyProtection="1">
      <alignment horizontal="right" vertical="center" shrinkToFit="1"/>
      <protection locked="0"/>
    </xf>
    <xf numFmtId="182" fontId="29" fillId="0" borderId="182" xfId="5" applyNumberFormat="1" applyFont="1" applyBorder="1" applyAlignment="1" applyProtection="1">
      <alignment horizontal="right" vertical="center" shrinkToFit="1"/>
      <protection locked="0"/>
    </xf>
    <xf numFmtId="182"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Border="1" applyAlignment="1">
      <alignment horizontal="right" vertical="center" shrinkToFit="1"/>
    </xf>
    <xf numFmtId="182" fontId="29" fillId="0" borderId="48" xfId="5" applyNumberFormat="1" applyFont="1" applyBorder="1" applyAlignment="1">
      <alignment horizontal="right" vertical="center" shrinkToFit="1"/>
    </xf>
    <xf numFmtId="182" fontId="29" fillId="0" borderId="187" xfId="5" applyNumberFormat="1" applyFont="1" applyBorder="1" applyAlignment="1">
      <alignment horizontal="right" vertical="center" shrinkToFit="1"/>
    </xf>
    <xf numFmtId="182" fontId="29" fillId="0" borderId="187" xfId="5" applyNumberFormat="1" applyFont="1" applyBorder="1" applyAlignment="1" applyProtection="1">
      <alignment horizontal="right" vertical="center" shrinkToFit="1"/>
      <protection locked="0"/>
    </xf>
    <xf numFmtId="182" fontId="29" fillId="0" borderId="62" xfId="5" applyNumberFormat="1" applyFont="1" applyBorder="1" applyAlignment="1" applyProtection="1">
      <alignment horizontal="right" vertical="center" shrinkToFit="1"/>
      <protection locked="0"/>
    </xf>
    <xf numFmtId="182"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0" xfId="9" applyFont="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8"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30" xfId="4" applyNumberFormat="1" applyFont="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5"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31"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1" fontId="3" fillId="0" borderId="23" xfId="19" applyNumberFormat="1" applyFont="1" applyBorder="1">
      <alignment vertical="center"/>
    </xf>
    <xf numFmtId="0" fontId="17" fillId="0" borderId="0" xfId="19" applyFont="1">
      <alignment vertical="center"/>
    </xf>
    <xf numFmtId="0" fontId="3" fillId="0" borderId="35" xfId="19" applyFont="1" applyBorder="1">
      <alignment vertical="center"/>
    </xf>
    <xf numFmtId="184" fontId="40" fillId="0" borderId="0" xfId="19" applyNumberFormat="1" applyFont="1">
      <alignment vertical="center"/>
    </xf>
    <xf numFmtId="184" fontId="3" fillId="0" borderId="0" xfId="19" applyNumberFormat="1" applyFont="1">
      <alignment vertical="center"/>
    </xf>
    <xf numFmtId="0" fontId="41"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2" fillId="0" borderId="0" xfId="20" applyFont="1">
      <alignment vertical="center"/>
    </xf>
    <xf numFmtId="180" fontId="3" fillId="0" borderId="0" xfId="19" applyNumberFormat="1"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C160A387-8BD9-4789-8800-ADC61DA10BD8}"/>
    <cellStyle name="標準_【レイアウト】（県）資料３（Ｐ２）　歳出比較分析表" xfId="19" xr:uid="{00000000-0005-0000-0000-00000D000000}"/>
    <cellStyle name="標準_【レイアウト】（市）資料３（Ｐ２）　歳出比較分析表" xfId="18" xr:uid="{00000000-0005-0000-0000-00000E000000}"/>
    <cellStyle name="標準_APAHO251300" xfId="13" xr:uid="{00000000-0005-0000-0000-00000F000000}"/>
    <cellStyle name="標準_APAHO252300" xfId="14" xr:uid="{00000000-0005-0000-0000-000010000000}"/>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4657-4C92-A513-6EA0F3CEE0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475684</c:v>
                </c:pt>
                <c:pt idx="1">
                  <c:v>386419</c:v>
                </c:pt>
                <c:pt idx="2">
                  <c:v>451917</c:v>
                </c:pt>
                <c:pt idx="3">
                  <c:v>495672</c:v>
                </c:pt>
                <c:pt idx="4">
                  <c:v>959704</c:v>
                </c:pt>
              </c:numCache>
            </c:numRef>
          </c:val>
          <c:smooth val="0"/>
          <c:extLst>
            <c:ext xmlns:c16="http://schemas.microsoft.com/office/drawing/2014/chart" uri="{C3380CC4-5D6E-409C-BE32-E72D297353CC}">
              <c16:uniqueId val="{00000001-4657-4C92-A513-6EA0F3CEE0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8.17</c:v>
                </c:pt>
                <c:pt idx="1">
                  <c:v>10.01</c:v>
                </c:pt>
                <c:pt idx="2">
                  <c:v>10.58</c:v>
                </c:pt>
                <c:pt idx="3">
                  <c:v>11.63</c:v>
                </c:pt>
                <c:pt idx="4">
                  <c:v>8.76</c:v>
                </c:pt>
              </c:numCache>
            </c:numRef>
          </c:val>
          <c:extLst>
            <c:ext xmlns:c16="http://schemas.microsoft.com/office/drawing/2014/chart" uri="{C3380CC4-5D6E-409C-BE32-E72D297353CC}">
              <c16:uniqueId val="{00000000-EFE2-4B6C-A8EF-13827A62E9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20.94</c:v>
                </c:pt>
                <c:pt idx="1">
                  <c:v>21.55</c:v>
                </c:pt>
                <c:pt idx="2">
                  <c:v>23.31</c:v>
                </c:pt>
                <c:pt idx="3">
                  <c:v>22.68</c:v>
                </c:pt>
                <c:pt idx="4">
                  <c:v>24</c:v>
                </c:pt>
              </c:numCache>
            </c:numRef>
          </c:val>
          <c:extLst>
            <c:ext xmlns:c16="http://schemas.microsoft.com/office/drawing/2014/chart" uri="{C3380CC4-5D6E-409C-BE32-E72D297353CC}">
              <c16:uniqueId val="{00000001-EFE2-4B6C-A8EF-13827A62E98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-5.34</c:v>
                </c:pt>
                <c:pt idx="1">
                  <c:v>-4</c:v>
                </c:pt>
                <c:pt idx="2">
                  <c:v>-4.8</c:v>
                </c:pt>
                <c:pt idx="3">
                  <c:v>-4.75</c:v>
                </c:pt>
                <c:pt idx="4">
                  <c:v>-5.27</c:v>
                </c:pt>
              </c:numCache>
            </c:numRef>
          </c:val>
          <c:smooth val="0"/>
          <c:extLst>
            <c:ext xmlns:c16="http://schemas.microsoft.com/office/drawing/2014/chart" uri="{C3380CC4-5D6E-409C-BE32-E72D297353CC}">
              <c16:uniqueId val="{00000002-EFE2-4B6C-A8EF-13827A62E98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FE-49A5-A6D6-DCB921030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FE-49A5-A6D6-DCB921030F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FE-49A5-A6D6-DCB921030FEF}"/>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0.01</c:v>
                </c:pt>
                <c:pt idx="4">
                  <c:v>#N/A</c:v>
                </c:pt>
                <c:pt idx="5">
                  <c:v>0.03</c:v>
                </c:pt>
                <c:pt idx="6">
                  <c:v>#N/A</c:v>
                </c:pt>
                <c:pt idx="7">
                  <c:v>0.06</c:v>
                </c:pt>
                <c:pt idx="8">
                  <c:v>#N/A</c:v>
                </c:pt>
                <c:pt idx="9">
                  <c:v>0.02</c:v>
                </c:pt>
              </c:numCache>
            </c:numRef>
          </c:val>
          <c:extLst>
            <c:ext xmlns:c16="http://schemas.microsoft.com/office/drawing/2014/chart" uri="{C3380CC4-5D6E-409C-BE32-E72D297353CC}">
              <c16:uniqueId val="{00000003-27FE-49A5-A6D6-DCB921030FE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0.01</c:v>
                </c:pt>
                <c:pt idx="4">
                  <c:v>#N/A</c:v>
                </c:pt>
                <c:pt idx="5">
                  <c:v>0.02</c:v>
                </c:pt>
                <c:pt idx="6">
                  <c:v>#N/A</c:v>
                </c:pt>
                <c:pt idx="7">
                  <c:v>0.01</c:v>
                </c:pt>
                <c:pt idx="8">
                  <c:v>#N/A</c:v>
                </c:pt>
                <c:pt idx="9">
                  <c:v>0.05</c:v>
                </c:pt>
              </c:numCache>
            </c:numRef>
          </c:val>
          <c:extLst>
            <c:ext xmlns:c16="http://schemas.microsoft.com/office/drawing/2014/chart" uri="{C3380CC4-5D6E-409C-BE32-E72D297353CC}">
              <c16:uniqueId val="{00000004-27FE-49A5-A6D6-DCB921030FEF}"/>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0.08</c:v>
                </c:pt>
                <c:pt idx="4">
                  <c:v>#N/A</c:v>
                </c:pt>
                <c:pt idx="5">
                  <c:v>0.1</c:v>
                </c:pt>
                <c:pt idx="6">
                  <c:v>#N/A</c:v>
                </c:pt>
                <c:pt idx="7">
                  <c:v>0.1</c:v>
                </c:pt>
                <c:pt idx="8">
                  <c:v>#N/A</c:v>
                </c:pt>
                <c:pt idx="9">
                  <c:v>0.08</c:v>
                </c:pt>
              </c:numCache>
            </c:numRef>
          </c:val>
          <c:extLst>
            <c:ext xmlns:c16="http://schemas.microsoft.com/office/drawing/2014/chart" uri="{C3380CC4-5D6E-409C-BE32-E72D297353CC}">
              <c16:uniqueId val="{00000005-27FE-49A5-A6D6-DCB921030FEF}"/>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0.11</c:v>
                </c:pt>
                <c:pt idx="2">
                  <c:v>#N/A</c:v>
                </c:pt>
                <c:pt idx="3">
                  <c:v>0.13</c:v>
                </c:pt>
                <c:pt idx="4">
                  <c:v>#N/A</c:v>
                </c:pt>
                <c:pt idx="5">
                  <c:v>0.12</c:v>
                </c:pt>
                <c:pt idx="6">
                  <c:v>#N/A</c:v>
                </c:pt>
                <c:pt idx="7">
                  <c:v>0.13</c:v>
                </c:pt>
                <c:pt idx="8">
                  <c:v>#N/A</c:v>
                </c:pt>
                <c:pt idx="9">
                  <c:v>0.12</c:v>
                </c:pt>
              </c:numCache>
            </c:numRef>
          </c:val>
          <c:extLst>
            <c:ext xmlns:c16="http://schemas.microsoft.com/office/drawing/2014/chart" uri="{C3380CC4-5D6E-409C-BE32-E72D297353CC}">
              <c16:uniqueId val="{00000006-27FE-49A5-A6D6-DCB921030FE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2.85</c:v>
                </c:pt>
                <c:pt idx="2">
                  <c:v>#N/A</c:v>
                </c:pt>
                <c:pt idx="3">
                  <c:v>2.1800000000000002</c:v>
                </c:pt>
                <c:pt idx="4">
                  <c:v>#N/A</c:v>
                </c:pt>
                <c:pt idx="5">
                  <c:v>1.63</c:v>
                </c:pt>
                <c:pt idx="6">
                  <c:v>#N/A</c:v>
                </c:pt>
                <c:pt idx="7">
                  <c:v>0.22</c:v>
                </c:pt>
                <c:pt idx="8">
                  <c:v>#N/A</c:v>
                </c:pt>
                <c:pt idx="9">
                  <c:v>0.39</c:v>
                </c:pt>
              </c:numCache>
            </c:numRef>
          </c:val>
          <c:extLst>
            <c:ext xmlns:c16="http://schemas.microsoft.com/office/drawing/2014/chart" uri="{C3380CC4-5D6E-409C-BE32-E72D297353CC}">
              <c16:uniqueId val="{00000007-27FE-49A5-A6D6-DCB921030FEF}"/>
            </c:ext>
          </c:extLst>
        </c:ser>
        <c:ser>
          <c:idx val="8"/>
          <c:order val="8"/>
          <c:tx>
            <c:strRef>
              <c:f>データシート!$A$35</c:f>
              <c:strCache>
                <c:ptCount val="1"/>
                <c:pt idx="0">
                  <c:v>小水力発電特別会計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0.14000000000000001</c:v>
                </c:pt>
                <c:pt idx="2">
                  <c:v>#N/A</c:v>
                </c:pt>
                <c:pt idx="3">
                  <c:v>0.41</c:v>
                </c:pt>
                <c:pt idx="4">
                  <c:v>#N/A</c:v>
                </c:pt>
                <c:pt idx="5">
                  <c:v>0.1</c:v>
                </c:pt>
                <c:pt idx="6">
                  <c:v>#N/A</c:v>
                </c:pt>
                <c:pt idx="7">
                  <c:v>0.22</c:v>
                </c:pt>
                <c:pt idx="8">
                  <c:v>#N/A</c:v>
                </c:pt>
                <c:pt idx="9">
                  <c:v>0.42</c:v>
                </c:pt>
              </c:numCache>
            </c:numRef>
          </c:val>
          <c:extLst>
            <c:ext xmlns:c16="http://schemas.microsoft.com/office/drawing/2014/chart" uri="{C3380CC4-5D6E-409C-BE32-E72D297353CC}">
              <c16:uniqueId val="{00000008-27FE-49A5-A6D6-DCB921030F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8.08</c:v>
                </c:pt>
                <c:pt idx="2">
                  <c:v>#N/A</c:v>
                </c:pt>
                <c:pt idx="3">
                  <c:v>9.92</c:v>
                </c:pt>
                <c:pt idx="4">
                  <c:v>#N/A</c:v>
                </c:pt>
                <c:pt idx="5">
                  <c:v>10.47</c:v>
                </c:pt>
                <c:pt idx="6">
                  <c:v>#N/A</c:v>
                </c:pt>
                <c:pt idx="7">
                  <c:v>11.51</c:v>
                </c:pt>
                <c:pt idx="8">
                  <c:v>#N/A</c:v>
                </c:pt>
                <c:pt idx="9">
                  <c:v>8.67</c:v>
                </c:pt>
              </c:numCache>
            </c:numRef>
          </c:val>
          <c:extLst>
            <c:ext xmlns:c16="http://schemas.microsoft.com/office/drawing/2014/chart" uri="{C3380CC4-5D6E-409C-BE32-E72D297353CC}">
              <c16:uniqueId val="{00000009-27FE-49A5-A6D6-DCB921030FE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203</c:v>
                </c:pt>
                <c:pt idx="5">
                  <c:v>206</c:v>
                </c:pt>
                <c:pt idx="8">
                  <c:v>206</c:v>
                </c:pt>
                <c:pt idx="11">
                  <c:v>203</c:v>
                </c:pt>
                <c:pt idx="14">
                  <c:v>208</c:v>
                </c:pt>
              </c:numCache>
            </c:numRef>
          </c:val>
          <c:extLst>
            <c:ext xmlns:c16="http://schemas.microsoft.com/office/drawing/2014/chart" uri="{C3380CC4-5D6E-409C-BE32-E72D297353CC}">
              <c16:uniqueId val="{00000000-43A4-4C10-926B-714DE74141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A4-4C10-926B-714DE74141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A4-4C10-926B-714DE74141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16</c:v>
                </c:pt>
                <c:pt idx="6">
                  <c:v>16</c:v>
                </c:pt>
                <c:pt idx="9">
                  <c:v>15</c:v>
                </c:pt>
                <c:pt idx="12">
                  <c:v>10</c:v>
                </c:pt>
              </c:numCache>
            </c:numRef>
          </c:val>
          <c:extLst>
            <c:ext xmlns:c16="http://schemas.microsoft.com/office/drawing/2014/chart" uri="{C3380CC4-5D6E-409C-BE32-E72D297353CC}">
              <c16:uniqueId val="{00000003-43A4-4C10-926B-714DE74141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c:v>
                </c:pt>
                <c:pt idx="3">
                  <c:v>9</c:v>
                </c:pt>
                <c:pt idx="6">
                  <c:v>7</c:v>
                </c:pt>
                <c:pt idx="9">
                  <c:v>8</c:v>
                </c:pt>
                <c:pt idx="12">
                  <c:v>10</c:v>
                </c:pt>
              </c:numCache>
            </c:numRef>
          </c:val>
          <c:extLst>
            <c:ext xmlns:c16="http://schemas.microsoft.com/office/drawing/2014/chart" uri="{C3380CC4-5D6E-409C-BE32-E72D297353CC}">
              <c16:uniqueId val="{00000004-43A4-4C10-926B-714DE74141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A4-4C10-926B-714DE74141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A4-4C10-926B-714DE74141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228</c:v>
                </c:pt>
                <c:pt idx="3">
                  <c:v>239</c:v>
                </c:pt>
                <c:pt idx="6">
                  <c:v>243</c:v>
                </c:pt>
                <c:pt idx="9">
                  <c:v>250</c:v>
                </c:pt>
                <c:pt idx="12">
                  <c:v>260</c:v>
                </c:pt>
              </c:numCache>
            </c:numRef>
          </c:val>
          <c:extLst>
            <c:ext xmlns:c16="http://schemas.microsoft.com/office/drawing/2014/chart" uri="{C3380CC4-5D6E-409C-BE32-E72D297353CC}">
              <c16:uniqueId val="{00000007-43A4-4C10-926B-714DE741419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c:v>
                </c:pt>
                <c:pt idx="2">
                  <c:v>#N/A</c:v>
                </c:pt>
                <c:pt idx="3">
                  <c:v>#N/A</c:v>
                </c:pt>
                <c:pt idx="4">
                  <c:v>58</c:v>
                </c:pt>
                <c:pt idx="5">
                  <c:v>#N/A</c:v>
                </c:pt>
                <c:pt idx="6">
                  <c:v>#N/A</c:v>
                </c:pt>
                <c:pt idx="7">
                  <c:v>60</c:v>
                </c:pt>
                <c:pt idx="8">
                  <c:v>#N/A</c:v>
                </c:pt>
                <c:pt idx="9">
                  <c:v>#N/A</c:v>
                </c:pt>
                <c:pt idx="10">
                  <c:v>70</c:v>
                </c:pt>
                <c:pt idx="11">
                  <c:v>#N/A</c:v>
                </c:pt>
                <c:pt idx="12">
                  <c:v>#N/A</c:v>
                </c:pt>
                <c:pt idx="13">
                  <c:v>72</c:v>
                </c:pt>
                <c:pt idx="14">
                  <c:v>#N/A</c:v>
                </c:pt>
              </c:numCache>
            </c:numRef>
          </c:val>
          <c:smooth val="0"/>
          <c:extLst>
            <c:ext xmlns:c16="http://schemas.microsoft.com/office/drawing/2014/chart" uri="{C3380CC4-5D6E-409C-BE32-E72D297353CC}">
              <c16:uniqueId val="{00000008-43A4-4C10-926B-714DE741419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1898</c:v>
                </c:pt>
                <c:pt idx="5">
                  <c:v>1857</c:v>
                </c:pt>
                <c:pt idx="8">
                  <c:v>1830</c:v>
                </c:pt>
                <c:pt idx="11">
                  <c:v>1840</c:v>
                </c:pt>
                <c:pt idx="14">
                  <c:v>2028</c:v>
                </c:pt>
              </c:numCache>
            </c:numRef>
          </c:val>
          <c:extLst>
            <c:ext xmlns:c16="http://schemas.microsoft.com/office/drawing/2014/chart" uri="{C3380CC4-5D6E-409C-BE32-E72D297353CC}">
              <c16:uniqueId val="{00000000-E09E-4613-B8DB-6C5A0980E7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09E-4613-B8DB-6C5A0980E7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1813</c:v>
                </c:pt>
                <c:pt idx="5">
                  <c:v>1845</c:v>
                </c:pt>
                <c:pt idx="8">
                  <c:v>1775</c:v>
                </c:pt>
                <c:pt idx="11">
                  <c:v>1734</c:v>
                </c:pt>
                <c:pt idx="14">
                  <c:v>1773</c:v>
                </c:pt>
              </c:numCache>
            </c:numRef>
          </c:val>
          <c:extLst>
            <c:ext xmlns:c16="http://schemas.microsoft.com/office/drawing/2014/chart" uri="{C3380CC4-5D6E-409C-BE32-E72D297353CC}">
              <c16:uniqueId val="{00000002-E09E-4613-B8DB-6C5A0980E7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9E-4613-B8DB-6C5A0980E7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9E-4613-B8DB-6C5A0980E7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9E-4613-B8DB-6C5A0980E7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223</c:v>
                </c:pt>
                <c:pt idx="3">
                  <c:v>207</c:v>
                </c:pt>
                <c:pt idx="6">
                  <c:v>236</c:v>
                </c:pt>
                <c:pt idx="9">
                  <c:v>198</c:v>
                </c:pt>
                <c:pt idx="12">
                  <c:v>165</c:v>
                </c:pt>
              </c:numCache>
            </c:numRef>
          </c:val>
          <c:extLst>
            <c:ext xmlns:c16="http://schemas.microsoft.com/office/drawing/2014/chart" uri="{C3380CC4-5D6E-409C-BE32-E72D297353CC}">
              <c16:uniqueId val="{00000006-E09E-4613-B8DB-6C5A0980E7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105</c:v>
                </c:pt>
                <c:pt idx="3">
                  <c:v>46</c:v>
                </c:pt>
                <c:pt idx="6">
                  <c:v>28</c:v>
                </c:pt>
                <c:pt idx="9">
                  <c:v>13</c:v>
                </c:pt>
                <c:pt idx="12">
                  <c:v>3</c:v>
                </c:pt>
              </c:numCache>
            </c:numRef>
          </c:val>
          <c:extLst>
            <c:ext xmlns:c16="http://schemas.microsoft.com/office/drawing/2014/chart" uri="{C3380CC4-5D6E-409C-BE32-E72D297353CC}">
              <c16:uniqueId val="{00000007-E09E-4613-B8DB-6C5A0980E7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219</c:v>
                </c:pt>
                <c:pt idx="3">
                  <c:v>209</c:v>
                </c:pt>
                <c:pt idx="6">
                  <c:v>185</c:v>
                </c:pt>
                <c:pt idx="9">
                  <c:v>132</c:v>
                </c:pt>
                <c:pt idx="12">
                  <c:v>129</c:v>
                </c:pt>
              </c:numCache>
            </c:numRef>
          </c:val>
          <c:extLst>
            <c:ext xmlns:c16="http://schemas.microsoft.com/office/drawing/2014/chart" uri="{C3380CC4-5D6E-409C-BE32-E72D297353CC}">
              <c16:uniqueId val="{00000008-E09E-4613-B8DB-6C5A0980E7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9E-4613-B8DB-6C5A0980E7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2288</c:v>
                </c:pt>
                <c:pt idx="3">
                  <c:v>2258</c:v>
                </c:pt>
                <c:pt idx="6">
                  <c:v>2291</c:v>
                </c:pt>
                <c:pt idx="9">
                  <c:v>2348</c:v>
                </c:pt>
                <c:pt idx="12">
                  <c:v>2706</c:v>
                </c:pt>
              </c:numCache>
            </c:numRef>
          </c:val>
          <c:extLst>
            <c:ext xmlns:c16="http://schemas.microsoft.com/office/drawing/2014/chart" uri="{C3380CC4-5D6E-409C-BE32-E72D297353CC}">
              <c16:uniqueId val="{0000000A-E09E-4613-B8DB-6C5A0980E74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9E-4613-B8DB-6C5A0980E7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219</c:v>
                </c:pt>
                <c:pt idx="1">
                  <c:v>214</c:v>
                </c:pt>
                <c:pt idx="2">
                  <c:v>239</c:v>
                </c:pt>
              </c:numCache>
            </c:numRef>
          </c:val>
          <c:extLst>
            <c:ext xmlns:c16="http://schemas.microsoft.com/office/drawing/2014/chart" uri="{C3380CC4-5D6E-409C-BE32-E72D297353CC}">
              <c16:uniqueId val="{00000000-C3D6-44C5-91B1-3A33E70B74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355</c:v>
                </c:pt>
                <c:pt idx="1">
                  <c:v>305</c:v>
                </c:pt>
                <c:pt idx="2">
                  <c:v>300</c:v>
                </c:pt>
              </c:numCache>
            </c:numRef>
          </c:val>
          <c:extLst>
            <c:ext xmlns:c16="http://schemas.microsoft.com/office/drawing/2014/chart" uri="{C3380CC4-5D6E-409C-BE32-E72D297353CC}">
              <c16:uniqueId val="{00000001-C3D6-44C5-91B1-3A33E70B74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1119</c:v>
                </c:pt>
                <c:pt idx="1">
                  <c:v>1122</c:v>
                </c:pt>
                <c:pt idx="2">
                  <c:v>1137</c:v>
                </c:pt>
              </c:numCache>
            </c:numRef>
          </c:val>
          <c:extLst>
            <c:ext xmlns:c16="http://schemas.microsoft.com/office/drawing/2014/chart" uri="{C3380CC4-5D6E-409C-BE32-E72D297353CC}">
              <c16:uniqueId val="{00000002-C3D6-44C5-91B1-3A33E70B744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{EB91EF99-7FAB-4C0A-A968-0EA0B9F81101}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FF-458C-B758-6A50008E17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{E8848A66-E9EA-44CA-9905-F0E7FD1F48AF}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FF-458C-B758-6A50008E17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{9D13D8D2-9E30-4B77-9D43-DB74E3752CE7}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FF-458C-B758-6A50008E17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{C55E0AAE-588A-4F64-A513-44DB78A0AD78}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FF-458C-B758-6A50008E17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{406E751D-A524-4EC6-B366-E9830291F2C2}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FF-458C-B758-6A50008E17C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{B6812D44-275E-44DB-A215-173F87B6C1B9}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FF-458C-B758-6A50008E17C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{016218F6-DBF3-437A-A48C-F3D9FD19C45A}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FF-458C-B758-6A50008E17C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{92A2E297-DBC0-4336-A8C9-5FA4325A36F2}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FF-458C-B758-6A50008E17C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{0F4DBD6C-6DE7-4353-958D-6AA9FE4C7EFB}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FF-458C-B758-6A50008E17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53.9</c:v>
                </c:pt>
                <c:pt idx="16">
                  <c:v>55.8</c:v>
                </c:pt>
                <c:pt idx="24">
                  <c:v>56</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FF-458C-B758-6A50008E17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{CF69E2DA-0576-4471-949F-78E0326D730F}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FF-458C-B758-6A50008E17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{E1DDA06A-7EA1-488D-BDD0-B292FC85D016}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FF-458C-B758-6A50008E17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{2F44A24A-CABD-440F-97FC-73DC51168BD4}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FF-458C-B758-6A50008E17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{322D7EC7-49B5-490A-A9C2-47B009D11E05}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FF-458C-B758-6A50008E17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{8F95F926-EB56-4880-AFDB-D0B1EC60B116}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FF-458C-B758-6A50008E17C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{8FCA3E47-D48E-4985-B188-4DE4EF651AE6}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FF-458C-B758-6A50008E17C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{9E8F0566-40A1-409C-A0F3-3D84B76468DF}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FF-458C-B758-6A50008E17C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{A41A27DE-298A-4BC2-B84F-26186FF0512B}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FF-458C-B758-6A50008E17C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{1B465166-614E-4E25-B96F-D437565D61ED}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FF-458C-B758-6A50008E17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FF-458C-B758-6A50008E17CD}"/>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{90469014-9C0E-4F2B-852F-99DA7130E1DC}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A00-46A2-B147-C27F1B9CA2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{11DEEDD8-0EE1-41B8-AE54-BE9471E5DE89}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00-46A2-B147-C27F1B9CA2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{CF6FD391-D5D7-40E0-8F00-088BC0F8127A}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00-46A2-B147-C27F1B9CA2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{5FDA8E16-0ECE-4DB1-ACB5-F1EA72A0FBE6}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00-46A2-B147-C27F1B9CA2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{7F6F2019-4717-451F-803E-2517D17EA634}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00-46A2-B147-C27F1B9CA28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{F3CEA59C-927B-40ED-A1C3-8626D95458EC}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A00-46A2-B147-C27F1B9CA28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{863BC7B5-9128-424D-9A64-F7914A65DE3E}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A00-46A2-B147-C27F1B9CA28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{342966C9-8B9F-4F7C-BF63-47187290599B}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A00-46A2-B147-C27F1B9CA28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{4480B319-037E-47BE-84BB-D164F962DDFF}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A00-46A2-B147-C27F1B9CA2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6.3</c:v>
                </c:pt>
                <c:pt idx="16">
                  <c:v>7.1</c:v>
                </c:pt>
                <c:pt idx="24">
                  <c:v>8.3000000000000007</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00-46A2-B147-C27F1B9CA2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{72ABDD20-CB9E-42F1-9119-31962AE87A6D}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A00-46A2-B147-C27F1B9CA2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{38BF26C7-0709-4ED6-888E-90C2E045A50D}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00-46A2-B147-C27F1B9CA2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{E96B2FD8-43DC-493B-8E58-22D2ACD6CD27}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00-46A2-B147-C27F1B9CA2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{6EC603E8-7805-47C5-8630-79AF955E79B5}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00-46A2-B147-C27F1B9CA2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{75072E3D-F447-463F-850F-75ABA844F804}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00-46A2-B147-C27F1B9CA286}"/>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{880F42E1-12B3-4CBD-9A3C-9F5E376B79BC}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A00-46A2-B147-C27F1B9CA286}"/>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{08CAD847-772A-477B-9776-D4FC52FB68BF}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A00-46A2-B147-C27F1B9CA28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{6F3900ED-D0F0-4CD7-8B3A-D1EB20B5261D}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A00-46A2-B147-C27F1B9CA286}"/>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{3C3939F1-7164-433A-8F56-B98FA540424E}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A00-46A2-B147-C27F1B9CA2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00-46A2-B147-C27F1B9CA286}"/>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高知県馬路村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近年は公共施設の</a:t>
          </a:r>
          <a:r>
            <a:rPr kumimoji="1" lang="ja-JP" altLang="en-US" sz="1400">
              <a:solidFill>
                <a:schemeClr val="dk1"/>
              </a:solidFill>
              <a:effectLst/>
              <a:latin typeface="ＭＳ ゴシック"/>
              <a:ea typeface="ＭＳ ゴシック"/>
              <a:cs typeface="+mn-cs"/>
            </a:rPr>
            <a:t>更新等に伴い、</a:t>
          </a:r>
          <a:r>
            <a:rPr kumimoji="1" lang="ja-JP" altLang="ja-JP" sz="1400">
              <a:solidFill>
                <a:schemeClr val="dk1"/>
              </a:solidFill>
              <a:effectLst/>
              <a:latin typeface="ＭＳ ゴシック"/>
              <a:ea typeface="ＭＳ ゴシック"/>
              <a:cs typeface="+mn-cs"/>
            </a:rPr>
            <a:t>地方債残高</a:t>
          </a:r>
          <a:r>
            <a:rPr kumimoji="1" lang="ja-JP" altLang="en-US" sz="1400">
              <a:solidFill>
                <a:schemeClr val="dk1"/>
              </a:solidFill>
              <a:effectLst/>
              <a:latin typeface="ＭＳ ゴシック"/>
              <a:ea typeface="ＭＳ ゴシック"/>
              <a:cs typeface="+mn-cs"/>
            </a:rPr>
            <a:t>及び元利償還金</a:t>
          </a:r>
          <a:r>
            <a:rPr kumimoji="1" lang="ja-JP" altLang="ja-JP" sz="1400">
              <a:solidFill>
                <a:schemeClr val="dk1"/>
              </a:solidFill>
              <a:effectLst/>
              <a:latin typeface="ＭＳ ゴシック"/>
              <a:ea typeface="ＭＳ ゴシック"/>
              <a:cs typeface="+mn-cs"/>
            </a:rPr>
            <a:t>が増加傾向にある。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元利償還金が財政運営・将来負担とならないように、財政的に有利な起債の活用や発行額の抑制に努める。</a:t>
          </a:r>
          <a:endParaRPr lang="ja-JP" altLang="ja-JP" sz="1400">
            <a:effectLst/>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該当なし</a:t>
          </a:r>
          <a:endParaRPr lang="ja-JP" altLang="ja-JP" sz="1100">
            <a:effectLst/>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高知県馬路村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800">
              <a:solidFill>
                <a:schemeClr val="dk1"/>
              </a:solidFill>
              <a:effectLst/>
              <a:latin typeface="ＭＳ ゴシック"/>
              <a:ea typeface="ＭＳ ゴシック"/>
              <a:cs typeface="+mn-cs"/>
            </a:rPr>
            <a:t>　近年、交付税額の減少による不足財源を確保するため、交付税措置の有利な起債の発行等を行っている。公共施設の</a:t>
          </a:r>
          <a:r>
            <a:rPr kumimoji="1" lang="ja-JP" altLang="en-US" sz="1800">
              <a:solidFill>
                <a:schemeClr val="dk1"/>
              </a:solidFill>
              <a:effectLst/>
              <a:latin typeface="ＭＳ ゴシック"/>
              <a:ea typeface="ＭＳ ゴシック"/>
              <a:cs typeface="+mn-cs"/>
            </a:rPr>
            <a:t>更新</a:t>
          </a:r>
          <a:r>
            <a:rPr kumimoji="1" lang="ja-JP" altLang="ja-JP" sz="1800">
              <a:solidFill>
                <a:schemeClr val="dk1"/>
              </a:solidFill>
              <a:effectLst/>
              <a:latin typeface="ＭＳ ゴシック"/>
              <a:ea typeface="ＭＳ ゴシック"/>
              <a:cs typeface="+mn-cs"/>
            </a:rPr>
            <a:t>等の財政需要に伴い、起債残高及び公債費が増加しているため、将来負担比率が高まることが懸念される。</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　今後、事業の見直しや地方債発行額の上限枠の設定などに取組み公債費の削減に努める。</a:t>
          </a:r>
          <a:endParaRPr lang="ja-JP" altLang="ja-JP" sz="18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高知県馬路村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800">
              <a:solidFill>
                <a:schemeClr val="dk1"/>
              </a:solidFill>
              <a:effectLst/>
              <a:latin typeface="ＭＳ ゴシック"/>
              <a:ea typeface="ＭＳ ゴシック"/>
              <a:cs typeface="+mn-cs"/>
            </a:rPr>
            <a:t>（減少理由）</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基金全体として</a:t>
          </a:r>
          <a:r>
            <a:rPr kumimoji="1" lang="en-US" altLang="ja-JP" sz="1800">
              <a:solidFill>
                <a:schemeClr val="dk1"/>
              </a:solidFill>
              <a:effectLst/>
              <a:latin typeface="ＭＳ ゴシック"/>
              <a:ea typeface="ＭＳ ゴシック"/>
              <a:cs typeface="+mn-cs"/>
            </a:rPr>
            <a:t>35,000</a:t>
          </a:r>
          <a:r>
            <a:rPr kumimoji="1" lang="ja-JP" altLang="ja-JP" sz="1800">
              <a:solidFill>
                <a:schemeClr val="dk1"/>
              </a:solidFill>
              <a:effectLst/>
              <a:latin typeface="ＭＳ ゴシック"/>
              <a:ea typeface="ＭＳ ゴシック"/>
              <a:cs typeface="+mn-cs"/>
            </a:rPr>
            <a:t>千円の減額となった。</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減額の要因としては、施設等整備基金</a:t>
          </a:r>
          <a:r>
            <a:rPr kumimoji="1" lang="en-US" altLang="ja-JP" sz="1800">
              <a:solidFill>
                <a:schemeClr val="dk1"/>
              </a:solidFill>
              <a:effectLst/>
              <a:latin typeface="ＭＳ ゴシック"/>
              <a:ea typeface="ＭＳ ゴシック"/>
              <a:cs typeface="+mn-cs"/>
            </a:rPr>
            <a:t>20,000</a:t>
          </a:r>
          <a:r>
            <a:rPr kumimoji="1" lang="ja-JP" altLang="ja-JP" sz="1800">
              <a:solidFill>
                <a:schemeClr val="dk1"/>
              </a:solidFill>
              <a:effectLst/>
              <a:latin typeface="ＭＳ ゴシック"/>
              <a:ea typeface="ＭＳ ゴシック"/>
              <a:cs typeface="+mn-cs"/>
            </a:rPr>
            <a:t>千円及び</a:t>
          </a:r>
          <a:r>
            <a:rPr kumimoji="1" lang="ja-JP" altLang="en-US" sz="1800">
              <a:solidFill>
                <a:schemeClr val="dk1"/>
              </a:solidFill>
              <a:effectLst/>
              <a:latin typeface="ＭＳ ゴシック"/>
              <a:ea typeface="ＭＳ ゴシック"/>
              <a:cs typeface="+mn-cs"/>
            </a:rPr>
            <a:t>ふるさとづくり基金</a:t>
          </a:r>
          <a:r>
            <a:rPr kumimoji="1" lang="en-US" altLang="ja-JP" sz="1800">
              <a:solidFill>
                <a:schemeClr val="dk1"/>
              </a:solidFill>
              <a:effectLst/>
              <a:latin typeface="ＭＳ ゴシック"/>
              <a:ea typeface="ＭＳ ゴシック"/>
              <a:cs typeface="+mn-cs"/>
            </a:rPr>
            <a:t>5,000</a:t>
          </a:r>
          <a:r>
            <a:rPr kumimoji="1" lang="ja-JP" altLang="ja-JP" sz="1800">
              <a:solidFill>
                <a:schemeClr val="dk1"/>
              </a:solidFill>
              <a:effectLst/>
              <a:latin typeface="ＭＳ ゴシック"/>
              <a:ea typeface="ＭＳ ゴシック"/>
              <a:cs typeface="+mn-cs"/>
            </a:rPr>
            <a:t>千円を取崩したことによる減少。また、</a:t>
          </a:r>
          <a:r>
            <a:rPr kumimoji="1" lang="ja-JP" altLang="en-US" sz="1800">
              <a:solidFill>
                <a:schemeClr val="dk1"/>
              </a:solidFill>
              <a:effectLst/>
              <a:latin typeface="ＭＳ ゴシック"/>
              <a:ea typeface="ＭＳ ゴシック"/>
              <a:cs typeface="+mn-cs"/>
            </a:rPr>
            <a:t>財政運営のために</a:t>
          </a:r>
          <a:r>
            <a:rPr kumimoji="1" lang="ja-JP" altLang="ja-JP" sz="1800">
              <a:solidFill>
                <a:schemeClr val="dk1"/>
              </a:solidFill>
              <a:effectLst/>
              <a:latin typeface="ＭＳ ゴシック"/>
              <a:ea typeface="ＭＳ ゴシック"/>
              <a:cs typeface="+mn-cs"/>
            </a:rPr>
            <a:t>財政調整基金</a:t>
          </a:r>
          <a:r>
            <a:rPr kumimoji="1" lang="en-US" altLang="ja-JP" sz="1800">
              <a:solidFill>
                <a:schemeClr val="dk1"/>
              </a:solidFill>
              <a:effectLst/>
              <a:latin typeface="ＭＳ ゴシック"/>
              <a:ea typeface="ＭＳ ゴシック"/>
              <a:cs typeface="+mn-cs"/>
            </a:rPr>
            <a:t>30,000</a:t>
          </a:r>
          <a:r>
            <a:rPr kumimoji="1" lang="ja-JP" altLang="ja-JP" sz="1800">
              <a:solidFill>
                <a:schemeClr val="dk1"/>
              </a:solidFill>
              <a:effectLst/>
              <a:latin typeface="ＭＳ ゴシック"/>
              <a:ea typeface="ＭＳ ゴシック"/>
              <a:cs typeface="+mn-cs"/>
            </a:rPr>
            <a:t>千円を取り崩して対応せざるを得ない状況であった。</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（今後の方針）</a:t>
          </a:r>
          <a:endParaRPr lang="ja-JP" altLang="ja-JP" sz="1800">
            <a:effectLst/>
            <a:latin typeface="ＭＳ ゴシック"/>
            <a:ea typeface="ＭＳ ゴシック"/>
          </a:endParaRPr>
        </a:p>
        <a:p>
          <a:r>
            <a:rPr kumimoji="1" lang="ja-JP" altLang="en-US" sz="1800">
              <a:solidFill>
                <a:schemeClr val="dk1"/>
              </a:solidFill>
              <a:effectLst/>
              <a:latin typeface="ＭＳ ゴシック"/>
              <a:ea typeface="ＭＳ ゴシック"/>
              <a:cs typeface="+mn-cs"/>
            </a:rPr>
            <a:t>昨年に比べ普通交付税は増額となったが、</a:t>
          </a:r>
          <a:r>
            <a:rPr kumimoji="1" lang="en-US" altLang="ja-JP" sz="1800">
              <a:solidFill>
                <a:schemeClr val="dk1"/>
              </a:solidFill>
              <a:effectLst/>
              <a:latin typeface="ＭＳ ゴシック"/>
              <a:ea typeface="ＭＳ ゴシック"/>
              <a:cs typeface="+mn-cs"/>
            </a:rPr>
            <a:t>R2</a:t>
          </a:r>
          <a:r>
            <a:rPr kumimoji="1" lang="ja-JP" altLang="ja-JP" sz="1800">
              <a:solidFill>
                <a:schemeClr val="dk1"/>
              </a:solidFill>
              <a:effectLst/>
              <a:latin typeface="ＭＳ ゴシック"/>
              <a:ea typeface="ＭＳ ゴシック"/>
              <a:cs typeface="+mn-cs"/>
            </a:rPr>
            <a:t>年度当初予算で財政調整基金</a:t>
          </a:r>
          <a:r>
            <a:rPr kumimoji="1" lang="en-US" altLang="ja-JP" sz="1800">
              <a:solidFill>
                <a:schemeClr val="dk1"/>
              </a:solidFill>
              <a:effectLst/>
              <a:latin typeface="ＭＳ ゴシック"/>
              <a:ea typeface="ＭＳ ゴシック"/>
              <a:cs typeface="+mn-cs"/>
            </a:rPr>
            <a:t>58,481</a:t>
          </a:r>
          <a:r>
            <a:rPr kumimoji="1" lang="ja-JP" altLang="ja-JP" sz="1800">
              <a:solidFill>
                <a:schemeClr val="dk1"/>
              </a:solidFill>
              <a:effectLst/>
              <a:latin typeface="ＭＳ ゴシック"/>
              <a:ea typeface="ＭＳ ゴシック"/>
              <a:cs typeface="+mn-cs"/>
            </a:rPr>
            <a:t>千円と減債基金</a:t>
          </a:r>
          <a:r>
            <a:rPr kumimoji="1" lang="en-US" altLang="ja-JP" sz="1800">
              <a:solidFill>
                <a:schemeClr val="dk1"/>
              </a:solidFill>
              <a:effectLst/>
              <a:latin typeface="ＭＳ ゴシック"/>
              <a:ea typeface="ＭＳ ゴシック"/>
              <a:cs typeface="+mn-cs"/>
            </a:rPr>
            <a:t>100,000</a:t>
          </a:r>
          <a:r>
            <a:rPr kumimoji="1" lang="ja-JP" altLang="ja-JP" sz="1800">
              <a:solidFill>
                <a:schemeClr val="dk1"/>
              </a:solidFill>
              <a:effectLst/>
              <a:latin typeface="ＭＳ ゴシック"/>
              <a:ea typeface="ＭＳ ゴシック"/>
              <a:cs typeface="+mn-cs"/>
            </a:rPr>
            <a:t>千円、</a:t>
          </a:r>
          <a:r>
            <a:rPr kumimoji="1" lang="en-US" altLang="ja-JP" sz="1800">
              <a:solidFill>
                <a:schemeClr val="dk1"/>
              </a:solidFill>
              <a:effectLst/>
              <a:latin typeface="ＭＳ ゴシック"/>
              <a:ea typeface="ＭＳ ゴシック"/>
              <a:cs typeface="+mn-cs"/>
            </a:rPr>
            <a:t>R3</a:t>
          </a:r>
          <a:r>
            <a:rPr kumimoji="1" lang="ja-JP" altLang="ja-JP" sz="1800">
              <a:solidFill>
                <a:schemeClr val="dk1"/>
              </a:solidFill>
              <a:effectLst/>
              <a:latin typeface="ＭＳ ゴシック"/>
              <a:ea typeface="ＭＳ ゴシック"/>
              <a:cs typeface="+mn-cs"/>
            </a:rPr>
            <a:t>年度当初予算では財政調整基金</a:t>
          </a:r>
          <a:r>
            <a:rPr kumimoji="1" lang="en-US" altLang="ja-JP" sz="1800">
              <a:solidFill>
                <a:schemeClr val="dk1"/>
              </a:solidFill>
              <a:effectLst/>
              <a:latin typeface="ＭＳ ゴシック"/>
              <a:ea typeface="ＭＳ ゴシック"/>
              <a:cs typeface="+mn-cs"/>
            </a:rPr>
            <a:t>46,384</a:t>
          </a:r>
          <a:r>
            <a:rPr kumimoji="1" lang="ja-JP" altLang="ja-JP" sz="1800">
              <a:solidFill>
                <a:schemeClr val="dk1"/>
              </a:solidFill>
              <a:effectLst/>
              <a:latin typeface="ＭＳ ゴシック"/>
              <a:ea typeface="ＭＳ ゴシック"/>
              <a:cs typeface="+mn-cs"/>
            </a:rPr>
            <a:t>千円と減債基金</a:t>
          </a:r>
          <a:r>
            <a:rPr kumimoji="1" lang="en-US" altLang="ja-JP" sz="1800">
              <a:solidFill>
                <a:schemeClr val="dk1"/>
              </a:solidFill>
              <a:effectLst/>
              <a:latin typeface="ＭＳ ゴシック"/>
              <a:ea typeface="ＭＳ ゴシック"/>
              <a:cs typeface="+mn-cs"/>
            </a:rPr>
            <a:t>80,000</a:t>
          </a:r>
          <a:r>
            <a:rPr kumimoji="1" lang="ja-JP" altLang="ja-JP" sz="1800">
              <a:solidFill>
                <a:schemeClr val="dk1"/>
              </a:solidFill>
              <a:effectLst/>
              <a:latin typeface="ＭＳ ゴシック"/>
              <a:ea typeface="ＭＳ ゴシック"/>
              <a:cs typeface="+mn-cs"/>
            </a:rPr>
            <a:t>千円を取崩ししなければ予算が組めない状況である。財政調整基金と減債基金については、今後の予算編成に支障をきたさないためにも、現状の残高を維持していかなければならない。特定目的基金については、</a:t>
          </a:r>
          <a:r>
            <a:rPr kumimoji="1" lang="ja-JP" altLang="en-US" sz="1800">
              <a:solidFill>
                <a:schemeClr val="dk1"/>
              </a:solidFill>
              <a:effectLst/>
              <a:latin typeface="ＭＳ ゴシック"/>
              <a:ea typeface="ＭＳ ゴシック"/>
              <a:cs typeface="+mn-cs"/>
            </a:rPr>
            <a:t>今後、公共施設の更新等により</a:t>
          </a:r>
          <a:r>
            <a:rPr kumimoji="1" lang="ja-JP" altLang="ja-JP" sz="1800">
              <a:solidFill>
                <a:schemeClr val="dk1"/>
              </a:solidFill>
              <a:effectLst/>
              <a:latin typeface="ＭＳ ゴシック"/>
              <a:ea typeface="ＭＳ ゴシック"/>
              <a:cs typeface="+mn-cs"/>
            </a:rPr>
            <a:t>施設等整備基金</a:t>
          </a:r>
          <a:r>
            <a:rPr kumimoji="1" lang="ja-JP" altLang="en-US" sz="1800">
              <a:solidFill>
                <a:schemeClr val="dk1"/>
              </a:solidFill>
              <a:effectLst/>
              <a:latin typeface="ＭＳ ゴシック"/>
              <a:ea typeface="ＭＳ ゴシック"/>
              <a:cs typeface="+mn-cs"/>
            </a:rPr>
            <a:t>を活用することが想定される。</a:t>
          </a:r>
          <a:r>
            <a:rPr kumimoji="1" lang="ja-JP" altLang="ja-JP" sz="1800">
              <a:solidFill>
                <a:schemeClr val="dk1"/>
              </a:solidFill>
              <a:effectLst/>
              <a:latin typeface="ＭＳ ゴシック"/>
              <a:ea typeface="ＭＳ ゴシック"/>
              <a:cs typeface="+mn-cs"/>
            </a:rPr>
            <a:t>他の特定目的基金については目的に合わせて、財政全体のバランスを見ながら活用する。</a:t>
          </a:r>
          <a:endParaRPr lang="ja-JP" altLang="ja-JP" sz="1800">
            <a:effectLst/>
            <a:latin typeface="ＭＳ ゴシック"/>
            <a:ea typeface="ＭＳ ゴシック"/>
          </a:endParaRPr>
        </a:p>
        <a:p>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800">
              <a:solidFill>
                <a:schemeClr val="dk1"/>
              </a:solidFill>
              <a:effectLst/>
              <a:latin typeface="ＭＳ ゴシック"/>
              <a:ea typeface="ＭＳ ゴシック"/>
              <a:cs typeface="+mn-cs"/>
            </a:rPr>
            <a:t>（基金の使途）</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施設等整備基金：</a:t>
          </a:r>
          <a:r>
            <a:rPr kumimoji="1" lang="ja-JP" altLang="en-US" sz="1800">
              <a:solidFill>
                <a:schemeClr val="dk1"/>
              </a:solidFill>
              <a:effectLst/>
              <a:latin typeface="ＭＳ ゴシック"/>
              <a:ea typeface="ＭＳ ゴシック"/>
              <a:cs typeface="+mn-cs"/>
            </a:rPr>
            <a:t>集会センターうまなびの建築</a:t>
          </a:r>
          <a:r>
            <a:rPr kumimoji="1" lang="ja-JP" altLang="ja-JP" sz="1800">
              <a:solidFill>
                <a:schemeClr val="dk1"/>
              </a:solidFill>
              <a:effectLst/>
              <a:latin typeface="ＭＳ ゴシック"/>
              <a:ea typeface="ＭＳ ゴシック"/>
              <a:cs typeface="+mn-cs"/>
            </a:rPr>
            <a:t>に基金を充当。</a:t>
          </a:r>
          <a:endParaRPr lang="ja-JP" altLang="ja-JP" sz="1800">
            <a:effectLst/>
            <a:latin typeface="ＭＳ ゴシック"/>
            <a:ea typeface="ＭＳ ゴシック"/>
          </a:endParaRPr>
        </a:p>
        <a:p>
          <a:pPr eaLnBrk="1" fontAlgn="auto" latinLnBrk="0" hangingPunct="1"/>
          <a:r>
            <a:rPr kumimoji="1" lang="ja-JP" altLang="ja-JP" sz="1800" b="0" i="0" baseline="0">
              <a:solidFill>
                <a:schemeClr val="dk1"/>
              </a:solidFill>
              <a:effectLst/>
              <a:latin typeface="ＭＳ ゴシック"/>
              <a:ea typeface="ＭＳ ゴシック"/>
              <a:cs typeface="+mn-cs"/>
            </a:rPr>
            <a:t>ふるさとづくり基金：多様な歴史、伝統、文化、産業等を活かし、独創的、個性的な地域づくりの事業に基金を充当。</a:t>
          </a:r>
          <a:endParaRPr lang="ja-JP" altLang="ja-JP" sz="1800">
            <a:effectLst/>
            <a:latin typeface="ＭＳ ゴシック"/>
            <a:ea typeface="ＭＳ ゴシック"/>
          </a:endParaRPr>
        </a:p>
        <a:p>
          <a:pPr eaLnBrk="1" fontAlgn="auto" latinLnBrk="0" hangingPunct="1"/>
          <a:r>
            <a:rPr kumimoji="1" lang="ja-JP" altLang="ja-JP" sz="1800" b="0" i="0" baseline="0">
              <a:solidFill>
                <a:schemeClr val="dk1"/>
              </a:solidFill>
              <a:effectLst/>
              <a:latin typeface="ＭＳ ゴシック"/>
              <a:ea typeface="ＭＳ ゴシック"/>
              <a:cs typeface="+mn-cs"/>
            </a:rPr>
            <a:t>ふるさと応援基金：ふるさと納税返礼事業の他、自然環境・景観保全事業、特別村民制度等の交流事業、教育・子育てにかかる事業、産業振興事業、伝統文化・スポーツ振興事業、健康・福祉向上事業等に充当。</a:t>
          </a:r>
          <a:endParaRPr lang="ja-JP" altLang="ja-JP" sz="1800">
            <a:effectLst/>
            <a:latin typeface="ＭＳ ゴシック"/>
            <a:ea typeface="ＭＳ ゴシック"/>
          </a:endParaRPr>
        </a:p>
        <a:p>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（増減理由）</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ふるさと応援基金：ふるさと納税寄附額の増加。</a:t>
          </a:r>
          <a:endParaRPr lang="ja-JP" altLang="ja-JP" sz="1800">
            <a:effectLst/>
            <a:latin typeface="ＭＳ ゴシック"/>
            <a:ea typeface="ＭＳ ゴシック"/>
          </a:endParaRPr>
        </a:p>
        <a:p>
          <a:endParaRPr kumimoji="1" lang="en-US" altLang="ja-JP" sz="1800">
            <a:solidFill>
              <a:schemeClr val="dk1"/>
            </a:solidFill>
            <a:effectLst/>
            <a:latin typeface="ＭＳ ゴシック"/>
            <a:ea typeface="ＭＳ ゴシック"/>
            <a:cs typeface="+mn-cs"/>
          </a:endParaRPr>
        </a:p>
        <a:p>
          <a:r>
            <a:rPr kumimoji="1" lang="ja-JP" altLang="ja-JP" sz="1800">
              <a:solidFill>
                <a:schemeClr val="dk1"/>
              </a:solidFill>
              <a:effectLst/>
              <a:latin typeface="ＭＳ ゴシック"/>
              <a:ea typeface="ＭＳ ゴシック"/>
              <a:cs typeface="+mn-cs"/>
            </a:rPr>
            <a:t>（今後の方針）</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農業振興基金：本村の基幹産業である農業振興に対して、計画的に取り崩しを行う。</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施設等整備基金：公共施設の</a:t>
          </a:r>
          <a:r>
            <a:rPr kumimoji="1" lang="ja-JP" altLang="en-US" sz="1800">
              <a:solidFill>
                <a:schemeClr val="dk1"/>
              </a:solidFill>
              <a:effectLst/>
              <a:latin typeface="ＭＳ ゴシック"/>
              <a:ea typeface="ＭＳ ゴシック"/>
              <a:cs typeface="+mn-cs"/>
            </a:rPr>
            <a:t>更新等</a:t>
          </a:r>
          <a:r>
            <a:rPr kumimoji="1" lang="ja-JP" altLang="ja-JP" sz="1800">
              <a:solidFill>
                <a:schemeClr val="dk1"/>
              </a:solidFill>
              <a:effectLst/>
              <a:latin typeface="ＭＳ ゴシック"/>
              <a:ea typeface="ＭＳ ゴシック"/>
              <a:cs typeface="+mn-cs"/>
            </a:rPr>
            <a:t>に取り崩しを予定。</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ふるさと応援基金：ふるさと納税時に指定された目的を実現するための事業に対して積極的に活用する。</a:t>
          </a:r>
          <a:endParaRPr lang="ja-JP" altLang="ja-JP" sz="18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800">
              <a:solidFill>
                <a:schemeClr val="dk1"/>
              </a:solidFill>
              <a:effectLst/>
              <a:latin typeface="ＭＳ ゴシック"/>
              <a:ea typeface="ＭＳ ゴシック"/>
              <a:cs typeface="+mn-cs"/>
            </a:rPr>
            <a:t>（増減理由）</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普通交付税</a:t>
          </a:r>
          <a:r>
            <a:rPr kumimoji="1" lang="ja-JP" altLang="en-US" sz="1800">
              <a:solidFill>
                <a:schemeClr val="dk1"/>
              </a:solidFill>
              <a:effectLst/>
              <a:latin typeface="ＭＳ ゴシック"/>
              <a:ea typeface="ＭＳ ゴシック"/>
              <a:cs typeface="+mn-cs"/>
            </a:rPr>
            <a:t>が算定項目の創設等により増額されたことで、取崩し額は前年に比べて</a:t>
          </a:r>
          <a:r>
            <a:rPr kumimoji="1" lang="en-US" altLang="ja-JP" sz="1800">
              <a:solidFill>
                <a:schemeClr val="dk1"/>
              </a:solidFill>
              <a:effectLst/>
              <a:latin typeface="ＭＳ ゴシック"/>
              <a:ea typeface="ＭＳ ゴシック"/>
              <a:cs typeface="+mn-cs"/>
            </a:rPr>
            <a:t>25,000</a:t>
          </a:r>
          <a:r>
            <a:rPr kumimoji="1" lang="ja-JP" altLang="en-US" sz="1800">
              <a:solidFill>
                <a:schemeClr val="dk1"/>
              </a:solidFill>
              <a:effectLst/>
              <a:latin typeface="ＭＳ ゴシック"/>
              <a:ea typeface="ＭＳ ゴシック"/>
              <a:cs typeface="+mn-cs"/>
            </a:rPr>
            <a:t>千円の減の</a:t>
          </a:r>
          <a:r>
            <a:rPr kumimoji="1" lang="en-US" altLang="ja-JP" sz="1800">
              <a:solidFill>
                <a:schemeClr val="dk1"/>
              </a:solidFill>
              <a:effectLst/>
              <a:latin typeface="ＭＳ ゴシック"/>
              <a:ea typeface="ＭＳ ゴシック"/>
              <a:cs typeface="+mn-cs"/>
            </a:rPr>
            <a:t>30,000</a:t>
          </a:r>
          <a:r>
            <a:rPr kumimoji="1" lang="ja-JP" altLang="en-US" sz="1800">
              <a:solidFill>
                <a:schemeClr val="dk1"/>
              </a:solidFill>
              <a:effectLst/>
              <a:latin typeface="ＭＳ ゴシック"/>
              <a:ea typeface="ＭＳ ゴシック"/>
              <a:cs typeface="+mn-cs"/>
            </a:rPr>
            <a:t>千円となった</a:t>
          </a:r>
          <a:r>
            <a:rPr kumimoji="1" lang="ja-JP" altLang="ja-JP" sz="1800">
              <a:solidFill>
                <a:schemeClr val="dk1"/>
              </a:solidFill>
              <a:effectLst/>
              <a:latin typeface="ＭＳ ゴシック"/>
              <a:ea typeface="ＭＳ ゴシック"/>
              <a:cs typeface="+mn-cs"/>
            </a:rPr>
            <a:t>。</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決算余剰金を</a:t>
          </a:r>
          <a:r>
            <a:rPr kumimoji="1" lang="en-US" altLang="ja-JP" sz="1800">
              <a:solidFill>
                <a:schemeClr val="dk1"/>
              </a:solidFill>
              <a:effectLst/>
              <a:latin typeface="ＭＳ ゴシック"/>
              <a:ea typeface="ＭＳ ゴシック"/>
              <a:cs typeface="+mn-cs"/>
            </a:rPr>
            <a:t>54,847</a:t>
          </a:r>
          <a:r>
            <a:rPr kumimoji="1" lang="ja-JP" altLang="ja-JP" sz="1800">
              <a:solidFill>
                <a:schemeClr val="dk1"/>
              </a:solidFill>
              <a:effectLst/>
              <a:latin typeface="ＭＳ ゴシック"/>
              <a:ea typeface="ＭＳ ゴシック"/>
              <a:cs typeface="+mn-cs"/>
            </a:rPr>
            <a:t>千円積立て。</a:t>
          </a:r>
          <a:endParaRPr kumimoji="1" lang="en-US" altLang="ja-JP" sz="1800">
            <a:solidFill>
              <a:schemeClr val="dk1"/>
            </a:solidFill>
            <a:effectLst/>
            <a:latin typeface="ＭＳ ゴシック"/>
            <a:ea typeface="ＭＳ ゴシック"/>
            <a:cs typeface="+mn-cs"/>
          </a:endParaRPr>
        </a:p>
        <a:p>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（今後の方針）</a:t>
          </a:r>
          <a:endParaRPr lang="ja-JP" altLang="ja-JP" sz="1800">
            <a:effectLst/>
            <a:latin typeface="ＭＳ ゴシック"/>
            <a:ea typeface="ＭＳ ゴシック"/>
          </a:endParaRPr>
        </a:p>
        <a:p>
          <a:r>
            <a:rPr kumimoji="1" lang="ja-JP" altLang="en-US" sz="1800">
              <a:solidFill>
                <a:schemeClr val="dk1"/>
              </a:solidFill>
              <a:effectLst/>
              <a:latin typeface="ＭＳ ゴシック"/>
              <a:ea typeface="ＭＳ ゴシック"/>
              <a:cs typeface="+mn-cs"/>
            </a:rPr>
            <a:t>今後も普通交付税の見通しが厳しく</a:t>
          </a:r>
          <a:r>
            <a:rPr kumimoji="1" lang="ja-JP" altLang="ja-JP" sz="1800">
              <a:solidFill>
                <a:schemeClr val="dk1"/>
              </a:solidFill>
              <a:effectLst/>
              <a:latin typeface="ＭＳ ゴシック"/>
              <a:ea typeface="ＭＳ ゴシック"/>
              <a:cs typeface="+mn-cs"/>
            </a:rPr>
            <a:t>、財政調整基金の取崩しによって収支均等を図らざるを得ない。</a:t>
          </a:r>
          <a:endParaRPr lang="ja-JP" altLang="ja-JP" sz="1800">
            <a:effectLst/>
            <a:latin typeface="ＭＳ ゴシック"/>
            <a:ea typeface="ＭＳ ゴシック"/>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800">
              <a:solidFill>
                <a:schemeClr val="dk1"/>
              </a:solidFill>
              <a:effectLst/>
              <a:latin typeface="ＭＳ ゴシック"/>
              <a:ea typeface="ＭＳ ゴシック"/>
              <a:cs typeface="+mn-cs"/>
            </a:rPr>
            <a:t>（増減理由）</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償還のため</a:t>
          </a:r>
          <a:r>
            <a:rPr kumimoji="1" lang="en-US" altLang="ja-JP" sz="1800">
              <a:solidFill>
                <a:schemeClr val="dk1"/>
              </a:solidFill>
              <a:effectLst/>
              <a:latin typeface="ＭＳ ゴシック"/>
              <a:ea typeface="ＭＳ ゴシック"/>
              <a:cs typeface="+mn-cs"/>
            </a:rPr>
            <a:t>5,000</a:t>
          </a:r>
          <a:r>
            <a:rPr kumimoji="1" lang="ja-JP" altLang="ja-JP" sz="1800">
              <a:solidFill>
                <a:schemeClr val="dk1"/>
              </a:solidFill>
              <a:effectLst/>
              <a:latin typeface="ＭＳ ゴシック"/>
              <a:ea typeface="ＭＳ ゴシック"/>
              <a:cs typeface="+mn-cs"/>
            </a:rPr>
            <a:t>千円を取崩したことによる減少。</a:t>
          </a:r>
          <a:endParaRPr kumimoji="1" lang="en-US" altLang="ja-JP" sz="1800">
            <a:solidFill>
              <a:schemeClr val="dk1"/>
            </a:solidFill>
            <a:effectLst/>
            <a:latin typeface="ＭＳ ゴシック"/>
            <a:ea typeface="ＭＳ ゴシック"/>
            <a:cs typeface="+mn-cs"/>
          </a:endParaRPr>
        </a:p>
        <a:p>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（今後の方針）</a:t>
          </a:r>
          <a:endParaRPr lang="ja-JP" altLang="ja-JP" sz="1800">
            <a:effectLst/>
            <a:latin typeface="ＭＳ ゴシック"/>
            <a:ea typeface="ＭＳ ゴシック"/>
          </a:endParaRPr>
        </a:p>
        <a:p>
          <a:r>
            <a:rPr kumimoji="1" lang="ja-JP" altLang="ja-JP" sz="1800">
              <a:solidFill>
                <a:schemeClr val="dk1"/>
              </a:solidFill>
              <a:effectLst/>
              <a:latin typeface="ＭＳ ゴシック"/>
              <a:ea typeface="ＭＳ ゴシック"/>
              <a:cs typeface="+mn-cs"/>
            </a:rPr>
            <a:t>今後、公共施設の建替えやインフラ等の老朽化により財政需要が見込まれ、</a:t>
          </a:r>
          <a:r>
            <a:rPr kumimoji="1" lang="en-US" altLang="ja-JP" sz="1800">
              <a:solidFill>
                <a:schemeClr val="dk1"/>
              </a:solidFill>
              <a:effectLst/>
              <a:latin typeface="ＭＳ ゴシック"/>
              <a:ea typeface="ＭＳ ゴシック"/>
              <a:cs typeface="+mn-cs"/>
            </a:rPr>
            <a:t>R6</a:t>
          </a:r>
          <a:r>
            <a:rPr kumimoji="1" lang="ja-JP" altLang="ja-JP" sz="1800">
              <a:solidFill>
                <a:schemeClr val="dk1"/>
              </a:solidFill>
              <a:effectLst/>
              <a:latin typeface="ＭＳ ゴシック"/>
              <a:ea typeface="ＭＳ ゴシック"/>
              <a:cs typeface="+mn-cs"/>
            </a:rPr>
            <a:t>年には公債費がピークを迎えるため、それに備えて計画的に積立てを行う予定。</a:t>
          </a:r>
          <a:endParaRPr lang="ja-JP" altLang="ja-JP" sz="1800">
            <a:effectLst/>
            <a:latin typeface="ＭＳ ゴシック"/>
            <a:ea typeface="ＭＳ ゴシック"/>
          </a:endParaRPr>
        </a:p>
        <a:p>
          <a:endParaRPr kumimoji="1" lang="en-US" altLang="ja-JP" sz="18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3DEF95-C099-4C02-8FFF-5E0D90323C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9041B7-CB8A-4ADD-827E-B9821F5E20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AAF35AA-EAEE-4201-887B-4F16626602C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98CF7A4-20D6-43B4-842A-377EC35ACCB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ED2647C-8FF4-4D90-8B83-E19F5E5ED5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C15B72E-0F5F-4729-9546-E770DFA5823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B7C6A64-3652-4912-A53B-A06ECAED8A0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569C676-C9E2-438D-96C7-CE9BA48C92C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40BD259-4209-48E4-97BD-D7BC582BBD5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869F7F6-F1D5-4363-8D2E-5A412D94668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CD16F22-2479-4784-8DDB-FE15425564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25ACF10-1A57-4262-9556-AD236F66C84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EFB378D-0EFF-4641-A375-44D083C566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DE3DE25-021F-4795-9348-3DCE3515266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B3F8D19-8B56-490C-BDB0-EF55B5E15D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745CCBE-089F-4746-9AA5-943D89BD298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A2BDDDF-F8DD-4159-BF91-1090C2260FB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0142C14-5B86-46E8-BA1F-B427A789E7B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79C3755-CE31-4DD6-A32F-0EBFC045247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F602A3D-A673-4915-88B1-A04EB5DEB75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D73B05C-5DA0-4931-8F48-9FB8B4BE6E7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89D85B5-AA69-40EF-9C63-1AA7B1B172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830
165.48
2,818,914
2,690,021
87,226
995,555
2,706,239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CE6B4C0-710A-47E5-9D26-95525C74621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278F3D1-7055-4275-80DA-AB14CF1A98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D9B1BB3-A46E-4E57-8E44-0DB412266C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197966C-B874-4204-B057-DE3C763EC5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0ED585D-8BA2-47CB-8B01-94108772A18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F311244-06BF-40F7-82F0-25DFD9CF5A6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6AE54AE-C277-4DFE-9E1C-CDE650B7C1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7E893A2-6737-4860-BB6E-D95F2CDE63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58F139B-C9F2-423A-A751-A934452B1DA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798D670-3B71-4F43-B30C-544F815ADD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039B86E-F99E-44AD-946C-01279FD36A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66FCFAD-F17F-4862-AC3E-89C7DE2F305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B1AFD47-BCFF-4766-8199-273A3F4B9D0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E996DBE-BA8A-4D0F-B7D4-CD5333234A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5A38033-B4CA-472C-B92F-63C2EB211B7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9E301A2-09E0-4F25-9310-EE592E1F178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4DC7265-1B21-4936-90EA-633399BB2B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8A48B7B-5F06-4C28-A3A7-24D3B78892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6BC76D9-40B7-4B7B-A0DD-5C382D1C2D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3EF3396-96D1-4526-ADC4-DE46B197312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C8A6F0C-5BBA-4171-9902-2564BDA85F4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EB77AEF-C1AF-4826-9C76-42A1937250D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71FFBB3-6320-4104-9D29-8CAB951CA2B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8904814-83FF-49D0-8A31-B0DB72B228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A008F06-02C2-4F9D-AF34-F38D8BA3AC9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E2C469F-72FD-409A-9468-F23B27030ED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0B6BDE6-706B-4CCC-892E-32921C9E78F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73BE01E-FBF2-4B3A-B867-C982235DE54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91E4B91-1299-4B0D-B02E-11E08BD589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7648CF-D157-4BF2-A731-F36E7C618E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D66C809-8BE4-4182-9453-10D1F48CAA4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2411AD-2F57-42C1-9B2D-F6A8FB6E88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A1C92FE-96DE-41AD-A0AC-8DA82C9F98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FE9967-E075-4164-99CE-FF1CDA2E27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D3A4944-92E1-4D5B-86EB-5508013A6F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有形固定資産減価償却率は類似団体より低く、平成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年度に策定した公共施設等総合管理計画に基づき施設の維持管理を適切に進めている。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9DDCBD-4408-4F11-9957-D239B01F47A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ACCCA8C-B002-4DFD-977D-CC207782904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9C6C818-A36D-4AD8-8218-648B0E32E7C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752680B-D383-42B4-AE22-92761CA41ED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AE1E6BF-79EC-4740-8535-5E2454A8392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31A8510-9E02-4AF0-B50B-52C0D1DBADC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A2C1650-0E22-48CA-9036-8E99472FE02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D6E5C86-6106-4BD3-BA0F-01B933E2CFA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D456EB3-F201-44A1-906C-02E63FE7FE2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332BAF4-D133-41A9-A1B8-DE30A8409EC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B4CEC5B-250A-4AF0-862D-72449451876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2114019-58AF-4D46-AFAA-AA3FBC024D5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863D4BAE-3AF0-4FF0-B432-0CBE36DB811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0C7F2DC-10AB-44CC-B8D7-7B13F5D4AD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7149F8D5-26DC-4B7B-B1CB-54283B22CD0C}"/>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74A7F8D1-71AB-4D60-8C79-FC01057E6781}"/>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0DD19E36-17C1-4A7E-B755-7E4B7BB681B5}"/>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7D122A6B-6828-4EB2-B20D-2405F51A1497}"/>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3784D171-BD50-4CC9-B40F-7461D69EBBB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222B3A7E-7F8E-4731-8916-57FFBBE88D26}"/>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22F5743B-098F-4154-8581-A04AFC89C2B2}"/>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1C60FFE3-8E1C-410A-86CD-C8F018E2823B}"/>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F1DE169F-8A00-4746-ACF8-B7F2DE3ED16A}"/>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6D942A6D-2242-40FA-9405-8F7987339343}"/>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F5158D5D-D082-41B3-A7E4-9C553692B41D}"/>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758ED6C-BD6B-47C4-A458-4EDD0330E8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C961B18-EF14-48A8-8D23-6DD9B137AF7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94CB286-1469-4A80-8868-C092362B07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485AB67-AA91-48EB-AD13-02367A5BAF9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D8EB9ED-AA4E-4B46-BAF7-4926C2AB15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44196</xdr:rowOff>
    </xdr:from>
    <xdr:to>
      <xdr:col>23</xdr:col>
      <xdr:colOff>136525</xdr:colOff>
      <xdr:row>31</xdr:row>
      <xdr:rowOff>145796</xdr:rowOff>
    </xdr:to>
    <xdr:sp macro="" textlink="">
      <xdr:nvSpPr>
        <xdr:cNvPr id="89" name="楕円 88">
          <a:extLst>
            <a:ext uri="{FF2B5EF4-FFF2-40B4-BE49-F238E27FC236}">
              <a16:creationId xmlns:a16="http://schemas.microsoft.com/office/drawing/2014/main" id="{EB63606C-5EED-401A-A5DF-5E8FA933A348}"/>
            </a:ext>
          </a:extLst>
        </xdr:cNvPr>
        <xdr:cNvSpPr/>
      </xdr:nvSpPr>
      <xdr:spPr>
        <a:xfrm>
          <a:off x="47117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67073</xdr:rowOff>
    </xdr:from>
    <xdr:ext cx="405111" cy="259045"/>
    <xdr:sp macro="" textlink="">
      <xdr:nvSpPr>
        <xdr:cNvPr id="90" name="有形固定資産減価償却率該当値テキスト">
          <a:extLst>
            <a:ext uri="{FF2B5EF4-FFF2-40B4-BE49-F238E27FC236}">
              <a16:creationId xmlns:a16="http://schemas.microsoft.com/office/drawing/2014/main" id="{F9894E01-380F-4F1D-9FD6-5071EC7ECD47}"/>
            </a:ext>
          </a:extLst>
        </xdr:cNvPr>
        <xdr:cNvSpPr txBox="1"/>
      </xdr:nvSpPr>
      <xdr:spPr>
        <a:xfrm>
          <a:off x="4813300" y="598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1" name="楕円 90">
          <a:extLst>
            <a:ext uri="{FF2B5EF4-FFF2-40B4-BE49-F238E27FC236}">
              <a16:creationId xmlns:a16="http://schemas.microsoft.com/office/drawing/2014/main" id="{DFFFCCC1-F683-47B0-9AAB-3F6F126E2764}"/>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94996</xdr:rowOff>
    </xdr:to>
    <xdr:cxnSp macro="">
      <xdr:nvCxnSpPr>
        <xdr:cNvPr id="92" name="直線コネクタ 91">
          <a:extLst>
            <a:ext uri="{FF2B5EF4-FFF2-40B4-BE49-F238E27FC236}">
              <a16:creationId xmlns:a16="http://schemas.microsoft.com/office/drawing/2014/main" id="{327BB477-E51C-4A95-AF68-69998F49F884}"/>
            </a:ext>
          </a:extLst>
        </xdr:cNvPr>
        <xdr:cNvCxnSpPr/>
      </xdr:nvCxnSpPr>
      <xdr:spPr>
        <a:xfrm>
          <a:off x="4051300" y="6162040"/>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93" name="楕円 92">
          <a:extLst>
            <a:ext uri="{FF2B5EF4-FFF2-40B4-BE49-F238E27FC236}">
              <a16:creationId xmlns:a16="http://schemas.microsoft.com/office/drawing/2014/main" id="{5BE19639-216A-433B-A46E-468418C9B3D9}"/>
            </a:ext>
          </a:extLst>
        </xdr:cNvPr>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75565</xdr:rowOff>
    </xdr:to>
    <xdr:cxnSp macro="">
      <xdr:nvCxnSpPr>
        <xdr:cNvPr id="94" name="直線コネクタ 93">
          <a:extLst>
            <a:ext uri="{FF2B5EF4-FFF2-40B4-BE49-F238E27FC236}">
              <a16:creationId xmlns:a16="http://schemas.microsoft.com/office/drawing/2014/main" id="{813D87A6-9538-41A4-AD63-84E0771F41BE}"/>
            </a:ext>
          </a:extLst>
        </xdr:cNvPr>
        <xdr:cNvCxnSpPr/>
      </xdr:nvCxnSpPr>
      <xdr:spPr>
        <a:xfrm>
          <a:off x="3289300" y="615772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150876</xdr:rowOff>
    </xdr:from>
    <xdr:to>
      <xdr:col>11</xdr:col>
      <xdr:colOff>187325</xdr:colOff>
      <xdr:row>31</xdr:row>
      <xdr:rowOff>81026</xdr:rowOff>
    </xdr:to>
    <xdr:sp macro="" textlink="">
      <xdr:nvSpPr>
        <xdr:cNvPr id="95" name="楕円 94">
          <a:extLst>
            <a:ext uri="{FF2B5EF4-FFF2-40B4-BE49-F238E27FC236}">
              <a16:creationId xmlns:a16="http://schemas.microsoft.com/office/drawing/2014/main" id="{6A5A551D-8DD9-4565-A18A-C0929DAA7C1F}"/>
            </a:ext>
          </a:extLst>
        </xdr:cNvPr>
        <xdr:cNvSpPr/>
      </xdr:nvSpPr>
      <xdr:spPr>
        <a:xfrm>
          <a:off x="24765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30226</xdr:rowOff>
    </xdr:from>
    <xdr:to>
      <xdr:col>15</xdr:col>
      <xdr:colOff>136525</xdr:colOff>
      <xdr:row>31</xdr:row>
      <xdr:rowOff>71247</xdr:rowOff>
    </xdr:to>
    <xdr:cxnSp macro="">
      <xdr:nvCxnSpPr>
        <xdr:cNvPr id="96" name="直線コネクタ 95">
          <a:extLst>
            <a:ext uri="{FF2B5EF4-FFF2-40B4-BE49-F238E27FC236}">
              <a16:creationId xmlns:a16="http://schemas.microsoft.com/office/drawing/2014/main" id="{7CCDCB53-783C-41FF-B17D-45A97363A9B9}"/>
            </a:ext>
          </a:extLst>
        </xdr:cNvPr>
        <xdr:cNvCxnSpPr/>
      </xdr:nvCxnSpPr>
      <xdr:spPr>
        <a:xfrm>
          <a:off x="2527300" y="6116701"/>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11811</xdr:rowOff>
    </xdr:from>
    <xdr:to>
      <xdr:col>7</xdr:col>
      <xdr:colOff>187325</xdr:colOff>
      <xdr:row>31</xdr:row>
      <xdr:rowOff>113411</xdr:rowOff>
    </xdr:to>
    <xdr:sp macro="" textlink="">
      <xdr:nvSpPr>
        <xdr:cNvPr id="97" name="楕円 96">
          <a:extLst>
            <a:ext uri="{FF2B5EF4-FFF2-40B4-BE49-F238E27FC236}">
              <a16:creationId xmlns:a16="http://schemas.microsoft.com/office/drawing/2014/main" id="{CD357561-6EFB-4940-984F-B8926F900354}"/>
            </a:ext>
          </a:extLst>
        </xdr:cNvPr>
        <xdr:cNvSpPr/>
      </xdr:nvSpPr>
      <xdr:spPr>
        <a:xfrm>
          <a:off x="1714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30226</xdr:rowOff>
    </xdr:from>
    <xdr:to>
      <xdr:col>11</xdr:col>
      <xdr:colOff>136525</xdr:colOff>
      <xdr:row>31</xdr:row>
      <xdr:rowOff>62611</xdr:rowOff>
    </xdr:to>
    <xdr:cxnSp macro="">
      <xdr:nvCxnSpPr>
        <xdr:cNvPr id="98" name="直線コネクタ 97">
          <a:extLst>
            <a:ext uri="{FF2B5EF4-FFF2-40B4-BE49-F238E27FC236}">
              <a16:creationId xmlns:a16="http://schemas.microsoft.com/office/drawing/2014/main" id="{AF7B2DBF-942C-4BFF-B7A4-DF871F10D400}"/>
            </a:ext>
          </a:extLst>
        </xdr:cNvPr>
        <xdr:cNvCxnSpPr/>
      </xdr:nvCxnSpPr>
      <xdr:spPr>
        <a:xfrm flipV="1">
          <a:off x="1765300" y="611670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1FE10AC7-DEC2-4197-931B-11D571B95DE6}"/>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2951060D-366A-4115-B967-B0A951FFE805}"/>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808E64E1-A5D3-43A2-ABE8-BC23258E4FE4}"/>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8D2CED4D-784B-4852-9C73-5029D3F8561B}"/>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3" name="n_1mainValue有形固定資産減価償却率">
          <a:extLst>
            <a:ext uri="{FF2B5EF4-FFF2-40B4-BE49-F238E27FC236}">
              <a16:creationId xmlns:a16="http://schemas.microsoft.com/office/drawing/2014/main" id="{6F207F45-9088-47D5-B308-BB5C5105EB16}"/>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138574</xdr:rowOff>
    </xdr:from>
    <xdr:ext cx="405111" cy="259045"/>
    <xdr:sp macro="" textlink="">
      <xdr:nvSpPr>
        <xdr:cNvPr id="104" name="n_2mainValue有形固定資産減価償却率">
          <a:extLst>
            <a:ext uri="{FF2B5EF4-FFF2-40B4-BE49-F238E27FC236}">
              <a16:creationId xmlns:a16="http://schemas.microsoft.com/office/drawing/2014/main" id="{E985FFEE-E8B7-4D5E-B592-09A717D6843A}"/>
            </a:ext>
          </a:extLst>
        </xdr:cNvPr>
        <xdr:cNvSpPr txBox="1"/>
      </xdr:nvSpPr>
      <xdr:spPr>
        <a:xfrm>
          <a:off x="3086744"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97553</xdr:rowOff>
    </xdr:from>
    <xdr:ext cx="405111" cy="259045"/>
    <xdr:sp macro="" textlink="">
      <xdr:nvSpPr>
        <xdr:cNvPr id="105" name="n_3mainValue有形固定資産減価償却率">
          <a:extLst>
            <a:ext uri="{FF2B5EF4-FFF2-40B4-BE49-F238E27FC236}">
              <a16:creationId xmlns:a16="http://schemas.microsoft.com/office/drawing/2014/main" id="{DAD16F35-9F4A-428C-91F8-882801D0B26F}"/>
            </a:ext>
          </a:extLst>
        </xdr:cNvPr>
        <xdr:cNvSpPr txBox="1"/>
      </xdr:nvSpPr>
      <xdr:spPr>
        <a:xfrm>
          <a:off x="2324744" y="58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129938</xdr:rowOff>
    </xdr:from>
    <xdr:ext cx="405111" cy="259045"/>
    <xdr:sp macro="" textlink="">
      <xdr:nvSpPr>
        <xdr:cNvPr id="106" name="n_4mainValue有形固定資産減価償却率">
          <a:extLst>
            <a:ext uri="{FF2B5EF4-FFF2-40B4-BE49-F238E27FC236}">
              <a16:creationId xmlns:a16="http://schemas.microsoft.com/office/drawing/2014/main" id="{2BBDF737-BC95-4249-B3F4-5F1051C21238}"/>
            </a:ext>
          </a:extLst>
        </xdr:cNvPr>
        <xdr:cNvSpPr txBox="1"/>
      </xdr:nvSpPr>
      <xdr:spPr>
        <a:xfrm>
          <a:off x="1562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DD23E80-6BE7-4BB6-94F9-9236FB33E2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FCD867C-3CE3-4E80-BEE6-3FD9BFB8B3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C77C8DF-C663-47B3-B196-9BF49123E1B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F4C6730-8720-48B5-ABE6-B9D64F95303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084E5A3-F216-4BA5-842B-C03709C2B45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332E6DE-1FDA-40D7-913B-568EADE8DC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25C6025-7D8D-4048-81BA-D633C87A5B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C371CE-E0F6-45BD-B30C-B04818DB13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465E987-2FDA-47B1-A6D0-02ED3F8A81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AB17D25-0C7E-4BEB-9605-5C522BD0580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C47CE24-883D-4F01-A092-3806DD2B0B6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6FE8C12-B87D-43B3-B1ED-026A5E4440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6868746-AD77-4FC5-A835-BA7D8C14A2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事業実施にあたり、交付税措置のある有利な地方債を有効に活用しており、債務償還比率は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と類似団体内平均値よりも若干高いものの、債務償還能力は十分にあると考えられる。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96AAEC4-3DB3-435B-B6B8-3AE5D603606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9BE2AEA-E4C4-4639-9ADD-CA5F1A2390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B51EB0B-4B18-4C91-B88F-3778C73C815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AE9B8D7B-56C2-4465-9714-567F96258C3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53A916CF-C17A-4480-85EB-DBA8CDD195A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953CE0AF-ECDE-4533-8475-9740D7D509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632B2055-72AD-4084-A002-8C3015B9F54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BC3F1327-FADA-40CB-BF9E-7C1C4DD4962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1F53D3E5-6835-4ED5-A486-487BA90483B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2672D7F-B00E-480D-88E6-0816C88E891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49432371-98B2-46BF-A2BE-603E58ACA36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0C27F97-37C6-4821-AACD-578ED4CDD76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A6FDBB0-B8FE-4C91-959E-16C50B416C9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B2791B8-DC33-4149-9F11-CD014AD95A5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4A7FE3A5-87D9-4020-B839-9D01AE29F20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D6406CE-7841-498C-96B4-9DD0D3BA103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6276B6B-06E3-4297-938D-E7F584DF0B0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3BCE306A-24FD-4C66-A4EF-6E43B61AB0EE}"/>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815C9960-AF6B-4512-88F0-7443EEE1C034}"/>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3167AFAD-B945-43F8-B1D4-30238D05E06B}"/>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DCB43B7-D2C2-4D94-8E2B-BB7A6CF8F28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A78F9EA-82C3-42B4-B9AC-BD150C8A67A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FE9366C2-28C0-4403-B6AF-44266E2ACE2E}"/>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E4677EFF-38E2-44DD-BEB9-C578CA8D141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008F7892-4952-4390-BF84-21001B3CC12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3BB6D1F3-6FA3-4CA1-9D34-DD6A4DACCEF6}"/>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7FB1E422-BD46-44A7-8851-4E392AC50190}"/>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0FB56515-B9C0-4963-851C-CE0BF244A35C}"/>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8F11A91-8683-4CC3-8C9D-BD20BC5068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6CBD8B2-C130-4FC4-8C5E-FD6DA24A08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BB7693C-5115-49C5-99B7-87503CD184A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239BF42-CB56-4063-A3D9-6823DAC32C8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1504D1A-8A7D-425F-8EE0-1E5067BEAE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143673</xdr:rowOff>
    </xdr:from>
    <xdr:to>
      <xdr:col>76</xdr:col>
      <xdr:colOff>73025</xdr:colOff>
      <xdr:row>28</xdr:row>
      <xdr:rowOff>73823</xdr:rowOff>
    </xdr:to>
    <xdr:sp macro="" textlink="">
      <xdr:nvSpPr>
        <xdr:cNvPr id="153" name="楕円 152">
          <a:extLst>
            <a:ext uri="{FF2B5EF4-FFF2-40B4-BE49-F238E27FC236}">
              <a16:creationId xmlns:a16="http://schemas.microsoft.com/office/drawing/2014/main" id="{4EF6CBD5-0E8D-4988-B141-863AF485B8EF}"/>
            </a:ext>
          </a:extLst>
        </xdr:cNvPr>
        <xdr:cNvSpPr/>
      </xdr:nvSpPr>
      <xdr:spPr>
        <a:xfrm>
          <a:off x="14744700" y="55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122100</xdr:rowOff>
    </xdr:from>
    <xdr:ext cx="469744" cy="259045"/>
    <xdr:sp macro="" textlink="">
      <xdr:nvSpPr>
        <xdr:cNvPr id="154" name="債務償還比率該当値テキスト">
          <a:extLst>
            <a:ext uri="{FF2B5EF4-FFF2-40B4-BE49-F238E27FC236}">
              <a16:creationId xmlns:a16="http://schemas.microsoft.com/office/drawing/2014/main" id="{D6072C6E-2DFC-49F6-AFEB-C9C2749BA09E}"/>
            </a:ext>
          </a:extLst>
        </xdr:cNvPr>
        <xdr:cNvSpPr txBox="1"/>
      </xdr:nvSpPr>
      <xdr:spPr>
        <a:xfrm>
          <a:off x="14846300" y="552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149945</xdr:rowOff>
    </xdr:from>
    <xdr:to>
      <xdr:col>72</xdr:col>
      <xdr:colOff>123825</xdr:colOff>
      <xdr:row>28</xdr:row>
      <xdr:rowOff>80095</xdr:rowOff>
    </xdr:to>
    <xdr:sp macro="" textlink="">
      <xdr:nvSpPr>
        <xdr:cNvPr id="155" name="楕円 154">
          <a:extLst>
            <a:ext uri="{FF2B5EF4-FFF2-40B4-BE49-F238E27FC236}">
              <a16:creationId xmlns:a16="http://schemas.microsoft.com/office/drawing/2014/main" id="{5AC88F09-57BD-49DA-92AA-8BEDA51F4F06}"/>
            </a:ext>
          </a:extLst>
        </xdr:cNvPr>
        <xdr:cNvSpPr/>
      </xdr:nvSpPr>
      <xdr:spPr>
        <a:xfrm>
          <a:off x="14033500" y="55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23023</xdr:rowOff>
    </xdr:from>
    <xdr:to>
      <xdr:col>76</xdr:col>
      <xdr:colOff>22225</xdr:colOff>
      <xdr:row>28</xdr:row>
      <xdr:rowOff>29295</xdr:rowOff>
    </xdr:to>
    <xdr:cxnSp macro="">
      <xdr:nvCxnSpPr>
        <xdr:cNvPr id="156" name="直線コネクタ 155">
          <a:extLst>
            <a:ext uri="{FF2B5EF4-FFF2-40B4-BE49-F238E27FC236}">
              <a16:creationId xmlns:a16="http://schemas.microsoft.com/office/drawing/2014/main" id="{7579A752-93EC-4AF1-A276-9E5B817DD574}"/>
            </a:ext>
          </a:extLst>
        </xdr:cNvPr>
        <xdr:cNvCxnSpPr/>
      </xdr:nvCxnSpPr>
      <xdr:spPr>
        <a:xfrm flipV="1">
          <a:off x="14084300" y="5595148"/>
          <a:ext cx="7112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170404</xdr:rowOff>
    </xdr:from>
    <xdr:to>
      <xdr:col>68</xdr:col>
      <xdr:colOff>123825</xdr:colOff>
      <xdr:row>28</xdr:row>
      <xdr:rowOff>100554</xdr:rowOff>
    </xdr:to>
    <xdr:sp macro="" textlink="">
      <xdr:nvSpPr>
        <xdr:cNvPr id="157" name="楕円 156">
          <a:extLst>
            <a:ext uri="{FF2B5EF4-FFF2-40B4-BE49-F238E27FC236}">
              <a16:creationId xmlns:a16="http://schemas.microsoft.com/office/drawing/2014/main" id="{3D58B0E7-5993-4426-A29D-25B2F81D390D}"/>
            </a:ext>
          </a:extLst>
        </xdr:cNvPr>
        <xdr:cNvSpPr/>
      </xdr:nvSpPr>
      <xdr:spPr>
        <a:xfrm>
          <a:off x="13271500" y="55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29295</xdr:rowOff>
    </xdr:from>
    <xdr:to>
      <xdr:col>72</xdr:col>
      <xdr:colOff>73025</xdr:colOff>
      <xdr:row>28</xdr:row>
      <xdr:rowOff>49754</xdr:rowOff>
    </xdr:to>
    <xdr:cxnSp macro="">
      <xdr:nvCxnSpPr>
        <xdr:cNvPr id="158" name="直線コネクタ 157">
          <a:extLst>
            <a:ext uri="{FF2B5EF4-FFF2-40B4-BE49-F238E27FC236}">
              <a16:creationId xmlns:a16="http://schemas.microsoft.com/office/drawing/2014/main" id="{B7A1B423-145D-4419-8FFA-B084FF11F5F9}"/>
            </a:ext>
          </a:extLst>
        </xdr:cNvPr>
        <xdr:cNvCxnSpPr/>
      </xdr:nvCxnSpPr>
      <xdr:spPr>
        <a:xfrm flipV="1">
          <a:off x="13322300" y="5601420"/>
          <a:ext cx="762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105325</xdr:rowOff>
    </xdr:from>
    <xdr:to>
      <xdr:col>64</xdr:col>
      <xdr:colOff>123825</xdr:colOff>
      <xdr:row>28</xdr:row>
      <xdr:rowOff>35475</xdr:rowOff>
    </xdr:to>
    <xdr:sp macro="" textlink="">
      <xdr:nvSpPr>
        <xdr:cNvPr id="159" name="楕円 158">
          <a:extLst>
            <a:ext uri="{FF2B5EF4-FFF2-40B4-BE49-F238E27FC236}">
              <a16:creationId xmlns:a16="http://schemas.microsoft.com/office/drawing/2014/main" id="{3120AAEC-0279-4F7B-81E0-4B1783711F19}"/>
            </a:ext>
          </a:extLst>
        </xdr:cNvPr>
        <xdr:cNvSpPr/>
      </xdr:nvSpPr>
      <xdr:spPr>
        <a:xfrm>
          <a:off x="12509500" y="55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156125</xdr:rowOff>
    </xdr:from>
    <xdr:to>
      <xdr:col>68</xdr:col>
      <xdr:colOff>73025</xdr:colOff>
      <xdr:row>28</xdr:row>
      <xdr:rowOff>49754</xdr:rowOff>
    </xdr:to>
    <xdr:cxnSp macro="">
      <xdr:nvCxnSpPr>
        <xdr:cNvPr id="160" name="直線コネクタ 159">
          <a:extLst>
            <a:ext uri="{FF2B5EF4-FFF2-40B4-BE49-F238E27FC236}">
              <a16:creationId xmlns:a16="http://schemas.microsoft.com/office/drawing/2014/main" id="{9F3BA688-3E05-4BC7-8E27-87A244F85DFE}"/>
            </a:ext>
          </a:extLst>
        </xdr:cNvPr>
        <xdr:cNvCxnSpPr/>
      </xdr:nvCxnSpPr>
      <xdr:spPr>
        <a:xfrm>
          <a:off x="12560300" y="5556800"/>
          <a:ext cx="7620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101933</xdr:rowOff>
    </xdr:from>
    <xdr:to>
      <xdr:col>60</xdr:col>
      <xdr:colOff>123825</xdr:colOff>
      <xdr:row>28</xdr:row>
      <xdr:rowOff>32083</xdr:rowOff>
    </xdr:to>
    <xdr:sp macro="" textlink="">
      <xdr:nvSpPr>
        <xdr:cNvPr id="161" name="楕円 160">
          <a:extLst>
            <a:ext uri="{FF2B5EF4-FFF2-40B4-BE49-F238E27FC236}">
              <a16:creationId xmlns:a16="http://schemas.microsoft.com/office/drawing/2014/main" id="{28A5F04E-CB49-4ED9-91BC-ED4E6C4B6991}"/>
            </a:ext>
          </a:extLst>
        </xdr:cNvPr>
        <xdr:cNvSpPr/>
      </xdr:nvSpPr>
      <xdr:spPr>
        <a:xfrm>
          <a:off x="11747500" y="5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152733</xdr:rowOff>
    </xdr:from>
    <xdr:to>
      <xdr:col>64</xdr:col>
      <xdr:colOff>73025</xdr:colOff>
      <xdr:row>27</xdr:row>
      <xdr:rowOff>156125</xdr:rowOff>
    </xdr:to>
    <xdr:cxnSp macro="">
      <xdr:nvCxnSpPr>
        <xdr:cNvPr id="162" name="直線コネクタ 161">
          <a:extLst>
            <a:ext uri="{FF2B5EF4-FFF2-40B4-BE49-F238E27FC236}">
              <a16:creationId xmlns:a16="http://schemas.microsoft.com/office/drawing/2014/main" id="{BE5AD0E9-10BD-4940-8BBB-3F5ED9F0A163}"/>
            </a:ext>
          </a:extLst>
        </xdr:cNvPr>
        <xdr:cNvCxnSpPr/>
      </xdr:nvCxnSpPr>
      <xdr:spPr>
        <a:xfrm>
          <a:off x="11798300" y="5553408"/>
          <a:ext cx="762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3E55E711-212B-45F2-958C-B56FC36595C7}"/>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a:extLst>
            <a:ext uri="{FF2B5EF4-FFF2-40B4-BE49-F238E27FC236}">
              <a16:creationId xmlns:a16="http://schemas.microsoft.com/office/drawing/2014/main" id="{CFF217E5-801A-4254-9C18-7422C16F53B0}"/>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8B78339D-9A89-4880-96F8-9FC4B841682E}"/>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a:extLst>
            <a:ext uri="{FF2B5EF4-FFF2-40B4-BE49-F238E27FC236}">
              <a16:creationId xmlns:a16="http://schemas.microsoft.com/office/drawing/2014/main" id="{92F9B9EA-5567-472A-A21A-DEAC9B80C2C2}"/>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71222</xdr:rowOff>
    </xdr:from>
    <xdr:ext cx="469744" cy="259045"/>
    <xdr:sp macro="" textlink="">
      <xdr:nvSpPr>
        <xdr:cNvPr id="167" name="n_1mainValue債務償還比率">
          <a:extLst>
            <a:ext uri="{FF2B5EF4-FFF2-40B4-BE49-F238E27FC236}">
              <a16:creationId xmlns:a16="http://schemas.microsoft.com/office/drawing/2014/main" id="{614D9C62-34C4-4230-97C0-1BCE8FB3A69C}"/>
            </a:ext>
          </a:extLst>
        </xdr:cNvPr>
        <xdr:cNvSpPr txBox="1"/>
      </xdr:nvSpPr>
      <xdr:spPr>
        <a:xfrm>
          <a:off x="13836727" y="56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91681</xdr:rowOff>
    </xdr:from>
    <xdr:ext cx="469744" cy="259045"/>
    <xdr:sp macro="" textlink="">
      <xdr:nvSpPr>
        <xdr:cNvPr id="168" name="n_2mainValue債務償還比率">
          <a:extLst>
            <a:ext uri="{FF2B5EF4-FFF2-40B4-BE49-F238E27FC236}">
              <a16:creationId xmlns:a16="http://schemas.microsoft.com/office/drawing/2014/main" id="{E3307632-71D4-40A3-A288-73540EF28E25}"/>
            </a:ext>
          </a:extLst>
        </xdr:cNvPr>
        <xdr:cNvSpPr txBox="1"/>
      </xdr:nvSpPr>
      <xdr:spPr>
        <a:xfrm>
          <a:off x="13087427" y="566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26602</xdr:rowOff>
    </xdr:from>
    <xdr:ext cx="469744" cy="259045"/>
    <xdr:sp macro="" textlink="">
      <xdr:nvSpPr>
        <xdr:cNvPr id="169" name="n_3mainValue債務償還比率">
          <a:extLst>
            <a:ext uri="{FF2B5EF4-FFF2-40B4-BE49-F238E27FC236}">
              <a16:creationId xmlns:a16="http://schemas.microsoft.com/office/drawing/2014/main" id="{6D142A0C-B8F9-4158-9640-16C6DCA367A5}"/>
            </a:ext>
          </a:extLst>
        </xdr:cNvPr>
        <xdr:cNvSpPr txBox="1"/>
      </xdr:nvSpPr>
      <xdr:spPr>
        <a:xfrm>
          <a:off x="12325427" y="55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23210</xdr:rowOff>
    </xdr:from>
    <xdr:ext cx="469744" cy="259045"/>
    <xdr:sp macro="" textlink="">
      <xdr:nvSpPr>
        <xdr:cNvPr id="170" name="n_4mainValue債務償還比率">
          <a:extLst>
            <a:ext uri="{FF2B5EF4-FFF2-40B4-BE49-F238E27FC236}">
              <a16:creationId xmlns:a16="http://schemas.microsoft.com/office/drawing/2014/main" id="{8388B4F1-FB77-4C24-B55E-DB16957DE3E1}"/>
            </a:ext>
          </a:extLst>
        </xdr:cNvPr>
        <xdr:cNvSpPr txBox="1"/>
      </xdr:nvSpPr>
      <xdr:spPr>
        <a:xfrm>
          <a:off x="11563427" y="55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5687986-0B16-4B19-ABD8-0DF03AF897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361B583-8448-4E73-BBA2-E9DCC539A97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1A8CAF-5013-4913-B1BC-CCAC343F61B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AC48886-6E35-440A-AA83-1A0FCE03F0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8DCE367-AE39-40A6-9FF1-6D731D0A79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8AABA65-8874-4CC4-98D8-3FDD50831E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EC8F35-18CB-4708-99E4-4D7CCDBE5D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AB2C53-31C0-48CF-9BD7-58360A2EFD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AB6904-4068-4ED2-B489-10B140D75B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B05C02-2748-49E8-9179-CCDCFF2B86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009AB9-C6E5-4C6B-8855-74B8170F98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151027-EA69-4673-8969-8515247E7E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9EE10F-1F51-48D0-AC7E-20E4EA0A08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46C6E8-316D-4A51-9E00-282AD6F748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1BFD53-249E-4033-B357-B96BA8D61C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75F84E-4A59-41DD-907F-9D25E1D15F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830
165.48
2,818,914
2,690,021
87,226
995,555
2,706,239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70DBD6-C5A2-4506-9CB4-AC7E80289A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E245DA-2B0A-4253-B6F3-2D4D294AD1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146728-907F-4919-AF74-3F9BE1438B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4083BC-0288-4020-A981-B9AC4CB02F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C5C737-CA40-4C59-B06F-45A20B7260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809D5C-7959-4814-979D-51A179D1AD5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2FA2E3-E78A-441A-9551-0AD714256A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FFA82C-E377-4EE8-A395-414A2FCBCE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24029C-27F9-4B04-B9D6-BC577E6B4B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A0B13F-0D06-44DE-AB7E-C690967A0F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27C2D8-E7F1-4286-92B3-205BAB063D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924E32-0488-4945-BA95-BD82839F65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ED8ACC-280F-45FF-9A69-13AB42E023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A73D0B-10E4-4A60-9DB9-DD40185BA1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EC6933-8480-4263-B8F5-EA99EDD555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0C5982-D0A4-4E80-BDA2-3A118D86C5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8C61A9-843D-4F38-BAC1-250B123095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7A70AA-BEA8-4583-80BB-8EBA63ACBF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720442-4C42-4111-93AD-E631444509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992BBA-9876-4000-BCB3-16BE5671B3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514CE3-B9B2-4A74-9980-5A101A8894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694524-FB56-4F99-9E0D-F9479CF1FF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97BB77-DA93-4BF0-BA43-AE982FDDC5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7886DB-70EA-4186-AB8A-9D622C5B27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E34215-01BF-41E7-81D0-8CB440C44D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031DA9-A9BB-4337-94C0-6C24FBE4E8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D6463B-F9C9-49FF-B266-001CF55836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DA0F1D-9610-45AD-9B76-6C8119AB70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AD06CA-0736-46CA-928C-B48EE387E1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9C4CE3-DD03-4A45-8C97-EA3AEDC813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3BB808-DB3A-4089-B7C6-0A2BFB38FC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3B59FBE-AEC6-4614-BB5B-3C94F02F68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354E407-D5C8-4AFB-AF5C-52DCAE893FA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9266F1-B5A0-4CAE-AF79-B159B7138E7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EAA042A-58B2-46FF-BC9C-2F4241F610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7EB6312-38C7-467B-AEF0-6AC48AC96F1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1952D47-4724-4741-A562-2B6A742DA6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D1C9D44-D1B2-4F5B-AA3C-F0E9113E0F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AC3CD8-00AF-4C2A-9839-2EC5753A8E2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F9228C2-1BDB-486F-98AB-9F8E9101E78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E2E5358-4239-41E3-B631-E05B0EB2AA5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6DDD4B-CC57-47D5-8F77-41026E70160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982F66-B31D-4A89-8227-9DEDDC7C2C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62E35D-42FB-4169-8615-80F793ACF1E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3DE6C7D-8C07-42F5-86B8-4A2D8D5043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63E9A53-0D51-4747-ADC9-D75A7CDBF5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CEB5FE58-1E9C-40F2-A7E3-078527C7C0C8}"/>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EEB42E0F-5DB5-459E-89E2-C2A9E1BF3E7D}"/>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6D7CD8AE-8BDC-46F4-8DC6-60FBEFD9038A}"/>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8F95A48-88F7-489C-9277-6D9631B9422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9BE4CCD-258D-4FE5-A1D4-5D5A4F64553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EC0F1319-057B-4D49-B383-B810247DC8AF}"/>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70ACC650-5AB7-43C2-8DD3-ED47B2413902}"/>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32D404E9-C3F5-4108-B874-54DA4D6D3EE4}"/>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CFD73A8E-AE5D-403C-8020-B26CC926AB9E}"/>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2448E352-9129-43D7-9826-6EC8CA85DC2F}"/>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1230E02-4779-4106-9C11-35CB25870695}"/>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F6CC80-8CDC-4AD1-9CE9-3A9A1AD918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6A0405-B26F-410B-B710-B828B775B3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9DF742-1EA0-48C6-9A3F-D41FB5CEAB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EE740A-8963-4182-8ABF-6B6904D4F8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43AC05-74AE-42BE-9A0B-2423C3B061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120106</xdr:rowOff>
    </xdr:from>
    <xdr:to>
      <xdr:col>24</xdr:col>
      <xdr:colOff>114300</xdr:colOff>
      <xdr:row>38</xdr:row>
      <xdr:rowOff>50256</xdr:rowOff>
    </xdr:to>
    <xdr:sp macro="" textlink="">
      <xdr:nvSpPr>
        <xdr:cNvPr id="74" name="楕円 73">
          <a:extLst>
            <a:ext uri="{FF2B5EF4-FFF2-40B4-BE49-F238E27FC236}">
              <a16:creationId xmlns:a16="http://schemas.microsoft.com/office/drawing/2014/main" id="{14EFC970-84B1-43B7-A4F5-7F0883EF2F4F}"/>
            </a:ext>
          </a:extLst>
        </xdr:cNvPr>
        <xdr:cNvSpPr/>
      </xdr:nvSpPr>
      <xdr:spPr>
        <a:xfrm>
          <a:off x="4584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142983</xdr:rowOff>
    </xdr:from>
    <xdr:ext cx="405111" cy="259045"/>
    <xdr:sp macro="" textlink="">
      <xdr:nvSpPr>
        <xdr:cNvPr id="75" name="【道路】&#10;有形固定資産減価償却率該当値テキスト">
          <a:extLst>
            <a:ext uri="{FF2B5EF4-FFF2-40B4-BE49-F238E27FC236}">
              <a16:creationId xmlns:a16="http://schemas.microsoft.com/office/drawing/2014/main" id="{A4A5B064-9C9C-4D2B-933A-F379AEDE49D7}"/>
            </a:ext>
          </a:extLst>
        </xdr:cNvPr>
        <xdr:cNvSpPr txBox="1"/>
      </xdr:nvSpPr>
      <xdr:spPr>
        <a:xfrm>
          <a:off x="4673600"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6" name="楕円 75">
          <a:extLst>
            <a:ext uri="{FF2B5EF4-FFF2-40B4-BE49-F238E27FC236}">
              <a16:creationId xmlns:a16="http://schemas.microsoft.com/office/drawing/2014/main" id="{14897126-85BE-409D-ABA7-CCB717B5349F}"/>
            </a:ext>
          </a:extLst>
        </xdr:cNvPr>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37</xdr:row>
      <xdr:rowOff>170906</xdr:rowOff>
    </xdr:to>
    <xdr:cxnSp macro="">
      <xdr:nvCxnSpPr>
        <xdr:cNvPr id="77" name="直線コネクタ 76">
          <a:extLst>
            <a:ext uri="{FF2B5EF4-FFF2-40B4-BE49-F238E27FC236}">
              <a16:creationId xmlns:a16="http://schemas.microsoft.com/office/drawing/2014/main" id="{65674592-AE29-4B58-A70E-B5B15A1666F2}"/>
            </a:ext>
          </a:extLst>
        </xdr:cNvPr>
        <xdr:cNvCxnSpPr/>
      </xdr:nvCxnSpPr>
      <xdr:spPr>
        <a:xfrm>
          <a:off x="3797300" y="649332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a:extLst>
            <a:ext uri="{FF2B5EF4-FFF2-40B4-BE49-F238E27FC236}">
              <a16:creationId xmlns:a16="http://schemas.microsoft.com/office/drawing/2014/main" id="{9C06D1FC-92AD-4100-8AA3-3BE9419A42F1}"/>
            </a:ext>
          </a:extLst>
        </xdr:cNvPr>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149678</xdr:rowOff>
    </xdr:to>
    <xdr:cxnSp macro="">
      <xdr:nvCxnSpPr>
        <xdr:cNvPr id="79" name="直線コネクタ 78">
          <a:extLst>
            <a:ext uri="{FF2B5EF4-FFF2-40B4-BE49-F238E27FC236}">
              <a16:creationId xmlns:a16="http://schemas.microsoft.com/office/drawing/2014/main" id="{FA47DB9C-E5F4-4ABE-8B1D-E148722642F9}"/>
            </a:ext>
          </a:extLst>
        </xdr:cNvPr>
        <xdr:cNvCxnSpPr/>
      </xdr:nvCxnSpPr>
      <xdr:spPr>
        <a:xfrm>
          <a:off x="2908300" y="64459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a:extLst>
            <a:ext uri="{FF2B5EF4-FFF2-40B4-BE49-F238E27FC236}">
              <a16:creationId xmlns:a16="http://schemas.microsoft.com/office/drawing/2014/main" id="{FC98E6B4-2590-4BFD-9DBB-3988699FDC8C}"/>
            </a:ext>
          </a:extLst>
        </xdr:cNvPr>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102326</xdr:rowOff>
    </xdr:to>
    <xdr:cxnSp macro="">
      <xdr:nvCxnSpPr>
        <xdr:cNvPr id="81" name="直線コネクタ 80">
          <a:extLst>
            <a:ext uri="{FF2B5EF4-FFF2-40B4-BE49-F238E27FC236}">
              <a16:creationId xmlns:a16="http://schemas.microsoft.com/office/drawing/2014/main" id="{783C8D6A-E042-46FC-94BE-A9D6A5E217E2}"/>
            </a:ext>
          </a:extLst>
        </xdr:cNvPr>
        <xdr:cNvCxnSpPr/>
      </xdr:nvCxnSpPr>
      <xdr:spPr>
        <a:xfrm>
          <a:off x="2019300" y="64116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82" name="楕円 81">
          <a:extLst>
            <a:ext uri="{FF2B5EF4-FFF2-40B4-BE49-F238E27FC236}">
              <a16:creationId xmlns:a16="http://schemas.microsoft.com/office/drawing/2014/main" id="{7F0DE592-65B2-4520-BBC8-B1D390A47ADC}"/>
            </a:ext>
          </a:extLst>
        </xdr:cNvPr>
        <xdr:cNvSpPr/>
      </xdr:nvSpPr>
      <xdr:spPr>
        <a:xfrm>
          <a:off x="1079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38</xdr:row>
      <xdr:rowOff>81099</xdr:rowOff>
    </xdr:to>
    <xdr:cxnSp macro="">
      <xdr:nvCxnSpPr>
        <xdr:cNvPr id="83" name="直線コネクタ 82">
          <a:extLst>
            <a:ext uri="{FF2B5EF4-FFF2-40B4-BE49-F238E27FC236}">
              <a16:creationId xmlns:a16="http://schemas.microsoft.com/office/drawing/2014/main" id="{29246689-C779-4527-934A-418477D53FD4}"/>
            </a:ext>
          </a:extLst>
        </xdr:cNvPr>
        <xdr:cNvCxnSpPr/>
      </xdr:nvCxnSpPr>
      <xdr:spPr>
        <a:xfrm flipV="1">
          <a:off x="1130300" y="6411686"/>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5D6EE884-7977-4105-8E0D-973154D19098}"/>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BE7ECDEF-9515-4B76-AE4C-75E440DE93CC}"/>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9ED56490-E947-49B2-85EA-B9E829351685}"/>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E90CB1AD-C476-4517-8F92-83D46A9A273C}"/>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45555</xdr:rowOff>
    </xdr:from>
    <xdr:ext cx="405111" cy="259045"/>
    <xdr:sp macro="" textlink="">
      <xdr:nvSpPr>
        <xdr:cNvPr id="88" name="n_1mainValue【道路】&#10;有形固定資産減価償却率">
          <a:extLst>
            <a:ext uri="{FF2B5EF4-FFF2-40B4-BE49-F238E27FC236}">
              <a16:creationId xmlns:a16="http://schemas.microsoft.com/office/drawing/2014/main" id="{97C75002-47D7-4DF2-B1F7-EAB3562BC6D9}"/>
            </a:ext>
          </a:extLst>
        </xdr:cNvPr>
        <xdr:cNvSpPr txBox="1"/>
      </xdr:nvSpPr>
      <xdr:spPr>
        <a:xfrm>
          <a:off x="3582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169653</xdr:rowOff>
    </xdr:from>
    <xdr:ext cx="405111" cy="259045"/>
    <xdr:sp macro="" textlink="">
      <xdr:nvSpPr>
        <xdr:cNvPr id="89" name="n_2mainValue【道路】&#10;有形固定資産減価償却率">
          <a:extLst>
            <a:ext uri="{FF2B5EF4-FFF2-40B4-BE49-F238E27FC236}">
              <a16:creationId xmlns:a16="http://schemas.microsoft.com/office/drawing/2014/main" id="{A4AF8AF5-2916-433F-8874-3D218F704796}"/>
            </a:ext>
          </a:extLst>
        </xdr:cNvPr>
        <xdr:cNvSpPr txBox="1"/>
      </xdr:nvSpPr>
      <xdr:spPr>
        <a:xfrm>
          <a:off x="2705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90" name="n_3mainValue【道路】&#10;有形固定資産減価償却率">
          <a:extLst>
            <a:ext uri="{FF2B5EF4-FFF2-40B4-BE49-F238E27FC236}">
              <a16:creationId xmlns:a16="http://schemas.microsoft.com/office/drawing/2014/main" id="{63C205F1-B34A-4B18-8D67-C8C3429E7DA3}"/>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148426</xdr:rowOff>
    </xdr:from>
    <xdr:ext cx="405111" cy="259045"/>
    <xdr:sp macro="" textlink="">
      <xdr:nvSpPr>
        <xdr:cNvPr id="91" name="n_4mainValue【道路】&#10;有形固定資産減価償却率">
          <a:extLst>
            <a:ext uri="{FF2B5EF4-FFF2-40B4-BE49-F238E27FC236}">
              <a16:creationId xmlns:a16="http://schemas.microsoft.com/office/drawing/2014/main" id="{07B675EC-02F6-4663-932C-944296689CC4}"/>
            </a:ext>
          </a:extLst>
        </xdr:cNvPr>
        <xdr:cNvSpPr txBox="1"/>
      </xdr:nvSpPr>
      <xdr:spPr>
        <a:xfrm>
          <a:off x="927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9612834-7A40-4317-BE83-6DA14925AF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09E53F3-AA5F-4731-A54B-73EB0FC46E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A6F99D4-8254-4236-9D63-013C27D33C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E941CE-1733-4FBB-A2A3-DFD3DF3B9B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4A57972-DF89-4B9A-9807-740778EFF9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18764FE-0261-430B-94BB-C575B5E4FC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DF8D19A-0BDA-4C84-9486-EA257D73D1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D8F3B6-4A8D-4C12-AB03-1CB9094297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09DDEA0-7EE1-4D1F-B408-60D1DE9DC9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4A4F11B-7F3B-4D62-919C-1F0CE86D13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36BB49A-143F-4E29-87F3-35416DEE24D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FF3BDD6-E168-4DB5-8121-EBC6DC6C21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4A24F5C-A2A2-42F3-9BEC-79588B9B755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E790BE2-13ED-4AC8-9FD1-1F36BCEB73B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57013C7-6C6E-429A-B194-8A5A2D17DA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9C4583B-8287-4E06-9164-001D2738D68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40FEC43-59CC-445C-9170-73A32C8B75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D6BFD545-C431-4329-A730-DDC0C0C6248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5A804AE-9EC4-4CB6-9DE9-0EEF84CE25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E8FE92F-32A3-4BB0-8854-5E3695F0145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78953E1-E6D2-4FBD-B6E0-7B44A3585D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1712E16-9306-40EB-B9A8-F6BE511F44C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33E277A-CBB6-4C3E-BE21-3F10A7C1D8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E4F7AA5E-4EC7-48EE-8EC1-EBC8B04FF63E}"/>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37CA4715-DBA6-4A79-B67E-899DA5BB6951}"/>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C4011E1-F3B7-4D76-971F-AE444F776278}"/>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817209E8-FB3D-4004-A091-2EE39F2B375E}"/>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F5A750A2-E2B0-408A-B8D0-8A971CC16707}"/>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0FBF80EA-5054-4DCD-8EE9-9219760D22B2}"/>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8A0B23BD-3282-43BB-B37D-1292732A7F9C}"/>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89A2ECAF-4C3E-4780-BBF4-861FA8DD14BD}"/>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5FC6DDE9-2A5E-4851-8DC1-26DF7419BC79}"/>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729D7569-8FF2-4D63-82C2-3803502849D5}"/>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6B9FBCB3-A6CB-45D0-808F-863CDD792FF6}"/>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A390C5-89E3-465D-94A2-385C85A5B3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C80339-2969-4772-BD88-A3E8E9194CB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4E53AB-CE1F-4C49-B193-D20D15887C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4AB11A-AFE5-4600-AA28-097B2B54B0E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8AF4768-8BE8-42EA-BB5C-2E2280A3B7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13622</xdr:rowOff>
    </xdr:from>
    <xdr:to>
      <xdr:col>55</xdr:col>
      <xdr:colOff>50800</xdr:colOff>
      <xdr:row>41</xdr:row>
      <xdr:rowOff>115222</xdr:rowOff>
    </xdr:to>
    <xdr:sp macro="" textlink="">
      <xdr:nvSpPr>
        <xdr:cNvPr id="131" name="楕円 130">
          <a:extLst>
            <a:ext uri="{FF2B5EF4-FFF2-40B4-BE49-F238E27FC236}">
              <a16:creationId xmlns:a16="http://schemas.microsoft.com/office/drawing/2014/main" id="{86375BE4-0528-4325-A0C6-99E8A4083B3E}"/>
            </a:ext>
          </a:extLst>
        </xdr:cNvPr>
        <xdr:cNvSpPr/>
      </xdr:nvSpPr>
      <xdr:spPr>
        <a:xfrm>
          <a:off x="10426700" y="70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163499</xdr:rowOff>
    </xdr:from>
    <xdr:ext cx="534377" cy="259045"/>
    <xdr:sp macro="" textlink="">
      <xdr:nvSpPr>
        <xdr:cNvPr id="132" name="【道路】&#10;一人当たり延長該当値テキスト">
          <a:extLst>
            <a:ext uri="{FF2B5EF4-FFF2-40B4-BE49-F238E27FC236}">
              <a16:creationId xmlns:a16="http://schemas.microsoft.com/office/drawing/2014/main" id="{6C59831C-3180-4F85-A0B8-875CA641A89F}"/>
            </a:ext>
          </a:extLst>
        </xdr:cNvPr>
        <xdr:cNvSpPr txBox="1"/>
      </xdr:nvSpPr>
      <xdr:spPr>
        <a:xfrm>
          <a:off x="10515600" y="70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18020</xdr:rowOff>
    </xdr:from>
    <xdr:to>
      <xdr:col>50</xdr:col>
      <xdr:colOff>165100</xdr:colOff>
      <xdr:row>41</xdr:row>
      <xdr:rowOff>119620</xdr:rowOff>
    </xdr:to>
    <xdr:sp macro="" textlink="">
      <xdr:nvSpPr>
        <xdr:cNvPr id="133" name="楕円 132">
          <a:extLst>
            <a:ext uri="{FF2B5EF4-FFF2-40B4-BE49-F238E27FC236}">
              <a16:creationId xmlns:a16="http://schemas.microsoft.com/office/drawing/2014/main" id="{A39B179A-44E4-4923-B701-0A4DC8B7EEA0}"/>
            </a:ext>
          </a:extLst>
        </xdr:cNvPr>
        <xdr:cNvSpPr/>
      </xdr:nvSpPr>
      <xdr:spPr>
        <a:xfrm>
          <a:off x="9588500" y="7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64422</xdr:rowOff>
    </xdr:from>
    <xdr:to>
      <xdr:col>55</xdr:col>
      <xdr:colOff>0</xdr:colOff>
      <xdr:row>41</xdr:row>
      <xdr:rowOff>68820</xdr:rowOff>
    </xdr:to>
    <xdr:cxnSp macro="">
      <xdr:nvCxnSpPr>
        <xdr:cNvPr id="134" name="直線コネクタ 133">
          <a:extLst>
            <a:ext uri="{FF2B5EF4-FFF2-40B4-BE49-F238E27FC236}">
              <a16:creationId xmlns:a16="http://schemas.microsoft.com/office/drawing/2014/main" id="{19CF876E-9B3E-4DC4-A31F-8E892665C48C}"/>
            </a:ext>
          </a:extLst>
        </xdr:cNvPr>
        <xdr:cNvCxnSpPr/>
      </xdr:nvCxnSpPr>
      <xdr:spPr>
        <a:xfrm flipV="1">
          <a:off x="9639300" y="7093872"/>
          <a:ext cx="8382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23535</xdr:rowOff>
    </xdr:from>
    <xdr:to>
      <xdr:col>46</xdr:col>
      <xdr:colOff>38100</xdr:colOff>
      <xdr:row>41</xdr:row>
      <xdr:rowOff>125135</xdr:rowOff>
    </xdr:to>
    <xdr:sp macro="" textlink="">
      <xdr:nvSpPr>
        <xdr:cNvPr id="135" name="楕円 134">
          <a:extLst>
            <a:ext uri="{FF2B5EF4-FFF2-40B4-BE49-F238E27FC236}">
              <a16:creationId xmlns:a16="http://schemas.microsoft.com/office/drawing/2014/main" id="{FAF2AEF3-9082-49A7-BECC-BA9CE18F3A3A}"/>
            </a:ext>
          </a:extLst>
        </xdr:cNvPr>
        <xdr:cNvSpPr/>
      </xdr:nvSpPr>
      <xdr:spPr>
        <a:xfrm>
          <a:off x="8699500" y="70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68820</xdr:rowOff>
    </xdr:from>
    <xdr:to>
      <xdr:col>50</xdr:col>
      <xdr:colOff>114300</xdr:colOff>
      <xdr:row>41</xdr:row>
      <xdr:rowOff>74335</xdr:rowOff>
    </xdr:to>
    <xdr:cxnSp macro="">
      <xdr:nvCxnSpPr>
        <xdr:cNvPr id="136" name="直線コネクタ 135">
          <a:extLst>
            <a:ext uri="{FF2B5EF4-FFF2-40B4-BE49-F238E27FC236}">
              <a16:creationId xmlns:a16="http://schemas.microsoft.com/office/drawing/2014/main" id="{07C44875-6A42-4F13-8308-D07C0C9FB9F4}"/>
            </a:ext>
          </a:extLst>
        </xdr:cNvPr>
        <xdr:cNvCxnSpPr/>
      </xdr:nvCxnSpPr>
      <xdr:spPr>
        <a:xfrm flipV="1">
          <a:off x="8750300" y="7098270"/>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25181</xdr:rowOff>
    </xdr:from>
    <xdr:to>
      <xdr:col>41</xdr:col>
      <xdr:colOff>101600</xdr:colOff>
      <xdr:row>41</xdr:row>
      <xdr:rowOff>126781</xdr:rowOff>
    </xdr:to>
    <xdr:sp macro="" textlink="">
      <xdr:nvSpPr>
        <xdr:cNvPr id="137" name="楕円 136">
          <a:extLst>
            <a:ext uri="{FF2B5EF4-FFF2-40B4-BE49-F238E27FC236}">
              <a16:creationId xmlns:a16="http://schemas.microsoft.com/office/drawing/2014/main" id="{DB183344-5657-4995-B925-15FC9E2A6C82}"/>
            </a:ext>
          </a:extLst>
        </xdr:cNvPr>
        <xdr:cNvSpPr/>
      </xdr:nvSpPr>
      <xdr:spPr>
        <a:xfrm>
          <a:off x="7810500" y="70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74335</xdr:rowOff>
    </xdr:from>
    <xdr:to>
      <xdr:col>45</xdr:col>
      <xdr:colOff>177800</xdr:colOff>
      <xdr:row>41</xdr:row>
      <xdr:rowOff>75981</xdr:rowOff>
    </xdr:to>
    <xdr:cxnSp macro="">
      <xdr:nvCxnSpPr>
        <xdr:cNvPr id="138" name="直線コネクタ 137">
          <a:extLst>
            <a:ext uri="{FF2B5EF4-FFF2-40B4-BE49-F238E27FC236}">
              <a16:creationId xmlns:a16="http://schemas.microsoft.com/office/drawing/2014/main" id="{6E9EF113-81B7-4690-9351-0CD7E270A7CB}"/>
            </a:ext>
          </a:extLst>
        </xdr:cNvPr>
        <xdr:cNvCxnSpPr/>
      </xdr:nvCxnSpPr>
      <xdr:spPr>
        <a:xfrm flipV="1">
          <a:off x="7861300" y="7103785"/>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26061</xdr:rowOff>
    </xdr:from>
    <xdr:to>
      <xdr:col>36</xdr:col>
      <xdr:colOff>165100</xdr:colOff>
      <xdr:row>41</xdr:row>
      <xdr:rowOff>127661</xdr:rowOff>
    </xdr:to>
    <xdr:sp macro="" textlink="">
      <xdr:nvSpPr>
        <xdr:cNvPr id="139" name="楕円 138">
          <a:extLst>
            <a:ext uri="{FF2B5EF4-FFF2-40B4-BE49-F238E27FC236}">
              <a16:creationId xmlns:a16="http://schemas.microsoft.com/office/drawing/2014/main" id="{60BD25BD-B7C4-4EEF-A75E-E4F207738C21}"/>
            </a:ext>
          </a:extLst>
        </xdr:cNvPr>
        <xdr:cNvSpPr/>
      </xdr:nvSpPr>
      <xdr:spPr>
        <a:xfrm>
          <a:off x="6921500" y="70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75981</xdr:rowOff>
    </xdr:from>
    <xdr:to>
      <xdr:col>41</xdr:col>
      <xdr:colOff>50800</xdr:colOff>
      <xdr:row>41</xdr:row>
      <xdr:rowOff>76861</xdr:rowOff>
    </xdr:to>
    <xdr:cxnSp macro="">
      <xdr:nvCxnSpPr>
        <xdr:cNvPr id="140" name="直線コネクタ 139">
          <a:extLst>
            <a:ext uri="{FF2B5EF4-FFF2-40B4-BE49-F238E27FC236}">
              <a16:creationId xmlns:a16="http://schemas.microsoft.com/office/drawing/2014/main" id="{A585F929-F930-4481-9068-64FBDCFAC7C1}"/>
            </a:ext>
          </a:extLst>
        </xdr:cNvPr>
        <xdr:cNvCxnSpPr/>
      </xdr:nvCxnSpPr>
      <xdr:spPr>
        <a:xfrm flipV="1">
          <a:off x="6972300" y="7105431"/>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F8A4C2E8-42C3-402A-9084-7D9F1D75A328}"/>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7B71E1AC-1329-4664-962F-F1177D623325}"/>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D0F2E3E2-3131-4CBB-A2A6-1BAB496B8583}"/>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3F985B57-5F5C-4552-AA4B-8EB4CA7BE240}"/>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110747</xdr:rowOff>
    </xdr:from>
    <xdr:ext cx="534377" cy="259045"/>
    <xdr:sp macro="" textlink="">
      <xdr:nvSpPr>
        <xdr:cNvPr id="145" name="n_1mainValue【道路】&#10;一人当たり延長">
          <a:extLst>
            <a:ext uri="{FF2B5EF4-FFF2-40B4-BE49-F238E27FC236}">
              <a16:creationId xmlns:a16="http://schemas.microsoft.com/office/drawing/2014/main" id="{D535C06B-16F3-4DD4-8809-87984512FEDC}"/>
            </a:ext>
          </a:extLst>
        </xdr:cNvPr>
        <xdr:cNvSpPr txBox="1"/>
      </xdr:nvSpPr>
      <xdr:spPr>
        <a:xfrm>
          <a:off x="9359411" y="71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116262</xdr:rowOff>
    </xdr:from>
    <xdr:ext cx="534377" cy="259045"/>
    <xdr:sp macro="" textlink="">
      <xdr:nvSpPr>
        <xdr:cNvPr id="146" name="n_2mainValue【道路】&#10;一人当たり延長">
          <a:extLst>
            <a:ext uri="{FF2B5EF4-FFF2-40B4-BE49-F238E27FC236}">
              <a16:creationId xmlns:a16="http://schemas.microsoft.com/office/drawing/2014/main" id="{BE6D6636-292F-45FA-8AB7-0C2D0EE9FCA3}"/>
            </a:ext>
          </a:extLst>
        </xdr:cNvPr>
        <xdr:cNvSpPr txBox="1"/>
      </xdr:nvSpPr>
      <xdr:spPr>
        <a:xfrm>
          <a:off x="8483111" y="71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117908</xdr:rowOff>
    </xdr:from>
    <xdr:ext cx="534377" cy="259045"/>
    <xdr:sp macro="" textlink="">
      <xdr:nvSpPr>
        <xdr:cNvPr id="147" name="n_3mainValue【道路】&#10;一人当たり延長">
          <a:extLst>
            <a:ext uri="{FF2B5EF4-FFF2-40B4-BE49-F238E27FC236}">
              <a16:creationId xmlns:a16="http://schemas.microsoft.com/office/drawing/2014/main" id="{ECA27CA4-992D-4EDB-A005-0623BA227B34}"/>
            </a:ext>
          </a:extLst>
        </xdr:cNvPr>
        <xdr:cNvSpPr txBox="1"/>
      </xdr:nvSpPr>
      <xdr:spPr>
        <a:xfrm>
          <a:off x="7594111" y="71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118788</xdr:rowOff>
    </xdr:from>
    <xdr:ext cx="534377" cy="259045"/>
    <xdr:sp macro="" textlink="">
      <xdr:nvSpPr>
        <xdr:cNvPr id="148" name="n_4mainValue【道路】&#10;一人当たり延長">
          <a:extLst>
            <a:ext uri="{FF2B5EF4-FFF2-40B4-BE49-F238E27FC236}">
              <a16:creationId xmlns:a16="http://schemas.microsoft.com/office/drawing/2014/main" id="{AB011579-8FA4-4710-9C63-9A0B565C790B}"/>
            </a:ext>
          </a:extLst>
        </xdr:cNvPr>
        <xdr:cNvSpPr txBox="1"/>
      </xdr:nvSpPr>
      <xdr:spPr>
        <a:xfrm>
          <a:off x="6705111" y="71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E56F2E3-C783-4B61-8B3C-77A3D94FB5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D4D70B8-E18E-40CC-812B-7CB214D778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8562C30-9ACE-437C-9190-F3FA40AE8F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071460B-912F-4CC4-9059-ACED80FFB8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AFDAB83-0728-4F70-B7BE-43D32E0A6B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83C0AF6-5A57-42A1-80CF-56EFC65976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8CCD8A4-BE7C-421D-9A8B-4F4D3F6A0E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6FF77B6-8577-48EA-B3D5-D6286FC3E0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5DDC8C0-54BA-493E-BFB4-A9EAA25B43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CBA2DC4-B710-462E-BC0F-957B61B0A5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B7AC456-37E5-4287-9FED-3914EC409E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194ACA4-1BFD-4163-A842-EBEF5D1DB4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BEFD0B3-C853-406A-8EA6-BA29EB5BFB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36DBD97-079D-4C82-8168-FC0E191FAA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8022159-071D-40C4-9D6E-F1C003AF69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90DB82A-C1DC-42AE-8409-0A0A4EBE8B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94E0FF1-9E79-453A-9BC3-6A456F260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9E3C7C1-ADB0-4D09-B079-1AEAA18F5B8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D78069A-3EAB-4B67-AAFB-D3570C3FCF5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BBBEB31-2550-4581-B2E5-81EC2344B78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DCAEE09-65A1-4F9A-9158-9A6CABA3DAF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D8128CD-97FE-4DC7-B42F-7767CD22DE0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14F1351-6295-475D-8C6F-5FCBDD0DB00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77A7376-A0C5-49A4-9B17-0F8E27A2C3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FD0103C-EB1D-41E7-AA26-81D5356B3D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2D0C41B9-AEE1-49A9-B55C-1566A1F4163E}"/>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FDA699A-7DD5-48A2-BC81-6F657393595C}"/>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B2DBCB9A-32E2-4097-8D82-253D6AC1305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98F1D67-A43D-4AEE-88A8-C7DD5B99E4E7}"/>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9A495169-53D1-4DB6-8C2E-0E8B6AA55B8B}"/>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C12E383-CC22-48C1-9BDE-B92C52EE5EA5}"/>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5DF7DDBC-2719-4E4A-9FA2-7404D6142F75}"/>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CC74F70D-8DF7-44A9-9441-F115F276FA2A}"/>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CEC1DD37-D325-4697-8BD3-D9B72F46F826}"/>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441E0832-9B3F-4EA4-9F46-4759ACD956E3}"/>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215ABE40-9C3B-4C86-AE37-3AAD6A8E1673}"/>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6EF6EC-5AE6-4D5E-A00A-D081A14DBC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F59385-7EED-4361-A1EC-A908D89892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8F16D1F-A899-4717-888D-28037D0186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013E55B-2D4C-4BAF-991E-E0A30D4A9A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6F72C5B-B39F-40B9-87A6-EDE04F3EA8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117384</xdr:rowOff>
    </xdr:from>
    <xdr:to>
      <xdr:col>24</xdr:col>
      <xdr:colOff>114300</xdr:colOff>
      <xdr:row>63</xdr:row>
      <xdr:rowOff>47534</xdr:rowOff>
    </xdr:to>
    <xdr:sp macro="" textlink="">
      <xdr:nvSpPr>
        <xdr:cNvPr id="190" name="楕円 189">
          <a:extLst>
            <a:ext uri="{FF2B5EF4-FFF2-40B4-BE49-F238E27FC236}">
              <a16:creationId xmlns:a16="http://schemas.microsoft.com/office/drawing/2014/main" id="{6636F710-8B99-4530-B94B-62D912F3740D}"/>
            </a:ext>
          </a:extLst>
        </xdr:cNvPr>
        <xdr:cNvSpPr/>
      </xdr:nvSpPr>
      <xdr:spPr>
        <a:xfrm>
          <a:off x="4584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95811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A4BFEB6-16F3-4197-A9FB-636EA5E66FDB}"/>
            </a:ext>
          </a:extLst>
        </xdr:cNvPr>
        <xdr:cNvSpPr txBox="1"/>
      </xdr:nvSpPr>
      <xdr:spPr>
        <a:xfrm>
          <a:off x="4673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192" name="楕円 191">
          <a:extLst>
            <a:ext uri="{FF2B5EF4-FFF2-40B4-BE49-F238E27FC236}">
              <a16:creationId xmlns:a16="http://schemas.microsoft.com/office/drawing/2014/main" id="{D016E88E-1783-4B07-A1A9-8AD1E11DCBCF}"/>
            </a:ext>
          </a:extLst>
        </xdr:cNvPr>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168184</xdr:rowOff>
    </xdr:from>
    <xdr:to>
      <xdr:col>24</xdr:col>
      <xdr:colOff>63500</xdr:colOff>
      <xdr:row>62</xdr:row>
      <xdr:rowOff>169817</xdr:rowOff>
    </xdr:to>
    <xdr:cxnSp macro="">
      <xdr:nvCxnSpPr>
        <xdr:cNvPr id="193" name="直線コネクタ 192">
          <a:extLst>
            <a:ext uri="{FF2B5EF4-FFF2-40B4-BE49-F238E27FC236}">
              <a16:creationId xmlns:a16="http://schemas.microsoft.com/office/drawing/2014/main" id="{714477DD-ED14-46B3-994D-303D31B75DEF}"/>
            </a:ext>
          </a:extLst>
        </xdr:cNvPr>
        <xdr:cNvCxnSpPr/>
      </xdr:nvCxnSpPr>
      <xdr:spPr>
        <a:xfrm flipV="1">
          <a:off x="3797300" y="1079808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110853</xdr:rowOff>
    </xdr:from>
    <xdr:to>
      <xdr:col>15</xdr:col>
      <xdr:colOff>101600</xdr:colOff>
      <xdr:row>63</xdr:row>
      <xdr:rowOff>41003</xdr:rowOff>
    </xdr:to>
    <xdr:sp macro="" textlink="">
      <xdr:nvSpPr>
        <xdr:cNvPr id="194" name="楕円 193">
          <a:extLst>
            <a:ext uri="{FF2B5EF4-FFF2-40B4-BE49-F238E27FC236}">
              <a16:creationId xmlns:a16="http://schemas.microsoft.com/office/drawing/2014/main" id="{B2F8E23E-D83A-4222-B87F-9A4DE328CB8B}"/>
            </a:ext>
          </a:extLst>
        </xdr:cNvPr>
        <xdr:cNvSpPr/>
      </xdr:nvSpPr>
      <xdr:spPr>
        <a:xfrm>
          <a:off x="2857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161653</xdr:rowOff>
    </xdr:from>
    <xdr:to>
      <xdr:col>19</xdr:col>
      <xdr:colOff>177800</xdr:colOff>
      <xdr:row>62</xdr:row>
      <xdr:rowOff>169817</xdr:rowOff>
    </xdr:to>
    <xdr:cxnSp macro="">
      <xdr:nvCxnSpPr>
        <xdr:cNvPr id="195" name="直線コネクタ 194">
          <a:extLst>
            <a:ext uri="{FF2B5EF4-FFF2-40B4-BE49-F238E27FC236}">
              <a16:creationId xmlns:a16="http://schemas.microsoft.com/office/drawing/2014/main" id="{15754A81-4CFC-449F-86B1-975BED27C543}"/>
            </a:ext>
          </a:extLst>
        </xdr:cNvPr>
        <xdr:cNvCxnSpPr/>
      </xdr:nvCxnSpPr>
      <xdr:spPr>
        <a:xfrm>
          <a:off x="2908300" y="107915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6" name="楕円 195">
          <a:extLst>
            <a:ext uri="{FF2B5EF4-FFF2-40B4-BE49-F238E27FC236}">
              <a16:creationId xmlns:a16="http://schemas.microsoft.com/office/drawing/2014/main" id="{A97A1DFE-990B-486C-81E3-0AF30E58B333}"/>
            </a:ext>
          </a:extLst>
        </xdr:cNvPr>
        <xdr:cNvSpPr/>
      </xdr:nvSpPr>
      <xdr:spPr>
        <a:xfrm>
          <a:off x="1968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161653</xdr:rowOff>
    </xdr:to>
    <xdr:cxnSp macro="">
      <xdr:nvCxnSpPr>
        <xdr:cNvPr id="197" name="直線コネクタ 196">
          <a:extLst>
            <a:ext uri="{FF2B5EF4-FFF2-40B4-BE49-F238E27FC236}">
              <a16:creationId xmlns:a16="http://schemas.microsoft.com/office/drawing/2014/main" id="{5A46431D-280A-4A96-A39C-626D6872C160}"/>
            </a:ext>
          </a:extLst>
        </xdr:cNvPr>
        <xdr:cNvCxnSpPr/>
      </xdr:nvCxnSpPr>
      <xdr:spPr>
        <a:xfrm>
          <a:off x="2019300" y="1076052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107587</xdr:rowOff>
    </xdr:from>
    <xdr:to>
      <xdr:col>6</xdr:col>
      <xdr:colOff>38100</xdr:colOff>
      <xdr:row>63</xdr:row>
      <xdr:rowOff>37737</xdr:rowOff>
    </xdr:to>
    <xdr:sp macro="" textlink="">
      <xdr:nvSpPr>
        <xdr:cNvPr id="198" name="楕円 197">
          <a:extLst>
            <a:ext uri="{FF2B5EF4-FFF2-40B4-BE49-F238E27FC236}">
              <a16:creationId xmlns:a16="http://schemas.microsoft.com/office/drawing/2014/main" id="{E4D22B0E-023C-4957-A355-16D863172936}"/>
            </a:ext>
          </a:extLst>
        </xdr:cNvPr>
        <xdr:cNvSpPr/>
      </xdr:nvSpPr>
      <xdr:spPr>
        <a:xfrm>
          <a:off x="1079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130628</xdr:rowOff>
    </xdr:from>
    <xdr:to>
      <xdr:col>10</xdr:col>
      <xdr:colOff>114300</xdr:colOff>
      <xdr:row>62</xdr:row>
      <xdr:rowOff>158387</xdr:rowOff>
    </xdr:to>
    <xdr:cxnSp macro="">
      <xdr:nvCxnSpPr>
        <xdr:cNvPr id="199" name="直線コネクタ 198">
          <a:extLst>
            <a:ext uri="{FF2B5EF4-FFF2-40B4-BE49-F238E27FC236}">
              <a16:creationId xmlns:a16="http://schemas.microsoft.com/office/drawing/2014/main" id="{4A318DAF-7C35-497B-B746-CE07F7CB7A61}"/>
            </a:ext>
          </a:extLst>
        </xdr:cNvPr>
        <xdr:cNvCxnSpPr/>
      </xdr:nvCxnSpPr>
      <xdr:spPr>
        <a:xfrm flipV="1">
          <a:off x="1130300" y="107605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CE26200-357C-471A-AEF0-27B21F38DB0B}"/>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AAA3772-E274-4930-A3AC-095115EFF51A}"/>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811357D-DD9C-4E2F-9562-4566E572A4AA}"/>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078A396-55CC-4278-B7FB-EB2A9B38D736}"/>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0143795-1963-4447-BE46-6AA34F07890A}"/>
            </a:ext>
          </a:extLst>
        </xdr:cNvPr>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32130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D4E915C-CEE4-4C78-99D2-C9EF1DB80F7C}"/>
            </a:ext>
          </a:extLst>
        </xdr:cNvPr>
        <xdr:cNvSpPr txBox="1"/>
      </xdr:nvSpPr>
      <xdr:spPr>
        <a:xfrm>
          <a:off x="2705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9CD79C2-5703-4170-A542-0690277021EA}"/>
            </a:ext>
          </a:extLst>
        </xdr:cNvPr>
        <xdr:cNvSpPr txBox="1"/>
      </xdr:nvSpPr>
      <xdr:spPr>
        <a:xfrm>
          <a:off x="1816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28864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E94709C-7228-4327-88CD-C76757A37927}"/>
            </a:ext>
          </a:extLst>
        </xdr:cNvPr>
        <xdr:cNvSpPr txBox="1"/>
      </xdr:nvSpPr>
      <xdr:spPr>
        <a:xfrm>
          <a:off x="927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1AA7E5E-FE31-46F3-A27A-F245ACF7A5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63FBB08-27F1-476F-BEC8-DBE20F4D16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69D6CB-666F-42D6-A11D-904090F7CC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91A768B-6748-4C53-9BC6-EEC6B809F9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4EC26FA-1F95-4F98-BC1D-AA75E0EFD3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77A64D0-6086-45E0-8A71-26C3261EA9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7ACAD6F-FEC7-48A4-A0EC-4E6A23407C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E795367-B13C-4A25-9F94-2AED6422A7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63F4EE9-0680-40F3-88AB-CA31FD6553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8783025-F33A-41EF-A942-18213BFB6C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68B5C8C-5E40-4C86-B4A4-1812CFCCE2B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BDC18325-CBAB-47C0-897E-B8749C30625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1087B53-F38B-4096-8EFD-1649856E6B6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9048381-36BF-46FF-9367-DAD25453710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F9B8D95-4924-4157-B198-6B41FB60C5E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A99FD9C8-3B8F-478F-A290-4F07D51EFDB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045E058-6FD2-4508-A6E7-58F36856E56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B47E330D-25E3-4205-BC2B-7A3A9C46766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630F7CD-2941-4B52-A9F2-92A7387080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04C2753-7773-4F3A-B5AF-5B32FC1CCB3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9CEB23E-4B39-44B3-8010-5E3F554D34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ADE45C2F-A7D9-4A19-A1BD-07028FE82F37}"/>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CC70380-D4D8-4A25-B29A-92904342DE57}"/>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E9A5043D-26DB-4115-A062-8DACBA4F0AA5}"/>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634E5BC-02D4-479E-BDC6-AF2527F04C3F}"/>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B17A5414-7632-46A2-81CE-B5343575208C}"/>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F3909FF2-E5DA-4D90-927B-887A3E8AFF84}"/>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FF8C7946-C864-4F0C-9081-CE7237066B13}"/>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A27E35B8-9E83-49F3-9B65-51FDFE52BD9B}"/>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7DC2DAAD-297A-453E-B559-7D50196645A9}"/>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A21214D5-18F2-45BB-BAA9-4D665CF0DDE8}"/>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2CE3F3F4-F96C-4F23-BD29-FBFAA250207D}"/>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1440442-C5F8-451E-9DAD-F7DD369171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B8ED58-9476-4B6D-9179-A06FE8ABCC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D4F65D9-7B30-4407-8F45-D8DC79F737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0E05B30-6422-430B-B970-23FEBCA37E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ECFA9E9-A3DD-4458-AC1B-D8790A213E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144535</xdr:rowOff>
    </xdr:from>
    <xdr:to>
      <xdr:col>55</xdr:col>
      <xdr:colOff>50800</xdr:colOff>
      <xdr:row>60</xdr:row>
      <xdr:rowOff>74685</xdr:rowOff>
    </xdr:to>
    <xdr:sp macro="" textlink="">
      <xdr:nvSpPr>
        <xdr:cNvPr id="245" name="楕円 244">
          <a:extLst>
            <a:ext uri="{FF2B5EF4-FFF2-40B4-BE49-F238E27FC236}">
              <a16:creationId xmlns:a16="http://schemas.microsoft.com/office/drawing/2014/main" id="{47D7FC65-E93C-4589-9D03-A73018EBAB71}"/>
            </a:ext>
          </a:extLst>
        </xdr:cNvPr>
        <xdr:cNvSpPr/>
      </xdr:nvSpPr>
      <xdr:spPr>
        <a:xfrm>
          <a:off x="10426700" y="102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167412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A691665-B199-4EE2-B593-591FA3794E96}"/>
            </a:ext>
          </a:extLst>
        </xdr:cNvPr>
        <xdr:cNvSpPr txBox="1"/>
      </xdr:nvSpPr>
      <xdr:spPr>
        <a:xfrm>
          <a:off x="10515600" y="10111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6810</xdr:rowOff>
    </xdr:from>
    <xdr:to>
      <xdr:col>50</xdr:col>
      <xdr:colOff>165100</xdr:colOff>
      <xdr:row>60</xdr:row>
      <xdr:rowOff>108410</xdr:rowOff>
    </xdr:to>
    <xdr:sp macro="" textlink="">
      <xdr:nvSpPr>
        <xdr:cNvPr id="247" name="楕円 246">
          <a:extLst>
            <a:ext uri="{FF2B5EF4-FFF2-40B4-BE49-F238E27FC236}">
              <a16:creationId xmlns:a16="http://schemas.microsoft.com/office/drawing/2014/main" id="{7B1F0D92-FF29-4E7C-A91C-BCE39E7B4AE2}"/>
            </a:ext>
          </a:extLst>
        </xdr:cNvPr>
        <xdr:cNvSpPr/>
      </xdr:nvSpPr>
      <xdr:spPr>
        <a:xfrm>
          <a:off x="9588500" y="102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23885</xdr:rowOff>
    </xdr:from>
    <xdr:to>
      <xdr:col>55</xdr:col>
      <xdr:colOff>0</xdr:colOff>
      <xdr:row>60</xdr:row>
      <xdr:rowOff>57610</xdr:rowOff>
    </xdr:to>
    <xdr:cxnSp macro="">
      <xdr:nvCxnSpPr>
        <xdr:cNvPr id="248" name="直線コネクタ 247">
          <a:extLst>
            <a:ext uri="{FF2B5EF4-FFF2-40B4-BE49-F238E27FC236}">
              <a16:creationId xmlns:a16="http://schemas.microsoft.com/office/drawing/2014/main" id="{BF700EBA-765B-4A50-AF3B-AA194817E744}"/>
            </a:ext>
          </a:extLst>
        </xdr:cNvPr>
        <xdr:cNvCxnSpPr/>
      </xdr:nvCxnSpPr>
      <xdr:spPr>
        <a:xfrm flipV="1">
          <a:off x="9639300" y="10310885"/>
          <a:ext cx="8382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47956</xdr:rowOff>
    </xdr:from>
    <xdr:to>
      <xdr:col>46</xdr:col>
      <xdr:colOff>38100</xdr:colOff>
      <xdr:row>60</xdr:row>
      <xdr:rowOff>149556</xdr:rowOff>
    </xdr:to>
    <xdr:sp macro="" textlink="">
      <xdr:nvSpPr>
        <xdr:cNvPr id="249" name="楕円 248">
          <a:extLst>
            <a:ext uri="{FF2B5EF4-FFF2-40B4-BE49-F238E27FC236}">
              <a16:creationId xmlns:a16="http://schemas.microsoft.com/office/drawing/2014/main" id="{CCE033F1-7637-4C21-A7E0-9571A862A77F}"/>
            </a:ext>
          </a:extLst>
        </xdr:cNvPr>
        <xdr:cNvSpPr/>
      </xdr:nvSpPr>
      <xdr:spPr>
        <a:xfrm>
          <a:off x="8699500" y="103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57610</xdr:rowOff>
    </xdr:from>
    <xdr:to>
      <xdr:col>50</xdr:col>
      <xdr:colOff>114300</xdr:colOff>
      <xdr:row>60</xdr:row>
      <xdr:rowOff>98756</xdr:rowOff>
    </xdr:to>
    <xdr:cxnSp macro="">
      <xdr:nvCxnSpPr>
        <xdr:cNvPr id="250" name="直線コネクタ 249">
          <a:extLst>
            <a:ext uri="{FF2B5EF4-FFF2-40B4-BE49-F238E27FC236}">
              <a16:creationId xmlns:a16="http://schemas.microsoft.com/office/drawing/2014/main" id="{ADB7BFB0-CD0A-498C-B28B-5E3E3A55EC0B}"/>
            </a:ext>
          </a:extLst>
        </xdr:cNvPr>
        <xdr:cNvCxnSpPr/>
      </xdr:nvCxnSpPr>
      <xdr:spPr>
        <a:xfrm flipV="1">
          <a:off x="8750300" y="10344610"/>
          <a:ext cx="889000" cy="4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65221</xdr:rowOff>
    </xdr:from>
    <xdr:to>
      <xdr:col>41</xdr:col>
      <xdr:colOff>101600</xdr:colOff>
      <xdr:row>60</xdr:row>
      <xdr:rowOff>166821</xdr:rowOff>
    </xdr:to>
    <xdr:sp macro="" textlink="">
      <xdr:nvSpPr>
        <xdr:cNvPr id="251" name="楕円 250">
          <a:extLst>
            <a:ext uri="{FF2B5EF4-FFF2-40B4-BE49-F238E27FC236}">
              <a16:creationId xmlns:a16="http://schemas.microsoft.com/office/drawing/2014/main" id="{E45458A9-43A6-4DEE-A52B-67858A73470B}"/>
            </a:ext>
          </a:extLst>
        </xdr:cNvPr>
        <xdr:cNvSpPr/>
      </xdr:nvSpPr>
      <xdr:spPr>
        <a:xfrm>
          <a:off x="7810500" y="103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98756</xdr:rowOff>
    </xdr:from>
    <xdr:to>
      <xdr:col>45</xdr:col>
      <xdr:colOff>177800</xdr:colOff>
      <xdr:row>60</xdr:row>
      <xdr:rowOff>116021</xdr:rowOff>
    </xdr:to>
    <xdr:cxnSp macro="">
      <xdr:nvCxnSpPr>
        <xdr:cNvPr id="252" name="直線コネクタ 251">
          <a:extLst>
            <a:ext uri="{FF2B5EF4-FFF2-40B4-BE49-F238E27FC236}">
              <a16:creationId xmlns:a16="http://schemas.microsoft.com/office/drawing/2014/main" id="{854C9BF6-4A2E-4520-BCF5-A473D0792649}"/>
            </a:ext>
          </a:extLst>
        </xdr:cNvPr>
        <xdr:cNvCxnSpPr/>
      </xdr:nvCxnSpPr>
      <xdr:spPr>
        <a:xfrm flipV="1">
          <a:off x="7861300" y="10385756"/>
          <a:ext cx="889000" cy="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68978</xdr:rowOff>
    </xdr:from>
    <xdr:to>
      <xdr:col>36</xdr:col>
      <xdr:colOff>165100</xdr:colOff>
      <xdr:row>60</xdr:row>
      <xdr:rowOff>170578</xdr:rowOff>
    </xdr:to>
    <xdr:sp macro="" textlink="">
      <xdr:nvSpPr>
        <xdr:cNvPr id="253" name="楕円 252">
          <a:extLst>
            <a:ext uri="{FF2B5EF4-FFF2-40B4-BE49-F238E27FC236}">
              <a16:creationId xmlns:a16="http://schemas.microsoft.com/office/drawing/2014/main" id="{AAB02317-4E45-4BB5-852C-36A74BE5CDCB}"/>
            </a:ext>
          </a:extLst>
        </xdr:cNvPr>
        <xdr:cNvSpPr/>
      </xdr:nvSpPr>
      <xdr:spPr>
        <a:xfrm>
          <a:off x="6921500" y="103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116021</xdr:rowOff>
    </xdr:from>
    <xdr:to>
      <xdr:col>41</xdr:col>
      <xdr:colOff>50800</xdr:colOff>
      <xdr:row>60</xdr:row>
      <xdr:rowOff>119778</xdr:rowOff>
    </xdr:to>
    <xdr:cxnSp macro="">
      <xdr:nvCxnSpPr>
        <xdr:cNvPr id="254" name="直線コネクタ 253">
          <a:extLst>
            <a:ext uri="{FF2B5EF4-FFF2-40B4-BE49-F238E27FC236}">
              <a16:creationId xmlns:a16="http://schemas.microsoft.com/office/drawing/2014/main" id="{152DB537-B366-4361-9B0B-585ECA9273F9}"/>
            </a:ext>
          </a:extLst>
        </xdr:cNvPr>
        <xdr:cNvCxnSpPr/>
      </xdr:nvCxnSpPr>
      <xdr:spPr>
        <a:xfrm flipV="1">
          <a:off x="6972300" y="10403021"/>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50B3A3E-934B-43D3-8B0D-E750146CD186}"/>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F2A4E5F-28DE-44D1-AC5C-68AC2797D21E}"/>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501CF22-C336-407C-91F0-6293769CD5AB}"/>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8019C30-BB7F-415E-B06D-FD1C4284D790}"/>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124937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2D5CBD5-1FB1-4A39-BE38-80F8AF83BB38}"/>
            </a:ext>
          </a:extLst>
        </xdr:cNvPr>
        <xdr:cNvSpPr txBox="1"/>
      </xdr:nvSpPr>
      <xdr:spPr>
        <a:xfrm>
          <a:off x="9281505" y="10069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166083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C37AC74-1B0E-4BE3-B675-0B5C33A51999}"/>
            </a:ext>
          </a:extLst>
        </xdr:cNvPr>
        <xdr:cNvSpPr txBox="1"/>
      </xdr:nvSpPr>
      <xdr:spPr>
        <a:xfrm>
          <a:off x="8405205" y="10110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11898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499F471-FB5A-46F3-B299-5A04ACEC8EB5}"/>
            </a:ext>
          </a:extLst>
        </xdr:cNvPr>
        <xdr:cNvSpPr txBox="1"/>
      </xdr:nvSpPr>
      <xdr:spPr>
        <a:xfrm>
          <a:off x="7516205" y="10127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15655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7BA7B23F-9E80-468E-A088-9FCA31A99FFE}"/>
            </a:ext>
          </a:extLst>
        </xdr:cNvPr>
        <xdr:cNvSpPr txBox="1"/>
      </xdr:nvSpPr>
      <xdr:spPr>
        <a:xfrm>
          <a:off x="6627205" y="101312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FA0558B-AE95-49BA-84C4-1B7223061D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DF71CFC-BF79-4488-8E33-F827A1AB85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D8EE266-BFEC-4563-A07E-8318D8752C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552CC55-3636-4B25-ADA6-F1D4F51DCC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7EBB788-37FD-4C25-A76C-839C371723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C8DE562-EE94-4319-A002-08D688DFA4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7E0F42E-C7EB-45A3-A1E9-EC55C5186D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2D33EC6-6B00-4404-831C-1C2F98841C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0E01833-7059-4078-9868-3EAB392A3F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3EA03BC-E846-4DB7-A8B3-D0FF735F47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D3F4887-6F75-4AEF-B1FF-A0DDEFA193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D6F0F1D-BF9C-4489-91E9-32300605566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5446179-90D3-45C9-8943-1B0B5995809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11929CC-7DAC-4AE9-952E-AB5D2D698BF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ABE0948-DF73-45C2-8E20-580E574A958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B238741-10A5-4525-B62E-23FEF45F77C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A0F98B5-602A-483F-BF86-BA04AD3FBF4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0A89E62-EE95-483C-9900-57F496F3F27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BE059ED-CB4F-4F60-AAD7-26CEA77D234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24F82C1-B3A9-4CF3-ABE7-13BF4B254B3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FB37E17-EFFB-4F91-914B-5BEDEE9D1D7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81D0CB7-FC2C-462C-97E9-1629D50B859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FC69131-11CE-4969-B879-D1F61987E83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F259523-7F9F-482D-A94B-8F872B95EA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DC5372B-EC6C-4E10-8F1D-76D1102B23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DDAE5ABA-05DA-4BDB-AF5D-6D6F9E65989E}"/>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FB585F8-5D67-4749-B283-8562883A84A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4F776449-A37B-45F9-8A6B-80DA7D605FD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9780DC9-A8F6-4E16-96A5-1D6AD8DA7114}"/>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79359799-9E0B-47AF-BFB1-7FB4D2318E65}"/>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B7F10AD-1254-41E7-9092-E62014E54654}"/>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F3BD6C3C-25BB-4A85-A385-AE384D0C0A2F}"/>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928E0860-059E-4CA3-9222-5BCAEEA19541}"/>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AD8171B3-9C31-4CBB-9998-FDD774593C89}"/>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23B5ECCD-DA19-424C-BE19-15EABC4BDF99}"/>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FDD7EE71-B64C-4CFE-952E-E8B42C5A8A58}"/>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A7721C-22CC-4DDA-BD4A-9117FC68C3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F23C3B0-9B85-4B80-A3B8-683E1BE3767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CDF7574-4427-49E7-9B75-998FF44EAA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50C7D1-6CDD-4363-BBC5-843161F33B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F5066C0-CAFF-400A-A75B-99E3E9FCA0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4" name="楕円 303">
          <a:extLst>
            <a:ext uri="{FF2B5EF4-FFF2-40B4-BE49-F238E27FC236}">
              <a16:creationId xmlns:a16="http://schemas.microsoft.com/office/drawing/2014/main" id="{8208BDEB-94BB-4CA9-9608-6901A344C468}"/>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238193B-8F3E-4BF6-A821-F1699D4C573A}"/>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306" name="楕円 305">
          <a:extLst>
            <a:ext uri="{FF2B5EF4-FFF2-40B4-BE49-F238E27FC236}">
              <a16:creationId xmlns:a16="http://schemas.microsoft.com/office/drawing/2014/main" id="{99BEEB20-3839-41A0-9A5F-3ED0C98A2B86}"/>
            </a:ext>
          </a:extLst>
        </xdr:cNvPr>
        <xdr:cNvSpPr/>
      </xdr:nvSpPr>
      <xdr:spPr>
        <a:xfrm>
          <a:off x="3746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39732</xdr:rowOff>
    </xdr:from>
    <xdr:to>
      <xdr:col>24</xdr:col>
      <xdr:colOff>63500</xdr:colOff>
      <xdr:row>83</xdr:row>
      <xdr:rowOff>152400</xdr:rowOff>
    </xdr:to>
    <xdr:cxnSp macro="">
      <xdr:nvCxnSpPr>
        <xdr:cNvPr id="307" name="直線コネクタ 306">
          <a:extLst>
            <a:ext uri="{FF2B5EF4-FFF2-40B4-BE49-F238E27FC236}">
              <a16:creationId xmlns:a16="http://schemas.microsoft.com/office/drawing/2014/main" id="{846DF1F8-6694-4FE8-BF83-8C96CA9DFF8E}"/>
            </a:ext>
          </a:extLst>
        </xdr:cNvPr>
        <xdr:cNvCxnSpPr/>
      </xdr:nvCxnSpPr>
      <xdr:spPr>
        <a:xfrm>
          <a:off x="3797300" y="14270082"/>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126093</xdr:rowOff>
    </xdr:from>
    <xdr:to>
      <xdr:col>15</xdr:col>
      <xdr:colOff>101600</xdr:colOff>
      <xdr:row>84</xdr:row>
      <xdr:rowOff>56243</xdr:rowOff>
    </xdr:to>
    <xdr:sp macro="" textlink="">
      <xdr:nvSpPr>
        <xdr:cNvPr id="308" name="楕円 307">
          <a:extLst>
            <a:ext uri="{FF2B5EF4-FFF2-40B4-BE49-F238E27FC236}">
              <a16:creationId xmlns:a16="http://schemas.microsoft.com/office/drawing/2014/main" id="{965D76CE-1F58-4965-BC76-30BFA9DBB6F3}"/>
            </a:ext>
          </a:extLst>
        </xdr:cNvPr>
        <xdr:cNvSpPr/>
      </xdr:nvSpPr>
      <xdr:spPr>
        <a:xfrm>
          <a:off x="2857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39732</xdr:rowOff>
    </xdr:from>
    <xdr:to>
      <xdr:col>19</xdr:col>
      <xdr:colOff>177800</xdr:colOff>
      <xdr:row>84</xdr:row>
      <xdr:rowOff>5443</xdr:rowOff>
    </xdr:to>
    <xdr:cxnSp macro="">
      <xdr:nvCxnSpPr>
        <xdr:cNvPr id="309" name="直線コネクタ 308">
          <a:extLst>
            <a:ext uri="{FF2B5EF4-FFF2-40B4-BE49-F238E27FC236}">
              <a16:creationId xmlns:a16="http://schemas.microsoft.com/office/drawing/2014/main" id="{1E39C12A-91F8-4169-B940-B07F1D371B6E}"/>
            </a:ext>
          </a:extLst>
        </xdr:cNvPr>
        <xdr:cNvCxnSpPr/>
      </xdr:nvCxnSpPr>
      <xdr:spPr>
        <a:xfrm flipV="1">
          <a:off x="2908300" y="1427008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310" name="楕円 309">
          <a:extLst>
            <a:ext uri="{FF2B5EF4-FFF2-40B4-BE49-F238E27FC236}">
              <a16:creationId xmlns:a16="http://schemas.microsoft.com/office/drawing/2014/main" id="{1A7CD771-F58A-48A4-B339-BF66140E4EF9}"/>
            </a:ext>
          </a:extLst>
        </xdr:cNvPr>
        <xdr:cNvSpPr/>
      </xdr:nvSpPr>
      <xdr:spPr>
        <a:xfrm>
          <a:off x="196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5443</xdr:rowOff>
    </xdr:from>
    <xdr:to>
      <xdr:col>15</xdr:col>
      <xdr:colOff>50800</xdr:colOff>
      <xdr:row>84</xdr:row>
      <xdr:rowOff>49530</xdr:rowOff>
    </xdr:to>
    <xdr:cxnSp macro="">
      <xdr:nvCxnSpPr>
        <xdr:cNvPr id="311" name="直線コネクタ 310">
          <a:extLst>
            <a:ext uri="{FF2B5EF4-FFF2-40B4-BE49-F238E27FC236}">
              <a16:creationId xmlns:a16="http://schemas.microsoft.com/office/drawing/2014/main" id="{81E994B4-2DDE-4E1F-8B74-873092753CCB}"/>
            </a:ext>
          </a:extLst>
        </xdr:cNvPr>
        <xdr:cNvCxnSpPr/>
      </xdr:nvCxnSpPr>
      <xdr:spPr>
        <a:xfrm flipV="1">
          <a:off x="2019300" y="144072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72208</xdr:rowOff>
    </xdr:from>
    <xdr:to>
      <xdr:col>6</xdr:col>
      <xdr:colOff>38100</xdr:colOff>
      <xdr:row>86</xdr:row>
      <xdr:rowOff>2358</xdr:rowOff>
    </xdr:to>
    <xdr:sp macro="" textlink="">
      <xdr:nvSpPr>
        <xdr:cNvPr id="312" name="楕円 311">
          <a:extLst>
            <a:ext uri="{FF2B5EF4-FFF2-40B4-BE49-F238E27FC236}">
              <a16:creationId xmlns:a16="http://schemas.microsoft.com/office/drawing/2014/main" id="{6894FC4E-2F20-4F5C-AE3D-B3C7C4F6BA8C}"/>
            </a:ext>
          </a:extLst>
        </xdr:cNvPr>
        <xdr:cNvSpPr/>
      </xdr:nvSpPr>
      <xdr:spPr>
        <a:xfrm>
          <a:off x="1079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85</xdr:row>
      <xdr:rowOff>123008</xdr:rowOff>
    </xdr:to>
    <xdr:cxnSp macro="">
      <xdr:nvCxnSpPr>
        <xdr:cNvPr id="313" name="直線コネクタ 312">
          <a:extLst>
            <a:ext uri="{FF2B5EF4-FFF2-40B4-BE49-F238E27FC236}">
              <a16:creationId xmlns:a16="http://schemas.microsoft.com/office/drawing/2014/main" id="{03E3A793-D0E0-49BB-974F-F2C562C8D491}"/>
            </a:ext>
          </a:extLst>
        </xdr:cNvPr>
        <xdr:cNvCxnSpPr/>
      </xdr:nvCxnSpPr>
      <xdr:spPr>
        <a:xfrm flipV="1">
          <a:off x="1130300" y="14451330"/>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15799D35-182D-4017-A3BD-A0BECAEE3FA0}"/>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A0B2F518-AC2B-4C3A-9971-3BE2E7ACDCCB}"/>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0FB92DF3-5930-4282-8697-385E575E6686}"/>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2EE3CFC8-EB81-49F4-9CBB-CDAD5C381CC1}"/>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81659</xdr:rowOff>
    </xdr:from>
    <xdr:ext cx="405111" cy="259045"/>
    <xdr:sp macro="" textlink="">
      <xdr:nvSpPr>
        <xdr:cNvPr id="318" name="n_1mainValue【公営住宅】&#10;有形固定資産減価償却率">
          <a:extLst>
            <a:ext uri="{FF2B5EF4-FFF2-40B4-BE49-F238E27FC236}">
              <a16:creationId xmlns:a16="http://schemas.microsoft.com/office/drawing/2014/main" id="{4F36431A-4066-4362-B6B5-30833F7295E1}"/>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47370</xdr:rowOff>
    </xdr:from>
    <xdr:ext cx="405111" cy="259045"/>
    <xdr:sp macro="" textlink="">
      <xdr:nvSpPr>
        <xdr:cNvPr id="319" name="n_2mainValue【公営住宅】&#10;有形固定資産減価償却率">
          <a:extLst>
            <a:ext uri="{FF2B5EF4-FFF2-40B4-BE49-F238E27FC236}">
              <a16:creationId xmlns:a16="http://schemas.microsoft.com/office/drawing/2014/main" id="{C776BAC1-6D8A-4814-9C8A-0A841C82F5E7}"/>
            </a:ext>
          </a:extLst>
        </xdr:cNvPr>
        <xdr:cNvSpPr txBox="1"/>
      </xdr:nvSpPr>
      <xdr:spPr>
        <a:xfrm>
          <a:off x="2705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320" name="n_3mainValue【公営住宅】&#10;有形固定資産減価償却率">
          <a:extLst>
            <a:ext uri="{FF2B5EF4-FFF2-40B4-BE49-F238E27FC236}">
              <a16:creationId xmlns:a16="http://schemas.microsoft.com/office/drawing/2014/main" id="{A67560FE-D382-43C4-88AA-F942CD377887}"/>
            </a:ext>
          </a:extLst>
        </xdr:cNvPr>
        <xdr:cNvSpPr txBox="1"/>
      </xdr:nvSpPr>
      <xdr:spPr>
        <a:xfrm>
          <a:off x="1816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164935</xdr:rowOff>
    </xdr:from>
    <xdr:ext cx="405111" cy="259045"/>
    <xdr:sp macro="" textlink="">
      <xdr:nvSpPr>
        <xdr:cNvPr id="321" name="n_4mainValue【公営住宅】&#10;有形固定資産減価償却率">
          <a:extLst>
            <a:ext uri="{FF2B5EF4-FFF2-40B4-BE49-F238E27FC236}">
              <a16:creationId xmlns:a16="http://schemas.microsoft.com/office/drawing/2014/main" id="{4B6399A0-81DE-41A8-A5DF-E8719D9C4B54}"/>
            </a:ext>
          </a:extLst>
        </xdr:cNvPr>
        <xdr:cNvSpPr txBox="1"/>
      </xdr:nvSpPr>
      <xdr:spPr>
        <a:xfrm>
          <a:off x="927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0B0A49A-08DF-4734-B7C9-68F6A15C95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15F857F-0A8F-4088-B7CC-457D70C974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DF4405A-C01F-485F-9150-5D79566BBB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1E66CC2-54C8-4904-BF82-3967C77661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517969-9218-452A-B348-F9B4F5AA20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E00739E-912F-43E3-A1BC-BC78D1E615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C85EDD6-0984-4206-AF43-58E6A6C355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FF32ED8-9540-4A03-9BDE-8B694ADFC0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6E591FF-20E1-4FED-A1DE-C6EF09C4F3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660BC23-2420-4853-957A-52CB9FCE58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C8118A6-FEB4-4836-B259-30C957A0DD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D7CAE74-89D2-4762-8206-725D8B0CF45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24F79B1-CF4D-4A4A-9FB2-38E808F0060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A26A9850-AF41-43AD-920A-9C652D95D045}"/>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D5BF3FD-82D1-465D-AD0F-F45E545E464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E859FB2-F904-4F9D-B9E0-FB934ABE7E9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C068014-FA3B-4039-84FE-4E90B4562D7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ABA877BA-A31B-4A98-9E46-AB65168DC58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70E302D-D673-4E71-BE75-6D6D781571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5FC5B38-B4F7-40FC-983E-25831CDAF68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FF5F850-8B9F-45E6-AB63-9F4CCA874D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1F417C5-2DAD-407B-9552-501E720CAF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0E0824F-A3BF-4D82-9AAA-4AEBB87267E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27E398E0-2691-4EC5-99B9-1934DABDF71B}"/>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8FB9DB96-E9C3-40B4-9D1F-A65C2CD80EFE}"/>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BF64AEAF-A1AC-4E0A-920D-AC9237804C6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020A26B8-4BE8-457D-A33F-6247714CA0A8}"/>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E3756469-4FA1-4D36-BE99-7878C1FFFF99}"/>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a:extLst>
            <a:ext uri="{FF2B5EF4-FFF2-40B4-BE49-F238E27FC236}">
              <a16:creationId xmlns:a16="http://schemas.microsoft.com/office/drawing/2014/main" id="{A033DDF6-0C9E-486B-A792-449567BE80EE}"/>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36B1E623-CFF5-4AA1-97B3-34D3E9C64E7E}"/>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E85660A1-8C30-40FE-8478-769A3DF0E0F6}"/>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46397DB1-EF75-4310-BEDD-06F6C5D86997}"/>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E2DDB61F-6B33-4EFB-9AE6-6811349CBEE4}"/>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5FCBF9D1-D730-4ABA-AF61-8F650C44959F}"/>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437616B-8235-49C0-A7FA-880925FC12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2D4D1B-89F6-4315-9F69-75A7EE43AA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8F5EDB-9EE5-4CAD-A407-EBBE1DD21A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CD8D186-E059-4220-BC58-400142E35D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6427F98-3FF2-478F-AC38-515BCEFF049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14123</xdr:rowOff>
    </xdr:from>
    <xdr:to>
      <xdr:col>55</xdr:col>
      <xdr:colOff>50800</xdr:colOff>
      <xdr:row>85</xdr:row>
      <xdr:rowOff>115723</xdr:rowOff>
    </xdr:to>
    <xdr:sp macro="" textlink="">
      <xdr:nvSpPr>
        <xdr:cNvPr id="361" name="楕円 360">
          <a:extLst>
            <a:ext uri="{FF2B5EF4-FFF2-40B4-BE49-F238E27FC236}">
              <a16:creationId xmlns:a16="http://schemas.microsoft.com/office/drawing/2014/main" id="{620A2FBE-6211-4539-A223-D2DC205E4F6B}"/>
            </a:ext>
          </a:extLst>
        </xdr:cNvPr>
        <xdr:cNvSpPr/>
      </xdr:nvSpPr>
      <xdr:spPr>
        <a:xfrm>
          <a:off x="10426700" y="145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37000</xdr:rowOff>
    </xdr:from>
    <xdr:ext cx="469744" cy="259045"/>
    <xdr:sp macro="" textlink="">
      <xdr:nvSpPr>
        <xdr:cNvPr id="362" name="【公営住宅】&#10;一人当たり面積該当値テキスト">
          <a:extLst>
            <a:ext uri="{FF2B5EF4-FFF2-40B4-BE49-F238E27FC236}">
              <a16:creationId xmlns:a16="http://schemas.microsoft.com/office/drawing/2014/main" id="{33E936C3-84FE-4014-A177-99DA5865C4E9}"/>
            </a:ext>
          </a:extLst>
        </xdr:cNvPr>
        <xdr:cNvSpPr txBox="1"/>
      </xdr:nvSpPr>
      <xdr:spPr>
        <a:xfrm>
          <a:off x="10515600" y="144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20828</xdr:rowOff>
    </xdr:from>
    <xdr:to>
      <xdr:col>50</xdr:col>
      <xdr:colOff>165100</xdr:colOff>
      <xdr:row>85</xdr:row>
      <xdr:rowOff>122428</xdr:rowOff>
    </xdr:to>
    <xdr:sp macro="" textlink="">
      <xdr:nvSpPr>
        <xdr:cNvPr id="363" name="楕円 362">
          <a:extLst>
            <a:ext uri="{FF2B5EF4-FFF2-40B4-BE49-F238E27FC236}">
              <a16:creationId xmlns:a16="http://schemas.microsoft.com/office/drawing/2014/main" id="{2747DAE8-1BC6-43AD-BB66-622F49A58E2B}"/>
            </a:ext>
          </a:extLst>
        </xdr:cNvPr>
        <xdr:cNvSpPr/>
      </xdr:nvSpPr>
      <xdr:spPr>
        <a:xfrm>
          <a:off x="9588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64923</xdr:rowOff>
    </xdr:from>
    <xdr:to>
      <xdr:col>55</xdr:col>
      <xdr:colOff>0</xdr:colOff>
      <xdr:row>85</xdr:row>
      <xdr:rowOff>71628</xdr:rowOff>
    </xdr:to>
    <xdr:cxnSp macro="">
      <xdr:nvCxnSpPr>
        <xdr:cNvPr id="364" name="直線コネクタ 363">
          <a:extLst>
            <a:ext uri="{FF2B5EF4-FFF2-40B4-BE49-F238E27FC236}">
              <a16:creationId xmlns:a16="http://schemas.microsoft.com/office/drawing/2014/main" id="{DF677FE6-D0BA-44C2-B113-E96D74E51777}"/>
            </a:ext>
          </a:extLst>
        </xdr:cNvPr>
        <xdr:cNvCxnSpPr/>
      </xdr:nvCxnSpPr>
      <xdr:spPr>
        <a:xfrm flipV="1">
          <a:off x="9639300" y="1463817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29211</xdr:rowOff>
    </xdr:from>
    <xdr:to>
      <xdr:col>46</xdr:col>
      <xdr:colOff>38100</xdr:colOff>
      <xdr:row>85</xdr:row>
      <xdr:rowOff>130811</xdr:rowOff>
    </xdr:to>
    <xdr:sp macro="" textlink="">
      <xdr:nvSpPr>
        <xdr:cNvPr id="365" name="楕円 364">
          <a:extLst>
            <a:ext uri="{FF2B5EF4-FFF2-40B4-BE49-F238E27FC236}">
              <a16:creationId xmlns:a16="http://schemas.microsoft.com/office/drawing/2014/main" id="{1948E93F-5195-4FC7-B739-502BE6488AA4}"/>
            </a:ext>
          </a:extLst>
        </xdr:cNvPr>
        <xdr:cNvSpPr/>
      </xdr:nvSpPr>
      <xdr:spPr>
        <a:xfrm>
          <a:off x="869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71628</xdr:rowOff>
    </xdr:from>
    <xdr:to>
      <xdr:col>50</xdr:col>
      <xdr:colOff>114300</xdr:colOff>
      <xdr:row>85</xdr:row>
      <xdr:rowOff>80011</xdr:rowOff>
    </xdr:to>
    <xdr:cxnSp macro="">
      <xdr:nvCxnSpPr>
        <xdr:cNvPr id="366" name="直線コネクタ 365">
          <a:extLst>
            <a:ext uri="{FF2B5EF4-FFF2-40B4-BE49-F238E27FC236}">
              <a16:creationId xmlns:a16="http://schemas.microsoft.com/office/drawing/2014/main" id="{42D4BE3E-0F60-40B4-96B6-AA1C1E2C0A1D}"/>
            </a:ext>
          </a:extLst>
        </xdr:cNvPr>
        <xdr:cNvCxnSpPr/>
      </xdr:nvCxnSpPr>
      <xdr:spPr>
        <a:xfrm flipV="1">
          <a:off x="8750300" y="14644878"/>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31725</xdr:rowOff>
    </xdr:from>
    <xdr:to>
      <xdr:col>41</xdr:col>
      <xdr:colOff>101600</xdr:colOff>
      <xdr:row>85</xdr:row>
      <xdr:rowOff>133325</xdr:rowOff>
    </xdr:to>
    <xdr:sp macro="" textlink="">
      <xdr:nvSpPr>
        <xdr:cNvPr id="367" name="楕円 366">
          <a:extLst>
            <a:ext uri="{FF2B5EF4-FFF2-40B4-BE49-F238E27FC236}">
              <a16:creationId xmlns:a16="http://schemas.microsoft.com/office/drawing/2014/main" id="{8C6CDCFD-9F00-468E-967A-0FCA14B1033C}"/>
            </a:ext>
          </a:extLst>
        </xdr:cNvPr>
        <xdr:cNvSpPr/>
      </xdr:nvSpPr>
      <xdr:spPr>
        <a:xfrm>
          <a:off x="7810500" y="146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80011</xdr:rowOff>
    </xdr:from>
    <xdr:to>
      <xdr:col>45</xdr:col>
      <xdr:colOff>177800</xdr:colOff>
      <xdr:row>85</xdr:row>
      <xdr:rowOff>82525</xdr:rowOff>
    </xdr:to>
    <xdr:cxnSp macro="">
      <xdr:nvCxnSpPr>
        <xdr:cNvPr id="368" name="直線コネクタ 367">
          <a:extLst>
            <a:ext uri="{FF2B5EF4-FFF2-40B4-BE49-F238E27FC236}">
              <a16:creationId xmlns:a16="http://schemas.microsoft.com/office/drawing/2014/main" id="{4B690D97-A185-432B-8636-3D41D0359589}"/>
            </a:ext>
          </a:extLst>
        </xdr:cNvPr>
        <xdr:cNvCxnSpPr/>
      </xdr:nvCxnSpPr>
      <xdr:spPr>
        <a:xfrm flipV="1">
          <a:off x="7861300" y="1465326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43535</xdr:rowOff>
    </xdr:from>
    <xdr:to>
      <xdr:col>36</xdr:col>
      <xdr:colOff>165100</xdr:colOff>
      <xdr:row>85</xdr:row>
      <xdr:rowOff>145135</xdr:rowOff>
    </xdr:to>
    <xdr:sp macro="" textlink="">
      <xdr:nvSpPr>
        <xdr:cNvPr id="369" name="楕円 368">
          <a:extLst>
            <a:ext uri="{FF2B5EF4-FFF2-40B4-BE49-F238E27FC236}">
              <a16:creationId xmlns:a16="http://schemas.microsoft.com/office/drawing/2014/main" id="{1D219C69-42D7-4365-8D20-C6F9A6094F2D}"/>
            </a:ext>
          </a:extLst>
        </xdr:cNvPr>
        <xdr:cNvSpPr/>
      </xdr:nvSpPr>
      <xdr:spPr>
        <a:xfrm>
          <a:off x="6921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82525</xdr:rowOff>
    </xdr:from>
    <xdr:to>
      <xdr:col>41</xdr:col>
      <xdr:colOff>50800</xdr:colOff>
      <xdr:row>85</xdr:row>
      <xdr:rowOff>94335</xdr:rowOff>
    </xdr:to>
    <xdr:cxnSp macro="">
      <xdr:nvCxnSpPr>
        <xdr:cNvPr id="370" name="直線コネクタ 369">
          <a:extLst>
            <a:ext uri="{FF2B5EF4-FFF2-40B4-BE49-F238E27FC236}">
              <a16:creationId xmlns:a16="http://schemas.microsoft.com/office/drawing/2014/main" id="{D38E87D6-8140-4A85-BC60-FF7541EE6CB2}"/>
            </a:ext>
          </a:extLst>
        </xdr:cNvPr>
        <xdr:cNvCxnSpPr/>
      </xdr:nvCxnSpPr>
      <xdr:spPr>
        <a:xfrm flipV="1">
          <a:off x="6972300" y="1465577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a:extLst>
            <a:ext uri="{FF2B5EF4-FFF2-40B4-BE49-F238E27FC236}">
              <a16:creationId xmlns:a16="http://schemas.microsoft.com/office/drawing/2014/main" id="{225EAA00-9D14-45CF-B927-250D1C795FD7}"/>
            </a:ext>
          </a:extLst>
        </xdr:cNvPr>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a:extLst>
            <a:ext uri="{FF2B5EF4-FFF2-40B4-BE49-F238E27FC236}">
              <a16:creationId xmlns:a16="http://schemas.microsoft.com/office/drawing/2014/main" id="{8C824C77-4634-4DCA-8A74-C979CFB19529}"/>
            </a:ext>
          </a:extLst>
        </xdr:cNvPr>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a:extLst>
            <a:ext uri="{FF2B5EF4-FFF2-40B4-BE49-F238E27FC236}">
              <a16:creationId xmlns:a16="http://schemas.microsoft.com/office/drawing/2014/main" id="{7C3E6096-1171-4F43-8F36-8076FF421B4E}"/>
            </a:ext>
          </a:extLst>
        </xdr:cNvPr>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a:extLst>
            <a:ext uri="{FF2B5EF4-FFF2-40B4-BE49-F238E27FC236}">
              <a16:creationId xmlns:a16="http://schemas.microsoft.com/office/drawing/2014/main" id="{05FF73BE-EED6-451E-8B44-9ED2B92A1CEA}"/>
            </a:ext>
          </a:extLst>
        </xdr:cNvPr>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138955</xdr:rowOff>
    </xdr:from>
    <xdr:ext cx="469744" cy="259045"/>
    <xdr:sp macro="" textlink="">
      <xdr:nvSpPr>
        <xdr:cNvPr id="375" name="n_1mainValue【公営住宅】&#10;一人当たり面積">
          <a:extLst>
            <a:ext uri="{FF2B5EF4-FFF2-40B4-BE49-F238E27FC236}">
              <a16:creationId xmlns:a16="http://schemas.microsoft.com/office/drawing/2014/main" id="{44D69762-5F4F-49F5-A02F-37D0F2D5659C}"/>
            </a:ext>
          </a:extLst>
        </xdr:cNvPr>
        <xdr:cNvSpPr txBox="1"/>
      </xdr:nvSpPr>
      <xdr:spPr>
        <a:xfrm>
          <a:off x="9391727" y="1436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147338</xdr:rowOff>
    </xdr:from>
    <xdr:ext cx="469744" cy="259045"/>
    <xdr:sp macro="" textlink="">
      <xdr:nvSpPr>
        <xdr:cNvPr id="376" name="n_2mainValue【公営住宅】&#10;一人当たり面積">
          <a:extLst>
            <a:ext uri="{FF2B5EF4-FFF2-40B4-BE49-F238E27FC236}">
              <a16:creationId xmlns:a16="http://schemas.microsoft.com/office/drawing/2014/main" id="{B7BB94B1-E7BE-4396-B3E6-9E84DE23760C}"/>
            </a:ext>
          </a:extLst>
        </xdr:cNvPr>
        <xdr:cNvSpPr txBox="1"/>
      </xdr:nvSpPr>
      <xdr:spPr>
        <a:xfrm>
          <a:off x="8515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149852</xdr:rowOff>
    </xdr:from>
    <xdr:ext cx="469744" cy="259045"/>
    <xdr:sp macro="" textlink="">
      <xdr:nvSpPr>
        <xdr:cNvPr id="377" name="n_3mainValue【公営住宅】&#10;一人当たり面積">
          <a:extLst>
            <a:ext uri="{FF2B5EF4-FFF2-40B4-BE49-F238E27FC236}">
              <a16:creationId xmlns:a16="http://schemas.microsoft.com/office/drawing/2014/main" id="{1A7E83BF-1D54-455C-BB6A-5C36078502E2}"/>
            </a:ext>
          </a:extLst>
        </xdr:cNvPr>
        <xdr:cNvSpPr txBox="1"/>
      </xdr:nvSpPr>
      <xdr:spPr>
        <a:xfrm>
          <a:off x="7626427" y="1438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161662</xdr:rowOff>
    </xdr:from>
    <xdr:ext cx="469744" cy="259045"/>
    <xdr:sp macro="" textlink="">
      <xdr:nvSpPr>
        <xdr:cNvPr id="378" name="n_4mainValue【公営住宅】&#10;一人当たり面積">
          <a:extLst>
            <a:ext uri="{FF2B5EF4-FFF2-40B4-BE49-F238E27FC236}">
              <a16:creationId xmlns:a16="http://schemas.microsoft.com/office/drawing/2014/main" id="{3D29EED6-9925-4203-AAC3-6076ABF760F7}"/>
            </a:ext>
          </a:extLst>
        </xdr:cNvPr>
        <xdr:cNvSpPr txBox="1"/>
      </xdr:nvSpPr>
      <xdr:spPr>
        <a:xfrm>
          <a:off x="6737427" y="143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D290C44-F0FD-4668-8E4F-20FA3D4E9E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CEC8020-2571-4412-B664-7BAF057FE4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914D494-C3BA-48F0-8B7E-B8E800848B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012124A-ABB1-4DB4-8621-60A738EDD5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3547A65-34BF-4B2C-A46C-3CD1653AEB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D534E35-AAF5-4D6E-90CC-EDAC8EAD59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BC0D1ED-C750-4C2A-8625-6788B199E5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26D4384-EFA9-451A-8B24-E74EDC40DD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DD13D4B-7540-4D78-B346-110EFEB670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54A490A-3A8C-4FD7-B1A8-92ACF41B5D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2C633F9-5DDF-4B39-8A36-8829EA1F2E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08C1570-698B-4080-B486-2082D1A97A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A2E60B3-A577-43B3-8447-50799142B3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49CF63B-0852-4411-B0B6-F2F755389F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4020840-1F36-4EB6-BC97-27C15146B4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B2E1849-01CE-47B5-940F-3A1BD08EA3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07AE63E-9902-439A-8B0A-DAFB5CBCDB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CAF32A7-F1CB-4032-BC22-C93B3AB2DD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B4B4EB6-B079-4D68-AB72-5D3CD7A3DB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F544ADC2-C103-4AE2-819C-0E772579C6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0712BF5-3441-4BE5-82F0-AB479B9AAF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A1B4621-CF91-4822-897B-93FF56EB70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5AA8ECA-2B03-4552-AD27-CA5C554DA8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34AA269-366C-4945-84C5-80ACFE9624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274F38B-9CEE-449D-8378-14C593EE94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845BA9E-DC6A-4E79-A151-EC2E28626E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ED55F29-2590-4296-9D2F-218D63B7C8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1E00D26-0472-412E-BB4F-60A06B64A09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636B1B7-5714-4AB4-AF44-EAE46E0C7DD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2F89A68-319D-4C76-B146-5AFE111477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00936CE-2E1B-4DD8-AE61-99180199B0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AF66ADDB-931A-4BEA-9B12-930D833C75C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9DA7D2D4-29D5-4089-B8E8-43BED6A452D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9B4BECC4-C67B-4BCD-AF77-F0277B280C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63A0CC25-9205-40B3-9F0E-1FE7840AC4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A4DA1CB-DF92-47FC-BF4F-D66939FA4E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813E4481-82EB-4EA2-A3FB-930E8DF6DFB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306C831-3036-49F3-BFA3-918B2B569C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90685E1-C473-49E7-9882-2457B5793F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3EA8DA61-F713-40FE-BDBE-06BE493C14F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BB887FF-6A1E-45FD-ABCC-C32DCA47011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80AD04F8-18D4-4E40-8B58-51E8A8143D5E}"/>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497BBF7C-E16B-4B2D-8C97-CB340380D25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63BB576B-B5C0-4FE4-AA13-8737F27D2AF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949DA52-C54C-49EC-997E-1595F30ED20F}"/>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AEE1EF64-F946-4220-A446-108CFE051695}"/>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B2A6E303-4C73-41A1-BCEE-FABE3543E3B2}"/>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B445B4D3-706F-462C-9210-89C7B6664287}"/>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FD37B18F-F8C3-4641-83BB-1595E48EE2AD}"/>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F2DF636C-E718-45A9-A510-C78DC1F6DBA6}"/>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A568CD-C9B1-4AC7-A143-253F4C880E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4F8E474-4EA8-4C77-BDA4-C16D0C1078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20A484-CB11-4649-974D-0AA3E0E42E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DF1EA6A-BB85-45B6-8DC5-32F3AA82A0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E85094C-D085-4922-8A31-910155611A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121920</xdr:rowOff>
    </xdr:from>
    <xdr:to>
      <xdr:col>85</xdr:col>
      <xdr:colOff>177800</xdr:colOff>
      <xdr:row>39</xdr:row>
      <xdr:rowOff>52070</xdr:rowOff>
    </xdr:to>
    <xdr:sp macro="" textlink="">
      <xdr:nvSpPr>
        <xdr:cNvPr id="434" name="楕円 433">
          <a:extLst>
            <a:ext uri="{FF2B5EF4-FFF2-40B4-BE49-F238E27FC236}">
              <a16:creationId xmlns:a16="http://schemas.microsoft.com/office/drawing/2014/main" id="{1199F756-E814-4515-AEF4-AD9CDC55EA3E}"/>
            </a:ext>
          </a:extLst>
        </xdr:cNvPr>
        <xdr:cNvSpPr/>
      </xdr:nvSpPr>
      <xdr:spPr>
        <a:xfrm>
          <a:off x="16268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100347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7767462D-3EBC-4069-A99D-DB93E6110B57}"/>
            </a:ext>
          </a:extLst>
        </xdr:cNvPr>
        <xdr:cNvSpPr txBox="1"/>
      </xdr:nvSpPr>
      <xdr:spPr>
        <a:xfrm>
          <a:off x="16357600" y="661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80010</xdr:rowOff>
    </xdr:from>
    <xdr:to>
      <xdr:col>81</xdr:col>
      <xdr:colOff>101600</xdr:colOff>
      <xdr:row>39</xdr:row>
      <xdr:rowOff>10160</xdr:rowOff>
    </xdr:to>
    <xdr:sp macro="" textlink="">
      <xdr:nvSpPr>
        <xdr:cNvPr id="436" name="楕円 435">
          <a:extLst>
            <a:ext uri="{FF2B5EF4-FFF2-40B4-BE49-F238E27FC236}">
              <a16:creationId xmlns:a16="http://schemas.microsoft.com/office/drawing/2014/main" id="{35DE5CE2-0D0E-48ED-A090-EE8527E97CFD}"/>
            </a:ext>
          </a:extLst>
        </xdr:cNvPr>
        <xdr:cNvSpPr/>
      </xdr:nvSpPr>
      <xdr:spPr>
        <a:xfrm>
          <a:off x="15430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130810</xdr:rowOff>
    </xdr:from>
    <xdr:to>
      <xdr:col>85</xdr:col>
      <xdr:colOff>127000</xdr:colOff>
      <xdr:row>39</xdr:row>
      <xdr:rowOff>1270</xdr:rowOff>
    </xdr:to>
    <xdr:cxnSp macro="">
      <xdr:nvCxnSpPr>
        <xdr:cNvPr id="437" name="直線コネクタ 436">
          <a:extLst>
            <a:ext uri="{FF2B5EF4-FFF2-40B4-BE49-F238E27FC236}">
              <a16:creationId xmlns:a16="http://schemas.microsoft.com/office/drawing/2014/main" id="{266260D6-12F2-4DFB-9BC2-6EE9AB46A349}"/>
            </a:ext>
          </a:extLst>
        </xdr:cNvPr>
        <xdr:cNvCxnSpPr/>
      </xdr:nvCxnSpPr>
      <xdr:spPr>
        <a:xfrm>
          <a:off x="15481300" y="6645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96520</xdr:rowOff>
    </xdr:from>
    <xdr:to>
      <xdr:col>76</xdr:col>
      <xdr:colOff>165100</xdr:colOff>
      <xdr:row>39</xdr:row>
      <xdr:rowOff>26670</xdr:rowOff>
    </xdr:to>
    <xdr:sp macro="" textlink="">
      <xdr:nvSpPr>
        <xdr:cNvPr id="438" name="楕円 437">
          <a:extLst>
            <a:ext uri="{FF2B5EF4-FFF2-40B4-BE49-F238E27FC236}">
              <a16:creationId xmlns:a16="http://schemas.microsoft.com/office/drawing/2014/main" id="{81281D3A-8D2D-4482-A823-6C196AD15AA5}"/>
            </a:ext>
          </a:extLst>
        </xdr:cNvPr>
        <xdr:cNvSpPr/>
      </xdr:nvSpPr>
      <xdr:spPr>
        <a:xfrm>
          <a:off x="14541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130810</xdr:rowOff>
    </xdr:from>
    <xdr:to>
      <xdr:col>81</xdr:col>
      <xdr:colOff>50800</xdr:colOff>
      <xdr:row>38</xdr:row>
      <xdr:rowOff>147320</xdr:rowOff>
    </xdr:to>
    <xdr:cxnSp macro="">
      <xdr:nvCxnSpPr>
        <xdr:cNvPr id="439" name="直線コネクタ 438">
          <a:extLst>
            <a:ext uri="{FF2B5EF4-FFF2-40B4-BE49-F238E27FC236}">
              <a16:creationId xmlns:a16="http://schemas.microsoft.com/office/drawing/2014/main" id="{6FAC8030-AEB2-4B81-AA3C-1B843905B6A8}"/>
            </a:ext>
          </a:extLst>
        </xdr:cNvPr>
        <xdr:cNvCxnSpPr/>
      </xdr:nvCxnSpPr>
      <xdr:spPr>
        <a:xfrm flipV="1">
          <a:off x="14592300" y="664591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68580</xdr:rowOff>
    </xdr:from>
    <xdr:to>
      <xdr:col>72</xdr:col>
      <xdr:colOff>38100</xdr:colOff>
      <xdr:row>38</xdr:row>
      <xdr:rowOff>170180</xdr:rowOff>
    </xdr:to>
    <xdr:sp macro="" textlink="">
      <xdr:nvSpPr>
        <xdr:cNvPr id="440" name="楕円 439">
          <a:extLst>
            <a:ext uri="{FF2B5EF4-FFF2-40B4-BE49-F238E27FC236}">
              <a16:creationId xmlns:a16="http://schemas.microsoft.com/office/drawing/2014/main" id="{75B17F28-58C1-4647-97D2-123A0AC9C4D5}"/>
            </a:ext>
          </a:extLst>
        </xdr:cNvPr>
        <xdr:cNvSpPr/>
      </xdr:nvSpPr>
      <xdr:spPr>
        <a:xfrm>
          <a:off x="13652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119380</xdr:rowOff>
    </xdr:from>
    <xdr:to>
      <xdr:col>76</xdr:col>
      <xdr:colOff>114300</xdr:colOff>
      <xdr:row>38</xdr:row>
      <xdr:rowOff>147320</xdr:rowOff>
    </xdr:to>
    <xdr:cxnSp macro="">
      <xdr:nvCxnSpPr>
        <xdr:cNvPr id="441" name="直線コネクタ 440">
          <a:extLst>
            <a:ext uri="{FF2B5EF4-FFF2-40B4-BE49-F238E27FC236}">
              <a16:creationId xmlns:a16="http://schemas.microsoft.com/office/drawing/2014/main" id="{8BE1AB72-6675-4B6E-B0F8-0B1D99FB4A25}"/>
            </a:ext>
          </a:extLst>
        </xdr:cNvPr>
        <xdr:cNvCxnSpPr/>
      </xdr:nvCxnSpPr>
      <xdr:spPr>
        <a:xfrm>
          <a:off x="13703300" y="6634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68580</xdr:rowOff>
    </xdr:from>
    <xdr:to>
      <xdr:col>67</xdr:col>
      <xdr:colOff>101600</xdr:colOff>
      <xdr:row>38</xdr:row>
      <xdr:rowOff>170180</xdr:rowOff>
    </xdr:to>
    <xdr:sp macro="" textlink="">
      <xdr:nvSpPr>
        <xdr:cNvPr id="442" name="楕円 441">
          <a:extLst>
            <a:ext uri="{FF2B5EF4-FFF2-40B4-BE49-F238E27FC236}">
              <a16:creationId xmlns:a16="http://schemas.microsoft.com/office/drawing/2014/main" id="{33E37D46-7019-453E-AED9-0CF955DC5A5D}"/>
            </a:ext>
          </a:extLst>
        </xdr:cNvPr>
        <xdr:cNvSpPr/>
      </xdr:nvSpPr>
      <xdr:spPr>
        <a:xfrm>
          <a:off x="12763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119380</xdr:rowOff>
    </xdr:from>
    <xdr:to>
      <xdr:col>71</xdr:col>
      <xdr:colOff>177800</xdr:colOff>
      <xdr:row>38</xdr:row>
      <xdr:rowOff>119380</xdr:rowOff>
    </xdr:to>
    <xdr:cxnSp macro="">
      <xdr:nvCxnSpPr>
        <xdr:cNvPr id="443" name="直線コネクタ 442">
          <a:extLst>
            <a:ext uri="{FF2B5EF4-FFF2-40B4-BE49-F238E27FC236}">
              <a16:creationId xmlns:a16="http://schemas.microsoft.com/office/drawing/2014/main" id="{A70957D6-C724-44D1-ABC0-E246675533BB}"/>
            </a:ext>
          </a:extLst>
        </xdr:cNvPr>
        <xdr:cNvCxnSpPr/>
      </xdr:nvCxnSpPr>
      <xdr:spPr>
        <a:xfrm>
          <a:off x="12814300" y="663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2742E4D-E7B6-432A-B021-71F394330047}"/>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94D45E4C-2529-48B3-AB58-37F84E75D337}"/>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19B8F06D-A19F-4047-857A-6DC6DC758F14}"/>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A90D70E-72E8-4DCA-A0F0-BC1425D296C6}"/>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1287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D0EA7A8-0948-446C-9118-A3F900C6991C}"/>
            </a:ext>
          </a:extLst>
        </xdr:cNvPr>
        <xdr:cNvSpPr txBox="1"/>
      </xdr:nvSpPr>
      <xdr:spPr>
        <a:xfrm>
          <a:off x="15266044" y="668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17797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9DACED4-E14D-46B2-94C7-08846CA9485B}"/>
            </a:ext>
          </a:extLst>
        </xdr:cNvPr>
        <xdr:cNvSpPr txBox="1"/>
      </xdr:nvSpPr>
      <xdr:spPr>
        <a:xfrm>
          <a:off x="14389744" y="670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161307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F521D4F-7D3E-4114-88C5-B8659199C49F}"/>
            </a:ext>
          </a:extLst>
        </xdr:cNvPr>
        <xdr:cNvSpPr txBox="1"/>
      </xdr:nvSpPr>
      <xdr:spPr>
        <a:xfrm>
          <a:off x="13500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161307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F356EB1-7B56-4981-A6E3-5E93DA9E4987}"/>
            </a:ext>
          </a:extLst>
        </xdr:cNvPr>
        <xdr:cNvSpPr txBox="1"/>
      </xdr:nvSpPr>
      <xdr:spPr>
        <a:xfrm>
          <a:off x="12611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6E40F40-5502-49CF-ADE8-F1032197AB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87CF681-DBB7-4A06-A954-1E93D006EC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8DC06AA-DDCF-465E-ACF4-ADC9F3A22F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D387410-0676-4639-BC36-A1B4FE8522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2E4B0235-2A0A-4372-A17A-A03DD2CB0A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24141AA-46DF-4179-A7BE-6E6B43B29F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29F94CD-5012-40CE-9098-84B9F4B567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C0460DA-8734-4324-BDAE-F35BEE6CF5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9A22FB8-7309-4286-910A-472964C90F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B87B75B-AB1C-463F-9A13-9C6A150F94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84759418-1C70-432D-87ED-D9A71537C6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8274927-6B20-446A-B229-169D964EC93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82ED1B7-347A-492A-B3B3-27A59D11E41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AFDD7B2-F39A-44A9-B91B-031AE47B31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9877D5A1-9A22-46B8-9A9C-9607870BE4D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6AF7616-33A6-4D47-A773-3977E925E4F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7D627ABA-3CE3-4409-99D9-A4BA085FA72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34FEAE26-525F-4087-A0BF-8221F26F965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4FFB46E-0049-498F-BB91-92DDB3E4AD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AB33D247-3C31-4F6E-96AF-96EABD2E87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4274A37-E311-4286-A986-7BB29D630F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AE235822-D819-4FC3-AACB-8DB6CAE85698}"/>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DD3052D4-933E-4F53-A850-5CE7F8971844}"/>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FC1D02EB-F033-4EC4-A77D-23A09CF7B743}"/>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BA7AD0D-9509-4219-A5D6-CD7CC97446A4}"/>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FCCC1342-9643-4264-84CE-29A54CF64298}"/>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40E344C-77FE-477A-8CA0-80E14F0887C7}"/>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25AEE9A1-F888-4414-92F7-8A29F75B52EC}"/>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091AC880-5E03-4CE4-BC43-82F695907E41}"/>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0107B265-7A0D-4C70-AAB0-233ABE83A1E2}"/>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C18B39EF-FEA8-4415-95EE-6868CCED688D}"/>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1A31303F-A668-46B2-A633-BB8FFF1C6E04}"/>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4FAC365-6FAC-47C3-BE8F-58725F630B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2461F5B-727D-4B3C-A152-23D7384BE1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E6921F7-4DFB-4C92-96B0-D18063FD2B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C777A1C-506F-41ED-8979-61A6DB6A2C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3664A4C-1B28-4C4F-958A-ED745B1769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135585</xdr:rowOff>
    </xdr:from>
    <xdr:to>
      <xdr:col>116</xdr:col>
      <xdr:colOff>114300</xdr:colOff>
      <xdr:row>38</xdr:row>
      <xdr:rowOff>65736</xdr:rowOff>
    </xdr:to>
    <xdr:sp macro="" textlink="">
      <xdr:nvSpPr>
        <xdr:cNvPr id="489" name="楕円 488">
          <a:extLst>
            <a:ext uri="{FF2B5EF4-FFF2-40B4-BE49-F238E27FC236}">
              <a16:creationId xmlns:a16="http://schemas.microsoft.com/office/drawing/2014/main" id="{CA06CECF-37FB-4275-9F03-5AD6226CAF92}"/>
            </a:ext>
          </a:extLst>
        </xdr:cNvPr>
        <xdr:cNvSpPr/>
      </xdr:nvSpPr>
      <xdr:spPr>
        <a:xfrm>
          <a:off x="22110700" y="647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158462</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2F50E37-E7C3-4422-8E10-5D7519D652CB}"/>
            </a:ext>
          </a:extLst>
        </xdr:cNvPr>
        <xdr:cNvSpPr txBox="1"/>
      </xdr:nvSpPr>
      <xdr:spPr>
        <a:xfrm>
          <a:off x="22199600" y="63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154787</xdr:rowOff>
    </xdr:from>
    <xdr:to>
      <xdr:col>112</xdr:col>
      <xdr:colOff>38100</xdr:colOff>
      <xdr:row>38</xdr:row>
      <xdr:rowOff>84937</xdr:rowOff>
    </xdr:to>
    <xdr:sp macro="" textlink="">
      <xdr:nvSpPr>
        <xdr:cNvPr id="491" name="楕円 490">
          <a:extLst>
            <a:ext uri="{FF2B5EF4-FFF2-40B4-BE49-F238E27FC236}">
              <a16:creationId xmlns:a16="http://schemas.microsoft.com/office/drawing/2014/main" id="{F78353B9-E28A-4CD4-9775-52DACFF437FE}"/>
            </a:ext>
          </a:extLst>
        </xdr:cNvPr>
        <xdr:cNvSpPr/>
      </xdr:nvSpPr>
      <xdr:spPr>
        <a:xfrm>
          <a:off x="21272500" y="64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14936</xdr:rowOff>
    </xdr:from>
    <xdr:to>
      <xdr:col>116</xdr:col>
      <xdr:colOff>63500</xdr:colOff>
      <xdr:row>38</xdr:row>
      <xdr:rowOff>34137</xdr:rowOff>
    </xdr:to>
    <xdr:cxnSp macro="">
      <xdr:nvCxnSpPr>
        <xdr:cNvPr id="492" name="直線コネクタ 491">
          <a:extLst>
            <a:ext uri="{FF2B5EF4-FFF2-40B4-BE49-F238E27FC236}">
              <a16:creationId xmlns:a16="http://schemas.microsoft.com/office/drawing/2014/main" id="{F44F7E6B-E15B-4E21-A851-C7E310F8087A}"/>
            </a:ext>
          </a:extLst>
        </xdr:cNvPr>
        <xdr:cNvCxnSpPr/>
      </xdr:nvCxnSpPr>
      <xdr:spPr>
        <a:xfrm flipV="1">
          <a:off x="21323300" y="6530036"/>
          <a:ext cx="8382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xdr:rowOff>
    </xdr:from>
    <xdr:to>
      <xdr:col>107</xdr:col>
      <xdr:colOff>101600</xdr:colOff>
      <xdr:row>38</xdr:row>
      <xdr:rowOff>108712</xdr:rowOff>
    </xdr:to>
    <xdr:sp macro="" textlink="">
      <xdr:nvSpPr>
        <xdr:cNvPr id="493" name="楕円 492">
          <a:extLst>
            <a:ext uri="{FF2B5EF4-FFF2-40B4-BE49-F238E27FC236}">
              <a16:creationId xmlns:a16="http://schemas.microsoft.com/office/drawing/2014/main" id="{0A9BC1EE-EF98-4739-97C4-984AD97FF60B}"/>
            </a:ext>
          </a:extLst>
        </xdr:cNvPr>
        <xdr:cNvSpPr/>
      </xdr:nvSpPr>
      <xdr:spPr>
        <a:xfrm>
          <a:off x="20383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34137</xdr:rowOff>
    </xdr:from>
    <xdr:to>
      <xdr:col>111</xdr:col>
      <xdr:colOff>177800</xdr:colOff>
      <xdr:row>38</xdr:row>
      <xdr:rowOff>57912</xdr:rowOff>
    </xdr:to>
    <xdr:cxnSp macro="">
      <xdr:nvCxnSpPr>
        <xdr:cNvPr id="494" name="直線コネクタ 493">
          <a:extLst>
            <a:ext uri="{FF2B5EF4-FFF2-40B4-BE49-F238E27FC236}">
              <a16:creationId xmlns:a16="http://schemas.microsoft.com/office/drawing/2014/main" id="{C82E6FDF-0DE3-481E-93B0-C44616A6BA55}"/>
            </a:ext>
          </a:extLst>
        </xdr:cNvPr>
        <xdr:cNvCxnSpPr/>
      </xdr:nvCxnSpPr>
      <xdr:spPr>
        <a:xfrm flipV="1">
          <a:off x="20434300" y="6549237"/>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14427</xdr:rowOff>
    </xdr:from>
    <xdr:to>
      <xdr:col>102</xdr:col>
      <xdr:colOff>165100</xdr:colOff>
      <xdr:row>38</xdr:row>
      <xdr:rowOff>116027</xdr:rowOff>
    </xdr:to>
    <xdr:sp macro="" textlink="">
      <xdr:nvSpPr>
        <xdr:cNvPr id="495" name="楕円 494">
          <a:extLst>
            <a:ext uri="{FF2B5EF4-FFF2-40B4-BE49-F238E27FC236}">
              <a16:creationId xmlns:a16="http://schemas.microsoft.com/office/drawing/2014/main" id="{C767842E-7153-4E8B-840F-E3A954A41847}"/>
            </a:ext>
          </a:extLst>
        </xdr:cNvPr>
        <xdr:cNvSpPr/>
      </xdr:nvSpPr>
      <xdr:spPr>
        <a:xfrm>
          <a:off x="19494500" y="65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57912</xdr:rowOff>
    </xdr:from>
    <xdr:to>
      <xdr:col>107</xdr:col>
      <xdr:colOff>50800</xdr:colOff>
      <xdr:row>38</xdr:row>
      <xdr:rowOff>65227</xdr:rowOff>
    </xdr:to>
    <xdr:cxnSp macro="">
      <xdr:nvCxnSpPr>
        <xdr:cNvPr id="496" name="直線コネクタ 495">
          <a:extLst>
            <a:ext uri="{FF2B5EF4-FFF2-40B4-BE49-F238E27FC236}">
              <a16:creationId xmlns:a16="http://schemas.microsoft.com/office/drawing/2014/main" id="{D64808EE-5DCC-4AED-96F8-44213BEC04D3}"/>
            </a:ext>
          </a:extLst>
        </xdr:cNvPr>
        <xdr:cNvCxnSpPr/>
      </xdr:nvCxnSpPr>
      <xdr:spPr>
        <a:xfrm flipV="1">
          <a:off x="19545300" y="65730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18085</xdr:rowOff>
    </xdr:from>
    <xdr:to>
      <xdr:col>98</xdr:col>
      <xdr:colOff>38100</xdr:colOff>
      <xdr:row>38</xdr:row>
      <xdr:rowOff>119685</xdr:rowOff>
    </xdr:to>
    <xdr:sp macro="" textlink="">
      <xdr:nvSpPr>
        <xdr:cNvPr id="497" name="楕円 496">
          <a:extLst>
            <a:ext uri="{FF2B5EF4-FFF2-40B4-BE49-F238E27FC236}">
              <a16:creationId xmlns:a16="http://schemas.microsoft.com/office/drawing/2014/main" id="{0EF24D07-2296-4295-8FBE-1EDD4C1A850D}"/>
            </a:ext>
          </a:extLst>
        </xdr:cNvPr>
        <xdr:cNvSpPr/>
      </xdr:nvSpPr>
      <xdr:spPr>
        <a:xfrm>
          <a:off x="18605500" y="65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65227</xdr:rowOff>
    </xdr:from>
    <xdr:to>
      <xdr:col>102</xdr:col>
      <xdr:colOff>114300</xdr:colOff>
      <xdr:row>38</xdr:row>
      <xdr:rowOff>68885</xdr:rowOff>
    </xdr:to>
    <xdr:cxnSp macro="">
      <xdr:nvCxnSpPr>
        <xdr:cNvPr id="498" name="直線コネクタ 497">
          <a:extLst>
            <a:ext uri="{FF2B5EF4-FFF2-40B4-BE49-F238E27FC236}">
              <a16:creationId xmlns:a16="http://schemas.microsoft.com/office/drawing/2014/main" id="{98D73172-7952-49D1-B9D4-6A3078FB9C3B}"/>
            </a:ext>
          </a:extLst>
        </xdr:cNvPr>
        <xdr:cNvCxnSpPr/>
      </xdr:nvCxnSpPr>
      <xdr:spPr>
        <a:xfrm flipV="1">
          <a:off x="18656300" y="658032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1A0B860F-D961-493D-B89C-EBE2AA6FFBF5}"/>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50AF115D-0A68-41CA-ACB1-8A2AADFA4F8D}"/>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427D3E7F-F366-49DB-9EFE-0623D5CE2AF1}"/>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84CFC68D-C4D8-4526-9B12-692220A2C63E}"/>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101464</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D840D5E8-9873-4989-833D-3AC9FD59E0C2}"/>
            </a:ext>
          </a:extLst>
        </xdr:cNvPr>
        <xdr:cNvSpPr txBox="1"/>
      </xdr:nvSpPr>
      <xdr:spPr>
        <a:xfrm>
          <a:off x="21075727" y="62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125239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5C51AE64-7F8A-4C3F-A930-0C2681954EA0}"/>
            </a:ext>
          </a:extLst>
        </xdr:cNvPr>
        <xdr:cNvSpPr txBox="1"/>
      </xdr:nvSpPr>
      <xdr:spPr>
        <a:xfrm>
          <a:off x="20199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132554</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5F8E4B51-08E4-431A-A9D7-93488CFC4E6D}"/>
            </a:ext>
          </a:extLst>
        </xdr:cNvPr>
        <xdr:cNvSpPr txBox="1"/>
      </xdr:nvSpPr>
      <xdr:spPr>
        <a:xfrm>
          <a:off x="19310427" y="630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136212</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DB614738-AC65-4F2E-92F6-FDFE8532B300}"/>
            </a:ext>
          </a:extLst>
        </xdr:cNvPr>
        <xdr:cNvSpPr txBox="1"/>
      </xdr:nvSpPr>
      <xdr:spPr>
        <a:xfrm>
          <a:off x="18421427" y="63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F80495E-5387-4D97-A18A-8743766093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5FCF96A3-0DB6-4AD5-8532-2CDBBC611D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076AE82-D866-43FB-85F1-36C59544EC6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DCCB2C5-F299-438D-9CD0-C5683A7B78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08095DE-818D-453C-B1F9-0AD2D6E1C6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E1186BF-EDD9-4F21-A608-6BC4C19FAB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9F8B709-45B5-43AD-B8FE-F33C54C9C7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E7AD93C-0B68-424F-ACCE-A7456FA377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F36DA0F3-746D-4345-941B-05CD0961D0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2A3E48E-0DAB-4A11-87F0-CE1893CED3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6B9C6DF-BE24-4C00-B257-BDEFE7290D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3670B65-C56E-42AB-A5CF-DE5D3F95B91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B9E59BF-2785-4CD3-BE34-C39F5E7349A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C1057A39-ADC3-4D99-9F8C-36D75CD56C4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575D3F79-83AC-40C4-AC9F-FCAB5EC818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83770AA8-2342-42DB-87D2-B6485A692A0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67235FD-EF39-4E1A-A2A5-F66CDE3619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22122EA7-C25B-4AB2-A217-5E3C3F24B9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C98B3B1-5C12-4FE6-90DF-FDF201E518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B45C9B98-C420-4843-A0FB-DFEE9B8E645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4D0274C-7162-42CE-A905-5367A5CAC64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EA9F68BD-2562-47FD-8533-569D9FCAC42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4A6A2769-2A02-4CBA-9D57-6CB68FBC59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49B635C-5C9F-4FDF-9CBD-A31583D970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1AD36807-8188-47B1-8AFA-BA6D4ADD9D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FC0462CC-1778-4312-93EE-7AEDB964635D}"/>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8BCABFF0-A00A-4BA5-A5F8-28C8FC4C810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43968F0B-BDFD-48AB-908B-7A69D65218D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EFD908C6-5815-4D6E-8300-299E2A2AB5DF}"/>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FD3C5493-5D30-43FF-B723-44C237D9E99A}"/>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CCA9700-D4F9-4475-9411-EFD2E72BE5F3}"/>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73A334E2-083E-4999-AC62-8950A5E3F497}"/>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76934F8E-BC0A-45EC-BB01-49EC3B945F44}"/>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3A73950B-459E-416C-93AC-C0A317497F4F}"/>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711EF833-9528-48AA-A8C8-37D8C565FADD}"/>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CF548D76-D01A-41B2-BF3D-8FCFD8AD3E04}"/>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CA7742C-7898-4DE3-8396-0A98F0B6B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7FA6465-D352-4DBD-BE28-E6F107516F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46D5F0C-34A9-46A1-A586-A1916170FC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1DCFD10-4BF7-41DE-8B38-6190EDACA1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7D26E5B-D4ED-43F0-AD3C-2F82A4CD82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50437</xdr:rowOff>
    </xdr:from>
    <xdr:to>
      <xdr:col>85</xdr:col>
      <xdr:colOff>177800</xdr:colOff>
      <xdr:row>61</xdr:row>
      <xdr:rowOff>152037</xdr:rowOff>
    </xdr:to>
    <xdr:sp macro="" textlink="">
      <xdr:nvSpPr>
        <xdr:cNvPr id="548" name="楕円 547">
          <a:extLst>
            <a:ext uri="{FF2B5EF4-FFF2-40B4-BE49-F238E27FC236}">
              <a16:creationId xmlns:a16="http://schemas.microsoft.com/office/drawing/2014/main" id="{E6D278AE-C730-4123-B43B-E8BF9146B3ED}"/>
            </a:ext>
          </a:extLst>
        </xdr:cNvPr>
        <xdr:cNvSpPr/>
      </xdr:nvSpPr>
      <xdr:spPr>
        <a:xfrm>
          <a:off x="16268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28864</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92CB02D4-A23B-4F4E-83DA-28C781CB2752}"/>
            </a:ext>
          </a:extLst>
        </xdr:cNvPr>
        <xdr:cNvSpPr txBox="1"/>
      </xdr:nvSpPr>
      <xdr:spPr>
        <a:xfrm>
          <a:off x="16357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550" name="楕円 549">
          <a:extLst>
            <a:ext uri="{FF2B5EF4-FFF2-40B4-BE49-F238E27FC236}">
              <a16:creationId xmlns:a16="http://schemas.microsoft.com/office/drawing/2014/main" id="{8B393883-0430-46F2-AA80-060FC7B7273C}"/>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37556</xdr:rowOff>
    </xdr:from>
    <xdr:to>
      <xdr:col>85</xdr:col>
      <xdr:colOff>127000</xdr:colOff>
      <xdr:row>61</xdr:row>
      <xdr:rowOff>101237</xdr:rowOff>
    </xdr:to>
    <xdr:cxnSp macro="">
      <xdr:nvCxnSpPr>
        <xdr:cNvPr id="551" name="直線コネクタ 550">
          <a:extLst>
            <a:ext uri="{FF2B5EF4-FFF2-40B4-BE49-F238E27FC236}">
              <a16:creationId xmlns:a16="http://schemas.microsoft.com/office/drawing/2014/main" id="{BA232FB8-17D2-4888-A534-4791405C9379}"/>
            </a:ext>
          </a:extLst>
        </xdr:cNvPr>
        <xdr:cNvCxnSpPr/>
      </xdr:nvCxnSpPr>
      <xdr:spPr>
        <a:xfrm>
          <a:off x="15481300" y="1049600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50437</xdr:rowOff>
    </xdr:from>
    <xdr:to>
      <xdr:col>76</xdr:col>
      <xdr:colOff>165100</xdr:colOff>
      <xdr:row>61</xdr:row>
      <xdr:rowOff>152037</xdr:rowOff>
    </xdr:to>
    <xdr:sp macro="" textlink="">
      <xdr:nvSpPr>
        <xdr:cNvPr id="552" name="楕円 551">
          <a:extLst>
            <a:ext uri="{FF2B5EF4-FFF2-40B4-BE49-F238E27FC236}">
              <a16:creationId xmlns:a16="http://schemas.microsoft.com/office/drawing/2014/main" id="{04C1BDD7-CC31-4760-8F22-0EEEF5FF42B1}"/>
            </a:ext>
          </a:extLst>
        </xdr:cNvPr>
        <xdr:cNvSpPr/>
      </xdr:nvSpPr>
      <xdr:spPr>
        <a:xfrm>
          <a:off x="14541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101237</xdr:rowOff>
    </xdr:to>
    <xdr:cxnSp macro="">
      <xdr:nvCxnSpPr>
        <xdr:cNvPr id="553" name="直線コネクタ 552">
          <a:extLst>
            <a:ext uri="{FF2B5EF4-FFF2-40B4-BE49-F238E27FC236}">
              <a16:creationId xmlns:a16="http://schemas.microsoft.com/office/drawing/2014/main" id="{871ED375-AEFF-42AA-B653-FFA1CC5C5941}"/>
            </a:ext>
          </a:extLst>
        </xdr:cNvPr>
        <xdr:cNvCxnSpPr/>
      </xdr:nvCxnSpPr>
      <xdr:spPr>
        <a:xfrm flipV="1">
          <a:off x="14592300" y="1049600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xdr:rowOff>
    </xdr:from>
    <xdr:to>
      <xdr:col>72</xdr:col>
      <xdr:colOff>38100</xdr:colOff>
      <xdr:row>61</xdr:row>
      <xdr:rowOff>103051</xdr:rowOff>
    </xdr:to>
    <xdr:sp macro="" textlink="">
      <xdr:nvSpPr>
        <xdr:cNvPr id="554" name="楕円 553">
          <a:extLst>
            <a:ext uri="{FF2B5EF4-FFF2-40B4-BE49-F238E27FC236}">
              <a16:creationId xmlns:a16="http://schemas.microsoft.com/office/drawing/2014/main" id="{8E5A299C-8A36-4D9B-AF20-2691962C7934}"/>
            </a:ext>
          </a:extLst>
        </xdr:cNvPr>
        <xdr:cNvSpPr/>
      </xdr:nvSpPr>
      <xdr:spPr>
        <a:xfrm>
          <a:off x="13652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52251</xdr:rowOff>
    </xdr:from>
    <xdr:to>
      <xdr:col>76</xdr:col>
      <xdr:colOff>114300</xdr:colOff>
      <xdr:row>61</xdr:row>
      <xdr:rowOff>101237</xdr:rowOff>
    </xdr:to>
    <xdr:cxnSp macro="">
      <xdr:nvCxnSpPr>
        <xdr:cNvPr id="555" name="直線コネクタ 554">
          <a:extLst>
            <a:ext uri="{FF2B5EF4-FFF2-40B4-BE49-F238E27FC236}">
              <a16:creationId xmlns:a16="http://schemas.microsoft.com/office/drawing/2014/main" id="{4EADADB3-9152-4752-9174-610410A844E2}"/>
            </a:ext>
          </a:extLst>
        </xdr:cNvPr>
        <xdr:cNvCxnSpPr/>
      </xdr:nvCxnSpPr>
      <xdr:spPr>
        <a:xfrm>
          <a:off x="13703300" y="1051070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34109</xdr:rowOff>
    </xdr:from>
    <xdr:to>
      <xdr:col>67</xdr:col>
      <xdr:colOff>101600</xdr:colOff>
      <xdr:row>61</xdr:row>
      <xdr:rowOff>135709</xdr:rowOff>
    </xdr:to>
    <xdr:sp macro="" textlink="">
      <xdr:nvSpPr>
        <xdr:cNvPr id="556" name="楕円 555">
          <a:extLst>
            <a:ext uri="{FF2B5EF4-FFF2-40B4-BE49-F238E27FC236}">
              <a16:creationId xmlns:a16="http://schemas.microsoft.com/office/drawing/2014/main" id="{78333F30-7C4C-4AE8-AEAD-80EAFEDFA527}"/>
            </a:ext>
          </a:extLst>
        </xdr:cNvPr>
        <xdr:cNvSpPr/>
      </xdr:nvSpPr>
      <xdr:spPr>
        <a:xfrm>
          <a:off x="12763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52251</xdr:rowOff>
    </xdr:from>
    <xdr:to>
      <xdr:col>71</xdr:col>
      <xdr:colOff>177800</xdr:colOff>
      <xdr:row>61</xdr:row>
      <xdr:rowOff>84909</xdr:rowOff>
    </xdr:to>
    <xdr:cxnSp macro="">
      <xdr:nvCxnSpPr>
        <xdr:cNvPr id="557" name="直線コネクタ 556">
          <a:extLst>
            <a:ext uri="{FF2B5EF4-FFF2-40B4-BE49-F238E27FC236}">
              <a16:creationId xmlns:a16="http://schemas.microsoft.com/office/drawing/2014/main" id="{EB4DCEBB-9200-49C0-B77C-7A03D0DA8D27}"/>
            </a:ext>
          </a:extLst>
        </xdr:cNvPr>
        <xdr:cNvCxnSpPr/>
      </xdr:nvCxnSpPr>
      <xdr:spPr>
        <a:xfrm flipV="1">
          <a:off x="12814300" y="105107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D037F543-802A-4A2D-A0DA-9F8B0CAE36E9}"/>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0440DE3D-F9D8-4913-B03A-C5C463D4FA34}"/>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58D67FCC-42CE-4ED7-AA09-96506A82EE76}"/>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ACC75696-E73F-4841-A3B8-F6D96D513845}"/>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562" name="n_1mainValue【学校施設】&#10;有形固定資産減価償却率">
          <a:extLst>
            <a:ext uri="{FF2B5EF4-FFF2-40B4-BE49-F238E27FC236}">
              <a16:creationId xmlns:a16="http://schemas.microsoft.com/office/drawing/2014/main" id="{B439ABAB-BC63-47DC-9AF2-1F564E44DE5D}"/>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143164</xdr:rowOff>
    </xdr:from>
    <xdr:ext cx="405111" cy="259045"/>
    <xdr:sp macro="" textlink="">
      <xdr:nvSpPr>
        <xdr:cNvPr id="563" name="n_2mainValue【学校施設】&#10;有形固定資産減価償却率">
          <a:extLst>
            <a:ext uri="{FF2B5EF4-FFF2-40B4-BE49-F238E27FC236}">
              <a16:creationId xmlns:a16="http://schemas.microsoft.com/office/drawing/2014/main" id="{057558BD-FBA7-4943-8900-B74EA3362069}"/>
            </a:ext>
          </a:extLst>
        </xdr:cNvPr>
        <xdr:cNvSpPr txBox="1"/>
      </xdr:nvSpPr>
      <xdr:spPr>
        <a:xfrm>
          <a:off x="14389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94178</xdr:rowOff>
    </xdr:from>
    <xdr:ext cx="405111" cy="259045"/>
    <xdr:sp macro="" textlink="">
      <xdr:nvSpPr>
        <xdr:cNvPr id="564" name="n_3mainValue【学校施設】&#10;有形固定資産減価償却率">
          <a:extLst>
            <a:ext uri="{FF2B5EF4-FFF2-40B4-BE49-F238E27FC236}">
              <a16:creationId xmlns:a16="http://schemas.microsoft.com/office/drawing/2014/main" id="{5459AA55-5257-41A6-BF20-2A4861F30289}"/>
            </a:ext>
          </a:extLst>
        </xdr:cNvPr>
        <xdr:cNvSpPr txBox="1"/>
      </xdr:nvSpPr>
      <xdr:spPr>
        <a:xfrm>
          <a:off x="13500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126836</xdr:rowOff>
    </xdr:from>
    <xdr:ext cx="405111" cy="259045"/>
    <xdr:sp macro="" textlink="">
      <xdr:nvSpPr>
        <xdr:cNvPr id="565" name="n_4mainValue【学校施設】&#10;有形固定資産減価償却率">
          <a:extLst>
            <a:ext uri="{FF2B5EF4-FFF2-40B4-BE49-F238E27FC236}">
              <a16:creationId xmlns:a16="http://schemas.microsoft.com/office/drawing/2014/main" id="{FB39CC7A-6DB1-40CE-88D4-3BE12C28EE16}"/>
            </a:ext>
          </a:extLst>
        </xdr:cNvPr>
        <xdr:cNvSpPr txBox="1"/>
      </xdr:nvSpPr>
      <xdr:spPr>
        <a:xfrm>
          <a:off x="12611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570BB059-973D-4BD0-B9F5-B8315F3CD2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8399CD3-22D8-4581-B30E-476B1C035C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E7DEDD8-948F-41AB-A94C-79C7B01A88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EF03E16E-8A5B-48FA-87F3-E06D211AAC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FF3B87E5-03E7-4D04-86C2-87BC92E9DA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ABA78A2-10F3-4C13-930D-26A7FF4202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53E1FF55-8C0C-4D7F-8D07-498599D5EE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517F9CFA-32A7-451E-898F-82C372A00A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6467CE80-2290-45D9-8E22-58472F6D8E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A6E19526-B9DA-4316-B4DD-A907B2209C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54521052-8660-4978-94DA-DFAEA79D0D6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1EE378E3-9173-4911-A509-F3B91B8D075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60926E95-A7AA-4B82-9BC2-E903CBF8FA2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02376C6F-F994-4006-A34B-DC43A1C2529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690F0ED7-16A7-4690-A26C-5F264C4FD4F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64062C69-49A8-4C02-823A-7B5512FE58E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C2E68F1A-6F45-472F-82D8-C10E4E244D7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E5E527A2-67D7-4FD7-B07F-BB5C9EB5C70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298BA63-4284-4021-8A11-6F1BCB3F14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C0356D33-EC04-4A46-8DAC-C3C3BD57BC6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F7224F40-6810-46DA-8484-32BBBFEE3F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A11D8373-5388-4A82-886B-83E1DDC228B4}"/>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86A8C2F5-E879-43AF-AEB6-A5497C97FD0E}"/>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DE5CC59A-8CF6-434D-A04F-E3EF664B31C3}"/>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32A6C938-D678-4F88-8A56-564FF5599E54}"/>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786D6240-2E83-4359-AE23-4F6EEBC7AC3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a:extLst>
            <a:ext uri="{FF2B5EF4-FFF2-40B4-BE49-F238E27FC236}">
              <a16:creationId xmlns:a16="http://schemas.microsoft.com/office/drawing/2014/main" id="{652D82B3-60F0-4622-89C9-BEC67D04A0F1}"/>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EE3FF1AB-F10E-4255-9587-9F22A27679A5}"/>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C893FA93-5E1E-4782-8F72-6E21144F6EBA}"/>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0BB3DF96-F640-4CEF-B413-10121AB148D7}"/>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3DA83227-F976-4378-A205-BA44EBC93086}"/>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CD0993B3-20E7-4772-B75F-27071157E23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8B6717A-CCCC-4D7F-B680-4979DDF979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5304A97-DE20-4E5B-BB91-F92723E714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A1EAF2D-2A53-4A79-A6B1-CFBE879375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691B474-3A21-4189-97BA-78026160BD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D119A65-CA19-43DD-9392-F8388CA7A9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36023</xdr:rowOff>
    </xdr:from>
    <xdr:to>
      <xdr:col>116</xdr:col>
      <xdr:colOff>114300</xdr:colOff>
      <xdr:row>61</xdr:row>
      <xdr:rowOff>137623</xdr:rowOff>
    </xdr:to>
    <xdr:sp macro="" textlink="">
      <xdr:nvSpPr>
        <xdr:cNvPr id="603" name="楕円 602">
          <a:extLst>
            <a:ext uri="{FF2B5EF4-FFF2-40B4-BE49-F238E27FC236}">
              <a16:creationId xmlns:a16="http://schemas.microsoft.com/office/drawing/2014/main" id="{BD140F9C-1592-4E58-9A84-F403AE8C1FD9}"/>
            </a:ext>
          </a:extLst>
        </xdr:cNvPr>
        <xdr:cNvSpPr/>
      </xdr:nvSpPr>
      <xdr:spPr>
        <a:xfrm>
          <a:off x="22110700" y="104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58900</xdr:rowOff>
    </xdr:from>
    <xdr:ext cx="469744" cy="259045"/>
    <xdr:sp macro="" textlink="">
      <xdr:nvSpPr>
        <xdr:cNvPr id="604" name="【学校施設】&#10;一人当たり面積該当値テキスト">
          <a:extLst>
            <a:ext uri="{FF2B5EF4-FFF2-40B4-BE49-F238E27FC236}">
              <a16:creationId xmlns:a16="http://schemas.microsoft.com/office/drawing/2014/main" id="{FBA219DE-BA3D-4727-850A-607D6EF30CD6}"/>
            </a:ext>
          </a:extLst>
        </xdr:cNvPr>
        <xdr:cNvSpPr txBox="1"/>
      </xdr:nvSpPr>
      <xdr:spPr>
        <a:xfrm>
          <a:off x="22199600" y="1034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48961</xdr:rowOff>
    </xdr:from>
    <xdr:to>
      <xdr:col>112</xdr:col>
      <xdr:colOff>38100</xdr:colOff>
      <xdr:row>61</xdr:row>
      <xdr:rowOff>150561</xdr:rowOff>
    </xdr:to>
    <xdr:sp macro="" textlink="">
      <xdr:nvSpPr>
        <xdr:cNvPr id="605" name="楕円 604">
          <a:extLst>
            <a:ext uri="{FF2B5EF4-FFF2-40B4-BE49-F238E27FC236}">
              <a16:creationId xmlns:a16="http://schemas.microsoft.com/office/drawing/2014/main" id="{506F867C-6E70-45DD-95D9-895B2FC2005B}"/>
            </a:ext>
          </a:extLst>
        </xdr:cNvPr>
        <xdr:cNvSpPr/>
      </xdr:nvSpPr>
      <xdr:spPr>
        <a:xfrm>
          <a:off x="21272500" y="105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86823</xdr:rowOff>
    </xdr:from>
    <xdr:to>
      <xdr:col>116</xdr:col>
      <xdr:colOff>63500</xdr:colOff>
      <xdr:row>61</xdr:row>
      <xdr:rowOff>99761</xdr:rowOff>
    </xdr:to>
    <xdr:cxnSp macro="">
      <xdr:nvCxnSpPr>
        <xdr:cNvPr id="606" name="直線コネクタ 605">
          <a:extLst>
            <a:ext uri="{FF2B5EF4-FFF2-40B4-BE49-F238E27FC236}">
              <a16:creationId xmlns:a16="http://schemas.microsoft.com/office/drawing/2014/main" id="{EDAF2981-D09D-410B-BC08-855D98833682}"/>
            </a:ext>
          </a:extLst>
        </xdr:cNvPr>
        <xdr:cNvCxnSpPr/>
      </xdr:nvCxnSpPr>
      <xdr:spPr>
        <a:xfrm flipV="1">
          <a:off x="21323300" y="10545273"/>
          <a:ext cx="8382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65237</xdr:rowOff>
    </xdr:from>
    <xdr:to>
      <xdr:col>107</xdr:col>
      <xdr:colOff>101600</xdr:colOff>
      <xdr:row>61</xdr:row>
      <xdr:rowOff>166837</xdr:rowOff>
    </xdr:to>
    <xdr:sp macro="" textlink="">
      <xdr:nvSpPr>
        <xdr:cNvPr id="607" name="楕円 606">
          <a:extLst>
            <a:ext uri="{FF2B5EF4-FFF2-40B4-BE49-F238E27FC236}">
              <a16:creationId xmlns:a16="http://schemas.microsoft.com/office/drawing/2014/main" id="{AD8C3A04-4B4D-4558-BC7E-6EF9C6160164}"/>
            </a:ext>
          </a:extLst>
        </xdr:cNvPr>
        <xdr:cNvSpPr/>
      </xdr:nvSpPr>
      <xdr:spPr>
        <a:xfrm>
          <a:off x="20383500" y="105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99761</xdr:rowOff>
    </xdr:from>
    <xdr:to>
      <xdr:col>111</xdr:col>
      <xdr:colOff>177800</xdr:colOff>
      <xdr:row>61</xdr:row>
      <xdr:rowOff>116037</xdr:rowOff>
    </xdr:to>
    <xdr:cxnSp macro="">
      <xdr:nvCxnSpPr>
        <xdr:cNvPr id="608" name="直線コネクタ 607">
          <a:extLst>
            <a:ext uri="{FF2B5EF4-FFF2-40B4-BE49-F238E27FC236}">
              <a16:creationId xmlns:a16="http://schemas.microsoft.com/office/drawing/2014/main" id="{592DB6A4-DE1B-47E7-96A3-09787BF28C4C}"/>
            </a:ext>
          </a:extLst>
        </xdr:cNvPr>
        <xdr:cNvCxnSpPr/>
      </xdr:nvCxnSpPr>
      <xdr:spPr>
        <a:xfrm flipV="1">
          <a:off x="20434300" y="10558211"/>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70083</xdr:rowOff>
    </xdr:from>
    <xdr:to>
      <xdr:col>102</xdr:col>
      <xdr:colOff>165100</xdr:colOff>
      <xdr:row>62</xdr:row>
      <xdr:rowOff>233</xdr:rowOff>
    </xdr:to>
    <xdr:sp macro="" textlink="">
      <xdr:nvSpPr>
        <xdr:cNvPr id="609" name="楕円 608">
          <a:extLst>
            <a:ext uri="{FF2B5EF4-FFF2-40B4-BE49-F238E27FC236}">
              <a16:creationId xmlns:a16="http://schemas.microsoft.com/office/drawing/2014/main" id="{1E002DD4-6A27-44A1-A0B4-E4251B01F3C3}"/>
            </a:ext>
          </a:extLst>
        </xdr:cNvPr>
        <xdr:cNvSpPr/>
      </xdr:nvSpPr>
      <xdr:spPr>
        <a:xfrm>
          <a:off x="19494500" y="105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116037</xdr:rowOff>
    </xdr:from>
    <xdr:to>
      <xdr:col>107</xdr:col>
      <xdr:colOff>50800</xdr:colOff>
      <xdr:row>61</xdr:row>
      <xdr:rowOff>120883</xdr:rowOff>
    </xdr:to>
    <xdr:cxnSp macro="">
      <xdr:nvCxnSpPr>
        <xdr:cNvPr id="610" name="直線コネクタ 609">
          <a:extLst>
            <a:ext uri="{FF2B5EF4-FFF2-40B4-BE49-F238E27FC236}">
              <a16:creationId xmlns:a16="http://schemas.microsoft.com/office/drawing/2014/main" id="{64D3A243-0B16-4B02-ABBA-22E1E9752777}"/>
            </a:ext>
          </a:extLst>
        </xdr:cNvPr>
        <xdr:cNvCxnSpPr/>
      </xdr:nvCxnSpPr>
      <xdr:spPr>
        <a:xfrm flipV="1">
          <a:off x="19545300" y="10574487"/>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72689</xdr:rowOff>
    </xdr:from>
    <xdr:to>
      <xdr:col>98</xdr:col>
      <xdr:colOff>38100</xdr:colOff>
      <xdr:row>62</xdr:row>
      <xdr:rowOff>2839</xdr:rowOff>
    </xdr:to>
    <xdr:sp macro="" textlink="">
      <xdr:nvSpPr>
        <xdr:cNvPr id="611" name="楕円 610">
          <a:extLst>
            <a:ext uri="{FF2B5EF4-FFF2-40B4-BE49-F238E27FC236}">
              <a16:creationId xmlns:a16="http://schemas.microsoft.com/office/drawing/2014/main" id="{AFF91A8C-6B3E-4BF1-8817-A64E7C9CB90D}"/>
            </a:ext>
          </a:extLst>
        </xdr:cNvPr>
        <xdr:cNvSpPr/>
      </xdr:nvSpPr>
      <xdr:spPr>
        <a:xfrm>
          <a:off x="18605500" y="1053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120883</xdr:rowOff>
    </xdr:from>
    <xdr:to>
      <xdr:col>102</xdr:col>
      <xdr:colOff>114300</xdr:colOff>
      <xdr:row>61</xdr:row>
      <xdr:rowOff>123489</xdr:rowOff>
    </xdr:to>
    <xdr:cxnSp macro="">
      <xdr:nvCxnSpPr>
        <xdr:cNvPr id="612" name="直線コネクタ 611">
          <a:extLst>
            <a:ext uri="{FF2B5EF4-FFF2-40B4-BE49-F238E27FC236}">
              <a16:creationId xmlns:a16="http://schemas.microsoft.com/office/drawing/2014/main" id="{E6FF8AF0-4EF4-4360-9319-E518A2C165E4}"/>
            </a:ext>
          </a:extLst>
        </xdr:cNvPr>
        <xdr:cNvCxnSpPr/>
      </xdr:nvCxnSpPr>
      <xdr:spPr>
        <a:xfrm flipV="1">
          <a:off x="18656300" y="1057933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a:extLst>
            <a:ext uri="{FF2B5EF4-FFF2-40B4-BE49-F238E27FC236}">
              <a16:creationId xmlns:a16="http://schemas.microsoft.com/office/drawing/2014/main" id="{5B62FAC2-8C4B-41B1-9491-8F5AC87047C2}"/>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a:extLst>
            <a:ext uri="{FF2B5EF4-FFF2-40B4-BE49-F238E27FC236}">
              <a16:creationId xmlns:a16="http://schemas.microsoft.com/office/drawing/2014/main" id="{98C7EE54-CFB4-4261-BC80-B76A26067F05}"/>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15" name="n_3aveValue【学校施設】&#10;一人当たり面積">
          <a:extLst>
            <a:ext uri="{FF2B5EF4-FFF2-40B4-BE49-F238E27FC236}">
              <a16:creationId xmlns:a16="http://schemas.microsoft.com/office/drawing/2014/main" id="{B68DB95A-99E3-44A3-A781-E170D4778BFD}"/>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6" name="n_4aveValue【学校施設】&#10;一人当たり面積">
          <a:extLst>
            <a:ext uri="{FF2B5EF4-FFF2-40B4-BE49-F238E27FC236}">
              <a16:creationId xmlns:a16="http://schemas.microsoft.com/office/drawing/2014/main" id="{B5D03B57-61BB-43DC-B2CC-CE593D882974}"/>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167088</xdr:rowOff>
    </xdr:from>
    <xdr:ext cx="469744" cy="259045"/>
    <xdr:sp macro="" textlink="">
      <xdr:nvSpPr>
        <xdr:cNvPr id="617" name="n_1mainValue【学校施設】&#10;一人当たり面積">
          <a:extLst>
            <a:ext uri="{FF2B5EF4-FFF2-40B4-BE49-F238E27FC236}">
              <a16:creationId xmlns:a16="http://schemas.microsoft.com/office/drawing/2014/main" id="{BE75C11D-2398-4C5A-B1F6-21932F6674FB}"/>
            </a:ext>
          </a:extLst>
        </xdr:cNvPr>
        <xdr:cNvSpPr txBox="1"/>
      </xdr:nvSpPr>
      <xdr:spPr>
        <a:xfrm>
          <a:off x="21075727" y="1028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11914</xdr:rowOff>
    </xdr:from>
    <xdr:ext cx="469744" cy="259045"/>
    <xdr:sp macro="" textlink="">
      <xdr:nvSpPr>
        <xdr:cNvPr id="618" name="n_2mainValue【学校施設】&#10;一人当たり面積">
          <a:extLst>
            <a:ext uri="{FF2B5EF4-FFF2-40B4-BE49-F238E27FC236}">
              <a16:creationId xmlns:a16="http://schemas.microsoft.com/office/drawing/2014/main" id="{26664D38-6BD6-45C4-B69B-55C858A3B03F}"/>
            </a:ext>
          </a:extLst>
        </xdr:cNvPr>
        <xdr:cNvSpPr txBox="1"/>
      </xdr:nvSpPr>
      <xdr:spPr>
        <a:xfrm>
          <a:off x="20199427" y="102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16760</xdr:rowOff>
    </xdr:from>
    <xdr:ext cx="469744" cy="259045"/>
    <xdr:sp macro="" textlink="">
      <xdr:nvSpPr>
        <xdr:cNvPr id="619" name="n_3mainValue【学校施設】&#10;一人当たり面積">
          <a:extLst>
            <a:ext uri="{FF2B5EF4-FFF2-40B4-BE49-F238E27FC236}">
              <a16:creationId xmlns:a16="http://schemas.microsoft.com/office/drawing/2014/main" id="{AC130D2B-66F4-4A02-9BF0-89C6A78B5BBD}"/>
            </a:ext>
          </a:extLst>
        </xdr:cNvPr>
        <xdr:cNvSpPr txBox="1"/>
      </xdr:nvSpPr>
      <xdr:spPr>
        <a:xfrm>
          <a:off x="19310427" y="1030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19366</xdr:rowOff>
    </xdr:from>
    <xdr:ext cx="469744" cy="259045"/>
    <xdr:sp macro="" textlink="">
      <xdr:nvSpPr>
        <xdr:cNvPr id="620" name="n_4mainValue【学校施設】&#10;一人当たり面積">
          <a:extLst>
            <a:ext uri="{FF2B5EF4-FFF2-40B4-BE49-F238E27FC236}">
              <a16:creationId xmlns:a16="http://schemas.microsoft.com/office/drawing/2014/main" id="{6C692D57-B6E1-40A5-B5C1-EBF1E9CC96D5}"/>
            </a:ext>
          </a:extLst>
        </xdr:cNvPr>
        <xdr:cNvSpPr txBox="1"/>
      </xdr:nvSpPr>
      <xdr:spPr>
        <a:xfrm>
          <a:off x="18421427" y="103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6A9ECE14-D1B3-4DAF-BFFE-7ECEE7E48A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49922F12-14FE-40E5-958C-67BD96CDA8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E50392B3-BC44-4A9D-9CC9-3AEC829CA26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9E47575-330C-4A9F-B993-88BE669C39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1EB1B205-A80E-40C0-AA0E-9D6242BD8E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6B464E77-51D4-4C58-ADB8-355A0A4E01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19772CE3-E7C6-4200-A5F7-BA9111288F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1EFE937B-CCA1-4083-9467-32A34A11084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F80DCEA0-36AA-4746-BBA1-7F72C52AC5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F74F6427-B6AB-449C-AB46-693642CB73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BE766111-6F4C-462F-838D-29A2573CB4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B791C170-738C-47C5-BCD4-5936CA16AE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69484D22-1AD3-45C0-B4FB-259F9EA9C2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51B5D323-7E15-4E34-A217-016C3A26E3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E169B5AD-159E-47F7-A1F8-CAC76FCCF7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ECB45702-1A95-4DC4-9678-F978C0C27B5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5051DF04-218D-45B9-82B9-00D0E73A22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3B2FC76B-86E3-420D-A9DD-3F7E257EC2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558E0531-8B13-46CA-893B-26747FC14E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8012927C-F944-44C9-B957-E78D4BAE4B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B71BAFF5-823F-405E-8669-7FC7D7F6C6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5C2D82E0-1FCD-475A-B4DE-2DF6522F5D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F9E27572-31EE-4241-B85D-7A30F133CF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B75AB1F8-4050-48ED-ADF9-B1449CA9AF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19D84F56-383B-475F-8307-AC817F367C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DBC0DE80-1EE6-4347-AFE8-5179A684A4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CA15E23D-7C65-4670-8544-ED23782B40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1CBBB54D-1015-453A-8A9C-8C639EEE1D8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EE40738A-2655-48F4-814D-A77A0E1250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66A4DC57-D6EF-4AA5-922B-87A6A50F643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84FDFB54-B3A5-47D6-AC5B-5135B3C4778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59DEC692-A6C3-4CBC-A568-1B3F339E375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D855E211-BA8E-45A5-AB24-DC0A72585F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485A50FE-70E3-442C-8019-64AE226D5C7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9836113F-51FB-40D7-A6C1-793AE49E66B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7B251295-9624-4CEA-B89D-78EFCC67AB6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BF04A5AE-EE5E-4528-AFB6-D0D322FC52D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3AAC637C-4039-4E84-BE7A-B30C8C54CA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400440F7-2580-4519-8281-E960BA06EF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1D58B6F-3255-44D7-B743-2198C68758F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AC265487-5D4F-4ED5-A419-6C547A8862A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20185066-BDA3-465D-8FE2-2835BA75882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DF2C1E03-5A60-46BB-8D0D-4756B870763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54E2E79B-B1B0-4B39-9ECE-27E5A6B2D09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5" name="【公民館】&#10;有形固定資産減価償却率平均値テキスト">
          <a:extLst>
            <a:ext uri="{FF2B5EF4-FFF2-40B4-BE49-F238E27FC236}">
              <a16:creationId xmlns:a16="http://schemas.microsoft.com/office/drawing/2014/main" id="{BD9D9D78-B27D-45A4-BDE4-D0F57BCEFD6A}"/>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38E11124-7920-4635-83FE-9794AC850465}"/>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7E87D250-FC1C-42E2-8207-77AF1BE6048E}"/>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42083D15-9CC0-4CDB-BC7B-0CF711C139B4}"/>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1ABBED0B-0D2F-412B-91D8-4F51F1DE35FA}"/>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15D676D2-DEE4-4377-B97A-AC6BC17D86AA}"/>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38C16B2-7F11-48AB-B1D4-E5611DCC81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8CA09B9-DC3F-49DE-9D32-C9632CB580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D568E70-7C9F-418F-A2F5-632E777FD1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77D3BA5-CD67-492E-BE76-AFAF1B08A5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1970A7B-7558-4433-92BD-6B90EBA7C9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676" name="楕円 675">
          <a:extLst>
            <a:ext uri="{FF2B5EF4-FFF2-40B4-BE49-F238E27FC236}">
              <a16:creationId xmlns:a16="http://schemas.microsoft.com/office/drawing/2014/main" id="{0169F035-4595-4709-AA6A-0A4B6290F6CC}"/>
            </a:ext>
          </a:extLst>
        </xdr:cNvPr>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677" name="【公民館】&#10;有形固定資産減価償却率該当値テキスト">
          <a:extLst>
            <a:ext uri="{FF2B5EF4-FFF2-40B4-BE49-F238E27FC236}">
              <a16:creationId xmlns:a16="http://schemas.microsoft.com/office/drawing/2014/main" id="{D0C582FB-16CE-4E82-8472-38608ACF6CC5}"/>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10161</xdr:rowOff>
    </xdr:from>
    <xdr:to>
      <xdr:col>81</xdr:col>
      <xdr:colOff>101600</xdr:colOff>
      <xdr:row>101</xdr:row>
      <xdr:rowOff>111761</xdr:rowOff>
    </xdr:to>
    <xdr:sp macro="" textlink="">
      <xdr:nvSpPr>
        <xdr:cNvPr id="678" name="楕円 677">
          <a:extLst>
            <a:ext uri="{FF2B5EF4-FFF2-40B4-BE49-F238E27FC236}">
              <a16:creationId xmlns:a16="http://schemas.microsoft.com/office/drawing/2014/main" id="{BD997C9B-ED4C-4CB7-AE38-94B359259145}"/>
            </a:ext>
          </a:extLst>
        </xdr:cNvPr>
        <xdr:cNvSpPr/>
      </xdr:nvSpPr>
      <xdr:spPr>
        <a:xfrm>
          <a:off x="15430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101</xdr:row>
      <xdr:rowOff>60961</xdr:rowOff>
    </xdr:to>
    <xdr:cxnSp macro="">
      <xdr:nvCxnSpPr>
        <xdr:cNvPr id="679" name="直線コネクタ 678">
          <a:extLst>
            <a:ext uri="{FF2B5EF4-FFF2-40B4-BE49-F238E27FC236}">
              <a16:creationId xmlns:a16="http://schemas.microsoft.com/office/drawing/2014/main" id="{795AE83A-9645-4B49-8225-78E8027F96DF}"/>
            </a:ext>
          </a:extLst>
        </xdr:cNvPr>
        <xdr:cNvCxnSpPr/>
      </xdr:nvCxnSpPr>
      <xdr:spPr>
        <a:xfrm flipV="1">
          <a:off x="15481300" y="17145000"/>
          <a:ext cx="8382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153670</xdr:rowOff>
    </xdr:from>
    <xdr:to>
      <xdr:col>76</xdr:col>
      <xdr:colOff>165100</xdr:colOff>
      <xdr:row>107</xdr:row>
      <xdr:rowOff>83820</xdr:rowOff>
    </xdr:to>
    <xdr:sp macro="" textlink="">
      <xdr:nvSpPr>
        <xdr:cNvPr id="680" name="楕円 679">
          <a:extLst>
            <a:ext uri="{FF2B5EF4-FFF2-40B4-BE49-F238E27FC236}">
              <a16:creationId xmlns:a16="http://schemas.microsoft.com/office/drawing/2014/main" id="{DE2C2F9E-28A7-47DA-BF9F-C61A01A66EE4}"/>
            </a:ext>
          </a:extLst>
        </xdr:cNvPr>
        <xdr:cNvSpPr/>
      </xdr:nvSpPr>
      <xdr:spPr>
        <a:xfrm>
          <a:off x="14541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60961</xdr:rowOff>
    </xdr:from>
    <xdr:to>
      <xdr:col>81</xdr:col>
      <xdr:colOff>50800</xdr:colOff>
      <xdr:row>107</xdr:row>
      <xdr:rowOff>33020</xdr:rowOff>
    </xdr:to>
    <xdr:cxnSp macro="">
      <xdr:nvCxnSpPr>
        <xdr:cNvPr id="681" name="直線コネクタ 680">
          <a:extLst>
            <a:ext uri="{FF2B5EF4-FFF2-40B4-BE49-F238E27FC236}">
              <a16:creationId xmlns:a16="http://schemas.microsoft.com/office/drawing/2014/main" id="{5BC94122-FA0F-4DEB-A3FD-DD5E3BE3C456}"/>
            </a:ext>
          </a:extLst>
        </xdr:cNvPr>
        <xdr:cNvCxnSpPr/>
      </xdr:nvCxnSpPr>
      <xdr:spPr>
        <a:xfrm flipV="1">
          <a:off x="14592300" y="17377411"/>
          <a:ext cx="889000" cy="100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xdr:rowOff>
    </xdr:from>
    <xdr:to>
      <xdr:col>72</xdr:col>
      <xdr:colOff>38100</xdr:colOff>
      <xdr:row>107</xdr:row>
      <xdr:rowOff>115570</xdr:rowOff>
    </xdr:to>
    <xdr:sp macro="" textlink="">
      <xdr:nvSpPr>
        <xdr:cNvPr id="682" name="楕円 681">
          <a:extLst>
            <a:ext uri="{FF2B5EF4-FFF2-40B4-BE49-F238E27FC236}">
              <a16:creationId xmlns:a16="http://schemas.microsoft.com/office/drawing/2014/main" id="{AA5E8E2A-82A8-49FF-9D52-F777363C54C2}"/>
            </a:ext>
          </a:extLst>
        </xdr:cNvPr>
        <xdr:cNvSpPr/>
      </xdr:nvSpPr>
      <xdr:spPr>
        <a:xfrm>
          <a:off x="1365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33020</xdr:rowOff>
    </xdr:from>
    <xdr:to>
      <xdr:col>76</xdr:col>
      <xdr:colOff>114300</xdr:colOff>
      <xdr:row>107</xdr:row>
      <xdr:rowOff>64770</xdr:rowOff>
    </xdr:to>
    <xdr:cxnSp macro="">
      <xdr:nvCxnSpPr>
        <xdr:cNvPr id="683" name="直線コネクタ 682">
          <a:extLst>
            <a:ext uri="{FF2B5EF4-FFF2-40B4-BE49-F238E27FC236}">
              <a16:creationId xmlns:a16="http://schemas.microsoft.com/office/drawing/2014/main" id="{EF5E808B-A948-403B-9535-5E544913751C}"/>
            </a:ext>
          </a:extLst>
        </xdr:cNvPr>
        <xdr:cNvCxnSpPr/>
      </xdr:nvCxnSpPr>
      <xdr:spPr>
        <a:xfrm flipV="1">
          <a:off x="13703300" y="183781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5080</xdr:rowOff>
    </xdr:from>
    <xdr:to>
      <xdr:col>67</xdr:col>
      <xdr:colOff>101600</xdr:colOff>
      <xdr:row>103</xdr:row>
      <xdr:rowOff>106680</xdr:rowOff>
    </xdr:to>
    <xdr:sp macro="" textlink="">
      <xdr:nvSpPr>
        <xdr:cNvPr id="684" name="楕円 683">
          <a:extLst>
            <a:ext uri="{FF2B5EF4-FFF2-40B4-BE49-F238E27FC236}">
              <a16:creationId xmlns:a16="http://schemas.microsoft.com/office/drawing/2014/main" id="{8A95B05E-9150-4DB3-91A0-67A242E57ED7}"/>
            </a:ext>
          </a:extLst>
        </xdr:cNvPr>
        <xdr:cNvSpPr/>
      </xdr:nvSpPr>
      <xdr:spPr>
        <a:xfrm>
          <a:off x="12763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55880</xdr:rowOff>
    </xdr:from>
    <xdr:to>
      <xdr:col>71</xdr:col>
      <xdr:colOff>177800</xdr:colOff>
      <xdr:row>107</xdr:row>
      <xdr:rowOff>64770</xdr:rowOff>
    </xdr:to>
    <xdr:cxnSp macro="">
      <xdr:nvCxnSpPr>
        <xdr:cNvPr id="685" name="直線コネクタ 684">
          <a:extLst>
            <a:ext uri="{FF2B5EF4-FFF2-40B4-BE49-F238E27FC236}">
              <a16:creationId xmlns:a16="http://schemas.microsoft.com/office/drawing/2014/main" id="{6E7CE4FC-96A6-4C14-99D1-B2F5861FA061}"/>
            </a:ext>
          </a:extLst>
        </xdr:cNvPr>
        <xdr:cNvCxnSpPr/>
      </xdr:nvCxnSpPr>
      <xdr:spPr>
        <a:xfrm>
          <a:off x="12814300" y="17715230"/>
          <a:ext cx="889000" cy="6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686" name="n_1aveValue【公民館】&#10;有形固定資産減価償却率">
          <a:extLst>
            <a:ext uri="{FF2B5EF4-FFF2-40B4-BE49-F238E27FC236}">
              <a16:creationId xmlns:a16="http://schemas.microsoft.com/office/drawing/2014/main" id="{1916510D-0759-4BEF-9C71-3AA1B441C9F9}"/>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a:extLst>
            <a:ext uri="{FF2B5EF4-FFF2-40B4-BE49-F238E27FC236}">
              <a16:creationId xmlns:a16="http://schemas.microsoft.com/office/drawing/2014/main" id="{26EE4C8E-3428-4363-9E43-038D6B374BDC}"/>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C0E16C1E-9D05-4090-84C0-153DFFCCB928}"/>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9" name="n_4aveValue【公民館】&#10;有形固定資産減価償却率">
          <a:extLst>
            <a:ext uri="{FF2B5EF4-FFF2-40B4-BE49-F238E27FC236}">
              <a16:creationId xmlns:a16="http://schemas.microsoft.com/office/drawing/2014/main" id="{61A4AAD0-E799-4A7A-8969-927A6C7EF595}"/>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128288</xdr:rowOff>
    </xdr:from>
    <xdr:ext cx="405111" cy="259045"/>
    <xdr:sp macro="" textlink="">
      <xdr:nvSpPr>
        <xdr:cNvPr id="690" name="n_1mainValue【公民館】&#10;有形固定資産減価償却率">
          <a:extLst>
            <a:ext uri="{FF2B5EF4-FFF2-40B4-BE49-F238E27FC236}">
              <a16:creationId xmlns:a16="http://schemas.microsoft.com/office/drawing/2014/main" id="{4FF211DF-D065-4BE4-BBE2-AF5194DD2D1F}"/>
            </a:ext>
          </a:extLst>
        </xdr:cNvPr>
        <xdr:cNvSpPr txBox="1"/>
      </xdr:nvSpPr>
      <xdr:spPr>
        <a:xfrm>
          <a:off x="152660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74947</xdr:rowOff>
    </xdr:from>
    <xdr:ext cx="405111" cy="259045"/>
    <xdr:sp macro="" textlink="">
      <xdr:nvSpPr>
        <xdr:cNvPr id="691" name="n_2mainValue【公民館】&#10;有形固定資産減価償却率">
          <a:extLst>
            <a:ext uri="{FF2B5EF4-FFF2-40B4-BE49-F238E27FC236}">
              <a16:creationId xmlns:a16="http://schemas.microsoft.com/office/drawing/2014/main" id="{327FBB74-4C63-4CCF-BD2A-9CDD8E65F553}"/>
            </a:ext>
          </a:extLst>
        </xdr:cNvPr>
        <xdr:cNvSpPr txBox="1"/>
      </xdr:nvSpPr>
      <xdr:spPr>
        <a:xfrm>
          <a:off x="14389744" y="184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106697</xdr:rowOff>
    </xdr:from>
    <xdr:ext cx="405111" cy="259045"/>
    <xdr:sp macro="" textlink="">
      <xdr:nvSpPr>
        <xdr:cNvPr id="692" name="n_3mainValue【公民館】&#10;有形固定資産減価償却率">
          <a:extLst>
            <a:ext uri="{FF2B5EF4-FFF2-40B4-BE49-F238E27FC236}">
              <a16:creationId xmlns:a16="http://schemas.microsoft.com/office/drawing/2014/main" id="{D84DC56A-3699-43C9-995E-715D6B17A00A}"/>
            </a:ext>
          </a:extLst>
        </xdr:cNvPr>
        <xdr:cNvSpPr txBox="1"/>
      </xdr:nvSpPr>
      <xdr:spPr>
        <a:xfrm>
          <a:off x="13500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123207</xdr:rowOff>
    </xdr:from>
    <xdr:ext cx="405111" cy="259045"/>
    <xdr:sp macro="" textlink="">
      <xdr:nvSpPr>
        <xdr:cNvPr id="693" name="n_4mainValue【公民館】&#10;有形固定資産減価償却率">
          <a:extLst>
            <a:ext uri="{FF2B5EF4-FFF2-40B4-BE49-F238E27FC236}">
              <a16:creationId xmlns:a16="http://schemas.microsoft.com/office/drawing/2014/main" id="{063A66EB-FF71-4400-8A6F-390DC525D5B8}"/>
            </a:ext>
          </a:extLst>
        </xdr:cNvPr>
        <xdr:cNvSpPr txBox="1"/>
      </xdr:nvSpPr>
      <xdr:spPr>
        <a:xfrm>
          <a:off x="126117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AFEF7FF1-B394-4342-9569-BAA7EF6286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8974157E-A419-4518-9464-9CD64A524B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48003375-6FD2-440B-9E65-B2FE60512A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848D83D-2857-497C-830D-F712FC23FE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1B83374F-A892-4069-A9B7-37A8725607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DAF66160-7051-4755-A1DA-E5BEEEF55F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C7597716-3798-4983-A21C-5AFA4D5A27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1F329477-8301-4983-96C1-870F7DF82D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827B4F24-51B9-4CF7-BE28-D329A73EB5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286ED20A-F120-45E8-9D79-A4B8BCB5EC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248D34D5-D9E4-4913-83A3-D69FD452791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A3F4D0CF-0B91-4400-98BC-C7B02F58931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1CAAB58A-0A4A-4CF6-9DE2-D960D79A1D1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A48D536F-BA30-43C3-943D-BF63A676CC2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7C2F5ABD-8CC6-4661-AA26-D9A4EE6A064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3D97777E-9518-436E-981A-0C9DC57838C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D1C05FA2-13B3-4932-AEC2-1E90A3275E2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6DDE19F6-BBFF-47E5-BFC4-B0E946003C3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ED419C9E-6F92-46BE-B38A-951F145166E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18E63FBC-2E9D-4788-8527-BC1AD6B66A3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FFC9AB98-45EA-4AA1-838E-435436AC2A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C6BD916C-E32C-4689-81AC-7437602E1FF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305A96C5-743F-4C10-8161-3EF2075169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412AE562-A938-4855-928E-D67B41751046}"/>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C313AC56-7CCC-4EF4-85BF-BD08301E7981}"/>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6B9BBB83-A931-466E-AB40-D74A33FAFB11}"/>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5A64F1CF-98D3-4766-8C98-2024437CAD19}"/>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C26B702F-A89E-4D38-8BE0-C97A430CBA44}"/>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a:extLst>
            <a:ext uri="{FF2B5EF4-FFF2-40B4-BE49-F238E27FC236}">
              <a16:creationId xmlns:a16="http://schemas.microsoft.com/office/drawing/2014/main" id="{D1758B8A-8862-425F-8BB5-06D3D3759BC1}"/>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256CCBB6-597D-4BD5-AB08-57ECC8172055}"/>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E9EFB7FA-0B04-47F1-9764-E49440AFC91D}"/>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F1EC7DE8-5CA8-4773-AA09-973A1120DB7A}"/>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1D296419-85C4-42E2-81E1-D6D4EF5CAC5E}"/>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B6EC2BDF-AD74-49D2-8B1C-3D369169640B}"/>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64EC86A-3A51-4001-9B13-37088E77B6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5BEBF07-C246-486D-928D-E7DA6BC314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2D24E24-24BC-4E4C-AF32-D1FF96CD37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1D8AD04-A171-4B39-B4F6-756EA59EAD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3AD2BBE-5C89-42F6-B5AC-AACF276E92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15723</xdr:rowOff>
    </xdr:from>
    <xdr:to>
      <xdr:col>116</xdr:col>
      <xdr:colOff>114300</xdr:colOff>
      <xdr:row>108</xdr:row>
      <xdr:rowOff>117323</xdr:rowOff>
    </xdr:to>
    <xdr:sp macro="" textlink="">
      <xdr:nvSpPr>
        <xdr:cNvPr id="733" name="楕円 732">
          <a:extLst>
            <a:ext uri="{FF2B5EF4-FFF2-40B4-BE49-F238E27FC236}">
              <a16:creationId xmlns:a16="http://schemas.microsoft.com/office/drawing/2014/main" id="{D7698B28-7E4C-4A24-BD4F-7230EF33D31F}"/>
            </a:ext>
          </a:extLst>
        </xdr:cNvPr>
        <xdr:cNvSpPr/>
      </xdr:nvSpPr>
      <xdr:spPr>
        <a:xfrm>
          <a:off x="22110700" y="18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146550</xdr:rowOff>
    </xdr:from>
    <xdr:ext cx="469744" cy="259045"/>
    <xdr:sp macro="" textlink="">
      <xdr:nvSpPr>
        <xdr:cNvPr id="734" name="【公民館】&#10;一人当たり面積該当値テキスト">
          <a:extLst>
            <a:ext uri="{FF2B5EF4-FFF2-40B4-BE49-F238E27FC236}">
              <a16:creationId xmlns:a16="http://schemas.microsoft.com/office/drawing/2014/main" id="{6DCB4298-1C1B-43A2-A8FC-1F84CE7DA25A}"/>
            </a:ext>
          </a:extLst>
        </xdr:cNvPr>
        <xdr:cNvSpPr txBox="1"/>
      </xdr:nvSpPr>
      <xdr:spPr>
        <a:xfrm>
          <a:off x="22199600" y="183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50470</xdr:rowOff>
    </xdr:from>
    <xdr:to>
      <xdr:col>107</xdr:col>
      <xdr:colOff>101600</xdr:colOff>
      <xdr:row>108</xdr:row>
      <xdr:rowOff>152070</xdr:rowOff>
    </xdr:to>
    <xdr:sp macro="" textlink="">
      <xdr:nvSpPr>
        <xdr:cNvPr id="735" name="楕円 734">
          <a:extLst>
            <a:ext uri="{FF2B5EF4-FFF2-40B4-BE49-F238E27FC236}">
              <a16:creationId xmlns:a16="http://schemas.microsoft.com/office/drawing/2014/main" id="{3E4912F7-A95C-463E-A1C3-7302DCA1034E}"/>
            </a:ext>
          </a:extLst>
        </xdr:cNvPr>
        <xdr:cNvSpPr/>
      </xdr:nvSpPr>
      <xdr:spPr>
        <a:xfrm>
          <a:off x="20383500" y="18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51079</xdr:rowOff>
    </xdr:from>
    <xdr:to>
      <xdr:col>102</xdr:col>
      <xdr:colOff>165100</xdr:colOff>
      <xdr:row>108</xdr:row>
      <xdr:rowOff>152679</xdr:rowOff>
    </xdr:to>
    <xdr:sp macro="" textlink="">
      <xdr:nvSpPr>
        <xdr:cNvPr id="736" name="楕円 735">
          <a:extLst>
            <a:ext uri="{FF2B5EF4-FFF2-40B4-BE49-F238E27FC236}">
              <a16:creationId xmlns:a16="http://schemas.microsoft.com/office/drawing/2014/main" id="{0163507E-3E2E-492E-9F04-91EFEECFB14D}"/>
            </a:ext>
          </a:extLst>
        </xdr:cNvPr>
        <xdr:cNvSpPr/>
      </xdr:nvSpPr>
      <xdr:spPr>
        <a:xfrm>
          <a:off x="19494500" y="185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101270</xdr:rowOff>
    </xdr:from>
    <xdr:to>
      <xdr:col>107</xdr:col>
      <xdr:colOff>50800</xdr:colOff>
      <xdr:row>108</xdr:row>
      <xdr:rowOff>101879</xdr:rowOff>
    </xdr:to>
    <xdr:cxnSp macro="">
      <xdr:nvCxnSpPr>
        <xdr:cNvPr id="737" name="直線コネクタ 736">
          <a:extLst>
            <a:ext uri="{FF2B5EF4-FFF2-40B4-BE49-F238E27FC236}">
              <a16:creationId xmlns:a16="http://schemas.microsoft.com/office/drawing/2014/main" id="{4BB87D75-81BF-471A-BC44-D09F0EB50693}"/>
            </a:ext>
          </a:extLst>
        </xdr:cNvPr>
        <xdr:cNvCxnSpPr/>
      </xdr:nvCxnSpPr>
      <xdr:spPr>
        <a:xfrm flipV="1">
          <a:off x="19545300" y="1861787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738" name="楕円 737">
          <a:extLst>
            <a:ext uri="{FF2B5EF4-FFF2-40B4-BE49-F238E27FC236}">
              <a16:creationId xmlns:a16="http://schemas.microsoft.com/office/drawing/2014/main" id="{AF9AF5CC-671B-44C4-81EE-7E8971523F16}"/>
            </a:ext>
          </a:extLst>
        </xdr:cNvPr>
        <xdr:cNvSpPr/>
      </xdr:nvSpPr>
      <xdr:spPr>
        <a:xfrm>
          <a:off x="18605500" y="185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101879</xdr:rowOff>
    </xdr:from>
    <xdr:to>
      <xdr:col>102</xdr:col>
      <xdr:colOff>114300</xdr:colOff>
      <xdr:row>108</xdr:row>
      <xdr:rowOff>102260</xdr:rowOff>
    </xdr:to>
    <xdr:cxnSp macro="">
      <xdr:nvCxnSpPr>
        <xdr:cNvPr id="739" name="直線コネクタ 738">
          <a:extLst>
            <a:ext uri="{FF2B5EF4-FFF2-40B4-BE49-F238E27FC236}">
              <a16:creationId xmlns:a16="http://schemas.microsoft.com/office/drawing/2014/main" id="{35BBC58C-A416-4B45-ABFB-5894E354B7A8}"/>
            </a:ext>
          </a:extLst>
        </xdr:cNvPr>
        <xdr:cNvCxnSpPr/>
      </xdr:nvCxnSpPr>
      <xdr:spPr>
        <a:xfrm flipV="1">
          <a:off x="18656300" y="1861847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0" name="n_1aveValue【公民館】&#10;一人当たり面積">
          <a:extLst>
            <a:ext uri="{FF2B5EF4-FFF2-40B4-BE49-F238E27FC236}">
              <a16:creationId xmlns:a16="http://schemas.microsoft.com/office/drawing/2014/main" id="{51D14283-4282-462F-9E59-D67EF7C5FBAF}"/>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1" name="n_2aveValue【公民館】&#10;一人当たり面積">
          <a:extLst>
            <a:ext uri="{FF2B5EF4-FFF2-40B4-BE49-F238E27FC236}">
              <a16:creationId xmlns:a16="http://schemas.microsoft.com/office/drawing/2014/main" id="{E71D0595-E6EB-4C7C-B0A7-1A07E2FE8B0B}"/>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2" name="n_3aveValue【公民館】&#10;一人当たり面積">
          <a:extLst>
            <a:ext uri="{FF2B5EF4-FFF2-40B4-BE49-F238E27FC236}">
              <a16:creationId xmlns:a16="http://schemas.microsoft.com/office/drawing/2014/main" id="{A8A7B092-9282-4046-92E8-96D79BAA5124}"/>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3" name="n_4aveValue【公民館】&#10;一人当たり面積">
          <a:extLst>
            <a:ext uri="{FF2B5EF4-FFF2-40B4-BE49-F238E27FC236}">
              <a16:creationId xmlns:a16="http://schemas.microsoft.com/office/drawing/2014/main" id="{980F0B55-BEDB-4990-8C8C-8508A4A74F08}"/>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143197</xdr:rowOff>
    </xdr:from>
    <xdr:ext cx="469744" cy="259045"/>
    <xdr:sp macro="" textlink="">
      <xdr:nvSpPr>
        <xdr:cNvPr id="744" name="n_2mainValue【公民館】&#10;一人当たり面積">
          <a:extLst>
            <a:ext uri="{FF2B5EF4-FFF2-40B4-BE49-F238E27FC236}">
              <a16:creationId xmlns:a16="http://schemas.microsoft.com/office/drawing/2014/main" id="{90652FCC-DC34-467C-9B11-774689E9724D}"/>
            </a:ext>
          </a:extLst>
        </xdr:cNvPr>
        <xdr:cNvSpPr txBox="1"/>
      </xdr:nvSpPr>
      <xdr:spPr>
        <a:xfrm>
          <a:off x="20199427" y="186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143806</xdr:rowOff>
    </xdr:from>
    <xdr:ext cx="469744" cy="259045"/>
    <xdr:sp macro="" textlink="">
      <xdr:nvSpPr>
        <xdr:cNvPr id="745" name="n_3mainValue【公民館】&#10;一人当たり面積">
          <a:extLst>
            <a:ext uri="{FF2B5EF4-FFF2-40B4-BE49-F238E27FC236}">
              <a16:creationId xmlns:a16="http://schemas.microsoft.com/office/drawing/2014/main" id="{CFD345A0-F530-46D1-83B0-79FBB0AC2D54}"/>
            </a:ext>
          </a:extLst>
        </xdr:cNvPr>
        <xdr:cNvSpPr txBox="1"/>
      </xdr:nvSpPr>
      <xdr:spPr>
        <a:xfrm>
          <a:off x="19310427" y="1866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144187</xdr:rowOff>
    </xdr:from>
    <xdr:ext cx="469744" cy="259045"/>
    <xdr:sp macro="" textlink="">
      <xdr:nvSpPr>
        <xdr:cNvPr id="746" name="n_4mainValue【公民館】&#10;一人当たり面積">
          <a:extLst>
            <a:ext uri="{FF2B5EF4-FFF2-40B4-BE49-F238E27FC236}">
              <a16:creationId xmlns:a16="http://schemas.microsoft.com/office/drawing/2014/main" id="{8810314B-509B-4740-A108-BE431D20B2C8}"/>
            </a:ext>
          </a:extLst>
        </xdr:cNvPr>
        <xdr:cNvSpPr txBox="1"/>
      </xdr:nvSpPr>
      <xdr:spPr>
        <a:xfrm>
          <a:off x="18421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EBC765B2-C9C2-4064-A878-046C789454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47A20B10-6E62-443D-AF08-7392EC999E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E2D7ACAE-3E00-4818-96F5-8835861419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と比較すると、保育所、学校施設、橋りょう・トンネル及び公営住宅において有形固定資産減価償却率が高くなっているが、使用上の問題はないため、更新は行わず維持修繕で施設を管理している。今後、必要に応じて更新を行う。</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公民館については、令和元年度から令和２年度にかけて建替えを行ったため、償却率が</a:t>
          </a:r>
          <a:r>
            <a:rPr kumimoji="1" lang="en-US" altLang="ja-JP" sz="1100" b="0" i="0" baseline="0">
              <a:solidFill>
                <a:schemeClr val="dk1"/>
              </a:solidFill>
              <a:effectLst/>
              <a:latin typeface="+mn-lt"/>
              <a:ea typeface="+mn-ea"/>
              <a:cs typeface="+mn-cs"/>
            </a:rPr>
            <a:t>0</a:t>
          </a:r>
          <a:r>
            <a:rPr kumimoji="1" lang="ja-JP" altLang="en-US"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9F3833-19A2-4AC4-A242-23FAEFA1BD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EB1340-23D5-460F-976B-4E0028CCCE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AF459C-D275-4B23-973F-BA3DD590EB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9150AD-0917-457A-980C-A610AB651C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87CD5A-AA75-405D-9B59-8BB832A703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A5B2A7-7355-466C-A2C5-32A0D6941D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1A2221-147A-48E3-B247-4651A10A5A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937ACB-EC38-4D5D-9A64-53BCEAC294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C72A12-DC64-4F4C-8470-B6209929FC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2BD9BC-4F50-4C69-A862-DE0664EFFF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830
165.48
2,818,914
2,690,021
87,226
995,555
2,706,239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47AD81-298D-4EE2-822A-83DB34B8F4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A470CF-3494-4533-88F8-E16DD79399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52F69E-1509-4944-B905-82C87D4B9E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0CF352-02AC-4A70-A77E-351F312DB2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19BAF5-3A5F-4193-BD4C-6B15DBE0BD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7AD94B-7D78-4471-B248-9DD2189061F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23FBFD-9153-44DF-8A8A-257C2038A6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DF24D7-DF37-4C02-82D6-4FF1C86D42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9D1E4F-FB25-4A8D-8456-D6E40B5B1D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25B893-728A-4F68-8E0E-162A3E5346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103079-AB22-4F5B-81D5-A9A8B39F6D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D01EDC-74CA-4AAB-99B7-2A48692C04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308F67-D55C-4714-AC78-1767B5248F4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09D89A-412E-475F-B4B5-40138DA8EA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C849B4-2697-46A6-B4AE-F1315E0A45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DEBCB6-31AD-455C-8E45-3BA8001546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D5EA62-EA22-41AD-8C27-483F92E1E6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3C28D3-2A8C-441C-9A8F-6386283101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B7A7CE-BC26-4331-8B8F-EC26F7E7C3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2B0FDC-F26D-43AF-A41A-CB3CD74173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11733F-3945-42A3-8A05-30CE086E41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F9327B-284A-4EC4-80AB-302A0C6DA9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AE6C87-A0C5-4FC3-A9DC-504676BDEA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6AFCC1-29A0-475A-9368-5A2D482D3A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B0EF4F-5231-4356-9B28-556644C2C4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116377-36F4-40D4-8904-7FA1F63B9F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439520-3811-4296-B571-2B78C16742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5B62C4-B33E-442B-A160-7A77779F28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9C9CC4-0F60-4914-BA67-F154B677565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6F0F1F1-FF14-4054-8785-2C9A2EBA52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3F66A6E-0CF1-49EA-85F9-5CDFB6357B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B2DE40B-C481-4869-AAE3-38716F6ED6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0210A03-54EF-47D9-9C21-3246103C9F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46987A4-D255-4C36-AF1D-FC0F3497D2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51FD497-28AE-4A17-8800-4D26C57176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0628A53-98E3-4727-A9DA-B7DDD4D4F0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7D491F3-CE46-4AAD-B54F-B22B029C155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B1CA0D6-5A4A-4EC7-BBAF-A1A65FA0F3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88C90FF-D01A-48FF-91E4-00E7DA3318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09F90E0-A111-4FF1-9FBF-EC7A1B5DE9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7D3376C-9539-4484-98BB-9C93690837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22ACB3F-562C-42E6-A0A7-609ED1418E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EBBD33E-708A-4EBF-8F3B-DE2493C4DA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938E07D-97C5-4EFD-ABC9-4ECC1B01F1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FAEB604-E2F5-4689-903F-D33CCE7504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1A119AA-292A-4405-ABA9-F57EFFCEAC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E572569-209C-4AE6-B0C7-C72DCD2480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78DB93-3F00-45A8-AFB6-08E22AC1F0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D631F6F-17F7-4E87-B3FF-C234611943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9A4C694-4B28-4629-8688-1355FAD23F3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C05601E-DF51-4AC9-B886-66CD79AB99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FD0D0F7-7FC7-4972-9D30-173EB0C6CA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248B3AF-816B-460D-93DE-ED4375BF051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A780D4E-289F-4D15-9723-B516E474565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C7C1814-E07F-428C-A5BC-6A0CEDD880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9820BD9-1780-4C5D-BE10-A6E39AA89E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28C874B-B9C6-4FBA-B307-8D73B1DD14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C5F94F3-3071-46AD-B519-FA79EB23B2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9CF5221-596E-4D6B-B37A-099A51D72E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F650021-6F54-4949-9B35-CED40EECC2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CBC0D15-7571-4A01-9366-B687D2CCCD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60322F3-3E4F-410D-ACE0-D0E58D9017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594F442-A24D-45A4-AC78-EAB912BF6573}"/>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4BCA073-E2DB-4837-9F4F-7D823A6C0C5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40AB8D1-D130-419D-AC49-886CDED379E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889EE8F-B935-4DD7-9F8D-742986CC498D}"/>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138F744F-F8B9-4CB1-8CE9-9AF3B086DDD9}"/>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DF307F1-DB19-4432-A7DC-19E5FF36CAE5}"/>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099BC45D-1C10-4388-971C-A69D166819DB}"/>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980DD323-7CB5-408F-835B-CE3EAF0F6891}"/>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C283A809-E46F-4A54-A772-82B615C08B16}"/>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592988C5-EBDE-4F31-AFB8-4E7D30E4B47D}"/>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2302062E-E590-40F9-87D1-1AFE40A5A4D6}"/>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39BC20F-A3BF-460E-AE68-4BC06E078B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02E05BC-E234-4FC1-96EF-5100F67861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E8A6F0A-AF15-4041-88C7-0DC8270914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E9ECD2A-3C0B-4AC3-A3E7-A7A6A35E96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4A4A484-681D-42EC-B8C0-EFF82E44EE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90" name="楕円 89">
          <a:extLst>
            <a:ext uri="{FF2B5EF4-FFF2-40B4-BE49-F238E27FC236}">
              <a16:creationId xmlns:a16="http://schemas.microsoft.com/office/drawing/2014/main" id="{6F2B6AB7-D46A-4E5D-AE58-F55C0103E14D}"/>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212B728-4DD8-4C10-84C4-3418A685B4F7}"/>
            </a:ext>
          </a:extLst>
        </xdr:cNvPr>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92" name="楕円 91">
          <a:extLst>
            <a:ext uri="{FF2B5EF4-FFF2-40B4-BE49-F238E27FC236}">
              <a16:creationId xmlns:a16="http://schemas.microsoft.com/office/drawing/2014/main" id="{BC5CAA22-00A3-4F12-88B9-5981072A409F}"/>
            </a:ext>
          </a:extLst>
        </xdr:cNvPr>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104503</xdr:rowOff>
    </xdr:from>
    <xdr:to>
      <xdr:col>24</xdr:col>
      <xdr:colOff>63500</xdr:colOff>
      <xdr:row>61</xdr:row>
      <xdr:rowOff>0</xdr:rowOff>
    </xdr:to>
    <xdr:cxnSp macro="">
      <xdr:nvCxnSpPr>
        <xdr:cNvPr id="93" name="直線コネクタ 92">
          <a:extLst>
            <a:ext uri="{FF2B5EF4-FFF2-40B4-BE49-F238E27FC236}">
              <a16:creationId xmlns:a16="http://schemas.microsoft.com/office/drawing/2014/main" id="{94F0FFEF-A430-44BC-86CF-73FB84458D28}"/>
            </a:ext>
          </a:extLst>
        </xdr:cNvPr>
        <xdr:cNvCxnSpPr/>
      </xdr:nvCxnSpPr>
      <xdr:spPr>
        <a:xfrm>
          <a:off x="3797300" y="1039150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94" name="楕円 93">
          <a:extLst>
            <a:ext uri="{FF2B5EF4-FFF2-40B4-BE49-F238E27FC236}">
              <a16:creationId xmlns:a16="http://schemas.microsoft.com/office/drawing/2014/main" id="{556FB02E-7898-4C69-9CC7-9FA97C61D278}"/>
            </a:ext>
          </a:extLst>
        </xdr:cNvPr>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104503</xdr:rowOff>
    </xdr:to>
    <xdr:cxnSp macro="">
      <xdr:nvCxnSpPr>
        <xdr:cNvPr id="95" name="直線コネクタ 94">
          <a:extLst>
            <a:ext uri="{FF2B5EF4-FFF2-40B4-BE49-F238E27FC236}">
              <a16:creationId xmlns:a16="http://schemas.microsoft.com/office/drawing/2014/main" id="{54EA3532-7ED8-45B6-A2E8-0A76842D88D1}"/>
            </a:ext>
          </a:extLst>
        </xdr:cNvPr>
        <xdr:cNvCxnSpPr/>
      </xdr:nvCxnSpPr>
      <xdr:spPr>
        <a:xfrm>
          <a:off x="2908300" y="103523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104322</xdr:rowOff>
    </xdr:from>
    <xdr:to>
      <xdr:col>10</xdr:col>
      <xdr:colOff>165100</xdr:colOff>
      <xdr:row>60</xdr:row>
      <xdr:rowOff>34472</xdr:rowOff>
    </xdr:to>
    <xdr:sp macro="" textlink="">
      <xdr:nvSpPr>
        <xdr:cNvPr id="96" name="楕円 95">
          <a:extLst>
            <a:ext uri="{FF2B5EF4-FFF2-40B4-BE49-F238E27FC236}">
              <a16:creationId xmlns:a16="http://schemas.microsoft.com/office/drawing/2014/main" id="{3EE63317-769A-43AF-9A5D-5F3B5C625A3F}"/>
            </a:ext>
          </a:extLst>
        </xdr:cNvPr>
        <xdr:cNvSpPr/>
      </xdr:nvSpPr>
      <xdr:spPr>
        <a:xfrm>
          <a:off x="1968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155122</xdr:rowOff>
    </xdr:from>
    <xdr:to>
      <xdr:col>15</xdr:col>
      <xdr:colOff>50800</xdr:colOff>
      <xdr:row>60</xdr:row>
      <xdr:rowOff>65315</xdr:rowOff>
    </xdr:to>
    <xdr:cxnSp macro="">
      <xdr:nvCxnSpPr>
        <xdr:cNvPr id="97" name="直線コネクタ 96">
          <a:extLst>
            <a:ext uri="{FF2B5EF4-FFF2-40B4-BE49-F238E27FC236}">
              <a16:creationId xmlns:a16="http://schemas.microsoft.com/office/drawing/2014/main" id="{9B0E0042-0D2C-4F82-8FF8-F3503AA6AA1E}"/>
            </a:ext>
          </a:extLst>
        </xdr:cNvPr>
        <xdr:cNvCxnSpPr/>
      </xdr:nvCxnSpPr>
      <xdr:spPr>
        <a:xfrm>
          <a:off x="2019300" y="10270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145143</xdr:rowOff>
    </xdr:from>
    <xdr:to>
      <xdr:col>6</xdr:col>
      <xdr:colOff>38100</xdr:colOff>
      <xdr:row>60</xdr:row>
      <xdr:rowOff>75293</xdr:rowOff>
    </xdr:to>
    <xdr:sp macro="" textlink="">
      <xdr:nvSpPr>
        <xdr:cNvPr id="98" name="楕円 97">
          <a:extLst>
            <a:ext uri="{FF2B5EF4-FFF2-40B4-BE49-F238E27FC236}">
              <a16:creationId xmlns:a16="http://schemas.microsoft.com/office/drawing/2014/main" id="{EB3405E4-4D13-4D43-B0AB-B28E3F4EA9FC}"/>
            </a:ext>
          </a:extLst>
        </xdr:cNvPr>
        <xdr:cNvSpPr/>
      </xdr:nvSpPr>
      <xdr:spPr>
        <a:xfrm>
          <a:off x="1079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155122</xdr:rowOff>
    </xdr:from>
    <xdr:to>
      <xdr:col>10</xdr:col>
      <xdr:colOff>114300</xdr:colOff>
      <xdr:row>60</xdr:row>
      <xdr:rowOff>24493</xdr:rowOff>
    </xdr:to>
    <xdr:cxnSp macro="">
      <xdr:nvCxnSpPr>
        <xdr:cNvPr id="99" name="直線コネクタ 98">
          <a:extLst>
            <a:ext uri="{FF2B5EF4-FFF2-40B4-BE49-F238E27FC236}">
              <a16:creationId xmlns:a16="http://schemas.microsoft.com/office/drawing/2014/main" id="{A902C9C3-9DB7-4369-8F09-0EE3F644CE26}"/>
            </a:ext>
          </a:extLst>
        </xdr:cNvPr>
        <xdr:cNvCxnSpPr/>
      </xdr:nvCxnSpPr>
      <xdr:spPr>
        <a:xfrm flipV="1">
          <a:off x="1130300" y="102706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a:extLst>
            <a:ext uri="{FF2B5EF4-FFF2-40B4-BE49-F238E27FC236}">
              <a16:creationId xmlns:a16="http://schemas.microsoft.com/office/drawing/2014/main" id="{8ABA7F1D-B334-4C86-AC3D-02878EB226B4}"/>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a:extLst>
            <a:ext uri="{FF2B5EF4-FFF2-40B4-BE49-F238E27FC236}">
              <a16:creationId xmlns:a16="http://schemas.microsoft.com/office/drawing/2014/main" id="{25BB0D64-58E9-4D78-B972-008488D285A0}"/>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a:extLst>
            <a:ext uri="{FF2B5EF4-FFF2-40B4-BE49-F238E27FC236}">
              <a16:creationId xmlns:a16="http://schemas.microsoft.com/office/drawing/2014/main" id="{B2AEBF14-C385-448A-95C5-548657B5CD0C}"/>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a:extLst>
            <a:ext uri="{FF2B5EF4-FFF2-40B4-BE49-F238E27FC236}">
              <a16:creationId xmlns:a16="http://schemas.microsoft.com/office/drawing/2014/main" id="{0B1168EF-7D71-4F53-895C-C14E741DA378}"/>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104" name="n_1mainValue【体育館・プール】&#10;有形固定資産減価償却率">
          <a:extLst>
            <a:ext uri="{FF2B5EF4-FFF2-40B4-BE49-F238E27FC236}">
              <a16:creationId xmlns:a16="http://schemas.microsoft.com/office/drawing/2014/main" id="{47206DC7-F75D-4954-89C3-3DDC7626EBE2}"/>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105" name="n_2mainValue【体育館・プール】&#10;有形固定資産減価償却率">
          <a:extLst>
            <a:ext uri="{FF2B5EF4-FFF2-40B4-BE49-F238E27FC236}">
              <a16:creationId xmlns:a16="http://schemas.microsoft.com/office/drawing/2014/main" id="{00803858-F77E-495A-86DE-44CB23A3B6DA}"/>
            </a:ext>
          </a:extLst>
        </xdr:cNvPr>
        <xdr:cNvSpPr txBox="1"/>
      </xdr:nvSpPr>
      <xdr:spPr>
        <a:xfrm>
          <a:off x="2705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50999</xdr:rowOff>
    </xdr:from>
    <xdr:ext cx="405111" cy="259045"/>
    <xdr:sp macro="" textlink="">
      <xdr:nvSpPr>
        <xdr:cNvPr id="106" name="n_3mainValue【体育館・プール】&#10;有形固定資産減価償却率">
          <a:extLst>
            <a:ext uri="{FF2B5EF4-FFF2-40B4-BE49-F238E27FC236}">
              <a16:creationId xmlns:a16="http://schemas.microsoft.com/office/drawing/2014/main" id="{4A092BFE-218C-40D2-91BF-903282AE65AD}"/>
            </a:ext>
          </a:extLst>
        </xdr:cNvPr>
        <xdr:cNvSpPr txBox="1"/>
      </xdr:nvSpPr>
      <xdr:spPr>
        <a:xfrm>
          <a:off x="1816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91820</xdr:rowOff>
    </xdr:from>
    <xdr:ext cx="405111" cy="259045"/>
    <xdr:sp macro="" textlink="">
      <xdr:nvSpPr>
        <xdr:cNvPr id="107" name="n_4mainValue【体育館・プール】&#10;有形固定資産減価償却率">
          <a:extLst>
            <a:ext uri="{FF2B5EF4-FFF2-40B4-BE49-F238E27FC236}">
              <a16:creationId xmlns:a16="http://schemas.microsoft.com/office/drawing/2014/main" id="{AE935ACC-E524-4464-AB66-55954990E1F3}"/>
            </a:ext>
          </a:extLst>
        </xdr:cNvPr>
        <xdr:cNvSpPr txBox="1"/>
      </xdr:nvSpPr>
      <xdr:spPr>
        <a:xfrm>
          <a:off x="927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685DA67-CAFA-4002-9215-04216EC978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6576752-A0CD-4E2E-BEF9-82A7D76EF8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83ADB69-D7C3-47AF-AE1E-68E7F41FF7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8A39841-92E6-4C6F-94A1-205C005D0D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9DF0E4E-7740-4ACB-8F97-0FBE5819FB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327C7B6-1607-4762-AEB7-544C3E5B4D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E1527A4-7FCA-4BB7-8B08-E06E1E42E0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05CFC4F-14F5-4988-8304-5BBBF0F046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85000EC-3D01-4477-9372-D781060705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3941C53-DD38-49FD-85F1-ABAE8B7DC7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248F6BAD-D21A-4729-83F9-9CF1F9AA366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B757D9DD-6A09-4254-86D7-CB011BD0B6B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B395427F-8FFC-4A2C-8B85-68F841E2F5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65997BCC-AA67-4A13-AC36-8970497CC2E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DA13E73-03D3-4FED-A9C9-36CA6DAEEE5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49E17E57-558D-44CD-BF44-198F0D93569D}"/>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B26EF499-482A-4C48-8FA7-AAA5F64419C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9D0C58CD-2333-464B-97ED-CB639AC3045F}"/>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A8C40815-092C-470B-B9C1-27C5D7FA77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27E2B143-6AFD-4EB6-90E5-6D812BDFFB2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E3656AB7-B9C4-4ADC-973D-4A042C7AE0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A6DAC2DF-7CE9-4340-9AA5-97E5C057ADBD}"/>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A8B5A645-183F-459C-BE7D-27FACF5D47C9}"/>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07296760-BAFA-4A12-8CDB-6FD08E86FE2B}"/>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77F9F5C4-6775-48FB-BFE6-FB2F1876ED2F}"/>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454977CC-C301-4BC0-B8F3-8F889F44CB97}"/>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a:extLst>
            <a:ext uri="{FF2B5EF4-FFF2-40B4-BE49-F238E27FC236}">
              <a16:creationId xmlns:a16="http://schemas.microsoft.com/office/drawing/2014/main" id="{EDF292F8-7CE8-479A-844A-2D6F7F661E4A}"/>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A7C615C8-9632-4F63-8CFE-34C495F3CF39}"/>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C5A7974C-021A-4FBB-A982-EC70E43B1ECE}"/>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F99807B1-4334-4A83-AFFF-6F95A18CB886}"/>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15391953-00DE-461E-A700-C0FA841422E4}"/>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A2C5AC34-781B-4311-8009-850229306AD8}"/>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7E85642-01EE-4A44-B333-7A2D7A3B66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2B47798-11BC-42CE-8084-F6CF806944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25C1BE1-7552-42A9-A440-0D1621BD5D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0FDB7EA-297E-4943-AE94-8F8789162B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50468C3-F4ED-45CC-9642-9B0CEA649B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164633</xdr:rowOff>
    </xdr:from>
    <xdr:to>
      <xdr:col>55</xdr:col>
      <xdr:colOff>50800</xdr:colOff>
      <xdr:row>63</xdr:row>
      <xdr:rowOff>94783</xdr:rowOff>
    </xdr:to>
    <xdr:sp macro="" textlink="">
      <xdr:nvSpPr>
        <xdr:cNvPr id="145" name="楕円 144">
          <a:extLst>
            <a:ext uri="{FF2B5EF4-FFF2-40B4-BE49-F238E27FC236}">
              <a16:creationId xmlns:a16="http://schemas.microsoft.com/office/drawing/2014/main" id="{F54AA572-330F-4E04-8D99-544C9EEECF0B}"/>
            </a:ext>
          </a:extLst>
        </xdr:cNvPr>
        <xdr:cNvSpPr/>
      </xdr:nvSpPr>
      <xdr:spPr>
        <a:xfrm>
          <a:off x="10426700" y="107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124010</xdr:rowOff>
    </xdr:from>
    <xdr:ext cx="469744" cy="259045"/>
    <xdr:sp macro="" textlink="">
      <xdr:nvSpPr>
        <xdr:cNvPr id="146" name="【体育館・プール】&#10;一人当たり面積該当値テキスト">
          <a:extLst>
            <a:ext uri="{FF2B5EF4-FFF2-40B4-BE49-F238E27FC236}">
              <a16:creationId xmlns:a16="http://schemas.microsoft.com/office/drawing/2014/main" id="{A64DA773-1365-4999-B23F-C8F0C60BB75C}"/>
            </a:ext>
          </a:extLst>
        </xdr:cNvPr>
        <xdr:cNvSpPr txBox="1"/>
      </xdr:nvSpPr>
      <xdr:spPr>
        <a:xfrm>
          <a:off x="10515600" y="1058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168473</xdr:rowOff>
    </xdr:from>
    <xdr:to>
      <xdr:col>50</xdr:col>
      <xdr:colOff>165100</xdr:colOff>
      <xdr:row>63</xdr:row>
      <xdr:rowOff>98623</xdr:rowOff>
    </xdr:to>
    <xdr:sp macro="" textlink="">
      <xdr:nvSpPr>
        <xdr:cNvPr id="147" name="楕円 146">
          <a:extLst>
            <a:ext uri="{FF2B5EF4-FFF2-40B4-BE49-F238E27FC236}">
              <a16:creationId xmlns:a16="http://schemas.microsoft.com/office/drawing/2014/main" id="{C82DF813-CF39-449F-8BB8-8449C40A014D}"/>
            </a:ext>
          </a:extLst>
        </xdr:cNvPr>
        <xdr:cNvSpPr/>
      </xdr:nvSpPr>
      <xdr:spPr>
        <a:xfrm>
          <a:off x="9588500" y="107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43983</xdr:rowOff>
    </xdr:from>
    <xdr:to>
      <xdr:col>55</xdr:col>
      <xdr:colOff>0</xdr:colOff>
      <xdr:row>63</xdr:row>
      <xdr:rowOff>47823</xdr:rowOff>
    </xdr:to>
    <xdr:cxnSp macro="">
      <xdr:nvCxnSpPr>
        <xdr:cNvPr id="148" name="直線コネクタ 147">
          <a:extLst>
            <a:ext uri="{FF2B5EF4-FFF2-40B4-BE49-F238E27FC236}">
              <a16:creationId xmlns:a16="http://schemas.microsoft.com/office/drawing/2014/main" id="{942F0CDA-F7FE-408D-B1F4-8CCFF55112E5}"/>
            </a:ext>
          </a:extLst>
        </xdr:cNvPr>
        <xdr:cNvCxnSpPr/>
      </xdr:nvCxnSpPr>
      <xdr:spPr>
        <a:xfrm flipV="1">
          <a:off x="9639300" y="10845333"/>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1870</xdr:rowOff>
    </xdr:from>
    <xdr:to>
      <xdr:col>46</xdr:col>
      <xdr:colOff>38100</xdr:colOff>
      <xdr:row>63</xdr:row>
      <xdr:rowOff>103470</xdr:rowOff>
    </xdr:to>
    <xdr:sp macro="" textlink="">
      <xdr:nvSpPr>
        <xdr:cNvPr id="149" name="楕円 148">
          <a:extLst>
            <a:ext uri="{FF2B5EF4-FFF2-40B4-BE49-F238E27FC236}">
              <a16:creationId xmlns:a16="http://schemas.microsoft.com/office/drawing/2014/main" id="{EBF11F66-218E-4F4B-87C0-797E055DB2A1}"/>
            </a:ext>
          </a:extLst>
        </xdr:cNvPr>
        <xdr:cNvSpPr/>
      </xdr:nvSpPr>
      <xdr:spPr>
        <a:xfrm>
          <a:off x="8699500" y="108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47823</xdr:rowOff>
    </xdr:from>
    <xdr:to>
      <xdr:col>50</xdr:col>
      <xdr:colOff>114300</xdr:colOff>
      <xdr:row>63</xdr:row>
      <xdr:rowOff>52670</xdr:rowOff>
    </xdr:to>
    <xdr:cxnSp macro="">
      <xdr:nvCxnSpPr>
        <xdr:cNvPr id="150" name="直線コネクタ 149">
          <a:extLst>
            <a:ext uri="{FF2B5EF4-FFF2-40B4-BE49-F238E27FC236}">
              <a16:creationId xmlns:a16="http://schemas.microsoft.com/office/drawing/2014/main" id="{AB916D62-1BA8-4BB7-AFD4-9A0CCBAF407F}"/>
            </a:ext>
          </a:extLst>
        </xdr:cNvPr>
        <xdr:cNvCxnSpPr/>
      </xdr:nvCxnSpPr>
      <xdr:spPr>
        <a:xfrm flipV="1">
          <a:off x="8750300" y="10849173"/>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3332</xdr:rowOff>
    </xdr:from>
    <xdr:to>
      <xdr:col>41</xdr:col>
      <xdr:colOff>101600</xdr:colOff>
      <xdr:row>63</xdr:row>
      <xdr:rowOff>104932</xdr:rowOff>
    </xdr:to>
    <xdr:sp macro="" textlink="">
      <xdr:nvSpPr>
        <xdr:cNvPr id="151" name="楕円 150">
          <a:extLst>
            <a:ext uri="{FF2B5EF4-FFF2-40B4-BE49-F238E27FC236}">
              <a16:creationId xmlns:a16="http://schemas.microsoft.com/office/drawing/2014/main" id="{599F5CB8-7025-4AB9-893D-2E76D2E81D4B}"/>
            </a:ext>
          </a:extLst>
        </xdr:cNvPr>
        <xdr:cNvSpPr/>
      </xdr:nvSpPr>
      <xdr:spPr>
        <a:xfrm>
          <a:off x="7810500" y="108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52670</xdr:rowOff>
    </xdr:from>
    <xdr:to>
      <xdr:col>45</xdr:col>
      <xdr:colOff>177800</xdr:colOff>
      <xdr:row>63</xdr:row>
      <xdr:rowOff>54132</xdr:rowOff>
    </xdr:to>
    <xdr:cxnSp macro="">
      <xdr:nvCxnSpPr>
        <xdr:cNvPr id="152" name="直線コネクタ 151">
          <a:extLst>
            <a:ext uri="{FF2B5EF4-FFF2-40B4-BE49-F238E27FC236}">
              <a16:creationId xmlns:a16="http://schemas.microsoft.com/office/drawing/2014/main" id="{D9E59EE6-240F-4454-95EF-9E4E4535C247}"/>
            </a:ext>
          </a:extLst>
        </xdr:cNvPr>
        <xdr:cNvCxnSpPr/>
      </xdr:nvCxnSpPr>
      <xdr:spPr>
        <a:xfrm flipV="1">
          <a:off x="7861300" y="10854020"/>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xdr:rowOff>
    </xdr:from>
    <xdr:to>
      <xdr:col>36</xdr:col>
      <xdr:colOff>165100</xdr:colOff>
      <xdr:row>63</xdr:row>
      <xdr:rowOff>105664</xdr:rowOff>
    </xdr:to>
    <xdr:sp macro="" textlink="">
      <xdr:nvSpPr>
        <xdr:cNvPr id="153" name="楕円 152">
          <a:extLst>
            <a:ext uri="{FF2B5EF4-FFF2-40B4-BE49-F238E27FC236}">
              <a16:creationId xmlns:a16="http://schemas.microsoft.com/office/drawing/2014/main" id="{7CC913BF-3371-4B22-ABC7-047A0E0D2446}"/>
            </a:ext>
          </a:extLst>
        </xdr:cNvPr>
        <xdr:cNvSpPr/>
      </xdr:nvSpPr>
      <xdr:spPr>
        <a:xfrm>
          <a:off x="6921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54132</xdr:rowOff>
    </xdr:from>
    <xdr:to>
      <xdr:col>41</xdr:col>
      <xdr:colOff>50800</xdr:colOff>
      <xdr:row>63</xdr:row>
      <xdr:rowOff>54864</xdr:rowOff>
    </xdr:to>
    <xdr:cxnSp macro="">
      <xdr:nvCxnSpPr>
        <xdr:cNvPr id="154" name="直線コネクタ 153">
          <a:extLst>
            <a:ext uri="{FF2B5EF4-FFF2-40B4-BE49-F238E27FC236}">
              <a16:creationId xmlns:a16="http://schemas.microsoft.com/office/drawing/2014/main" id="{1FD1DF13-D9A2-4BA9-BF51-8BB602D41F56}"/>
            </a:ext>
          </a:extLst>
        </xdr:cNvPr>
        <xdr:cNvCxnSpPr/>
      </xdr:nvCxnSpPr>
      <xdr:spPr>
        <a:xfrm flipV="1">
          <a:off x="6972300" y="10855482"/>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a:extLst>
            <a:ext uri="{FF2B5EF4-FFF2-40B4-BE49-F238E27FC236}">
              <a16:creationId xmlns:a16="http://schemas.microsoft.com/office/drawing/2014/main" id="{1DB808E6-8CD3-45BA-BD54-7578EB18E4C4}"/>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a:extLst>
            <a:ext uri="{FF2B5EF4-FFF2-40B4-BE49-F238E27FC236}">
              <a16:creationId xmlns:a16="http://schemas.microsoft.com/office/drawing/2014/main" id="{C3B43C15-8A3D-4694-9FF6-7C75919B1F64}"/>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a:extLst>
            <a:ext uri="{FF2B5EF4-FFF2-40B4-BE49-F238E27FC236}">
              <a16:creationId xmlns:a16="http://schemas.microsoft.com/office/drawing/2014/main" id="{D122952C-113A-405A-8B76-10A885AA1A7B}"/>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a:extLst>
            <a:ext uri="{FF2B5EF4-FFF2-40B4-BE49-F238E27FC236}">
              <a16:creationId xmlns:a16="http://schemas.microsoft.com/office/drawing/2014/main" id="{4A3D04E8-6348-48ED-89B7-69A3B5C79F9D}"/>
            </a:ext>
          </a:extLst>
        </xdr:cNvPr>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115150</xdr:rowOff>
    </xdr:from>
    <xdr:ext cx="469744" cy="259045"/>
    <xdr:sp macro="" textlink="">
      <xdr:nvSpPr>
        <xdr:cNvPr id="159" name="n_1mainValue【体育館・プール】&#10;一人当たり面積">
          <a:extLst>
            <a:ext uri="{FF2B5EF4-FFF2-40B4-BE49-F238E27FC236}">
              <a16:creationId xmlns:a16="http://schemas.microsoft.com/office/drawing/2014/main" id="{0F1D5F52-BC94-4F6F-83F6-49CCB1BC186E}"/>
            </a:ext>
          </a:extLst>
        </xdr:cNvPr>
        <xdr:cNvSpPr txBox="1"/>
      </xdr:nvSpPr>
      <xdr:spPr>
        <a:xfrm>
          <a:off x="9391727" y="105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119997</xdr:rowOff>
    </xdr:from>
    <xdr:ext cx="469744" cy="259045"/>
    <xdr:sp macro="" textlink="">
      <xdr:nvSpPr>
        <xdr:cNvPr id="160" name="n_2mainValue【体育館・プール】&#10;一人当たり面積">
          <a:extLst>
            <a:ext uri="{FF2B5EF4-FFF2-40B4-BE49-F238E27FC236}">
              <a16:creationId xmlns:a16="http://schemas.microsoft.com/office/drawing/2014/main" id="{045B5574-8EF9-41FD-96E7-0A0F23D7F013}"/>
            </a:ext>
          </a:extLst>
        </xdr:cNvPr>
        <xdr:cNvSpPr txBox="1"/>
      </xdr:nvSpPr>
      <xdr:spPr>
        <a:xfrm>
          <a:off x="8515427" y="1057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121459</xdr:rowOff>
    </xdr:from>
    <xdr:ext cx="469744" cy="259045"/>
    <xdr:sp macro="" textlink="">
      <xdr:nvSpPr>
        <xdr:cNvPr id="161" name="n_3mainValue【体育館・プール】&#10;一人当たり面積">
          <a:extLst>
            <a:ext uri="{FF2B5EF4-FFF2-40B4-BE49-F238E27FC236}">
              <a16:creationId xmlns:a16="http://schemas.microsoft.com/office/drawing/2014/main" id="{6491309D-7C32-434E-BD24-631A8971DCA6}"/>
            </a:ext>
          </a:extLst>
        </xdr:cNvPr>
        <xdr:cNvSpPr txBox="1"/>
      </xdr:nvSpPr>
      <xdr:spPr>
        <a:xfrm>
          <a:off x="7626427" y="1057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122191</xdr:rowOff>
    </xdr:from>
    <xdr:ext cx="469744" cy="259045"/>
    <xdr:sp macro="" textlink="">
      <xdr:nvSpPr>
        <xdr:cNvPr id="162" name="n_4mainValue【体育館・プール】&#10;一人当たり面積">
          <a:extLst>
            <a:ext uri="{FF2B5EF4-FFF2-40B4-BE49-F238E27FC236}">
              <a16:creationId xmlns:a16="http://schemas.microsoft.com/office/drawing/2014/main" id="{4E465278-15C7-4795-9A67-387108A3907B}"/>
            </a:ext>
          </a:extLst>
        </xdr:cNvPr>
        <xdr:cNvSpPr txBox="1"/>
      </xdr:nvSpPr>
      <xdr:spPr>
        <a:xfrm>
          <a:off x="67374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D33E2439-4338-46BA-87A1-4239F73E0A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C0115AAC-BA1B-4ADB-9F64-2075CA9F5A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9567A8B2-4F0D-4BD4-B465-150E1742A4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6799BD51-3F49-4A65-9BF6-430D3C3CAA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344AA1D4-ED70-4D3D-BA7E-F544A5160A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752BA80D-5D55-478E-BAB8-FDA6C4B275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8C7E52AE-6D2A-4E3B-8FFC-EC5E195DB5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4115CDC2-2450-46D5-A737-08281136F5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47F050A0-A986-4B1B-9C05-8DEBC65E7F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C0B8C1D8-1D7B-485F-911B-14E1E41BF6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C096E770-A0D8-468B-A83D-A8F3495C15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86655047-00E6-4DAC-931C-55C5B010A07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651EEACE-1D18-4F64-A20D-F705CED75AF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AFA7E580-671B-473E-AF0C-FDEBB959CD7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4F586BAD-F318-4E97-B033-4717BB73B0C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685E3528-3B43-4C5A-A05B-87FA03A61B2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2D2589B5-EBDF-4632-BC33-46D4C0A052C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70E87C5C-C0F1-42BD-A379-E75F8344522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CB15ECE7-16E2-45A9-B953-52C16344EC2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72297D79-AF86-477F-B3FA-2B33DCDF516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BA2FE41F-DF68-4977-A484-F57B60C6AA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2227022E-9E26-4FFD-A5C4-86228B35332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EC0E097B-AE42-4CB8-94C2-750E0D72B3D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75430DD-A104-497C-968B-99C84AC40E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1AB92CBC-CE46-4B10-82F2-3DE6C7AAB3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F3D6CC75-77C3-47CB-BD18-08C5214A2C15}"/>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099D359-EDAE-4E59-98C4-50E6EEDD495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5FCEED85-AF5D-4934-BCFB-C065011007C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F6E9B871-DB35-4FA4-9CD5-3FFE0A4B4CF4}"/>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a:extLst>
            <a:ext uri="{FF2B5EF4-FFF2-40B4-BE49-F238E27FC236}">
              <a16:creationId xmlns:a16="http://schemas.microsoft.com/office/drawing/2014/main" id="{EAF87801-398A-422D-A72C-B2E3B8481C8F}"/>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96DF2BD3-BF4E-4A67-B20B-B9EBA5A72455}"/>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a:extLst>
            <a:ext uri="{FF2B5EF4-FFF2-40B4-BE49-F238E27FC236}">
              <a16:creationId xmlns:a16="http://schemas.microsoft.com/office/drawing/2014/main" id="{F902BB60-C7E5-438E-BAC5-E8C5A355FC28}"/>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a:extLst>
            <a:ext uri="{FF2B5EF4-FFF2-40B4-BE49-F238E27FC236}">
              <a16:creationId xmlns:a16="http://schemas.microsoft.com/office/drawing/2014/main" id="{61F3624F-8FE9-4400-BCDC-9927FA4CE762}"/>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a:extLst>
            <a:ext uri="{FF2B5EF4-FFF2-40B4-BE49-F238E27FC236}">
              <a16:creationId xmlns:a16="http://schemas.microsoft.com/office/drawing/2014/main" id="{3FB4EFD9-A96A-41E1-822E-FE8B3CF4EA6A}"/>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a:extLst>
            <a:ext uri="{FF2B5EF4-FFF2-40B4-BE49-F238E27FC236}">
              <a16:creationId xmlns:a16="http://schemas.microsoft.com/office/drawing/2014/main" id="{CA54F2C0-6560-4929-9C37-29B0D8339893}"/>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a:extLst>
            <a:ext uri="{FF2B5EF4-FFF2-40B4-BE49-F238E27FC236}">
              <a16:creationId xmlns:a16="http://schemas.microsoft.com/office/drawing/2014/main" id="{D34C4F36-F4BB-4578-A69D-576F28D11B37}"/>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3189ACD-DD1D-438F-8668-FF8E8B44F9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D5F8BBEA-CB20-4455-87D7-0883A6BE36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4D0DB58-2BC4-4B46-A5E0-B35AB5E27C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65060CA-A2AE-4258-AEC9-B79637B6D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9FB9E37-3888-49AE-B637-8E03CF2436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04" name="楕円 203">
          <a:extLst>
            <a:ext uri="{FF2B5EF4-FFF2-40B4-BE49-F238E27FC236}">
              <a16:creationId xmlns:a16="http://schemas.microsoft.com/office/drawing/2014/main" id="{A899E932-9907-4D3A-B5B7-617F9DB26A03}"/>
            </a:ext>
          </a:extLst>
        </xdr:cNvPr>
        <xdr:cNvSpPr/>
      </xdr:nvSpPr>
      <xdr:spPr>
        <a:xfrm>
          <a:off x="4584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44104</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753D8B26-60E8-4100-8C50-F28A57EA9865}"/>
            </a:ext>
          </a:extLst>
        </xdr:cNvPr>
        <xdr:cNvSpPr txBox="1"/>
      </xdr:nvSpPr>
      <xdr:spPr>
        <a:xfrm>
          <a:off x="4673600"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29755</xdr:rowOff>
    </xdr:from>
    <xdr:to>
      <xdr:col>20</xdr:col>
      <xdr:colOff>38100</xdr:colOff>
      <xdr:row>82</xdr:row>
      <xdr:rowOff>131355</xdr:rowOff>
    </xdr:to>
    <xdr:sp macro="" textlink="">
      <xdr:nvSpPr>
        <xdr:cNvPr id="206" name="楕円 205">
          <a:extLst>
            <a:ext uri="{FF2B5EF4-FFF2-40B4-BE49-F238E27FC236}">
              <a16:creationId xmlns:a16="http://schemas.microsoft.com/office/drawing/2014/main" id="{8E72531F-2837-4983-B1AE-E27BA70A5372}"/>
            </a:ext>
          </a:extLst>
        </xdr:cNvPr>
        <xdr:cNvSpPr/>
      </xdr:nvSpPr>
      <xdr:spPr>
        <a:xfrm>
          <a:off x="3746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80555</xdr:rowOff>
    </xdr:from>
    <xdr:to>
      <xdr:col>24</xdr:col>
      <xdr:colOff>63500</xdr:colOff>
      <xdr:row>82</xdr:row>
      <xdr:rowOff>116477</xdr:rowOff>
    </xdr:to>
    <xdr:cxnSp macro="">
      <xdr:nvCxnSpPr>
        <xdr:cNvPr id="207" name="直線コネクタ 206">
          <a:extLst>
            <a:ext uri="{FF2B5EF4-FFF2-40B4-BE49-F238E27FC236}">
              <a16:creationId xmlns:a16="http://schemas.microsoft.com/office/drawing/2014/main" id="{1376E864-7E44-4675-A0C5-C8910C137612}"/>
            </a:ext>
          </a:extLst>
        </xdr:cNvPr>
        <xdr:cNvCxnSpPr/>
      </xdr:nvCxnSpPr>
      <xdr:spPr>
        <a:xfrm>
          <a:off x="3797300" y="141394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117929</xdr:rowOff>
    </xdr:from>
    <xdr:to>
      <xdr:col>15</xdr:col>
      <xdr:colOff>101600</xdr:colOff>
      <xdr:row>85</xdr:row>
      <xdr:rowOff>48079</xdr:rowOff>
    </xdr:to>
    <xdr:sp macro="" textlink="">
      <xdr:nvSpPr>
        <xdr:cNvPr id="208" name="楕円 207">
          <a:extLst>
            <a:ext uri="{FF2B5EF4-FFF2-40B4-BE49-F238E27FC236}">
              <a16:creationId xmlns:a16="http://schemas.microsoft.com/office/drawing/2014/main" id="{369951DC-FFC7-4EDE-8A4F-CE6A49A7CF78}"/>
            </a:ext>
          </a:extLst>
        </xdr:cNvPr>
        <xdr:cNvSpPr/>
      </xdr:nvSpPr>
      <xdr:spPr>
        <a:xfrm>
          <a:off x="2857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80555</xdr:rowOff>
    </xdr:from>
    <xdr:to>
      <xdr:col>19</xdr:col>
      <xdr:colOff>177800</xdr:colOff>
      <xdr:row>84</xdr:row>
      <xdr:rowOff>168729</xdr:rowOff>
    </xdr:to>
    <xdr:cxnSp macro="">
      <xdr:nvCxnSpPr>
        <xdr:cNvPr id="209" name="直線コネクタ 208">
          <a:extLst>
            <a:ext uri="{FF2B5EF4-FFF2-40B4-BE49-F238E27FC236}">
              <a16:creationId xmlns:a16="http://schemas.microsoft.com/office/drawing/2014/main" id="{9D48C8CE-AE91-4D87-B8DD-04CA9B74C7C7}"/>
            </a:ext>
          </a:extLst>
        </xdr:cNvPr>
        <xdr:cNvCxnSpPr/>
      </xdr:nvCxnSpPr>
      <xdr:spPr>
        <a:xfrm flipV="1">
          <a:off x="2908300" y="14139455"/>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210" name="楕円 209">
          <a:extLst>
            <a:ext uri="{FF2B5EF4-FFF2-40B4-BE49-F238E27FC236}">
              <a16:creationId xmlns:a16="http://schemas.microsoft.com/office/drawing/2014/main" id="{D9BB014A-45FB-4A9D-9EA4-ED02590BFF51}"/>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95250</xdr:rowOff>
    </xdr:from>
    <xdr:to>
      <xdr:col>15</xdr:col>
      <xdr:colOff>50800</xdr:colOff>
      <xdr:row>84</xdr:row>
      <xdr:rowOff>168729</xdr:rowOff>
    </xdr:to>
    <xdr:cxnSp macro="">
      <xdr:nvCxnSpPr>
        <xdr:cNvPr id="211" name="直線コネクタ 210">
          <a:extLst>
            <a:ext uri="{FF2B5EF4-FFF2-40B4-BE49-F238E27FC236}">
              <a16:creationId xmlns:a16="http://schemas.microsoft.com/office/drawing/2014/main" id="{9E12C51E-5EE1-4A06-8DA5-26417638C357}"/>
            </a:ext>
          </a:extLst>
        </xdr:cNvPr>
        <xdr:cNvCxnSpPr/>
      </xdr:nvCxnSpPr>
      <xdr:spPr>
        <a:xfrm>
          <a:off x="2019300" y="1449705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145687</xdr:rowOff>
    </xdr:from>
    <xdr:to>
      <xdr:col>6</xdr:col>
      <xdr:colOff>38100</xdr:colOff>
      <xdr:row>84</xdr:row>
      <xdr:rowOff>75837</xdr:rowOff>
    </xdr:to>
    <xdr:sp macro="" textlink="">
      <xdr:nvSpPr>
        <xdr:cNvPr id="212" name="楕円 211">
          <a:extLst>
            <a:ext uri="{FF2B5EF4-FFF2-40B4-BE49-F238E27FC236}">
              <a16:creationId xmlns:a16="http://schemas.microsoft.com/office/drawing/2014/main" id="{2582BDE3-0988-413D-97B8-0C053CB909B9}"/>
            </a:ext>
          </a:extLst>
        </xdr:cNvPr>
        <xdr:cNvSpPr/>
      </xdr:nvSpPr>
      <xdr:spPr>
        <a:xfrm>
          <a:off x="107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25037</xdr:rowOff>
    </xdr:from>
    <xdr:to>
      <xdr:col>10</xdr:col>
      <xdr:colOff>114300</xdr:colOff>
      <xdr:row>84</xdr:row>
      <xdr:rowOff>95250</xdr:rowOff>
    </xdr:to>
    <xdr:cxnSp macro="">
      <xdr:nvCxnSpPr>
        <xdr:cNvPr id="213" name="直線コネクタ 212">
          <a:extLst>
            <a:ext uri="{FF2B5EF4-FFF2-40B4-BE49-F238E27FC236}">
              <a16:creationId xmlns:a16="http://schemas.microsoft.com/office/drawing/2014/main" id="{D73DA80F-1CAD-4B4D-B2C9-D4C3ECA2EAE2}"/>
            </a:ext>
          </a:extLst>
        </xdr:cNvPr>
        <xdr:cNvCxnSpPr/>
      </xdr:nvCxnSpPr>
      <xdr:spPr>
        <a:xfrm>
          <a:off x="1130300" y="1442683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a:extLst>
            <a:ext uri="{FF2B5EF4-FFF2-40B4-BE49-F238E27FC236}">
              <a16:creationId xmlns:a16="http://schemas.microsoft.com/office/drawing/2014/main" id="{C932C394-EF75-46BD-8695-4F3E178AC901}"/>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a:extLst>
            <a:ext uri="{FF2B5EF4-FFF2-40B4-BE49-F238E27FC236}">
              <a16:creationId xmlns:a16="http://schemas.microsoft.com/office/drawing/2014/main" id="{70D1E7E2-6E08-41C3-AA7C-441FDC1B0F64}"/>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a:extLst>
            <a:ext uri="{FF2B5EF4-FFF2-40B4-BE49-F238E27FC236}">
              <a16:creationId xmlns:a16="http://schemas.microsoft.com/office/drawing/2014/main" id="{F8DC069F-AEB9-42C2-9F2E-5EBB6C10996A}"/>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a:extLst>
            <a:ext uri="{FF2B5EF4-FFF2-40B4-BE49-F238E27FC236}">
              <a16:creationId xmlns:a16="http://schemas.microsoft.com/office/drawing/2014/main" id="{987E2523-40D1-45C0-A152-F3CAE3475A28}"/>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122482</xdr:rowOff>
    </xdr:from>
    <xdr:ext cx="405111" cy="259045"/>
    <xdr:sp macro="" textlink="">
      <xdr:nvSpPr>
        <xdr:cNvPr id="218" name="n_1mainValue【福祉施設】&#10;有形固定資産減価償却率">
          <a:extLst>
            <a:ext uri="{FF2B5EF4-FFF2-40B4-BE49-F238E27FC236}">
              <a16:creationId xmlns:a16="http://schemas.microsoft.com/office/drawing/2014/main" id="{331A107E-BF72-4B7C-8521-2F7650DEB069}"/>
            </a:ext>
          </a:extLst>
        </xdr:cNvPr>
        <xdr:cNvSpPr txBox="1"/>
      </xdr:nvSpPr>
      <xdr:spPr>
        <a:xfrm>
          <a:off x="3582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39206</xdr:rowOff>
    </xdr:from>
    <xdr:ext cx="405111" cy="259045"/>
    <xdr:sp macro="" textlink="">
      <xdr:nvSpPr>
        <xdr:cNvPr id="219" name="n_2mainValue【福祉施設】&#10;有形固定資産減価償却率">
          <a:extLst>
            <a:ext uri="{FF2B5EF4-FFF2-40B4-BE49-F238E27FC236}">
              <a16:creationId xmlns:a16="http://schemas.microsoft.com/office/drawing/2014/main" id="{1398BE7F-AB94-41E7-A3D6-E4D03AE20022}"/>
            </a:ext>
          </a:extLst>
        </xdr:cNvPr>
        <xdr:cNvSpPr txBox="1"/>
      </xdr:nvSpPr>
      <xdr:spPr>
        <a:xfrm>
          <a:off x="2705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220" name="n_3mainValue【福祉施設】&#10;有形固定資産減価償却率">
          <a:extLst>
            <a:ext uri="{FF2B5EF4-FFF2-40B4-BE49-F238E27FC236}">
              <a16:creationId xmlns:a16="http://schemas.microsoft.com/office/drawing/2014/main" id="{5EDB3E1B-15DF-46A8-9053-0E61D3240327}"/>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66964</xdr:rowOff>
    </xdr:from>
    <xdr:ext cx="405111" cy="259045"/>
    <xdr:sp macro="" textlink="">
      <xdr:nvSpPr>
        <xdr:cNvPr id="221" name="n_4mainValue【福祉施設】&#10;有形固定資産減価償却率">
          <a:extLst>
            <a:ext uri="{FF2B5EF4-FFF2-40B4-BE49-F238E27FC236}">
              <a16:creationId xmlns:a16="http://schemas.microsoft.com/office/drawing/2014/main" id="{36EC8863-03E9-477E-A842-76BB6A67FFEA}"/>
            </a:ext>
          </a:extLst>
        </xdr:cNvPr>
        <xdr:cNvSpPr txBox="1"/>
      </xdr:nvSpPr>
      <xdr:spPr>
        <a:xfrm>
          <a:off x="927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BCBB7386-CCAD-45D5-8FE4-8D9822D31B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DCD53328-EE6E-41A4-BB69-78E51C452C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B35BBB01-D018-4573-B813-D0B02377EF4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290CAC1-837B-4E53-B269-57EBF0376E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8426F27-3D7C-4CDE-BAC1-157173082A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FCDA52A5-5C3E-4A69-9A76-BD504AA0FD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BB61D3-2832-4AD8-A4DC-95314C1C54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9BE2A32-75AC-4E13-AD5C-B4B9C24E9F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E8D22B4-ECC3-4E72-AC65-53233786E5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C66D9534-EF9B-48E5-A284-9374F3517A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9D737392-74DA-4243-932D-A9BF0CFB9C9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BCDCC671-C65A-42B8-ADD1-C4D0BA50A96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3B6E50A4-84EE-4F04-87E3-A9C5D3DAE61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941FDE20-6E8C-480F-954C-DD466B6059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3113998F-7B05-4117-98F8-65C5B7BC1D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9D3ABE5A-9FEB-4F87-B3E8-0D4B0401CF1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C54D5927-1FF9-4C5F-A255-AC6E84E65DA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F266B7F8-C3D3-40D3-8921-488848B886F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8500B8D7-E0B8-4115-A617-CB9ECC7CDCA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7C4287E7-8CE2-4BBE-81B6-D6F11297E37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A1A561DC-5AFF-42D3-85B5-E56C649F4A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E2827D4E-B516-4A18-BDB4-1D4AAEAE943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B4A9EF17-9940-4A7D-8E71-E528360031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DB301656-2D16-469A-8D0E-A2EE9BB73E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570B27AB-1FD1-4986-8391-DD44CC14DD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a:extLst>
            <a:ext uri="{FF2B5EF4-FFF2-40B4-BE49-F238E27FC236}">
              <a16:creationId xmlns:a16="http://schemas.microsoft.com/office/drawing/2014/main" id="{EED282FA-A223-4989-9A81-1244DA22870B}"/>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a:extLst>
            <a:ext uri="{FF2B5EF4-FFF2-40B4-BE49-F238E27FC236}">
              <a16:creationId xmlns:a16="http://schemas.microsoft.com/office/drawing/2014/main" id="{C16D5F64-0D12-4346-824E-CC7EB140819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a:extLst>
            <a:ext uri="{FF2B5EF4-FFF2-40B4-BE49-F238E27FC236}">
              <a16:creationId xmlns:a16="http://schemas.microsoft.com/office/drawing/2014/main" id="{9787D33B-EB23-421C-A82E-DD1A11E1638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a:extLst>
            <a:ext uri="{FF2B5EF4-FFF2-40B4-BE49-F238E27FC236}">
              <a16:creationId xmlns:a16="http://schemas.microsoft.com/office/drawing/2014/main" id="{258A4182-2961-48A7-9CCD-2300D5F81B96}"/>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a:extLst>
            <a:ext uri="{FF2B5EF4-FFF2-40B4-BE49-F238E27FC236}">
              <a16:creationId xmlns:a16="http://schemas.microsoft.com/office/drawing/2014/main" id="{CD2BBE5E-B4FC-4E89-87ED-1700EDC12514}"/>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52" name="【福祉施設】&#10;一人当たり面積平均値テキスト">
          <a:extLst>
            <a:ext uri="{FF2B5EF4-FFF2-40B4-BE49-F238E27FC236}">
              <a16:creationId xmlns:a16="http://schemas.microsoft.com/office/drawing/2014/main" id="{9A5E9409-88E6-4DE3-A2E4-D11A1DD24B51}"/>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a:extLst>
            <a:ext uri="{FF2B5EF4-FFF2-40B4-BE49-F238E27FC236}">
              <a16:creationId xmlns:a16="http://schemas.microsoft.com/office/drawing/2014/main" id="{C50A13A6-5CCB-4101-9A5A-F92AA08DCFC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a:extLst>
            <a:ext uri="{FF2B5EF4-FFF2-40B4-BE49-F238E27FC236}">
              <a16:creationId xmlns:a16="http://schemas.microsoft.com/office/drawing/2014/main" id="{1CE43AD2-9B9B-4900-BC23-9F7DDFB30C6D}"/>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a:extLst>
            <a:ext uri="{FF2B5EF4-FFF2-40B4-BE49-F238E27FC236}">
              <a16:creationId xmlns:a16="http://schemas.microsoft.com/office/drawing/2014/main" id="{05E443C9-4133-49FF-823A-58662B67D858}"/>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a:extLst>
            <a:ext uri="{FF2B5EF4-FFF2-40B4-BE49-F238E27FC236}">
              <a16:creationId xmlns:a16="http://schemas.microsoft.com/office/drawing/2014/main" id="{A8136F90-2AFE-4F41-A65D-547EAC47914A}"/>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a:extLst>
            <a:ext uri="{FF2B5EF4-FFF2-40B4-BE49-F238E27FC236}">
              <a16:creationId xmlns:a16="http://schemas.microsoft.com/office/drawing/2014/main" id="{D6ED3821-1579-4985-8CC7-4CCCF55B5769}"/>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0C61A33-BECB-45FC-A110-004FC14BC4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B8013F6-FC90-4F89-9999-C7C21C2CCB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F0582CF-A2D9-4141-B466-F32E80AFC08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703B892-5B8E-4F16-B4EA-09F8D8AE1C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6D949FA-C8A2-4A16-9F50-1F965CE653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112376</xdr:rowOff>
    </xdr:from>
    <xdr:to>
      <xdr:col>55</xdr:col>
      <xdr:colOff>50800</xdr:colOff>
      <xdr:row>85</xdr:row>
      <xdr:rowOff>42526</xdr:rowOff>
    </xdr:to>
    <xdr:sp macro="" textlink="">
      <xdr:nvSpPr>
        <xdr:cNvPr id="263" name="楕円 262">
          <a:extLst>
            <a:ext uri="{FF2B5EF4-FFF2-40B4-BE49-F238E27FC236}">
              <a16:creationId xmlns:a16="http://schemas.microsoft.com/office/drawing/2014/main" id="{46375985-3712-491A-80F2-F858645413AB}"/>
            </a:ext>
          </a:extLst>
        </xdr:cNvPr>
        <xdr:cNvSpPr/>
      </xdr:nvSpPr>
      <xdr:spPr>
        <a:xfrm>
          <a:off x="10426700" y="1451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135253</xdr:rowOff>
    </xdr:from>
    <xdr:ext cx="469744" cy="259045"/>
    <xdr:sp macro="" textlink="">
      <xdr:nvSpPr>
        <xdr:cNvPr id="264" name="【福祉施設】&#10;一人当たり面積該当値テキスト">
          <a:extLst>
            <a:ext uri="{FF2B5EF4-FFF2-40B4-BE49-F238E27FC236}">
              <a16:creationId xmlns:a16="http://schemas.microsoft.com/office/drawing/2014/main" id="{7F8C637A-A0DF-42AD-9A5D-4A8F34ECE2C8}"/>
            </a:ext>
          </a:extLst>
        </xdr:cNvPr>
        <xdr:cNvSpPr txBox="1"/>
      </xdr:nvSpPr>
      <xdr:spPr>
        <a:xfrm>
          <a:off x="10515600" y="143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122827</xdr:rowOff>
    </xdr:from>
    <xdr:to>
      <xdr:col>50</xdr:col>
      <xdr:colOff>165100</xdr:colOff>
      <xdr:row>85</xdr:row>
      <xdr:rowOff>52977</xdr:rowOff>
    </xdr:to>
    <xdr:sp macro="" textlink="">
      <xdr:nvSpPr>
        <xdr:cNvPr id="265" name="楕円 264">
          <a:extLst>
            <a:ext uri="{FF2B5EF4-FFF2-40B4-BE49-F238E27FC236}">
              <a16:creationId xmlns:a16="http://schemas.microsoft.com/office/drawing/2014/main" id="{57DBD407-FAF6-4002-A6F2-C291A89A446B}"/>
            </a:ext>
          </a:extLst>
        </xdr:cNvPr>
        <xdr:cNvSpPr/>
      </xdr:nvSpPr>
      <xdr:spPr>
        <a:xfrm>
          <a:off x="9588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163176</xdr:rowOff>
    </xdr:from>
    <xdr:to>
      <xdr:col>55</xdr:col>
      <xdr:colOff>0</xdr:colOff>
      <xdr:row>85</xdr:row>
      <xdr:rowOff>2177</xdr:rowOff>
    </xdr:to>
    <xdr:cxnSp macro="">
      <xdr:nvCxnSpPr>
        <xdr:cNvPr id="266" name="直線コネクタ 265">
          <a:extLst>
            <a:ext uri="{FF2B5EF4-FFF2-40B4-BE49-F238E27FC236}">
              <a16:creationId xmlns:a16="http://schemas.microsoft.com/office/drawing/2014/main" id="{4B76C1C3-5AF0-41A0-9C4F-0445B1E75CA3}"/>
            </a:ext>
          </a:extLst>
        </xdr:cNvPr>
        <xdr:cNvCxnSpPr/>
      </xdr:nvCxnSpPr>
      <xdr:spPr>
        <a:xfrm flipV="1">
          <a:off x="9639300" y="14564976"/>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136216</xdr:rowOff>
    </xdr:from>
    <xdr:to>
      <xdr:col>46</xdr:col>
      <xdr:colOff>38100</xdr:colOff>
      <xdr:row>85</xdr:row>
      <xdr:rowOff>66366</xdr:rowOff>
    </xdr:to>
    <xdr:sp macro="" textlink="">
      <xdr:nvSpPr>
        <xdr:cNvPr id="267" name="楕円 266">
          <a:extLst>
            <a:ext uri="{FF2B5EF4-FFF2-40B4-BE49-F238E27FC236}">
              <a16:creationId xmlns:a16="http://schemas.microsoft.com/office/drawing/2014/main" id="{0D077EA6-8F59-439D-AFB5-1CC2C68556F5}"/>
            </a:ext>
          </a:extLst>
        </xdr:cNvPr>
        <xdr:cNvSpPr/>
      </xdr:nvSpPr>
      <xdr:spPr>
        <a:xfrm>
          <a:off x="8699500" y="145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2177</xdr:rowOff>
    </xdr:from>
    <xdr:to>
      <xdr:col>50</xdr:col>
      <xdr:colOff>114300</xdr:colOff>
      <xdr:row>85</xdr:row>
      <xdr:rowOff>15566</xdr:rowOff>
    </xdr:to>
    <xdr:cxnSp macro="">
      <xdr:nvCxnSpPr>
        <xdr:cNvPr id="268" name="直線コネクタ 267">
          <a:extLst>
            <a:ext uri="{FF2B5EF4-FFF2-40B4-BE49-F238E27FC236}">
              <a16:creationId xmlns:a16="http://schemas.microsoft.com/office/drawing/2014/main" id="{0A615601-6486-4CCD-B5D9-854816F118C4}"/>
            </a:ext>
          </a:extLst>
        </xdr:cNvPr>
        <xdr:cNvCxnSpPr/>
      </xdr:nvCxnSpPr>
      <xdr:spPr>
        <a:xfrm flipV="1">
          <a:off x="8750300" y="14575427"/>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140136</xdr:rowOff>
    </xdr:from>
    <xdr:to>
      <xdr:col>41</xdr:col>
      <xdr:colOff>101600</xdr:colOff>
      <xdr:row>85</xdr:row>
      <xdr:rowOff>70286</xdr:rowOff>
    </xdr:to>
    <xdr:sp macro="" textlink="">
      <xdr:nvSpPr>
        <xdr:cNvPr id="269" name="楕円 268">
          <a:extLst>
            <a:ext uri="{FF2B5EF4-FFF2-40B4-BE49-F238E27FC236}">
              <a16:creationId xmlns:a16="http://schemas.microsoft.com/office/drawing/2014/main" id="{539FD1C5-949A-485E-A466-0F988C95D5A7}"/>
            </a:ext>
          </a:extLst>
        </xdr:cNvPr>
        <xdr:cNvSpPr/>
      </xdr:nvSpPr>
      <xdr:spPr>
        <a:xfrm>
          <a:off x="7810500" y="145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15566</xdr:rowOff>
    </xdr:from>
    <xdr:to>
      <xdr:col>45</xdr:col>
      <xdr:colOff>177800</xdr:colOff>
      <xdr:row>85</xdr:row>
      <xdr:rowOff>19486</xdr:rowOff>
    </xdr:to>
    <xdr:cxnSp macro="">
      <xdr:nvCxnSpPr>
        <xdr:cNvPr id="270" name="直線コネクタ 269">
          <a:extLst>
            <a:ext uri="{FF2B5EF4-FFF2-40B4-BE49-F238E27FC236}">
              <a16:creationId xmlns:a16="http://schemas.microsoft.com/office/drawing/2014/main" id="{C5725F2F-4E32-46B7-8169-5CFAEC88B3E7}"/>
            </a:ext>
          </a:extLst>
        </xdr:cNvPr>
        <xdr:cNvCxnSpPr/>
      </xdr:nvCxnSpPr>
      <xdr:spPr>
        <a:xfrm flipV="1">
          <a:off x="7861300" y="14588816"/>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142095</xdr:rowOff>
    </xdr:from>
    <xdr:to>
      <xdr:col>36</xdr:col>
      <xdr:colOff>165100</xdr:colOff>
      <xdr:row>85</xdr:row>
      <xdr:rowOff>72245</xdr:rowOff>
    </xdr:to>
    <xdr:sp macro="" textlink="">
      <xdr:nvSpPr>
        <xdr:cNvPr id="271" name="楕円 270">
          <a:extLst>
            <a:ext uri="{FF2B5EF4-FFF2-40B4-BE49-F238E27FC236}">
              <a16:creationId xmlns:a16="http://schemas.microsoft.com/office/drawing/2014/main" id="{E42405F0-78CF-432B-9A46-156F5E527852}"/>
            </a:ext>
          </a:extLst>
        </xdr:cNvPr>
        <xdr:cNvSpPr/>
      </xdr:nvSpPr>
      <xdr:spPr>
        <a:xfrm>
          <a:off x="6921500" y="145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19486</xdr:rowOff>
    </xdr:from>
    <xdr:to>
      <xdr:col>41</xdr:col>
      <xdr:colOff>50800</xdr:colOff>
      <xdr:row>85</xdr:row>
      <xdr:rowOff>21445</xdr:rowOff>
    </xdr:to>
    <xdr:cxnSp macro="">
      <xdr:nvCxnSpPr>
        <xdr:cNvPr id="272" name="直線コネクタ 271">
          <a:extLst>
            <a:ext uri="{FF2B5EF4-FFF2-40B4-BE49-F238E27FC236}">
              <a16:creationId xmlns:a16="http://schemas.microsoft.com/office/drawing/2014/main" id="{4E74158A-9484-46EB-8AC0-6104E1421098}"/>
            </a:ext>
          </a:extLst>
        </xdr:cNvPr>
        <xdr:cNvCxnSpPr/>
      </xdr:nvCxnSpPr>
      <xdr:spPr>
        <a:xfrm flipV="1">
          <a:off x="6972300" y="1459273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273" name="n_1aveValue【福祉施設】&#10;一人当たり面積">
          <a:extLst>
            <a:ext uri="{FF2B5EF4-FFF2-40B4-BE49-F238E27FC236}">
              <a16:creationId xmlns:a16="http://schemas.microsoft.com/office/drawing/2014/main" id="{5CC78A0E-E991-48AC-BFCC-1CAFEDA48228}"/>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274" name="n_2aveValue【福祉施設】&#10;一人当たり面積">
          <a:extLst>
            <a:ext uri="{FF2B5EF4-FFF2-40B4-BE49-F238E27FC236}">
              <a16:creationId xmlns:a16="http://schemas.microsoft.com/office/drawing/2014/main" id="{42003F11-4914-404E-A49A-AB3AD71FC49C}"/>
            </a:ext>
          </a:extLst>
        </xdr:cNvPr>
        <xdr:cNvSpPr txBox="1"/>
      </xdr:nvSpPr>
      <xdr:spPr>
        <a:xfrm>
          <a:off x="85154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275" name="n_3aveValue【福祉施設】&#10;一人当たり面積">
          <a:extLst>
            <a:ext uri="{FF2B5EF4-FFF2-40B4-BE49-F238E27FC236}">
              <a16:creationId xmlns:a16="http://schemas.microsoft.com/office/drawing/2014/main" id="{C39B1A55-C654-4FAD-8574-7E987FFBDB63}"/>
            </a:ext>
          </a:extLst>
        </xdr:cNvPr>
        <xdr:cNvSpPr txBox="1"/>
      </xdr:nvSpPr>
      <xdr:spPr>
        <a:xfrm>
          <a:off x="7626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103540</xdr:rowOff>
    </xdr:from>
    <xdr:ext cx="469744" cy="259045"/>
    <xdr:sp macro="" textlink="">
      <xdr:nvSpPr>
        <xdr:cNvPr id="276" name="n_4aveValue【福祉施設】&#10;一人当たり面積">
          <a:extLst>
            <a:ext uri="{FF2B5EF4-FFF2-40B4-BE49-F238E27FC236}">
              <a16:creationId xmlns:a16="http://schemas.microsoft.com/office/drawing/2014/main" id="{BB711949-DD37-4099-8CD4-6DCF8764A935}"/>
            </a:ext>
          </a:extLst>
        </xdr:cNvPr>
        <xdr:cNvSpPr txBox="1"/>
      </xdr:nvSpPr>
      <xdr:spPr>
        <a:xfrm>
          <a:off x="6737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69504</xdr:rowOff>
    </xdr:from>
    <xdr:ext cx="469744" cy="259045"/>
    <xdr:sp macro="" textlink="">
      <xdr:nvSpPr>
        <xdr:cNvPr id="277" name="n_1mainValue【福祉施設】&#10;一人当たり面積">
          <a:extLst>
            <a:ext uri="{FF2B5EF4-FFF2-40B4-BE49-F238E27FC236}">
              <a16:creationId xmlns:a16="http://schemas.microsoft.com/office/drawing/2014/main" id="{223C8E67-EB35-48A1-9F45-D9CABDCE0502}"/>
            </a:ext>
          </a:extLst>
        </xdr:cNvPr>
        <xdr:cNvSpPr txBox="1"/>
      </xdr:nvSpPr>
      <xdr:spPr>
        <a:xfrm>
          <a:off x="9391727" y="142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82893</xdr:rowOff>
    </xdr:from>
    <xdr:ext cx="469744" cy="259045"/>
    <xdr:sp macro="" textlink="">
      <xdr:nvSpPr>
        <xdr:cNvPr id="278" name="n_2mainValue【福祉施設】&#10;一人当たり面積">
          <a:extLst>
            <a:ext uri="{FF2B5EF4-FFF2-40B4-BE49-F238E27FC236}">
              <a16:creationId xmlns:a16="http://schemas.microsoft.com/office/drawing/2014/main" id="{0DAC1977-0010-4274-B3FE-AD5A0F9EA71F}"/>
            </a:ext>
          </a:extLst>
        </xdr:cNvPr>
        <xdr:cNvSpPr txBox="1"/>
      </xdr:nvSpPr>
      <xdr:spPr>
        <a:xfrm>
          <a:off x="8515427" y="1431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86813</xdr:rowOff>
    </xdr:from>
    <xdr:ext cx="469744" cy="259045"/>
    <xdr:sp macro="" textlink="">
      <xdr:nvSpPr>
        <xdr:cNvPr id="279" name="n_3mainValue【福祉施設】&#10;一人当たり面積">
          <a:extLst>
            <a:ext uri="{FF2B5EF4-FFF2-40B4-BE49-F238E27FC236}">
              <a16:creationId xmlns:a16="http://schemas.microsoft.com/office/drawing/2014/main" id="{635B1B22-B443-41C1-90C6-5C9A5228553B}"/>
            </a:ext>
          </a:extLst>
        </xdr:cNvPr>
        <xdr:cNvSpPr txBox="1"/>
      </xdr:nvSpPr>
      <xdr:spPr>
        <a:xfrm>
          <a:off x="7626427" y="1431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88772</xdr:rowOff>
    </xdr:from>
    <xdr:ext cx="469744" cy="259045"/>
    <xdr:sp macro="" textlink="">
      <xdr:nvSpPr>
        <xdr:cNvPr id="280" name="n_4mainValue【福祉施設】&#10;一人当たり面積">
          <a:extLst>
            <a:ext uri="{FF2B5EF4-FFF2-40B4-BE49-F238E27FC236}">
              <a16:creationId xmlns:a16="http://schemas.microsoft.com/office/drawing/2014/main" id="{32CC9403-4255-4C2A-A604-DB45DAE709AA}"/>
            </a:ext>
          </a:extLst>
        </xdr:cNvPr>
        <xdr:cNvSpPr txBox="1"/>
      </xdr:nvSpPr>
      <xdr:spPr>
        <a:xfrm>
          <a:off x="6737427" y="143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B933D73-AD18-43FD-A2E0-1C2CDFD892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D4949F4-0092-48B7-8BE2-9D1EF49727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88BBAAD-0F94-4D66-AC48-0E23E85E18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1C2094B-0093-4C66-9F10-1D1AA4F8A4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6890609A-CD6B-4553-8AC3-E6A545AD9B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786FABC5-1FE0-4603-8F15-D860FD49FB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E814C89-83D7-4A07-BAD8-DEABC54C59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E6C8977-793C-440E-AAF7-28D2DBBEEA2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5CCC9527-CD5A-4DF3-8948-4C556C3699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31ADC1A7-7544-453B-A886-4D7F39A535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5F078FC1-25BA-47A2-B1F7-7FC13CE87A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6CEF8AF2-F10B-4EF9-A206-54A3F7255A9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D93178E1-6FD4-4283-A8AF-53B3840EB4E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3D4D037A-B2C9-4297-861B-21124E036A6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8FAAD179-4B4E-4EBB-9827-DBEC324AFB7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D2412AE8-25FE-46E3-A03E-C74D198727E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7E6F49C1-E9E6-496F-A5C9-AD0AD8D4739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A70AB915-0165-479C-A329-1D98D8736D1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CEAA3FAF-D622-4F91-A2F7-F854978EE9A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EE71FAF3-330E-492D-A383-B7B8389D8B0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80964338-D641-490B-939B-5562C50DD82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AC025665-7A4F-4C28-AEB2-98F75CF5C21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921CA5A5-94EC-4D2E-80D8-9005F8ADE49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95D0DDB3-0500-4346-A833-8BCEFCF728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2C337AA4-0A63-44FC-82BE-2E87FC885A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D30FE3C5-8DDF-4DFA-B2EB-2948E2055901}"/>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70B2B0B0-A4DB-4E0A-93BA-030F56C5DE6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59B3F7D9-87C7-4866-B82C-528823BC0DE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6DABC293-F4AE-4641-B4F0-18A75A6B7709}"/>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310" name="直線コネクタ 309">
          <a:extLst>
            <a:ext uri="{FF2B5EF4-FFF2-40B4-BE49-F238E27FC236}">
              <a16:creationId xmlns:a16="http://schemas.microsoft.com/office/drawing/2014/main" id="{EDDB167C-5482-4F5B-8C44-04FE6AE716BC}"/>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32E3ADF8-DDD1-4EC6-9100-C8EABACA09D8}"/>
            </a:ext>
          </a:extLst>
        </xdr:cNvPr>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312" name="フローチャート: 判断 311">
          <a:extLst>
            <a:ext uri="{FF2B5EF4-FFF2-40B4-BE49-F238E27FC236}">
              <a16:creationId xmlns:a16="http://schemas.microsoft.com/office/drawing/2014/main" id="{14C0E512-E077-400C-B977-E5AA447706AF}"/>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13" name="フローチャート: 判断 312">
          <a:extLst>
            <a:ext uri="{FF2B5EF4-FFF2-40B4-BE49-F238E27FC236}">
              <a16:creationId xmlns:a16="http://schemas.microsoft.com/office/drawing/2014/main" id="{E8E40BFF-0E5E-4E3E-8D0C-B9D1FE819115}"/>
            </a:ext>
          </a:extLst>
        </xdr:cNvPr>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314" name="フローチャート: 判断 313">
          <a:extLst>
            <a:ext uri="{FF2B5EF4-FFF2-40B4-BE49-F238E27FC236}">
              <a16:creationId xmlns:a16="http://schemas.microsoft.com/office/drawing/2014/main" id="{4BFE8A7F-A3CD-454A-9D4F-B1AC90A65251}"/>
            </a:ext>
          </a:extLst>
        </xdr:cNvPr>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15" name="フローチャート: 判断 314">
          <a:extLst>
            <a:ext uri="{FF2B5EF4-FFF2-40B4-BE49-F238E27FC236}">
              <a16:creationId xmlns:a16="http://schemas.microsoft.com/office/drawing/2014/main" id="{FD11E0E5-5A80-4CC1-BD4D-27EA0F80B723}"/>
            </a:ext>
          </a:extLst>
        </xdr:cNvPr>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16" name="フローチャート: 判断 315">
          <a:extLst>
            <a:ext uri="{FF2B5EF4-FFF2-40B4-BE49-F238E27FC236}">
              <a16:creationId xmlns:a16="http://schemas.microsoft.com/office/drawing/2014/main" id="{F6FF302B-CE9E-4E39-88FF-BA9C5996D9DA}"/>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29AFEA3-4424-4277-8946-F353479F9D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9614BCD-D069-49E7-8630-D3127D82877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03B8D77-8833-4487-8101-055FC37191C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5A20E24-FCEC-41AF-96AA-FC0278A153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EC8420CB-E305-4BAE-BA30-F26594C470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322" name="楕円 321">
          <a:extLst>
            <a:ext uri="{FF2B5EF4-FFF2-40B4-BE49-F238E27FC236}">
              <a16:creationId xmlns:a16="http://schemas.microsoft.com/office/drawing/2014/main" id="{7D364E70-E912-4A7D-8F6D-DB092C121E2C}"/>
            </a:ext>
          </a:extLst>
        </xdr:cNvPr>
        <xdr:cNvSpPr/>
      </xdr:nvSpPr>
      <xdr:spPr>
        <a:xfrm>
          <a:off x="4584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116495</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3AC29892-7A35-482F-85D0-F60E1A03DFBF}"/>
            </a:ext>
          </a:extLst>
        </xdr:cNvPr>
        <xdr:cNvSpPr txBox="1"/>
      </xdr:nvSpPr>
      <xdr:spPr>
        <a:xfrm>
          <a:off x="4673600"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24" name="楕円 323">
          <a:extLst>
            <a:ext uri="{FF2B5EF4-FFF2-40B4-BE49-F238E27FC236}">
              <a16:creationId xmlns:a16="http://schemas.microsoft.com/office/drawing/2014/main" id="{4632E79E-3EEB-4562-9073-DC063FCF15D0}"/>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105</xdr:row>
      <xdr:rowOff>17418</xdr:rowOff>
    </xdr:to>
    <xdr:cxnSp macro="">
      <xdr:nvCxnSpPr>
        <xdr:cNvPr id="325" name="直線コネクタ 324">
          <a:extLst>
            <a:ext uri="{FF2B5EF4-FFF2-40B4-BE49-F238E27FC236}">
              <a16:creationId xmlns:a16="http://schemas.microsoft.com/office/drawing/2014/main" id="{349979DF-905B-45E1-A34F-4668BEDE8252}"/>
            </a:ext>
          </a:extLst>
        </xdr:cNvPr>
        <xdr:cNvCxnSpPr/>
      </xdr:nvCxnSpPr>
      <xdr:spPr>
        <a:xfrm>
          <a:off x="3797300" y="17941289"/>
          <a:ext cx="8382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157662</xdr:rowOff>
    </xdr:from>
    <xdr:to>
      <xdr:col>15</xdr:col>
      <xdr:colOff>101600</xdr:colOff>
      <xdr:row>104</xdr:row>
      <xdr:rowOff>87812</xdr:rowOff>
    </xdr:to>
    <xdr:sp macro="" textlink="">
      <xdr:nvSpPr>
        <xdr:cNvPr id="326" name="楕円 325">
          <a:extLst>
            <a:ext uri="{FF2B5EF4-FFF2-40B4-BE49-F238E27FC236}">
              <a16:creationId xmlns:a16="http://schemas.microsoft.com/office/drawing/2014/main" id="{8003CC20-4450-4FFE-AAF0-1DAC9B7E94ED}"/>
            </a:ext>
          </a:extLst>
        </xdr:cNvPr>
        <xdr:cNvSpPr/>
      </xdr:nvSpPr>
      <xdr:spPr>
        <a:xfrm>
          <a:off x="2857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37012</xdr:rowOff>
    </xdr:from>
    <xdr:to>
      <xdr:col>19</xdr:col>
      <xdr:colOff>177800</xdr:colOff>
      <xdr:row>104</xdr:row>
      <xdr:rowOff>110489</xdr:rowOff>
    </xdr:to>
    <xdr:cxnSp macro="">
      <xdr:nvCxnSpPr>
        <xdr:cNvPr id="327" name="直線コネクタ 326">
          <a:extLst>
            <a:ext uri="{FF2B5EF4-FFF2-40B4-BE49-F238E27FC236}">
              <a16:creationId xmlns:a16="http://schemas.microsoft.com/office/drawing/2014/main" id="{0E107E1C-A912-4856-8401-9E50D04CA6B4}"/>
            </a:ext>
          </a:extLst>
        </xdr:cNvPr>
        <xdr:cNvCxnSpPr/>
      </xdr:nvCxnSpPr>
      <xdr:spPr>
        <a:xfrm>
          <a:off x="2908300" y="17867812"/>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4173</xdr:rowOff>
    </xdr:from>
    <xdr:to>
      <xdr:col>10</xdr:col>
      <xdr:colOff>165100</xdr:colOff>
      <xdr:row>103</xdr:row>
      <xdr:rowOff>105773</xdr:rowOff>
    </xdr:to>
    <xdr:sp macro="" textlink="">
      <xdr:nvSpPr>
        <xdr:cNvPr id="328" name="楕円 327">
          <a:extLst>
            <a:ext uri="{FF2B5EF4-FFF2-40B4-BE49-F238E27FC236}">
              <a16:creationId xmlns:a16="http://schemas.microsoft.com/office/drawing/2014/main" id="{DF061F0A-9042-4398-8626-A8F78E5A1947}"/>
            </a:ext>
          </a:extLst>
        </xdr:cNvPr>
        <xdr:cNvSpPr/>
      </xdr:nvSpPr>
      <xdr:spPr>
        <a:xfrm>
          <a:off x="1968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54973</xdr:rowOff>
    </xdr:from>
    <xdr:to>
      <xdr:col>15</xdr:col>
      <xdr:colOff>50800</xdr:colOff>
      <xdr:row>104</xdr:row>
      <xdr:rowOff>37012</xdr:rowOff>
    </xdr:to>
    <xdr:cxnSp macro="">
      <xdr:nvCxnSpPr>
        <xdr:cNvPr id="329" name="直線コネクタ 328">
          <a:extLst>
            <a:ext uri="{FF2B5EF4-FFF2-40B4-BE49-F238E27FC236}">
              <a16:creationId xmlns:a16="http://schemas.microsoft.com/office/drawing/2014/main" id="{CCF53488-00D1-48C0-B578-DA47450BF6EE}"/>
            </a:ext>
          </a:extLst>
        </xdr:cNvPr>
        <xdr:cNvCxnSpPr/>
      </xdr:nvCxnSpPr>
      <xdr:spPr>
        <a:xfrm>
          <a:off x="2019300" y="1771432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147864</xdr:rowOff>
    </xdr:from>
    <xdr:to>
      <xdr:col>6</xdr:col>
      <xdr:colOff>38100</xdr:colOff>
      <xdr:row>109</xdr:row>
      <xdr:rowOff>78014</xdr:rowOff>
    </xdr:to>
    <xdr:sp macro="" textlink="">
      <xdr:nvSpPr>
        <xdr:cNvPr id="330" name="楕円 329">
          <a:extLst>
            <a:ext uri="{FF2B5EF4-FFF2-40B4-BE49-F238E27FC236}">
              <a16:creationId xmlns:a16="http://schemas.microsoft.com/office/drawing/2014/main" id="{B26BB29A-9F07-4C97-9137-435480238E3E}"/>
            </a:ext>
          </a:extLst>
        </xdr:cNvPr>
        <xdr:cNvSpPr/>
      </xdr:nvSpPr>
      <xdr:spPr>
        <a:xfrm>
          <a:off x="1079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54973</xdr:rowOff>
    </xdr:from>
    <xdr:to>
      <xdr:col>10</xdr:col>
      <xdr:colOff>114300</xdr:colOff>
      <xdr:row>109</xdr:row>
      <xdr:rowOff>27214</xdr:rowOff>
    </xdr:to>
    <xdr:cxnSp macro="">
      <xdr:nvCxnSpPr>
        <xdr:cNvPr id="331" name="直線コネクタ 330">
          <a:extLst>
            <a:ext uri="{FF2B5EF4-FFF2-40B4-BE49-F238E27FC236}">
              <a16:creationId xmlns:a16="http://schemas.microsoft.com/office/drawing/2014/main" id="{5B33010A-B7FC-43F2-9E48-E2F517DF60A5}"/>
            </a:ext>
          </a:extLst>
        </xdr:cNvPr>
        <xdr:cNvCxnSpPr/>
      </xdr:nvCxnSpPr>
      <xdr:spPr>
        <a:xfrm flipV="1">
          <a:off x="1130300" y="17714323"/>
          <a:ext cx="889000" cy="100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132822</xdr:rowOff>
    </xdr:from>
    <xdr:ext cx="405111" cy="259045"/>
    <xdr:sp macro="" textlink="">
      <xdr:nvSpPr>
        <xdr:cNvPr id="332" name="n_1aveValue【市民会館】&#10;有形固定資産減価償却率">
          <a:extLst>
            <a:ext uri="{FF2B5EF4-FFF2-40B4-BE49-F238E27FC236}">
              <a16:creationId xmlns:a16="http://schemas.microsoft.com/office/drawing/2014/main" id="{CB51C1FA-F172-4079-9F02-74E264C22790}"/>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75672</xdr:rowOff>
    </xdr:from>
    <xdr:ext cx="405111" cy="259045"/>
    <xdr:sp macro="" textlink="">
      <xdr:nvSpPr>
        <xdr:cNvPr id="333" name="n_2aveValue【市民会館】&#10;有形固定資産減価償却率">
          <a:extLst>
            <a:ext uri="{FF2B5EF4-FFF2-40B4-BE49-F238E27FC236}">
              <a16:creationId xmlns:a16="http://schemas.microsoft.com/office/drawing/2014/main" id="{DD09C91B-A4D2-424F-887F-F3D89CB3D936}"/>
            </a:ext>
          </a:extLst>
        </xdr:cNvPr>
        <xdr:cNvSpPr txBox="1"/>
      </xdr:nvSpPr>
      <xdr:spPr>
        <a:xfrm>
          <a:off x="2705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334" name="n_3aveValue【市民会館】&#10;有形固定資産減価償却率">
          <a:extLst>
            <a:ext uri="{FF2B5EF4-FFF2-40B4-BE49-F238E27FC236}">
              <a16:creationId xmlns:a16="http://schemas.microsoft.com/office/drawing/2014/main" id="{95C24418-A784-4EBD-A153-B723A7B07087}"/>
            </a:ext>
          </a:extLst>
        </xdr:cNvPr>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335" name="n_4aveValue【市民会館】&#10;有形固定資産減価償却率">
          <a:extLst>
            <a:ext uri="{FF2B5EF4-FFF2-40B4-BE49-F238E27FC236}">
              <a16:creationId xmlns:a16="http://schemas.microsoft.com/office/drawing/2014/main" id="{51193CF1-C1C5-466D-AC2E-FC8DD9CC2703}"/>
            </a:ext>
          </a:extLst>
        </xdr:cNvPr>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336" name="n_1mainValue【市民会館】&#10;有形固定資産減価償却率">
          <a:extLst>
            <a:ext uri="{FF2B5EF4-FFF2-40B4-BE49-F238E27FC236}">
              <a16:creationId xmlns:a16="http://schemas.microsoft.com/office/drawing/2014/main" id="{104DC4FB-46BE-4B02-A513-059E6254790D}"/>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104339</xdr:rowOff>
    </xdr:from>
    <xdr:ext cx="405111" cy="259045"/>
    <xdr:sp macro="" textlink="">
      <xdr:nvSpPr>
        <xdr:cNvPr id="337" name="n_2mainValue【市民会館】&#10;有形固定資産減価償却率">
          <a:extLst>
            <a:ext uri="{FF2B5EF4-FFF2-40B4-BE49-F238E27FC236}">
              <a16:creationId xmlns:a16="http://schemas.microsoft.com/office/drawing/2014/main" id="{816039E2-20E4-4049-BD0C-BFA48ECC819E}"/>
            </a:ext>
          </a:extLst>
        </xdr:cNvPr>
        <xdr:cNvSpPr txBox="1"/>
      </xdr:nvSpPr>
      <xdr:spPr>
        <a:xfrm>
          <a:off x="2705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122300</xdr:rowOff>
    </xdr:from>
    <xdr:ext cx="405111" cy="259045"/>
    <xdr:sp macro="" textlink="">
      <xdr:nvSpPr>
        <xdr:cNvPr id="338" name="n_3mainValue【市民会館】&#10;有形固定資産減価償却率">
          <a:extLst>
            <a:ext uri="{FF2B5EF4-FFF2-40B4-BE49-F238E27FC236}">
              <a16:creationId xmlns:a16="http://schemas.microsoft.com/office/drawing/2014/main" id="{B278C158-5C36-4B6D-A077-F794DFFE0A59}"/>
            </a:ext>
          </a:extLst>
        </xdr:cNvPr>
        <xdr:cNvSpPr txBox="1"/>
      </xdr:nvSpPr>
      <xdr:spPr>
        <a:xfrm>
          <a:off x="1816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69141</xdr:rowOff>
    </xdr:from>
    <xdr:ext cx="405111" cy="259045"/>
    <xdr:sp macro="" textlink="">
      <xdr:nvSpPr>
        <xdr:cNvPr id="339" name="n_4mainValue【市民会館】&#10;有形固定資産減価償却率">
          <a:extLst>
            <a:ext uri="{FF2B5EF4-FFF2-40B4-BE49-F238E27FC236}">
              <a16:creationId xmlns:a16="http://schemas.microsoft.com/office/drawing/2014/main" id="{234E56DE-0748-4EB9-AF0C-AEE141F44A4D}"/>
            </a:ext>
          </a:extLst>
        </xdr:cNvPr>
        <xdr:cNvSpPr txBox="1"/>
      </xdr:nvSpPr>
      <xdr:spPr>
        <a:xfrm>
          <a:off x="927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E970FD0F-3276-4362-A9DB-56F372E3B3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E5F5D537-8303-4FAC-852E-8DDEB9E565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B5641A71-589B-40F0-858B-17B1EB9B6F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86847216-1CC8-43CF-987B-7276DECB92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2520551F-B4A2-4B87-8ED0-13760E8B55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B4F8380D-AEA8-4C21-87FE-EBE8C929AA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5B87331C-3C57-44E4-A7DA-4A79EC30C1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A08972BD-5452-43D0-912D-56E2DE67123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F4E5068-3A27-4065-B8F2-24FB07C10D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8D3E4EFE-F5D7-4424-98B8-A69A5D5132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C945B7B2-673D-45AC-AD72-F27A8BC2C88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15E3F3C1-9A39-4D03-B24C-0206EEB442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C4332F78-CF5C-49AE-B2C4-1CE7144BC51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201829A5-F7E5-4CD2-8488-2D7EC599A7E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48C3522B-058B-4872-9F61-4137ADA6B5D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907CED9D-ACE6-4586-BD7C-CA52A2E0493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CF2CF048-EBEA-46B5-B540-32019F91FD7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1FF5FAB3-1A09-4A19-ADA8-62346AD12CE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7E2D826-DB54-4F48-819F-B96EF679999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2D9F624B-71C0-45B0-895E-029F0F209F2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29C02E25-DC6E-481C-B884-20304B395B2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35656957-4EF3-402A-8A5A-B810765C813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5FE09FEF-E97A-40F2-834C-3502F5B5A9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363" name="直線コネクタ 362">
          <a:extLst>
            <a:ext uri="{FF2B5EF4-FFF2-40B4-BE49-F238E27FC236}">
              <a16:creationId xmlns:a16="http://schemas.microsoft.com/office/drawing/2014/main" id="{A4CECA00-5680-40CB-A880-E18DAEED2CFF}"/>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364" name="【市民会館】&#10;一人当たり面積最小値テキスト">
          <a:extLst>
            <a:ext uri="{FF2B5EF4-FFF2-40B4-BE49-F238E27FC236}">
              <a16:creationId xmlns:a16="http://schemas.microsoft.com/office/drawing/2014/main" id="{E74A981A-CFD1-43F0-A963-751F282184E1}"/>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365" name="直線コネクタ 364">
          <a:extLst>
            <a:ext uri="{FF2B5EF4-FFF2-40B4-BE49-F238E27FC236}">
              <a16:creationId xmlns:a16="http://schemas.microsoft.com/office/drawing/2014/main" id="{3CC1FE5E-8B29-4744-B3B8-15FFA898616F}"/>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366" name="【市民会館】&#10;一人当たり面積最大値テキスト">
          <a:extLst>
            <a:ext uri="{FF2B5EF4-FFF2-40B4-BE49-F238E27FC236}">
              <a16:creationId xmlns:a16="http://schemas.microsoft.com/office/drawing/2014/main" id="{316F2941-6913-4045-A74D-FD9FFB1497B2}"/>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367" name="直線コネクタ 366">
          <a:extLst>
            <a:ext uri="{FF2B5EF4-FFF2-40B4-BE49-F238E27FC236}">
              <a16:creationId xmlns:a16="http://schemas.microsoft.com/office/drawing/2014/main" id="{1049E366-EDD1-4B04-983E-F0EC0FFD272B}"/>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118890</xdr:rowOff>
    </xdr:from>
    <xdr:ext cx="469744" cy="259045"/>
    <xdr:sp macro="" textlink="">
      <xdr:nvSpPr>
        <xdr:cNvPr id="368" name="【市民会館】&#10;一人当たり面積平均値テキスト">
          <a:extLst>
            <a:ext uri="{FF2B5EF4-FFF2-40B4-BE49-F238E27FC236}">
              <a16:creationId xmlns:a16="http://schemas.microsoft.com/office/drawing/2014/main" id="{95898973-84B5-448D-B912-0D13800A8848}"/>
            </a:ext>
          </a:extLst>
        </xdr:cNvPr>
        <xdr:cNvSpPr txBox="1"/>
      </xdr:nvSpPr>
      <xdr:spPr>
        <a:xfrm>
          <a:off x="10515600" y="18292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69" name="フローチャート: 判断 368">
          <a:extLst>
            <a:ext uri="{FF2B5EF4-FFF2-40B4-BE49-F238E27FC236}">
              <a16:creationId xmlns:a16="http://schemas.microsoft.com/office/drawing/2014/main" id="{3A1F4EA6-0CF8-469D-818A-D58BCF9B2F84}"/>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370" name="フローチャート: 判断 369">
          <a:extLst>
            <a:ext uri="{FF2B5EF4-FFF2-40B4-BE49-F238E27FC236}">
              <a16:creationId xmlns:a16="http://schemas.microsoft.com/office/drawing/2014/main" id="{D5232DB3-9C02-4ADB-91A1-FB4EFB65BD5B}"/>
            </a:ext>
          </a:extLst>
        </xdr:cNvPr>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371" name="フローチャート: 判断 370">
          <a:extLst>
            <a:ext uri="{FF2B5EF4-FFF2-40B4-BE49-F238E27FC236}">
              <a16:creationId xmlns:a16="http://schemas.microsoft.com/office/drawing/2014/main" id="{3349DFFC-BACD-4475-9A87-3D88DEE6D9A7}"/>
            </a:ext>
          </a:extLst>
        </xdr:cNvPr>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372" name="フローチャート: 判断 371">
          <a:extLst>
            <a:ext uri="{FF2B5EF4-FFF2-40B4-BE49-F238E27FC236}">
              <a16:creationId xmlns:a16="http://schemas.microsoft.com/office/drawing/2014/main" id="{15428B7D-C98C-4990-B964-DD3A82E2EA23}"/>
            </a:ext>
          </a:extLst>
        </xdr:cNvPr>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373" name="フローチャート: 判断 372">
          <a:extLst>
            <a:ext uri="{FF2B5EF4-FFF2-40B4-BE49-F238E27FC236}">
              <a16:creationId xmlns:a16="http://schemas.microsoft.com/office/drawing/2014/main" id="{216E70DC-C496-4BD9-B42E-B42D5DA06236}"/>
            </a:ext>
          </a:extLst>
        </xdr:cNvPr>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430C36B-80A0-4561-B6AE-A5A1F274A74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C0AB8E2-AA53-43BD-9312-EEFA4050ED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089D8DE-446D-4644-8548-217126A63D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1C139DAD-3F60-46CB-B8BE-588E817AE70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330A97C-80C6-48AE-B91F-6202CC093E9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113412</xdr:rowOff>
    </xdr:from>
    <xdr:to>
      <xdr:col>55</xdr:col>
      <xdr:colOff>50800</xdr:colOff>
      <xdr:row>104</xdr:row>
      <xdr:rowOff>43562</xdr:rowOff>
    </xdr:to>
    <xdr:sp macro="" textlink="">
      <xdr:nvSpPr>
        <xdr:cNvPr id="379" name="楕円 378">
          <a:extLst>
            <a:ext uri="{FF2B5EF4-FFF2-40B4-BE49-F238E27FC236}">
              <a16:creationId xmlns:a16="http://schemas.microsoft.com/office/drawing/2014/main" id="{8FC57791-1112-4EC5-8A29-A27788681CB5}"/>
            </a:ext>
          </a:extLst>
        </xdr:cNvPr>
        <xdr:cNvSpPr/>
      </xdr:nvSpPr>
      <xdr:spPr>
        <a:xfrm>
          <a:off x="10426700" y="177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136289</xdr:rowOff>
    </xdr:from>
    <xdr:ext cx="469744" cy="259045"/>
    <xdr:sp macro="" textlink="">
      <xdr:nvSpPr>
        <xdr:cNvPr id="380" name="【市民会館】&#10;一人当たり面積該当値テキスト">
          <a:extLst>
            <a:ext uri="{FF2B5EF4-FFF2-40B4-BE49-F238E27FC236}">
              <a16:creationId xmlns:a16="http://schemas.microsoft.com/office/drawing/2014/main" id="{E0876AD9-48F3-474A-BEF1-86A8EFBBA9C1}"/>
            </a:ext>
          </a:extLst>
        </xdr:cNvPr>
        <xdr:cNvSpPr txBox="1"/>
      </xdr:nvSpPr>
      <xdr:spPr>
        <a:xfrm>
          <a:off x="10515600" y="176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138937</xdr:rowOff>
    </xdr:from>
    <xdr:to>
      <xdr:col>50</xdr:col>
      <xdr:colOff>165100</xdr:colOff>
      <xdr:row>104</xdr:row>
      <xdr:rowOff>69087</xdr:rowOff>
    </xdr:to>
    <xdr:sp macro="" textlink="">
      <xdr:nvSpPr>
        <xdr:cNvPr id="381" name="楕円 380">
          <a:extLst>
            <a:ext uri="{FF2B5EF4-FFF2-40B4-BE49-F238E27FC236}">
              <a16:creationId xmlns:a16="http://schemas.microsoft.com/office/drawing/2014/main" id="{1458EC34-D767-4811-A45E-AA20CD7423F4}"/>
            </a:ext>
          </a:extLst>
        </xdr:cNvPr>
        <xdr:cNvSpPr/>
      </xdr:nvSpPr>
      <xdr:spPr>
        <a:xfrm>
          <a:off x="9588500" y="177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164212</xdr:rowOff>
    </xdr:from>
    <xdr:to>
      <xdr:col>55</xdr:col>
      <xdr:colOff>0</xdr:colOff>
      <xdr:row>104</xdr:row>
      <xdr:rowOff>18287</xdr:rowOff>
    </xdr:to>
    <xdr:cxnSp macro="">
      <xdr:nvCxnSpPr>
        <xdr:cNvPr id="382" name="直線コネクタ 381">
          <a:extLst>
            <a:ext uri="{FF2B5EF4-FFF2-40B4-BE49-F238E27FC236}">
              <a16:creationId xmlns:a16="http://schemas.microsoft.com/office/drawing/2014/main" id="{43EAD900-4DAA-4E24-89D3-90ECB9545807}"/>
            </a:ext>
          </a:extLst>
        </xdr:cNvPr>
        <xdr:cNvCxnSpPr/>
      </xdr:nvCxnSpPr>
      <xdr:spPr>
        <a:xfrm flipV="1">
          <a:off x="9639300" y="17823562"/>
          <a:ext cx="8382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171323</xdr:rowOff>
    </xdr:from>
    <xdr:to>
      <xdr:col>46</xdr:col>
      <xdr:colOff>38100</xdr:colOff>
      <xdr:row>104</xdr:row>
      <xdr:rowOff>101473</xdr:rowOff>
    </xdr:to>
    <xdr:sp macro="" textlink="">
      <xdr:nvSpPr>
        <xdr:cNvPr id="383" name="楕円 382">
          <a:extLst>
            <a:ext uri="{FF2B5EF4-FFF2-40B4-BE49-F238E27FC236}">
              <a16:creationId xmlns:a16="http://schemas.microsoft.com/office/drawing/2014/main" id="{A3A4EE80-26ED-4FFA-B249-B63FD55A97F6}"/>
            </a:ext>
          </a:extLst>
        </xdr:cNvPr>
        <xdr:cNvSpPr/>
      </xdr:nvSpPr>
      <xdr:spPr>
        <a:xfrm>
          <a:off x="8699500" y="178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18287</xdr:rowOff>
    </xdr:from>
    <xdr:to>
      <xdr:col>50</xdr:col>
      <xdr:colOff>114300</xdr:colOff>
      <xdr:row>104</xdr:row>
      <xdr:rowOff>50673</xdr:rowOff>
    </xdr:to>
    <xdr:cxnSp macro="">
      <xdr:nvCxnSpPr>
        <xdr:cNvPr id="384" name="直線コネクタ 383">
          <a:extLst>
            <a:ext uri="{FF2B5EF4-FFF2-40B4-BE49-F238E27FC236}">
              <a16:creationId xmlns:a16="http://schemas.microsoft.com/office/drawing/2014/main" id="{69D8038C-932E-44DE-8DC2-CDB6B07F6E0A}"/>
            </a:ext>
          </a:extLst>
        </xdr:cNvPr>
        <xdr:cNvCxnSpPr/>
      </xdr:nvCxnSpPr>
      <xdr:spPr>
        <a:xfrm flipV="1">
          <a:off x="8750300" y="17849087"/>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xdr:rowOff>
    </xdr:from>
    <xdr:to>
      <xdr:col>41</xdr:col>
      <xdr:colOff>101600</xdr:colOff>
      <xdr:row>104</xdr:row>
      <xdr:rowOff>110998</xdr:rowOff>
    </xdr:to>
    <xdr:sp macro="" textlink="">
      <xdr:nvSpPr>
        <xdr:cNvPr id="385" name="楕円 384">
          <a:extLst>
            <a:ext uri="{FF2B5EF4-FFF2-40B4-BE49-F238E27FC236}">
              <a16:creationId xmlns:a16="http://schemas.microsoft.com/office/drawing/2014/main" id="{8380E94C-AD79-4F20-AE28-961EBB24BD1D}"/>
            </a:ext>
          </a:extLst>
        </xdr:cNvPr>
        <xdr:cNvSpPr/>
      </xdr:nvSpPr>
      <xdr:spPr>
        <a:xfrm>
          <a:off x="7810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50673</xdr:rowOff>
    </xdr:from>
    <xdr:to>
      <xdr:col>45</xdr:col>
      <xdr:colOff>177800</xdr:colOff>
      <xdr:row>104</xdr:row>
      <xdr:rowOff>60198</xdr:rowOff>
    </xdr:to>
    <xdr:cxnSp macro="">
      <xdr:nvCxnSpPr>
        <xdr:cNvPr id="386" name="直線コネクタ 385">
          <a:extLst>
            <a:ext uri="{FF2B5EF4-FFF2-40B4-BE49-F238E27FC236}">
              <a16:creationId xmlns:a16="http://schemas.microsoft.com/office/drawing/2014/main" id="{565A6BE7-2E8A-4961-BFBD-07D4A9BB7504}"/>
            </a:ext>
          </a:extLst>
        </xdr:cNvPr>
        <xdr:cNvCxnSpPr/>
      </xdr:nvCxnSpPr>
      <xdr:spPr>
        <a:xfrm flipV="1">
          <a:off x="7861300" y="1788147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14351</xdr:rowOff>
    </xdr:from>
    <xdr:to>
      <xdr:col>36</xdr:col>
      <xdr:colOff>165100</xdr:colOff>
      <xdr:row>104</xdr:row>
      <xdr:rowOff>115951</xdr:rowOff>
    </xdr:to>
    <xdr:sp macro="" textlink="">
      <xdr:nvSpPr>
        <xdr:cNvPr id="387" name="楕円 386">
          <a:extLst>
            <a:ext uri="{FF2B5EF4-FFF2-40B4-BE49-F238E27FC236}">
              <a16:creationId xmlns:a16="http://schemas.microsoft.com/office/drawing/2014/main" id="{48181852-EAB6-4BDE-964D-2DF3D24B3F9B}"/>
            </a:ext>
          </a:extLst>
        </xdr:cNvPr>
        <xdr:cNvSpPr/>
      </xdr:nvSpPr>
      <xdr:spPr>
        <a:xfrm>
          <a:off x="6921500" y="178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60198</xdr:rowOff>
    </xdr:from>
    <xdr:to>
      <xdr:col>41</xdr:col>
      <xdr:colOff>50800</xdr:colOff>
      <xdr:row>104</xdr:row>
      <xdr:rowOff>65151</xdr:rowOff>
    </xdr:to>
    <xdr:cxnSp macro="">
      <xdr:nvCxnSpPr>
        <xdr:cNvPr id="388" name="直線コネクタ 387">
          <a:extLst>
            <a:ext uri="{FF2B5EF4-FFF2-40B4-BE49-F238E27FC236}">
              <a16:creationId xmlns:a16="http://schemas.microsoft.com/office/drawing/2014/main" id="{DC57A356-3844-45B0-8F3C-D646942AFE9F}"/>
            </a:ext>
          </a:extLst>
        </xdr:cNvPr>
        <xdr:cNvCxnSpPr/>
      </xdr:nvCxnSpPr>
      <xdr:spPr>
        <a:xfrm flipV="1">
          <a:off x="6972300" y="1789099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17542</xdr:rowOff>
    </xdr:from>
    <xdr:ext cx="469744" cy="259045"/>
    <xdr:sp macro="" textlink="">
      <xdr:nvSpPr>
        <xdr:cNvPr id="389" name="n_1aveValue【市民会館】&#10;一人当たり面積">
          <a:extLst>
            <a:ext uri="{FF2B5EF4-FFF2-40B4-BE49-F238E27FC236}">
              <a16:creationId xmlns:a16="http://schemas.microsoft.com/office/drawing/2014/main" id="{579F04FF-7D71-4F2E-8AA3-563CE341F500}"/>
            </a:ext>
          </a:extLst>
        </xdr:cNvPr>
        <xdr:cNvSpPr txBox="1"/>
      </xdr:nvSpPr>
      <xdr:spPr>
        <a:xfrm>
          <a:off x="9391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3064</xdr:rowOff>
    </xdr:from>
    <xdr:ext cx="469744" cy="259045"/>
    <xdr:sp macro="" textlink="">
      <xdr:nvSpPr>
        <xdr:cNvPr id="390" name="n_2aveValue【市民会館】&#10;一人当たり面積">
          <a:extLst>
            <a:ext uri="{FF2B5EF4-FFF2-40B4-BE49-F238E27FC236}">
              <a16:creationId xmlns:a16="http://schemas.microsoft.com/office/drawing/2014/main" id="{6E46D0CE-01C5-49BF-8344-27399E37CB8D}"/>
            </a:ext>
          </a:extLst>
        </xdr:cNvPr>
        <xdr:cNvSpPr txBox="1"/>
      </xdr:nvSpPr>
      <xdr:spPr>
        <a:xfrm>
          <a:off x="8515427" y="183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14876</xdr:rowOff>
    </xdr:from>
    <xdr:ext cx="469744" cy="259045"/>
    <xdr:sp macro="" textlink="">
      <xdr:nvSpPr>
        <xdr:cNvPr id="391" name="n_3aveValue【市民会館】&#10;一人当たり面積">
          <a:extLst>
            <a:ext uri="{FF2B5EF4-FFF2-40B4-BE49-F238E27FC236}">
              <a16:creationId xmlns:a16="http://schemas.microsoft.com/office/drawing/2014/main" id="{7B9BF22F-8B41-40B2-B401-0ABB1C503CEF}"/>
            </a:ext>
          </a:extLst>
        </xdr:cNvPr>
        <xdr:cNvSpPr txBox="1"/>
      </xdr:nvSpPr>
      <xdr:spPr>
        <a:xfrm>
          <a:off x="7626427" y="1836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59834</xdr:rowOff>
    </xdr:from>
    <xdr:ext cx="469744" cy="259045"/>
    <xdr:sp macro="" textlink="">
      <xdr:nvSpPr>
        <xdr:cNvPr id="392" name="n_4aveValue【市民会館】&#10;一人当たり面積">
          <a:extLst>
            <a:ext uri="{FF2B5EF4-FFF2-40B4-BE49-F238E27FC236}">
              <a16:creationId xmlns:a16="http://schemas.microsoft.com/office/drawing/2014/main" id="{959E9595-8AA2-4311-9D09-04A35641BB9C}"/>
            </a:ext>
          </a:extLst>
        </xdr:cNvPr>
        <xdr:cNvSpPr txBox="1"/>
      </xdr:nvSpPr>
      <xdr:spPr>
        <a:xfrm>
          <a:off x="6737427" y="184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85614</xdr:rowOff>
    </xdr:from>
    <xdr:ext cx="469744" cy="259045"/>
    <xdr:sp macro="" textlink="">
      <xdr:nvSpPr>
        <xdr:cNvPr id="393" name="n_1mainValue【市民会館】&#10;一人当たり面積">
          <a:extLst>
            <a:ext uri="{FF2B5EF4-FFF2-40B4-BE49-F238E27FC236}">
              <a16:creationId xmlns:a16="http://schemas.microsoft.com/office/drawing/2014/main" id="{19BA26D5-DFBE-4683-9AE4-D528CF7BC663}"/>
            </a:ext>
          </a:extLst>
        </xdr:cNvPr>
        <xdr:cNvSpPr txBox="1"/>
      </xdr:nvSpPr>
      <xdr:spPr>
        <a:xfrm>
          <a:off x="9391727" y="175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118000</xdr:rowOff>
    </xdr:from>
    <xdr:ext cx="469744" cy="259045"/>
    <xdr:sp macro="" textlink="">
      <xdr:nvSpPr>
        <xdr:cNvPr id="394" name="n_2mainValue【市民会館】&#10;一人当たり面積">
          <a:extLst>
            <a:ext uri="{FF2B5EF4-FFF2-40B4-BE49-F238E27FC236}">
              <a16:creationId xmlns:a16="http://schemas.microsoft.com/office/drawing/2014/main" id="{E2796448-87C9-462D-855F-3A339E9E36CA}"/>
            </a:ext>
          </a:extLst>
        </xdr:cNvPr>
        <xdr:cNvSpPr txBox="1"/>
      </xdr:nvSpPr>
      <xdr:spPr>
        <a:xfrm>
          <a:off x="8515427" y="1760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127525</xdr:rowOff>
    </xdr:from>
    <xdr:ext cx="469744" cy="259045"/>
    <xdr:sp macro="" textlink="">
      <xdr:nvSpPr>
        <xdr:cNvPr id="395" name="n_3mainValue【市民会館】&#10;一人当たり面積">
          <a:extLst>
            <a:ext uri="{FF2B5EF4-FFF2-40B4-BE49-F238E27FC236}">
              <a16:creationId xmlns:a16="http://schemas.microsoft.com/office/drawing/2014/main" id="{63AF3DEE-E522-414A-8849-E1C216EA4367}"/>
            </a:ext>
          </a:extLst>
        </xdr:cNvPr>
        <xdr:cNvSpPr txBox="1"/>
      </xdr:nvSpPr>
      <xdr:spPr>
        <a:xfrm>
          <a:off x="762642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132478</xdr:rowOff>
    </xdr:from>
    <xdr:ext cx="469744" cy="259045"/>
    <xdr:sp macro="" textlink="">
      <xdr:nvSpPr>
        <xdr:cNvPr id="396" name="n_4mainValue【市民会館】&#10;一人当たり面積">
          <a:extLst>
            <a:ext uri="{FF2B5EF4-FFF2-40B4-BE49-F238E27FC236}">
              <a16:creationId xmlns:a16="http://schemas.microsoft.com/office/drawing/2014/main" id="{F15B555A-7AAB-48FA-9D9B-21FC35189250}"/>
            </a:ext>
          </a:extLst>
        </xdr:cNvPr>
        <xdr:cNvSpPr txBox="1"/>
      </xdr:nvSpPr>
      <xdr:spPr>
        <a:xfrm>
          <a:off x="6737427" y="1762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24D1EDC-C9BF-43C7-8F38-6D3036EAC4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88156F8-035B-413C-800D-9E77DA024F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4EEFC329-A7E1-486E-8A0D-47C5F54DE1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5F1DF2A-A807-4FA1-BB05-10FB096F3C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982E671-5A25-4356-9CCF-C3A8FAE9CD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294947C-17BB-4078-822A-21BF814042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C9A92B7-7397-4A5D-AB1D-4061AA8FFE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40A08206-F40C-41FF-85EB-F2B8E96D5DF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98DFF11C-6745-4D11-AE48-EC09864D46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2C8283CD-6256-459F-BD2F-2067F4C50F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C98588B4-6BAD-47A0-B1F6-B82C2CB63C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8C54A21B-2D63-4109-A7B3-71A67736D2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2BD01D12-E63C-4864-81A9-4DB19AA589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742461FA-6EC8-44D7-89EE-D3F8C56F2F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5661E5E9-8781-4D35-8FF5-91EC310208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ED9C65B7-1C0D-40A1-8636-D38576E295A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6ED0CE70-1589-4C3D-B05D-99B0EBE9A1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F19EA637-ED97-480E-A13B-3C7EFE8B53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D0D9DC12-71A0-4CED-803B-DD0B817FC2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A13C365B-7101-47F4-B458-EB765A053C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CFBF02E2-731F-4239-8648-70B7CC91A7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190096C2-9691-41BE-A5C1-47A0C4ACF8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16E844BA-DF32-4FDB-806A-176D347DAC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21E872A3-3E8F-4BCF-9B5D-8F25AC2A388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id="{0EB65871-795F-41F3-BF2E-2B0D7A8959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id="{51F6A943-29F2-481A-B4F6-E5B5C21E57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id="{4AE17A61-3DBD-428C-ACEF-8406DECEA1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id="{4B104F13-17B0-442E-A0A0-4473DDFF93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id="{7BCDF9C5-C744-4EF7-9CF3-FE0F115099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id="{EBA0B110-8503-43F0-BC2E-C52252791F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id="{79FBF608-1AB5-48D2-9407-194A876783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id="{BB5D23C4-69D6-487E-BD0C-D5B5AA0801D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03EA0A75-A22C-4CF9-9E11-CC7FCAF7CC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3D761415-D809-4656-9104-32CDEB0CDB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ABEE5E80-4E9B-4E15-9AA6-B1152E6046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B6A7B701-6A94-4484-973B-91B1930266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0073D79F-C9F9-4703-AB59-E59EFB3F12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563E366D-76D5-4DDC-87F2-3738E1C3C6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88F7F2ED-3CF7-4297-8EA6-98940004DB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957635B2-3F16-4CD2-99F8-1D6CCA4ED5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1A200740-5F68-4AA3-A924-F57E18C2823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2A9326A7-01AB-47CE-925E-2C6A418CF6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812F51A1-CC5B-4028-8732-78AA16272F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a:extLst>
            <a:ext uri="{FF2B5EF4-FFF2-40B4-BE49-F238E27FC236}">
              <a16:creationId xmlns:a16="http://schemas.microsoft.com/office/drawing/2014/main" id="{A90F992D-D67D-4124-B0EA-8C426DF0DD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a:extLst>
            <a:ext uri="{FF2B5EF4-FFF2-40B4-BE49-F238E27FC236}">
              <a16:creationId xmlns:a16="http://schemas.microsoft.com/office/drawing/2014/main" id="{F80A7CF6-8AD1-4862-8B7D-DF51C265CCD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a:extLst>
            <a:ext uri="{FF2B5EF4-FFF2-40B4-BE49-F238E27FC236}">
              <a16:creationId xmlns:a16="http://schemas.microsoft.com/office/drawing/2014/main" id="{DB9BDCBD-238E-474E-ADFA-D7D2DFACB1B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a:extLst>
            <a:ext uri="{FF2B5EF4-FFF2-40B4-BE49-F238E27FC236}">
              <a16:creationId xmlns:a16="http://schemas.microsoft.com/office/drawing/2014/main" id="{F2CC3D6D-B9A8-403A-ACE9-2FDA74FA65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a:extLst>
            <a:ext uri="{FF2B5EF4-FFF2-40B4-BE49-F238E27FC236}">
              <a16:creationId xmlns:a16="http://schemas.microsoft.com/office/drawing/2014/main" id="{7BF45844-978C-48F3-BE39-8882B640B42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a:extLst>
            <a:ext uri="{FF2B5EF4-FFF2-40B4-BE49-F238E27FC236}">
              <a16:creationId xmlns:a16="http://schemas.microsoft.com/office/drawing/2014/main" id="{369EC10E-F0D0-4022-98F8-D85EE7088F2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a:extLst>
            <a:ext uri="{FF2B5EF4-FFF2-40B4-BE49-F238E27FC236}">
              <a16:creationId xmlns:a16="http://schemas.microsoft.com/office/drawing/2014/main" id="{52D9987D-C20E-48C9-B171-9F5574F2DF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a:extLst>
            <a:ext uri="{FF2B5EF4-FFF2-40B4-BE49-F238E27FC236}">
              <a16:creationId xmlns:a16="http://schemas.microsoft.com/office/drawing/2014/main" id="{68F4404A-20B2-4AB2-B205-19824A5BBE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a:extLst>
            <a:ext uri="{FF2B5EF4-FFF2-40B4-BE49-F238E27FC236}">
              <a16:creationId xmlns:a16="http://schemas.microsoft.com/office/drawing/2014/main" id="{E05C72D1-C5EB-4F7F-BD46-2885416C08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a:extLst>
            <a:ext uri="{FF2B5EF4-FFF2-40B4-BE49-F238E27FC236}">
              <a16:creationId xmlns:a16="http://schemas.microsoft.com/office/drawing/2014/main" id="{4E837384-5E54-40F5-996D-21FABA032F4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a:extLst>
            <a:ext uri="{FF2B5EF4-FFF2-40B4-BE49-F238E27FC236}">
              <a16:creationId xmlns:a16="http://schemas.microsoft.com/office/drawing/2014/main" id="{E91F0AD3-FBB0-4DAF-95D9-85744CA73C4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a:extLst>
            <a:ext uri="{FF2B5EF4-FFF2-40B4-BE49-F238E27FC236}">
              <a16:creationId xmlns:a16="http://schemas.microsoft.com/office/drawing/2014/main" id="{789FE5B0-8F3A-4E48-8B31-00E90E50A0F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4AD0F08C-3E3A-4CC9-845C-82B5D5E898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C74C7220-AD6E-4953-ABDD-D096CBB608D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4" name="直線コネクタ 453">
          <a:extLst>
            <a:ext uri="{FF2B5EF4-FFF2-40B4-BE49-F238E27FC236}">
              <a16:creationId xmlns:a16="http://schemas.microsoft.com/office/drawing/2014/main" id="{0DF93B93-05AD-4C12-868E-29A609B9C8E4}"/>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AE8DA463-65B1-4E56-BCE9-DC21A7B4F83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a:extLst>
            <a:ext uri="{FF2B5EF4-FFF2-40B4-BE49-F238E27FC236}">
              <a16:creationId xmlns:a16="http://schemas.microsoft.com/office/drawing/2014/main" id="{6408A33F-F81B-4328-8EFB-C980F3ACFE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7" name="【消防施設】&#10;有形固定資産減価償却率最大値テキスト">
          <a:extLst>
            <a:ext uri="{FF2B5EF4-FFF2-40B4-BE49-F238E27FC236}">
              <a16:creationId xmlns:a16="http://schemas.microsoft.com/office/drawing/2014/main" id="{2F0A8469-CB93-40F7-8BAB-321647F4F72F}"/>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58" name="直線コネクタ 457">
          <a:extLst>
            <a:ext uri="{FF2B5EF4-FFF2-40B4-BE49-F238E27FC236}">
              <a16:creationId xmlns:a16="http://schemas.microsoft.com/office/drawing/2014/main" id="{910C6F40-05B7-48AC-94D7-D2F17F57C2C7}"/>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A7915D14-8359-4FC9-83E1-2F625C866FEA}"/>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60" name="フローチャート: 判断 459">
          <a:extLst>
            <a:ext uri="{FF2B5EF4-FFF2-40B4-BE49-F238E27FC236}">
              <a16:creationId xmlns:a16="http://schemas.microsoft.com/office/drawing/2014/main" id="{53585577-57CC-4091-85DC-F857BC684331}"/>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61" name="フローチャート: 判断 460">
          <a:extLst>
            <a:ext uri="{FF2B5EF4-FFF2-40B4-BE49-F238E27FC236}">
              <a16:creationId xmlns:a16="http://schemas.microsoft.com/office/drawing/2014/main" id="{871E0C9D-84C6-424E-8ADE-F4E256CECBD6}"/>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62" name="フローチャート: 判断 461">
          <a:extLst>
            <a:ext uri="{FF2B5EF4-FFF2-40B4-BE49-F238E27FC236}">
              <a16:creationId xmlns:a16="http://schemas.microsoft.com/office/drawing/2014/main" id="{23CAF0CB-9C81-4623-B41D-ACD464420F75}"/>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63" name="フローチャート: 判断 462">
          <a:extLst>
            <a:ext uri="{FF2B5EF4-FFF2-40B4-BE49-F238E27FC236}">
              <a16:creationId xmlns:a16="http://schemas.microsoft.com/office/drawing/2014/main" id="{0EBCEA05-22A9-4D89-90C2-17923BF493A2}"/>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4" name="フローチャート: 判断 463">
          <a:extLst>
            <a:ext uri="{FF2B5EF4-FFF2-40B4-BE49-F238E27FC236}">
              <a16:creationId xmlns:a16="http://schemas.microsoft.com/office/drawing/2014/main" id="{F445EEB5-87A8-47B9-A902-4B47F5D3ACFC}"/>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76756C14-C4D2-4D1E-A2B2-1426BF04C15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188195D2-9063-4AFC-A9B8-497DF35DB2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8ADF5257-7BD5-44D1-BB9F-1A5E1E4813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DCE70782-2865-4839-91B8-80EFBB1BC2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5ED75B1F-5061-4960-B27F-4C70F2BE22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142421</xdr:rowOff>
    </xdr:from>
    <xdr:to>
      <xdr:col>85</xdr:col>
      <xdr:colOff>177800</xdr:colOff>
      <xdr:row>84</xdr:row>
      <xdr:rowOff>72571</xdr:rowOff>
    </xdr:to>
    <xdr:sp macro="" textlink="">
      <xdr:nvSpPr>
        <xdr:cNvPr id="470" name="楕円 469">
          <a:extLst>
            <a:ext uri="{FF2B5EF4-FFF2-40B4-BE49-F238E27FC236}">
              <a16:creationId xmlns:a16="http://schemas.microsoft.com/office/drawing/2014/main" id="{64837A7F-EF8F-4E43-9DF0-C9840D405A7E}"/>
            </a:ext>
          </a:extLst>
        </xdr:cNvPr>
        <xdr:cNvSpPr/>
      </xdr:nvSpPr>
      <xdr:spPr>
        <a:xfrm>
          <a:off x="16268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120848</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538D52EF-EDB2-41FE-865C-AAAED92709F8}"/>
            </a:ext>
          </a:extLst>
        </xdr:cNvPr>
        <xdr:cNvSpPr txBox="1"/>
      </xdr:nvSpPr>
      <xdr:spPr>
        <a:xfrm>
          <a:off x="16357600"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472" name="楕円 471">
          <a:extLst>
            <a:ext uri="{FF2B5EF4-FFF2-40B4-BE49-F238E27FC236}">
              <a16:creationId xmlns:a16="http://schemas.microsoft.com/office/drawing/2014/main" id="{95B1D0F4-BD8A-4927-A0C5-25020AF16B62}"/>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84</xdr:row>
      <xdr:rowOff>21771</xdr:rowOff>
    </xdr:to>
    <xdr:cxnSp macro="">
      <xdr:nvCxnSpPr>
        <xdr:cNvPr id="473" name="直線コネクタ 472">
          <a:extLst>
            <a:ext uri="{FF2B5EF4-FFF2-40B4-BE49-F238E27FC236}">
              <a16:creationId xmlns:a16="http://schemas.microsoft.com/office/drawing/2014/main" id="{3B9EF41D-469E-4FE1-8EB1-F12F66BD1BCA}"/>
            </a:ext>
          </a:extLst>
        </xdr:cNvPr>
        <xdr:cNvCxnSpPr/>
      </xdr:nvCxnSpPr>
      <xdr:spPr>
        <a:xfrm>
          <a:off x="15481300" y="14314170"/>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474" name="楕円 473">
          <a:extLst>
            <a:ext uri="{FF2B5EF4-FFF2-40B4-BE49-F238E27FC236}">
              <a16:creationId xmlns:a16="http://schemas.microsoft.com/office/drawing/2014/main" id="{6A906C19-A899-4740-A419-837EF1B53170}"/>
            </a:ext>
          </a:extLst>
        </xdr:cNvPr>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83</xdr:row>
      <xdr:rowOff>83820</xdr:rowOff>
    </xdr:to>
    <xdr:cxnSp macro="">
      <xdr:nvCxnSpPr>
        <xdr:cNvPr id="475" name="直線コネクタ 474">
          <a:extLst>
            <a:ext uri="{FF2B5EF4-FFF2-40B4-BE49-F238E27FC236}">
              <a16:creationId xmlns:a16="http://schemas.microsoft.com/office/drawing/2014/main" id="{F4415FD7-44F3-4413-9526-062C36CEC1B6}"/>
            </a:ext>
          </a:extLst>
        </xdr:cNvPr>
        <xdr:cNvCxnSpPr/>
      </xdr:nvCxnSpPr>
      <xdr:spPr>
        <a:xfrm>
          <a:off x="14592300" y="1405128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59145</xdr:rowOff>
    </xdr:from>
    <xdr:to>
      <xdr:col>72</xdr:col>
      <xdr:colOff>38100</xdr:colOff>
      <xdr:row>83</xdr:row>
      <xdr:rowOff>160745</xdr:rowOff>
    </xdr:to>
    <xdr:sp macro="" textlink="">
      <xdr:nvSpPr>
        <xdr:cNvPr id="476" name="楕円 475">
          <a:extLst>
            <a:ext uri="{FF2B5EF4-FFF2-40B4-BE49-F238E27FC236}">
              <a16:creationId xmlns:a16="http://schemas.microsoft.com/office/drawing/2014/main" id="{4698CC55-258E-4F1F-B212-8461FF04B305}"/>
            </a:ext>
          </a:extLst>
        </xdr:cNvPr>
        <xdr:cNvSpPr/>
      </xdr:nvSpPr>
      <xdr:spPr>
        <a:xfrm>
          <a:off x="13652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83</xdr:row>
      <xdr:rowOff>109945</xdr:rowOff>
    </xdr:to>
    <xdr:cxnSp macro="">
      <xdr:nvCxnSpPr>
        <xdr:cNvPr id="477" name="直線コネクタ 476">
          <a:extLst>
            <a:ext uri="{FF2B5EF4-FFF2-40B4-BE49-F238E27FC236}">
              <a16:creationId xmlns:a16="http://schemas.microsoft.com/office/drawing/2014/main" id="{A7EF770B-2CBF-4E75-982B-2DFC566F9345}"/>
            </a:ext>
          </a:extLst>
        </xdr:cNvPr>
        <xdr:cNvCxnSpPr/>
      </xdr:nvCxnSpPr>
      <xdr:spPr>
        <a:xfrm flipV="1">
          <a:off x="13703300" y="14051280"/>
          <a:ext cx="8890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168548</xdr:rowOff>
    </xdr:from>
    <xdr:to>
      <xdr:col>67</xdr:col>
      <xdr:colOff>101600</xdr:colOff>
      <xdr:row>82</xdr:row>
      <xdr:rowOff>98698</xdr:rowOff>
    </xdr:to>
    <xdr:sp macro="" textlink="">
      <xdr:nvSpPr>
        <xdr:cNvPr id="478" name="楕円 477">
          <a:extLst>
            <a:ext uri="{FF2B5EF4-FFF2-40B4-BE49-F238E27FC236}">
              <a16:creationId xmlns:a16="http://schemas.microsoft.com/office/drawing/2014/main" id="{63744680-F55F-4CA7-BEA4-A6B6398DEC8F}"/>
            </a:ext>
          </a:extLst>
        </xdr:cNvPr>
        <xdr:cNvSpPr/>
      </xdr:nvSpPr>
      <xdr:spPr>
        <a:xfrm>
          <a:off x="12763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47898</xdr:rowOff>
    </xdr:from>
    <xdr:to>
      <xdr:col>71</xdr:col>
      <xdr:colOff>177800</xdr:colOff>
      <xdr:row>83</xdr:row>
      <xdr:rowOff>109945</xdr:rowOff>
    </xdr:to>
    <xdr:cxnSp macro="">
      <xdr:nvCxnSpPr>
        <xdr:cNvPr id="479" name="直線コネクタ 478">
          <a:extLst>
            <a:ext uri="{FF2B5EF4-FFF2-40B4-BE49-F238E27FC236}">
              <a16:creationId xmlns:a16="http://schemas.microsoft.com/office/drawing/2014/main" id="{907910D8-80A7-4E02-B713-99B2516575B2}"/>
            </a:ext>
          </a:extLst>
        </xdr:cNvPr>
        <xdr:cNvCxnSpPr/>
      </xdr:nvCxnSpPr>
      <xdr:spPr>
        <a:xfrm>
          <a:off x="12814300" y="14106798"/>
          <a:ext cx="889000" cy="2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480" name="n_1aveValue【消防施設】&#10;有形固定資産減価償却率">
          <a:extLst>
            <a:ext uri="{FF2B5EF4-FFF2-40B4-BE49-F238E27FC236}">
              <a16:creationId xmlns:a16="http://schemas.microsoft.com/office/drawing/2014/main" id="{BF4B85EE-4C74-4F00-A453-B97694DED305}"/>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81" name="n_2aveValue【消防施設】&#10;有形固定資産減価償却率">
          <a:extLst>
            <a:ext uri="{FF2B5EF4-FFF2-40B4-BE49-F238E27FC236}">
              <a16:creationId xmlns:a16="http://schemas.microsoft.com/office/drawing/2014/main" id="{457512F4-10E6-4143-9BBF-1F9084737D2D}"/>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482" name="n_3aveValue【消防施設】&#10;有形固定資産減価償却率">
          <a:extLst>
            <a:ext uri="{FF2B5EF4-FFF2-40B4-BE49-F238E27FC236}">
              <a16:creationId xmlns:a16="http://schemas.microsoft.com/office/drawing/2014/main" id="{6B6BD431-89E6-4B8C-B077-049BAFCAEAB6}"/>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483" name="n_4aveValue【消防施設】&#10;有形固定資産減価償却率">
          <a:extLst>
            <a:ext uri="{FF2B5EF4-FFF2-40B4-BE49-F238E27FC236}">
              <a16:creationId xmlns:a16="http://schemas.microsoft.com/office/drawing/2014/main" id="{C5B225A6-8DD8-45FF-B4B0-0E679BD54DF2}"/>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484" name="n_1mainValue【消防施設】&#10;有形固定資産減価償却率">
          <a:extLst>
            <a:ext uri="{FF2B5EF4-FFF2-40B4-BE49-F238E27FC236}">
              <a16:creationId xmlns:a16="http://schemas.microsoft.com/office/drawing/2014/main" id="{EC4AC34A-8AA6-4E41-94AE-817B9C420D43}"/>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485" name="n_2mainValue【消防施設】&#10;有形固定資産減価償却率">
          <a:extLst>
            <a:ext uri="{FF2B5EF4-FFF2-40B4-BE49-F238E27FC236}">
              <a16:creationId xmlns:a16="http://schemas.microsoft.com/office/drawing/2014/main" id="{52CDBCDB-A0C6-414B-BF2B-BEBED9013C82}"/>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486" name="n_3mainValue【消防施設】&#10;有形固定資産減価償却率">
          <a:extLst>
            <a:ext uri="{FF2B5EF4-FFF2-40B4-BE49-F238E27FC236}">
              <a16:creationId xmlns:a16="http://schemas.microsoft.com/office/drawing/2014/main" id="{1448AB05-74A9-4CBC-8AB7-7ED26F472F3F}"/>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115225</xdr:rowOff>
    </xdr:from>
    <xdr:ext cx="405111" cy="259045"/>
    <xdr:sp macro="" textlink="">
      <xdr:nvSpPr>
        <xdr:cNvPr id="487" name="n_4mainValue【消防施設】&#10;有形固定資産減価償却率">
          <a:extLst>
            <a:ext uri="{FF2B5EF4-FFF2-40B4-BE49-F238E27FC236}">
              <a16:creationId xmlns:a16="http://schemas.microsoft.com/office/drawing/2014/main" id="{FFCEDDC3-EE90-4F10-A4BE-381D30F172A7}"/>
            </a:ext>
          </a:extLst>
        </xdr:cNvPr>
        <xdr:cNvSpPr txBox="1"/>
      </xdr:nvSpPr>
      <xdr:spPr>
        <a:xfrm>
          <a:off x="12611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1EA696FF-65FA-417B-AB40-6FB35798F8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81C686A6-6572-4FD8-8FBF-03DBC11D242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9D4C7845-3C86-4FDB-B51B-859CC852D2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F3E1BCD4-052F-406A-BC73-4CDEB11475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393A3607-5374-4371-A1D0-EBEDA11E09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A8B2A6CC-3F62-421E-8857-BF3BC78CCB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227C763A-8395-4759-885F-F2AE0DA70D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83E37D18-B04A-4065-BC91-BF39A33EEF7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D6775FA2-EC34-40B7-BF16-9395DF51C6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489F5A5B-33ED-4336-90F9-BB72BB33A4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98" name="直線コネクタ 497">
          <a:extLst>
            <a:ext uri="{FF2B5EF4-FFF2-40B4-BE49-F238E27FC236}">
              <a16:creationId xmlns:a16="http://schemas.microsoft.com/office/drawing/2014/main" id="{B17A89CA-0336-4108-AEDA-F00609FCDEA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99" name="テキスト ボックス 498">
          <a:extLst>
            <a:ext uri="{FF2B5EF4-FFF2-40B4-BE49-F238E27FC236}">
              <a16:creationId xmlns:a16="http://schemas.microsoft.com/office/drawing/2014/main" id="{6908E5D8-0CC9-43CE-A5D1-E6CB1E52B79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id="{22CAEF9D-CF31-4B81-9096-A06CB564D0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id="{DC5CB510-A33F-401C-A27D-C4C8347D6FF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02" name="直線コネクタ 501">
          <a:extLst>
            <a:ext uri="{FF2B5EF4-FFF2-40B4-BE49-F238E27FC236}">
              <a16:creationId xmlns:a16="http://schemas.microsoft.com/office/drawing/2014/main" id="{D1C25B06-F289-4F08-93C3-994D81AEA3F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03" name="テキスト ボックス 502">
          <a:extLst>
            <a:ext uri="{FF2B5EF4-FFF2-40B4-BE49-F238E27FC236}">
              <a16:creationId xmlns:a16="http://schemas.microsoft.com/office/drawing/2014/main" id="{0AC04210-4DB0-4E39-A1D3-679828D1FE1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23480014-ED1B-4CA4-827C-F7258EF703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D529FFB8-B0B5-4117-A523-31B372F816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7650FD21-DFF6-4731-A4E8-710B5975B4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7" name="直線コネクタ 506">
          <a:extLst>
            <a:ext uri="{FF2B5EF4-FFF2-40B4-BE49-F238E27FC236}">
              <a16:creationId xmlns:a16="http://schemas.microsoft.com/office/drawing/2014/main" id="{951C7BBC-5A8B-4678-AA59-3FD65AC254F3}"/>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08" name="【消防施設】&#10;一人当たり面積最小値テキスト">
          <a:extLst>
            <a:ext uri="{FF2B5EF4-FFF2-40B4-BE49-F238E27FC236}">
              <a16:creationId xmlns:a16="http://schemas.microsoft.com/office/drawing/2014/main" id="{E6FCCC0E-C7E5-4E14-8774-56CB92FB09FC}"/>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09" name="直線コネクタ 508">
          <a:extLst>
            <a:ext uri="{FF2B5EF4-FFF2-40B4-BE49-F238E27FC236}">
              <a16:creationId xmlns:a16="http://schemas.microsoft.com/office/drawing/2014/main" id="{08D8198A-B9E6-4DD8-A60B-D36F2E8D2584}"/>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10" name="【消防施設】&#10;一人当たり面積最大値テキスト">
          <a:extLst>
            <a:ext uri="{FF2B5EF4-FFF2-40B4-BE49-F238E27FC236}">
              <a16:creationId xmlns:a16="http://schemas.microsoft.com/office/drawing/2014/main" id="{0F11E91A-93D6-443C-98F1-6E2441AAFE62}"/>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11" name="直線コネクタ 510">
          <a:extLst>
            <a:ext uri="{FF2B5EF4-FFF2-40B4-BE49-F238E27FC236}">
              <a16:creationId xmlns:a16="http://schemas.microsoft.com/office/drawing/2014/main" id="{F1657316-5C9C-4633-B909-1D11621F6963}"/>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512" name="【消防施設】&#10;一人当たり面積平均値テキスト">
          <a:extLst>
            <a:ext uri="{FF2B5EF4-FFF2-40B4-BE49-F238E27FC236}">
              <a16:creationId xmlns:a16="http://schemas.microsoft.com/office/drawing/2014/main" id="{46C1D880-CF22-4ADC-97BB-B9C3753410FB}"/>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13" name="フローチャート: 判断 512">
          <a:extLst>
            <a:ext uri="{FF2B5EF4-FFF2-40B4-BE49-F238E27FC236}">
              <a16:creationId xmlns:a16="http://schemas.microsoft.com/office/drawing/2014/main" id="{67C6759F-00F5-499F-8208-BD50C5A5A72D}"/>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4" name="フローチャート: 判断 513">
          <a:extLst>
            <a:ext uri="{FF2B5EF4-FFF2-40B4-BE49-F238E27FC236}">
              <a16:creationId xmlns:a16="http://schemas.microsoft.com/office/drawing/2014/main" id="{D32D13A8-5D04-44B8-A714-2E8154DC8AD4}"/>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5" name="フローチャート: 判断 514">
          <a:extLst>
            <a:ext uri="{FF2B5EF4-FFF2-40B4-BE49-F238E27FC236}">
              <a16:creationId xmlns:a16="http://schemas.microsoft.com/office/drawing/2014/main" id="{4551D5DD-BEDB-480B-8B4B-C1AA17F16D87}"/>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6" name="フローチャート: 判断 515">
          <a:extLst>
            <a:ext uri="{FF2B5EF4-FFF2-40B4-BE49-F238E27FC236}">
              <a16:creationId xmlns:a16="http://schemas.microsoft.com/office/drawing/2014/main" id="{B9E3A131-4096-41CD-9272-A7BB4C8C38A0}"/>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7" name="フローチャート: 判断 516">
          <a:extLst>
            <a:ext uri="{FF2B5EF4-FFF2-40B4-BE49-F238E27FC236}">
              <a16:creationId xmlns:a16="http://schemas.microsoft.com/office/drawing/2014/main" id="{9CCDC71B-F2E3-4049-8671-3C349BFA701B}"/>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FA7E85F-052E-4963-974C-E2017D4536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8B07F46-9FB0-4A5D-BAE7-1187C2A2EA9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457AE42-ABB3-4B47-86D7-1D4FE0BB149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7F8148A-5CB2-499C-A154-851ECB1E32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2700C0E-8DAA-4DA4-821C-68837A8309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121031</xdr:rowOff>
    </xdr:from>
    <xdr:to>
      <xdr:col>116</xdr:col>
      <xdr:colOff>114300</xdr:colOff>
      <xdr:row>84</xdr:row>
      <xdr:rowOff>51181</xdr:rowOff>
    </xdr:to>
    <xdr:sp macro="" textlink="">
      <xdr:nvSpPr>
        <xdr:cNvPr id="523" name="楕円 522">
          <a:extLst>
            <a:ext uri="{FF2B5EF4-FFF2-40B4-BE49-F238E27FC236}">
              <a16:creationId xmlns:a16="http://schemas.microsoft.com/office/drawing/2014/main" id="{CE2AEDB0-2CED-4E1E-87E3-DB917A197D7B}"/>
            </a:ext>
          </a:extLst>
        </xdr:cNvPr>
        <xdr:cNvSpPr/>
      </xdr:nvSpPr>
      <xdr:spPr>
        <a:xfrm>
          <a:off x="22110700" y="1435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143908</xdr:rowOff>
    </xdr:from>
    <xdr:ext cx="469744" cy="259045"/>
    <xdr:sp macro="" textlink="">
      <xdr:nvSpPr>
        <xdr:cNvPr id="524" name="【消防施設】&#10;一人当たり面積該当値テキスト">
          <a:extLst>
            <a:ext uri="{FF2B5EF4-FFF2-40B4-BE49-F238E27FC236}">
              <a16:creationId xmlns:a16="http://schemas.microsoft.com/office/drawing/2014/main" id="{BDF3BC10-8EBA-490D-BFA8-1133BA922F34}"/>
            </a:ext>
          </a:extLst>
        </xdr:cNvPr>
        <xdr:cNvSpPr txBox="1"/>
      </xdr:nvSpPr>
      <xdr:spPr>
        <a:xfrm>
          <a:off x="22199600" y="1420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129032</xdr:rowOff>
    </xdr:from>
    <xdr:to>
      <xdr:col>112</xdr:col>
      <xdr:colOff>38100</xdr:colOff>
      <xdr:row>84</xdr:row>
      <xdr:rowOff>59182</xdr:rowOff>
    </xdr:to>
    <xdr:sp macro="" textlink="">
      <xdr:nvSpPr>
        <xdr:cNvPr id="525" name="楕円 524">
          <a:extLst>
            <a:ext uri="{FF2B5EF4-FFF2-40B4-BE49-F238E27FC236}">
              <a16:creationId xmlns:a16="http://schemas.microsoft.com/office/drawing/2014/main" id="{0417AA3C-0F27-43D3-9B91-1A94917246D6}"/>
            </a:ext>
          </a:extLst>
        </xdr:cNvPr>
        <xdr:cNvSpPr/>
      </xdr:nvSpPr>
      <xdr:spPr>
        <a:xfrm>
          <a:off x="21272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xdr:rowOff>
    </xdr:from>
    <xdr:to>
      <xdr:col>116</xdr:col>
      <xdr:colOff>63500</xdr:colOff>
      <xdr:row>84</xdr:row>
      <xdr:rowOff>8382</xdr:rowOff>
    </xdr:to>
    <xdr:cxnSp macro="">
      <xdr:nvCxnSpPr>
        <xdr:cNvPr id="526" name="直線コネクタ 525">
          <a:extLst>
            <a:ext uri="{FF2B5EF4-FFF2-40B4-BE49-F238E27FC236}">
              <a16:creationId xmlns:a16="http://schemas.microsoft.com/office/drawing/2014/main" id="{AE352D2F-BE27-40ED-B0A7-B4146B21A6EB}"/>
            </a:ext>
          </a:extLst>
        </xdr:cNvPr>
        <xdr:cNvCxnSpPr/>
      </xdr:nvCxnSpPr>
      <xdr:spPr>
        <a:xfrm flipV="1">
          <a:off x="21323300" y="1440218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139319</xdr:rowOff>
    </xdr:from>
    <xdr:to>
      <xdr:col>107</xdr:col>
      <xdr:colOff>101600</xdr:colOff>
      <xdr:row>84</xdr:row>
      <xdr:rowOff>69469</xdr:rowOff>
    </xdr:to>
    <xdr:sp macro="" textlink="">
      <xdr:nvSpPr>
        <xdr:cNvPr id="527" name="楕円 526">
          <a:extLst>
            <a:ext uri="{FF2B5EF4-FFF2-40B4-BE49-F238E27FC236}">
              <a16:creationId xmlns:a16="http://schemas.microsoft.com/office/drawing/2014/main" id="{FA743855-FEF6-4AB9-9E7C-26BDCCDC30FD}"/>
            </a:ext>
          </a:extLst>
        </xdr:cNvPr>
        <xdr:cNvSpPr/>
      </xdr:nvSpPr>
      <xdr:spPr>
        <a:xfrm>
          <a:off x="20383500" y="14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xdr:rowOff>
    </xdr:from>
    <xdr:to>
      <xdr:col>111</xdr:col>
      <xdr:colOff>177800</xdr:colOff>
      <xdr:row>84</xdr:row>
      <xdr:rowOff>18669</xdr:rowOff>
    </xdr:to>
    <xdr:cxnSp macro="">
      <xdr:nvCxnSpPr>
        <xdr:cNvPr id="528" name="直線コネクタ 527">
          <a:extLst>
            <a:ext uri="{FF2B5EF4-FFF2-40B4-BE49-F238E27FC236}">
              <a16:creationId xmlns:a16="http://schemas.microsoft.com/office/drawing/2014/main" id="{BFC24BD0-C158-4117-A835-ACAE5FC9071D}"/>
            </a:ext>
          </a:extLst>
        </xdr:cNvPr>
        <xdr:cNvCxnSpPr/>
      </xdr:nvCxnSpPr>
      <xdr:spPr>
        <a:xfrm flipV="1">
          <a:off x="20434300" y="1441018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142176</xdr:rowOff>
    </xdr:from>
    <xdr:to>
      <xdr:col>102</xdr:col>
      <xdr:colOff>165100</xdr:colOff>
      <xdr:row>84</xdr:row>
      <xdr:rowOff>72326</xdr:rowOff>
    </xdr:to>
    <xdr:sp macro="" textlink="">
      <xdr:nvSpPr>
        <xdr:cNvPr id="529" name="楕円 528">
          <a:extLst>
            <a:ext uri="{FF2B5EF4-FFF2-40B4-BE49-F238E27FC236}">
              <a16:creationId xmlns:a16="http://schemas.microsoft.com/office/drawing/2014/main" id="{7148E4ED-5C6B-42B0-A5EA-862A93845D2F}"/>
            </a:ext>
          </a:extLst>
        </xdr:cNvPr>
        <xdr:cNvSpPr/>
      </xdr:nvSpPr>
      <xdr:spPr>
        <a:xfrm>
          <a:off x="19494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18669</xdr:rowOff>
    </xdr:from>
    <xdr:to>
      <xdr:col>107</xdr:col>
      <xdr:colOff>50800</xdr:colOff>
      <xdr:row>84</xdr:row>
      <xdr:rowOff>21526</xdr:rowOff>
    </xdr:to>
    <xdr:cxnSp macro="">
      <xdr:nvCxnSpPr>
        <xdr:cNvPr id="530" name="直線コネクタ 529">
          <a:extLst>
            <a:ext uri="{FF2B5EF4-FFF2-40B4-BE49-F238E27FC236}">
              <a16:creationId xmlns:a16="http://schemas.microsoft.com/office/drawing/2014/main" id="{E0774FDF-8ECC-4644-8AE2-4F8C54553E5F}"/>
            </a:ext>
          </a:extLst>
        </xdr:cNvPr>
        <xdr:cNvCxnSpPr/>
      </xdr:nvCxnSpPr>
      <xdr:spPr>
        <a:xfrm flipV="1">
          <a:off x="19545300" y="144204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143890</xdr:rowOff>
    </xdr:from>
    <xdr:to>
      <xdr:col>98</xdr:col>
      <xdr:colOff>38100</xdr:colOff>
      <xdr:row>84</xdr:row>
      <xdr:rowOff>74040</xdr:rowOff>
    </xdr:to>
    <xdr:sp macro="" textlink="">
      <xdr:nvSpPr>
        <xdr:cNvPr id="531" name="楕円 530">
          <a:extLst>
            <a:ext uri="{FF2B5EF4-FFF2-40B4-BE49-F238E27FC236}">
              <a16:creationId xmlns:a16="http://schemas.microsoft.com/office/drawing/2014/main" id="{59D27931-467B-460B-802F-E7273C10FFF3}"/>
            </a:ext>
          </a:extLst>
        </xdr:cNvPr>
        <xdr:cNvSpPr/>
      </xdr:nvSpPr>
      <xdr:spPr>
        <a:xfrm>
          <a:off x="18605500" y="143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21526</xdr:rowOff>
    </xdr:from>
    <xdr:to>
      <xdr:col>102</xdr:col>
      <xdr:colOff>114300</xdr:colOff>
      <xdr:row>84</xdr:row>
      <xdr:rowOff>23240</xdr:rowOff>
    </xdr:to>
    <xdr:cxnSp macro="">
      <xdr:nvCxnSpPr>
        <xdr:cNvPr id="532" name="直線コネクタ 531">
          <a:extLst>
            <a:ext uri="{FF2B5EF4-FFF2-40B4-BE49-F238E27FC236}">
              <a16:creationId xmlns:a16="http://schemas.microsoft.com/office/drawing/2014/main" id="{0CCE3C17-FDDF-411A-A8CE-035687644AF1}"/>
            </a:ext>
          </a:extLst>
        </xdr:cNvPr>
        <xdr:cNvCxnSpPr/>
      </xdr:nvCxnSpPr>
      <xdr:spPr>
        <a:xfrm flipV="1">
          <a:off x="18656300" y="1442332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533" name="n_1aveValue【消防施設】&#10;一人当たり面積">
          <a:extLst>
            <a:ext uri="{FF2B5EF4-FFF2-40B4-BE49-F238E27FC236}">
              <a16:creationId xmlns:a16="http://schemas.microsoft.com/office/drawing/2014/main" id="{A7D5BD20-8530-435A-AB84-66912462ADBC}"/>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534" name="n_2aveValue【消防施設】&#10;一人当たり面積">
          <a:extLst>
            <a:ext uri="{FF2B5EF4-FFF2-40B4-BE49-F238E27FC236}">
              <a16:creationId xmlns:a16="http://schemas.microsoft.com/office/drawing/2014/main" id="{F83DB741-44B3-4B55-B0CD-D6EFBC7D6D34}"/>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535" name="n_3aveValue【消防施設】&#10;一人当たり面積">
          <a:extLst>
            <a:ext uri="{FF2B5EF4-FFF2-40B4-BE49-F238E27FC236}">
              <a16:creationId xmlns:a16="http://schemas.microsoft.com/office/drawing/2014/main" id="{8366A82C-783B-4F75-989A-897032FE1CC5}"/>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536" name="n_4aveValue【消防施設】&#10;一人当たり面積">
          <a:extLst>
            <a:ext uri="{FF2B5EF4-FFF2-40B4-BE49-F238E27FC236}">
              <a16:creationId xmlns:a16="http://schemas.microsoft.com/office/drawing/2014/main" id="{09CA651E-034C-46D1-BD67-81B860A56C3D}"/>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75709</xdr:rowOff>
    </xdr:from>
    <xdr:ext cx="469744" cy="259045"/>
    <xdr:sp macro="" textlink="">
      <xdr:nvSpPr>
        <xdr:cNvPr id="537" name="n_1mainValue【消防施設】&#10;一人当たり面積">
          <a:extLst>
            <a:ext uri="{FF2B5EF4-FFF2-40B4-BE49-F238E27FC236}">
              <a16:creationId xmlns:a16="http://schemas.microsoft.com/office/drawing/2014/main" id="{46AB511C-5053-452C-934E-557EA04A0328}"/>
            </a:ext>
          </a:extLst>
        </xdr:cNvPr>
        <xdr:cNvSpPr txBox="1"/>
      </xdr:nvSpPr>
      <xdr:spPr>
        <a:xfrm>
          <a:off x="21075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85996</xdr:rowOff>
    </xdr:from>
    <xdr:ext cx="469744" cy="259045"/>
    <xdr:sp macro="" textlink="">
      <xdr:nvSpPr>
        <xdr:cNvPr id="538" name="n_2mainValue【消防施設】&#10;一人当たり面積">
          <a:extLst>
            <a:ext uri="{FF2B5EF4-FFF2-40B4-BE49-F238E27FC236}">
              <a16:creationId xmlns:a16="http://schemas.microsoft.com/office/drawing/2014/main" id="{95507E3C-E385-4C57-9F77-3304D93A0D90}"/>
            </a:ext>
          </a:extLst>
        </xdr:cNvPr>
        <xdr:cNvSpPr txBox="1"/>
      </xdr:nvSpPr>
      <xdr:spPr>
        <a:xfrm>
          <a:off x="20199427" y="1414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88853</xdr:rowOff>
    </xdr:from>
    <xdr:ext cx="469744" cy="259045"/>
    <xdr:sp macro="" textlink="">
      <xdr:nvSpPr>
        <xdr:cNvPr id="539" name="n_3mainValue【消防施設】&#10;一人当たり面積">
          <a:extLst>
            <a:ext uri="{FF2B5EF4-FFF2-40B4-BE49-F238E27FC236}">
              <a16:creationId xmlns:a16="http://schemas.microsoft.com/office/drawing/2014/main" id="{4B292A24-E824-4DC0-9672-F15C31DCDAA7}"/>
            </a:ext>
          </a:extLst>
        </xdr:cNvPr>
        <xdr:cNvSpPr txBox="1"/>
      </xdr:nvSpPr>
      <xdr:spPr>
        <a:xfrm>
          <a:off x="193104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90567</xdr:rowOff>
    </xdr:from>
    <xdr:ext cx="469744" cy="259045"/>
    <xdr:sp macro="" textlink="">
      <xdr:nvSpPr>
        <xdr:cNvPr id="540" name="n_4mainValue【消防施設】&#10;一人当たり面積">
          <a:extLst>
            <a:ext uri="{FF2B5EF4-FFF2-40B4-BE49-F238E27FC236}">
              <a16:creationId xmlns:a16="http://schemas.microsoft.com/office/drawing/2014/main" id="{EC00E868-ECDA-49C7-86D4-F5C8A1C8BB39}"/>
            </a:ext>
          </a:extLst>
        </xdr:cNvPr>
        <xdr:cNvSpPr txBox="1"/>
      </xdr:nvSpPr>
      <xdr:spPr>
        <a:xfrm>
          <a:off x="18421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86B7BAC5-E504-457B-9153-08B6169F58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56D042DE-182E-4FE1-A8A6-DE1ED803CC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CC74CF7F-BD10-4F9F-BE5E-A2FD761081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28E4DC4F-F118-46B8-A7F0-2E7B7F0628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376679F1-66F9-4355-9E8E-90AAD3B714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5D61475D-BEEE-4899-80A3-3382E377EC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4FCB1D38-328D-48D4-9E2F-927B817FC0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3DFBD0CD-A94D-481C-AD08-3CED012D82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ED8A832B-5619-4FC3-9A44-EDE6828A8B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25502096-C963-4280-9E99-FB4B4B57C2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F7D3D9AF-C156-4703-BB56-C5992BF7F3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95517CE5-5F62-491A-8157-E58BDC7638F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5FD178D1-7018-4E5D-B40D-5A6239931A5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486A695E-B9D2-4F16-9988-575C14EF18D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6FED4406-553F-43EF-A801-10B8707D54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42AE3B08-49C9-4EBF-AFDB-B2E98174ECA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19632E35-51AC-45B9-AB0A-421F41C15F4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D1872765-AF2A-48D1-B5A9-FBE8F5E02B6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0F85A38D-F0C4-4A58-B5BA-D9B414FBD26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80966B05-7F39-43AD-ADF6-8775F95658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1" name="テキスト ボックス 560">
          <a:extLst>
            <a:ext uri="{FF2B5EF4-FFF2-40B4-BE49-F238E27FC236}">
              <a16:creationId xmlns:a16="http://schemas.microsoft.com/office/drawing/2014/main" id="{EC7F83E2-3C46-4894-AC03-E9D4CA81364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5D54E617-932F-4709-824C-C1CF94AF2B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1FEBB97F-E7EB-489C-AF3D-F1BA088AA5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4" name="直線コネクタ 563">
          <a:extLst>
            <a:ext uri="{FF2B5EF4-FFF2-40B4-BE49-F238E27FC236}">
              <a16:creationId xmlns:a16="http://schemas.microsoft.com/office/drawing/2014/main" id="{BF58A541-DF8E-4243-A093-8AA77D8B4C3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5" name="【庁舎】&#10;有形固定資産減価償却率最小値テキスト">
          <a:extLst>
            <a:ext uri="{FF2B5EF4-FFF2-40B4-BE49-F238E27FC236}">
              <a16:creationId xmlns:a16="http://schemas.microsoft.com/office/drawing/2014/main" id="{37D71CC0-9F12-4F25-AF2C-52AF3818DC1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6" name="直線コネクタ 565">
          <a:extLst>
            <a:ext uri="{FF2B5EF4-FFF2-40B4-BE49-F238E27FC236}">
              <a16:creationId xmlns:a16="http://schemas.microsoft.com/office/drawing/2014/main" id="{6CCF2858-CDBB-4383-ADC3-FF8E12BD0C8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7" name="【庁舎】&#10;有形固定資産減価償却率最大値テキスト">
          <a:extLst>
            <a:ext uri="{FF2B5EF4-FFF2-40B4-BE49-F238E27FC236}">
              <a16:creationId xmlns:a16="http://schemas.microsoft.com/office/drawing/2014/main" id="{EE90AC63-F4A3-4A47-A767-B37BA42D1B8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8" name="直線コネクタ 567">
          <a:extLst>
            <a:ext uri="{FF2B5EF4-FFF2-40B4-BE49-F238E27FC236}">
              <a16:creationId xmlns:a16="http://schemas.microsoft.com/office/drawing/2014/main" id="{CEE1A7BC-B38E-4D78-80E5-3AD1B8CE7CD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69" name="【庁舎】&#10;有形固定資産減価償却率平均値テキスト">
          <a:extLst>
            <a:ext uri="{FF2B5EF4-FFF2-40B4-BE49-F238E27FC236}">
              <a16:creationId xmlns:a16="http://schemas.microsoft.com/office/drawing/2014/main" id="{E7C02B7A-60BB-4585-BB30-11D556F24ECA}"/>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70" name="フローチャート: 判断 569">
          <a:extLst>
            <a:ext uri="{FF2B5EF4-FFF2-40B4-BE49-F238E27FC236}">
              <a16:creationId xmlns:a16="http://schemas.microsoft.com/office/drawing/2014/main" id="{EBB76086-5D23-46E2-A6A5-045D7EDD8402}"/>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71" name="フローチャート: 判断 570">
          <a:extLst>
            <a:ext uri="{FF2B5EF4-FFF2-40B4-BE49-F238E27FC236}">
              <a16:creationId xmlns:a16="http://schemas.microsoft.com/office/drawing/2014/main" id="{D9032176-5EA1-450E-9CD0-5AF3F8AFF8E8}"/>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72" name="フローチャート: 判断 571">
          <a:extLst>
            <a:ext uri="{FF2B5EF4-FFF2-40B4-BE49-F238E27FC236}">
              <a16:creationId xmlns:a16="http://schemas.microsoft.com/office/drawing/2014/main" id="{F4C38220-F55D-450D-BDB7-D3BB95632A0C}"/>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73" name="フローチャート: 判断 572">
          <a:extLst>
            <a:ext uri="{FF2B5EF4-FFF2-40B4-BE49-F238E27FC236}">
              <a16:creationId xmlns:a16="http://schemas.microsoft.com/office/drawing/2014/main" id="{1A420391-3994-4617-8ACD-786599F95064}"/>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4" name="フローチャート: 判断 573">
          <a:extLst>
            <a:ext uri="{FF2B5EF4-FFF2-40B4-BE49-F238E27FC236}">
              <a16:creationId xmlns:a16="http://schemas.microsoft.com/office/drawing/2014/main" id="{40EF3FB0-5CD4-4CA0-BE3A-6077B4734334}"/>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2C2AE6B-2F45-419E-864D-A0231D6D50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0ADC160-B71C-4BC3-8E3B-73F1B0B3C7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8806332-BA71-417C-A539-D4BB5D2563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EC2FA66-590C-48DE-8A35-8C92741D20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F1890AD6-F3C1-42C7-BD7D-514F204BF4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110489</xdr:rowOff>
    </xdr:from>
    <xdr:to>
      <xdr:col>85</xdr:col>
      <xdr:colOff>177800</xdr:colOff>
      <xdr:row>105</xdr:row>
      <xdr:rowOff>40639</xdr:rowOff>
    </xdr:to>
    <xdr:sp macro="" textlink="">
      <xdr:nvSpPr>
        <xdr:cNvPr id="580" name="楕円 579">
          <a:extLst>
            <a:ext uri="{FF2B5EF4-FFF2-40B4-BE49-F238E27FC236}">
              <a16:creationId xmlns:a16="http://schemas.microsoft.com/office/drawing/2014/main" id="{24B42305-2FBB-4642-AF32-D14663E73BBE}"/>
            </a:ext>
          </a:extLst>
        </xdr:cNvPr>
        <xdr:cNvSpPr/>
      </xdr:nvSpPr>
      <xdr:spPr>
        <a:xfrm>
          <a:off x="162687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133366</xdr:rowOff>
    </xdr:from>
    <xdr:ext cx="405111" cy="259045"/>
    <xdr:sp macro="" textlink="">
      <xdr:nvSpPr>
        <xdr:cNvPr id="581" name="【庁舎】&#10;有形固定資産減価償却率該当値テキスト">
          <a:extLst>
            <a:ext uri="{FF2B5EF4-FFF2-40B4-BE49-F238E27FC236}">
              <a16:creationId xmlns:a16="http://schemas.microsoft.com/office/drawing/2014/main" id="{40E8ADD1-8E01-4CB5-91DC-01F10F9CAD6C}"/>
            </a:ext>
          </a:extLst>
        </xdr:cNvPr>
        <xdr:cNvSpPr txBox="1"/>
      </xdr:nvSpPr>
      <xdr:spPr>
        <a:xfrm>
          <a:off x="16357600"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99061</xdr:rowOff>
    </xdr:from>
    <xdr:to>
      <xdr:col>81</xdr:col>
      <xdr:colOff>101600</xdr:colOff>
      <xdr:row>105</xdr:row>
      <xdr:rowOff>29211</xdr:rowOff>
    </xdr:to>
    <xdr:sp macro="" textlink="">
      <xdr:nvSpPr>
        <xdr:cNvPr id="582" name="楕円 581">
          <a:extLst>
            <a:ext uri="{FF2B5EF4-FFF2-40B4-BE49-F238E27FC236}">
              <a16:creationId xmlns:a16="http://schemas.microsoft.com/office/drawing/2014/main" id="{98041D19-FBA4-4881-8E74-AF2BDE8E6F92}"/>
            </a:ext>
          </a:extLst>
        </xdr:cNvPr>
        <xdr:cNvSpPr/>
      </xdr:nvSpPr>
      <xdr:spPr>
        <a:xfrm>
          <a:off x="15430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149861</xdr:rowOff>
    </xdr:from>
    <xdr:to>
      <xdr:col>85</xdr:col>
      <xdr:colOff>127000</xdr:colOff>
      <xdr:row>104</xdr:row>
      <xdr:rowOff>161289</xdr:rowOff>
    </xdr:to>
    <xdr:cxnSp macro="">
      <xdr:nvCxnSpPr>
        <xdr:cNvPr id="583" name="直線コネクタ 582">
          <a:extLst>
            <a:ext uri="{FF2B5EF4-FFF2-40B4-BE49-F238E27FC236}">
              <a16:creationId xmlns:a16="http://schemas.microsoft.com/office/drawing/2014/main" id="{174EA0D9-858E-45B3-9B35-06E54228BA10}"/>
            </a:ext>
          </a:extLst>
        </xdr:cNvPr>
        <xdr:cNvCxnSpPr/>
      </xdr:nvCxnSpPr>
      <xdr:spPr>
        <a:xfrm>
          <a:off x="15481300" y="17980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87630</xdr:rowOff>
    </xdr:from>
    <xdr:to>
      <xdr:col>76</xdr:col>
      <xdr:colOff>165100</xdr:colOff>
      <xdr:row>105</xdr:row>
      <xdr:rowOff>17780</xdr:rowOff>
    </xdr:to>
    <xdr:sp macro="" textlink="">
      <xdr:nvSpPr>
        <xdr:cNvPr id="584" name="楕円 583">
          <a:extLst>
            <a:ext uri="{FF2B5EF4-FFF2-40B4-BE49-F238E27FC236}">
              <a16:creationId xmlns:a16="http://schemas.microsoft.com/office/drawing/2014/main" id="{A13649EA-DD0A-4045-B3F9-CE789BD7BE71}"/>
            </a:ext>
          </a:extLst>
        </xdr:cNvPr>
        <xdr:cNvSpPr/>
      </xdr:nvSpPr>
      <xdr:spPr>
        <a:xfrm>
          <a:off x="14541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138430</xdr:rowOff>
    </xdr:from>
    <xdr:to>
      <xdr:col>81</xdr:col>
      <xdr:colOff>50800</xdr:colOff>
      <xdr:row>104</xdr:row>
      <xdr:rowOff>149861</xdr:rowOff>
    </xdr:to>
    <xdr:cxnSp macro="">
      <xdr:nvCxnSpPr>
        <xdr:cNvPr id="585" name="直線コネクタ 584">
          <a:extLst>
            <a:ext uri="{FF2B5EF4-FFF2-40B4-BE49-F238E27FC236}">
              <a16:creationId xmlns:a16="http://schemas.microsoft.com/office/drawing/2014/main" id="{F12688AD-0248-4AF3-9630-8C7A2BC5F7CA}"/>
            </a:ext>
          </a:extLst>
        </xdr:cNvPr>
        <xdr:cNvCxnSpPr/>
      </xdr:nvCxnSpPr>
      <xdr:spPr>
        <a:xfrm>
          <a:off x="14592300" y="17969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57150</xdr:rowOff>
    </xdr:from>
    <xdr:to>
      <xdr:col>72</xdr:col>
      <xdr:colOff>38100</xdr:colOff>
      <xdr:row>104</xdr:row>
      <xdr:rowOff>158750</xdr:rowOff>
    </xdr:to>
    <xdr:sp macro="" textlink="">
      <xdr:nvSpPr>
        <xdr:cNvPr id="586" name="楕円 585">
          <a:extLst>
            <a:ext uri="{FF2B5EF4-FFF2-40B4-BE49-F238E27FC236}">
              <a16:creationId xmlns:a16="http://schemas.microsoft.com/office/drawing/2014/main" id="{4C82BA29-585E-4F58-BC5A-E65E8A1EB337}"/>
            </a:ext>
          </a:extLst>
        </xdr:cNvPr>
        <xdr:cNvSpPr/>
      </xdr:nvSpPr>
      <xdr:spPr>
        <a:xfrm>
          <a:off x="136525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107950</xdr:rowOff>
    </xdr:from>
    <xdr:to>
      <xdr:col>76</xdr:col>
      <xdr:colOff>114300</xdr:colOff>
      <xdr:row>104</xdr:row>
      <xdr:rowOff>138430</xdr:rowOff>
    </xdr:to>
    <xdr:cxnSp macro="">
      <xdr:nvCxnSpPr>
        <xdr:cNvPr id="587" name="直線コネクタ 586">
          <a:extLst>
            <a:ext uri="{FF2B5EF4-FFF2-40B4-BE49-F238E27FC236}">
              <a16:creationId xmlns:a16="http://schemas.microsoft.com/office/drawing/2014/main" id="{75E5567D-191D-4D0D-A7ED-D25FEE53E17B}"/>
            </a:ext>
          </a:extLst>
        </xdr:cNvPr>
        <xdr:cNvCxnSpPr/>
      </xdr:nvCxnSpPr>
      <xdr:spPr>
        <a:xfrm>
          <a:off x="13703300" y="17938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68580</xdr:rowOff>
    </xdr:from>
    <xdr:to>
      <xdr:col>67</xdr:col>
      <xdr:colOff>101600</xdr:colOff>
      <xdr:row>104</xdr:row>
      <xdr:rowOff>170180</xdr:rowOff>
    </xdr:to>
    <xdr:sp macro="" textlink="">
      <xdr:nvSpPr>
        <xdr:cNvPr id="588" name="楕円 587">
          <a:extLst>
            <a:ext uri="{FF2B5EF4-FFF2-40B4-BE49-F238E27FC236}">
              <a16:creationId xmlns:a16="http://schemas.microsoft.com/office/drawing/2014/main" id="{E3160720-4DDD-4C5F-A307-80660579AB52}"/>
            </a:ext>
          </a:extLst>
        </xdr:cNvPr>
        <xdr:cNvSpPr/>
      </xdr:nvSpPr>
      <xdr:spPr>
        <a:xfrm>
          <a:off x="12763500" y="178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107950</xdr:rowOff>
    </xdr:from>
    <xdr:to>
      <xdr:col>71</xdr:col>
      <xdr:colOff>177800</xdr:colOff>
      <xdr:row>104</xdr:row>
      <xdr:rowOff>119380</xdr:rowOff>
    </xdr:to>
    <xdr:cxnSp macro="">
      <xdr:nvCxnSpPr>
        <xdr:cNvPr id="589" name="直線コネクタ 588">
          <a:extLst>
            <a:ext uri="{FF2B5EF4-FFF2-40B4-BE49-F238E27FC236}">
              <a16:creationId xmlns:a16="http://schemas.microsoft.com/office/drawing/2014/main" id="{1CA6A34F-EBA6-4386-82FB-04ECD12E0BF2}"/>
            </a:ext>
          </a:extLst>
        </xdr:cNvPr>
        <xdr:cNvCxnSpPr/>
      </xdr:nvCxnSpPr>
      <xdr:spPr>
        <a:xfrm flipV="1">
          <a:off x="12814300" y="1793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590" name="n_1aveValue【庁舎】&#10;有形固定資産減価償却率">
          <a:extLst>
            <a:ext uri="{FF2B5EF4-FFF2-40B4-BE49-F238E27FC236}">
              <a16:creationId xmlns:a16="http://schemas.microsoft.com/office/drawing/2014/main" id="{E7CF4A9C-C747-494B-ADB6-507EF70497AE}"/>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591" name="n_2aveValue【庁舎】&#10;有形固定資産減価償却率">
          <a:extLst>
            <a:ext uri="{FF2B5EF4-FFF2-40B4-BE49-F238E27FC236}">
              <a16:creationId xmlns:a16="http://schemas.microsoft.com/office/drawing/2014/main" id="{509D4185-52DB-4A75-9228-9CC9DD820173}"/>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592" name="n_3aveValue【庁舎】&#10;有形固定資産減価償却率">
          <a:extLst>
            <a:ext uri="{FF2B5EF4-FFF2-40B4-BE49-F238E27FC236}">
              <a16:creationId xmlns:a16="http://schemas.microsoft.com/office/drawing/2014/main" id="{6A12515A-8894-40A0-8183-3367A030895C}"/>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593" name="n_4aveValue【庁舎】&#10;有形固定資産減価償却率">
          <a:extLst>
            <a:ext uri="{FF2B5EF4-FFF2-40B4-BE49-F238E27FC236}">
              <a16:creationId xmlns:a16="http://schemas.microsoft.com/office/drawing/2014/main" id="{BC7553B5-7ACB-47EA-A566-61D36CD5803B}"/>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20338</xdr:rowOff>
    </xdr:from>
    <xdr:ext cx="405111" cy="259045"/>
    <xdr:sp macro="" textlink="">
      <xdr:nvSpPr>
        <xdr:cNvPr id="594" name="n_1mainValue【庁舎】&#10;有形固定資産減価償却率">
          <a:extLst>
            <a:ext uri="{FF2B5EF4-FFF2-40B4-BE49-F238E27FC236}">
              <a16:creationId xmlns:a16="http://schemas.microsoft.com/office/drawing/2014/main" id="{34990C86-1478-41ED-AD1D-2F58173AA96D}"/>
            </a:ext>
          </a:extLst>
        </xdr:cNvPr>
        <xdr:cNvSpPr txBox="1"/>
      </xdr:nvSpPr>
      <xdr:spPr>
        <a:xfrm>
          <a:off x="152660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8907</xdr:rowOff>
    </xdr:from>
    <xdr:ext cx="405111" cy="259045"/>
    <xdr:sp macro="" textlink="">
      <xdr:nvSpPr>
        <xdr:cNvPr id="595" name="n_2mainValue【庁舎】&#10;有形固定資産減価償却率">
          <a:extLst>
            <a:ext uri="{FF2B5EF4-FFF2-40B4-BE49-F238E27FC236}">
              <a16:creationId xmlns:a16="http://schemas.microsoft.com/office/drawing/2014/main" id="{489E33BC-D72D-4B72-A7F3-A7B0153A5D32}"/>
            </a:ext>
          </a:extLst>
        </xdr:cNvPr>
        <xdr:cNvSpPr txBox="1"/>
      </xdr:nvSpPr>
      <xdr:spPr>
        <a:xfrm>
          <a:off x="14389744" y="180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149877</xdr:rowOff>
    </xdr:from>
    <xdr:ext cx="405111" cy="259045"/>
    <xdr:sp macro="" textlink="">
      <xdr:nvSpPr>
        <xdr:cNvPr id="596" name="n_3mainValue【庁舎】&#10;有形固定資産減価償却率">
          <a:extLst>
            <a:ext uri="{FF2B5EF4-FFF2-40B4-BE49-F238E27FC236}">
              <a16:creationId xmlns:a16="http://schemas.microsoft.com/office/drawing/2014/main" id="{FD8BD20A-D670-4768-A983-F4D711ECBA26}"/>
            </a:ext>
          </a:extLst>
        </xdr:cNvPr>
        <xdr:cNvSpPr txBox="1"/>
      </xdr:nvSpPr>
      <xdr:spPr>
        <a:xfrm>
          <a:off x="13500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161307</xdr:rowOff>
    </xdr:from>
    <xdr:ext cx="405111" cy="259045"/>
    <xdr:sp macro="" textlink="">
      <xdr:nvSpPr>
        <xdr:cNvPr id="597" name="n_4mainValue【庁舎】&#10;有形固定資産減価償却率">
          <a:extLst>
            <a:ext uri="{FF2B5EF4-FFF2-40B4-BE49-F238E27FC236}">
              <a16:creationId xmlns:a16="http://schemas.microsoft.com/office/drawing/2014/main" id="{45F902E6-E1F7-474E-A9FE-97E24A193D38}"/>
            </a:ext>
          </a:extLst>
        </xdr:cNvPr>
        <xdr:cNvSpPr txBox="1"/>
      </xdr:nvSpPr>
      <xdr:spPr>
        <a:xfrm>
          <a:off x="12611744" y="179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119A7042-734A-4036-9A4A-40462C30E4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F197A6A6-51F7-47DD-B261-D9FD4DE2F5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21319F60-9A4F-444D-9DC1-ED9D1336A0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9B3007FB-9D2D-4E24-B105-82C0748CAE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AC99E6FD-9EFF-409B-8A0A-087BCCDAB6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7C572259-57AB-443A-94EF-E96D141D24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1930292B-F832-41A0-9923-4455C7A158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9859BCEA-7446-4CD1-AEF0-4AF0EE8B4A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7C8FF8E0-1849-4138-94CD-DBC25DEE1F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F39FCCEE-CD6B-4722-8F33-7FF9832009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ECEB2EC9-3C1E-4E44-84BF-4F55B6F7E11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0FF65C5A-9F2C-4D9F-BFCE-8938F8F962D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20FEECD2-6EFB-4645-96FF-2BFE44EB00E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5F7A7D00-FE24-428C-8CB5-26D7048958C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B03AB2D4-15B9-4B3E-9CF4-A678E78A6C0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D5DC9984-EAA2-4D81-B091-AD07777982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51027D2E-2522-4AF5-A38D-6C467C0BC6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ADFA3966-026C-4591-B123-0D36EC3CA49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F1616CE3-2AC1-4197-A47D-B798CCE277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1EAECA3F-F338-4AE1-A486-4A4C6A680A7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26DAC47C-B717-4562-9E7C-C150EEFAD2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11630FDD-5756-44D3-914E-05639C8916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99A5A145-1F45-461E-8686-3FE6C577B2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21" name="直線コネクタ 620">
          <a:extLst>
            <a:ext uri="{FF2B5EF4-FFF2-40B4-BE49-F238E27FC236}">
              <a16:creationId xmlns:a16="http://schemas.microsoft.com/office/drawing/2014/main" id="{BD90A71F-F1BD-41AF-9C14-FCAC7DC1A391}"/>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22" name="【庁舎】&#10;一人当たり面積最小値テキスト">
          <a:extLst>
            <a:ext uri="{FF2B5EF4-FFF2-40B4-BE49-F238E27FC236}">
              <a16:creationId xmlns:a16="http://schemas.microsoft.com/office/drawing/2014/main" id="{7BCAC596-BCE7-46B7-AB63-2813DD7D69DF}"/>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23" name="直線コネクタ 622">
          <a:extLst>
            <a:ext uri="{FF2B5EF4-FFF2-40B4-BE49-F238E27FC236}">
              <a16:creationId xmlns:a16="http://schemas.microsoft.com/office/drawing/2014/main" id="{5DFC82D4-B3C1-4912-978B-23B5801CB71E}"/>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4" name="【庁舎】&#10;一人当たり面積最大値テキスト">
          <a:extLst>
            <a:ext uri="{FF2B5EF4-FFF2-40B4-BE49-F238E27FC236}">
              <a16:creationId xmlns:a16="http://schemas.microsoft.com/office/drawing/2014/main" id="{DBA2FF95-9945-47C2-9726-F06B93DEB725}"/>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5" name="直線コネクタ 624">
          <a:extLst>
            <a:ext uri="{FF2B5EF4-FFF2-40B4-BE49-F238E27FC236}">
              <a16:creationId xmlns:a16="http://schemas.microsoft.com/office/drawing/2014/main" id="{DE9CC6F7-F676-461D-A903-569B26A45738}"/>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626" name="【庁舎】&#10;一人当たり面積平均値テキスト">
          <a:extLst>
            <a:ext uri="{FF2B5EF4-FFF2-40B4-BE49-F238E27FC236}">
              <a16:creationId xmlns:a16="http://schemas.microsoft.com/office/drawing/2014/main" id="{0F01E005-D624-4D8D-BCA8-E5D59D54DDEA}"/>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7" name="フローチャート: 判断 626">
          <a:extLst>
            <a:ext uri="{FF2B5EF4-FFF2-40B4-BE49-F238E27FC236}">
              <a16:creationId xmlns:a16="http://schemas.microsoft.com/office/drawing/2014/main" id="{60DD5FF3-A50D-4E83-87A2-865DE59E643A}"/>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28" name="フローチャート: 判断 627">
          <a:extLst>
            <a:ext uri="{FF2B5EF4-FFF2-40B4-BE49-F238E27FC236}">
              <a16:creationId xmlns:a16="http://schemas.microsoft.com/office/drawing/2014/main" id="{E18BA01C-A199-44D1-946E-1BF0DD667F3E}"/>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29" name="フローチャート: 判断 628">
          <a:extLst>
            <a:ext uri="{FF2B5EF4-FFF2-40B4-BE49-F238E27FC236}">
              <a16:creationId xmlns:a16="http://schemas.microsoft.com/office/drawing/2014/main" id="{AE3ACEF0-4647-4DCA-8433-EDB3309A09AC}"/>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30" name="フローチャート: 判断 629">
          <a:extLst>
            <a:ext uri="{FF2B5EF4-FFF2-40B4-BE49-F238E27FC236}">
              <a16:creationId xmlns:a16="http://schemas.microsoft.com/office/drawing/2014/main" id="{14415CD9-64D4-4A55-A532-5CB08528EB3D}"/>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31" name="フローチャート: 判断 630">
          <a:extLst>
            <a:ext uri="{FF2B5EF4-FFF2-40B4-BE49-F238E27FC236}">
              <a16:creationId xmlns:a16="http://schemas.microsoft.com/office/drawing/2014/main" id="{01F8E583-549D-4D48-9992-DEC3A158647A}"/>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28558044-1943-4A87-982C-FC5EED82D3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4FDC0EE-BE41-47CD-92E9-A762E317E5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85CB38A-F50B-4ED0-B6A7-ECD383471A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1EF8F6D6-05A4-4EF7-9FAE-024C2360AE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37F7DA46-4304-4B2D-8362-2BAFF2644D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xdr:rowOff>
    </xdr:from>
    <xdr:to>
      <xdr:col>116</xdr:col>
      <xdr:colOff>114300</xdr:colOff>
      <xdr:row>105</xdr:row>
      <xdr:rowOff>105283</xdr:rowOff>
    </xdr:to>
    <xdr:sp macro="" textlink="">
      <xdr:nvSpPr>
        <xdr:cNvPr id="637" name="楕円 636">
          <a:extLst>
            <a:ext uri="{FF2B5EF4-FFF2-40B4-BE49-F238E27FC236}">
              <a16:creationId xmlns:a16="http://schemas.microsoft.com/office/drawing/2014/main" id="{EE275E34-29E1-4082-8CEC-34ADA5A4F084}"/>
            </a:ext>
          </a:extLst>
        </xdr:cNvPr>
        <xdr:cNvSpPr/>
      </xdr:nvSpPr>
      <xdr:spPr>
        <a:xfrm>
          <a:off x="22110700" y="18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26560</xdr:rowOff>
    </xdr:from>
    <xdr:ext cx="469744" cy="259045"/>
    <xdr:sp macro="" textlink="">
      <xdr:nvSpPr>
        <xdr:cNvPr id="638" name="【庁舎】&#10;一人当たり面積該当値テキスト">
          <a:extLst>
            <a:ext uri="{FF2B5EF4-FFF2-40B4-BE49-F238E27FC236}">
              <a16:creationId xmlns:a16="http://schemas.microsoft.com/office/drawing/2014/main" id="{90B21130-882B-473A-BB3D-02365FE6DFCD}"/>
            </a:ext>
          </a:extLst>
        </xdr:cNvPr>
        <xdr:cNvSpPr txBox="1"/>
      </xdr:nvSpPr>
      <xdr:spPr>
        <a:xfrm>
          <a:off x="22199600" y="1785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22352</xdr:rowOff>
    </xdr:from>
    <xdr:to>
      <xdr:col>112</xdr:col>
      <xdr:colOff>38100</xdr:colOff>
      <xdr:row>105</xdr:row>
      <xdr:rowOff>123952</xdr:rowOff>
    </xdr:to>
    <xdr:sp macro="" textlink="">
      <xdr:nvSpPr>
        <xdr:cNvPr id="639" name="楕円 638">
          <a:extLst>
            <a:ext uri="{FF2B5EF4-FFF2-40B4-BE49-F238E27FC236}">
              <a16:creationId xmlns:a16="http://schemas.microsoft.com/office/drawing/2014/main" id="{ACE630C8-9CC0-401E-8EA8-96A9AF089BC0}"/>
            </a:ext>
          </a:extLst>
        </xdr:cNvPr>
        <xdr:cNvSpPr/>
      </xdr:nvSpPr>
      <xdr:spPr>
        <a:xfrm>
          <a:off x="21272500" y="180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54483</xdr:rowOff>
    </xdr:from>
    <xdr:to>
      <xdr:col>116</xdr:col>
      <xdr:colOff>63500</xdr:colOff>
      <xdr:row>105</xdr:row>
      <xdr:rowOff>73152</xdr:rowOff>
    </xdr:to>
    <xdr:cxnSp macro="">
      <xdr:nvCxnSpPr>
        <xdr:cNvPr id="640" name="直線コネクタ 639">
          <a:extLst>
            <a:ext uri="{FF2B5EF4-FFF2-40B4-BE49-F238E27FC236}">
              <a16:creationId xmlns:a16="http://schemas.microsoft.com/office/drawing/2014/main" id="{4CBDA7EA-B063-48FE-BBFE-6BC20112111B}"/>
            </a:ext>
          </a:extLst>
        </xdr:cNvPr>
        <xdr:cNvCxnSpPr/>
      </xdr:nvCxnSpPr>
      <xdr:spPr>
        <a:xfrm flipV="1">
          <a:off x="21323300" y="18056733"/>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45593</xdr:rowOff>
    </xdr:from>
    <xdr:to>
      <xdr:col>107</xdr:col>
      <xdr:colOff>101600</xdr:colOff>
      <xdr:row>105</xdr:row>
      <xdr:rowOff>147193</xdr:rowOff>
    </xdr:to>
    <xdr:sp macro="" textlink="">
      <xdr:nvSpPr>
        <xdr:cNvPr id="641" name="楕円 640">
          <a:extLst>
            <a:ext uri="{FF2B5EF4-FFF2-40B4-BE49-F238E27FC236}">
              <a16:creationId xmlns:a16="http://schemas.microsoft.com/office/drawing/2014/main" id="{6C2815BF-2726-48DC-B3B4-C8BBC6D4B5F9}"/>
            </a:ext>
          </a:extLst>
        </xdr:cNvPr>
        <xdr:cNvSpPr/>
      </xdr:nvSpPr>
      <xdr:spPr>
        <a:xfrm>
          <a:off x="20383500" y="180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73152</xdr:rowOff>
    </xdr:from>
    <xdr:to>
      <xdr:col>111</xdr:col>
      <xdr:colOff>177800</xdr:colOff>
      <xdr:row>105</xdr:row>
      <xdr:rowOff>96393</xdr:rowOff>
    </xdr:to>
    <xdr:cxnSp macro="">
      <xdr:nvCxnSpPr>
        <xdr:cNvPr id="642" name="直線コネクタ 641">
          <a:extLst>
            <a:ext uri="{FF2B5EF4-FFF2-40B4-BE49-F238E27FC236}">
              <a16:creationId xmlns:a16="http://schemas.microsoft.com/office/drawing/2014/main" id="{EBD6D6E1-8D7E-4393-9DF3-E8E392AFA9BD}"/>
            </a:ext>
          </a:extLst>
        </xdr:cNvPr>
        <xdr:cNvCxnSpPr/>
      </xdr:nvCxnSpPr>
      <xdr:spPr>
        <a:xfrm flipV="1">
          <a:off x="20434300" y="18075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52451</xdr:rowOff>
    </xdr:from>
    <xdr:to>
      <xdr:col>102</xdr:col>
      <xdr:colOff>165100</xdr:colOff>
      <xdr:row>105</xdr:row>
      <xdr:rowOff>154051</xdr:rowOff>
    </xdr:to>
    <xdr:sp macro="" textlink="">
      <xdr:nvSpPr>
        <xdr:cNvPr id="643" name="楕円 642">
          <a:extLst>
            <a:ext uri="{FF2B5EF4-FFF2-40B4-BE49-F238E27FC236}">
              <a16:creationId xmlns:a16="http://schemas.microsoft.com/office/drawing/2014/main" id="{53371A38-F6FA-41AA-AC3F-41B05E66F51F}"/>
            </a:ext>
          </a:extLst>
        </xdr:cNvPr>
        <xdr:cNvSpPr/>
      </xdr:nvSpPr>
      <xdr:spPr>
        <a:xfrm>
          <a:off x="19494500" y="180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96393</xdr:rowOff>
    </xdr:from>
    <xdr:to>
      <xdr:col>107</xdr:col>
      <xdr:colOff>50800</xdr:colOff>
      <xdr:row>105</xdr:row>
      <xdr:rowOff>103251</xdr:rowOff>
    </xdr:to>
    <xdr:cxnSp macro="">
      <xdr:nvCxnSpPr>
        <xdr:cNvPr id="644" name="直線コネクタ 643">
          <a:extLst>
            <a:ext uri="{FF2B5EF4-FFF2-40B4-BE49-F238E27FC236}">
              <a16:creationId xmlns:a16="http://schemas.microsoft.com/office/drawing/2014/main" id="{8963B43F-947C-40E8-AC4F-86E41B03D7D7}"/>
            </a:ext>
          </a:extLst>
        </xdr:cNvPr>
        <xdr:cNvCxnSpPr/>
      </xdr:nvCxnSpPr>
      <xdr:spPr>
        <a:xfrm flipV="1">
          <a:off x="19545300" y="18098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56262</xdr:rowOff>
    </xdr:from>
    <xdr:to>
      <xdr:col>98</xdr:col>
      <xdr:colOff>38100</xdr:colOff>
      <xdr:row>105</xdr:row>
      <xdr:rowOff>157862</xdr:rowOff>
    </xdr:to>
    <xdr:sp macro="" textlink="">
      <xdr:nvSpPr>
        <xdr:cNvPr id="645" name="楕円 644">
          <a:extLst>
            <a:ext uri="{FF2B5EF4-FFF2-40B4-BE49-F238E27FC236}">
              <a16:creationId xmlns:a16="http://schemas.microsoft.com/office/drawing/2014/main" id="{0D4AD792-AFC5-4AD3-B1F8-3EBC899055DC}"/>
            </a:ext>
          </a:extLst>
        </xdr:cNvPr>
        <xdr:cNvSpPr/>
      </xdr:nvSpPr>
      <xdr:spPr>
        <a:xfrm>
          <a:off x="18605500" y="180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103251</xdr:rowOff>
    </xdr:from>
    <xdr:to>
      <xdr:col>102</xdr:col>
      <xdr:colOff>114300</xdr:colOff>
      <xdr:row>105</xdr:row>
      <xdr:rowOff>107062</xdr:rowOff>
    </xdr:to>
    <xdr:cxnSp macro="">
      <xdr:nvCxnSpPr>
        <xdr:cNvPr id="646" name="直線コネクタ 645">
          <a:extLst>
            <a:ext uri="{FF2B5EF4-FFF2-40B4-BE49-F238E27FC236}">
              <a16:creationId xmlns:a16="http://schemas.microsoft.com/office/drawing/2014/main" id="{B78F4CFF-0B3A-4701-AAF2-4D13564A5A45}"/>
            </a:ext>
          </a:extLst>
        </xdr:cNvPr>
        <xdr:cNvCxnSpPr/>
      </xdr:nvCxnSpPr>
      <xdr:spPr>
        <a:xfrm flipV="1">
          <a:off x="18656300" y="18105501"/>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647" name="n_1aveValue【庁舎】&#10;一人当たり面積">
          <a:extLst>
            <a:ext uri="{FF2B5EF4-FFF2-40B4-BE49-F238E27FC236}">
              <a16:creationId xmlns:a16="http://schemas.microsoft.com/office/drawing/2014/main" id="{383F1D84-CCEF-445A-8F53-4F832540E58D}"/>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648" name="n_2aveValue【庁舎】&#10;一人当たり面積">
          <a:extLst>
            <a:ext uri="{FF2B5EF4-FFF2-40B4-BE49-F238E27FC236}">
              <a16:creationId xmlns:a16="http://schemas.microsoft.com/office/drawing/2014/main" id="{178CBAE2-5EDC-4B66-B933-6A9F9DAFF534}"/>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649" name="n_3aveValue【庁舎】&#10;一人当たり面積">
          <a:extLst>
            <a:ext uri="{FF2B5EF4-FFF2-40B4-BE49-F238E27FC236}">
              <a16:creationId xmlns:a16="http://schemas.microsoft.com/office/drawing/2014/main" id="{62CF8957-0CD2-4EBD-A625-BC758242691D}"/>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650" name="n_4aveValue【庁舎】&#10;一人当たり面積">
          <a:extLst>
            <a:ext uri="{FF2B5EF4-FFF2-40B4-BE49-F238E27FC236}">
              <a16:creationId xmlns:a16="http://schemas.microsoft.com/office/drawing/2014/main" id="{012771DD-75E8-4714-971B-76418A25BBB6}"/>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140479</xdr:rowOff>
    </xdr:from>
    <xdr:ext cx="469744" cy="259045"/>
    <xdr:sp macro="" textlink="">
      <xdr:nvSpPr>
        <xdr:cNvPr id="651" name="n_1mainValue【庁舎】&#10;一人当たり面積">
          <a:extLst>
            <a:ext uri="{FF2B5EF4-FFF2-40B4-BE49-F238E27FC236}">
              <a16:creationId xmlns:a16="http://schemas.microsoft.com/office/drawing/2014/main" id="{5FE2FB64-1A12-4D15-B95A-8F5C48D8975F}"/>
            </a:ext>
          </a:extLst>
        </xdr:cNvPr>
        <xdr:cNvSpPr txBox="1"/>
      </xdr:nvSpPr>
      <xdr:spPr>
        <a:xfrm>
          <a:off x="21075727" y="1779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163720</xdr:rowOff>
    </xdr:from>
    <xdr:ext cx="469744" cy="259045"/>
    <xdr:sp macro="" textlink="">
      <xdr:nvSpPr>
        <xdr:cNvPr id="652" name="n_2mainValue【庁舎】&#10;一人当たり面積">
          <a:extLst>
            <a:ext uri="{FF2B5EF4-FFF2-40B4-BE49-F238E27FC236}">
              <a16:creationId xmlns:a16="http://schemas.microsoft.com/office/drawing/2014/main" id="{73D2973E-D054-4935-9EEB-7528708DE17B}"/>
            </a:ext>
          </a:extLst>
        </xdr:cNvPr>
        <xdr:cNvSpPr txBox="1"/>
      </xdr:nvSpPr>
      <xdr:spPr>
        <a:xfrm>
          <a:off x="20199427" y="1782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170578</xdr:rowOff>
    </xdr:from>
    <xdr:ext cx="469744" cy="259045"/>
    <xdr:sp macro="" textlink="">
      <xdr:nvSpPr>
        <xdr:cNvPr id="653" name="n_3mainValue【庁舎】&#10;一人当たり面積">
          <a:extLst>
            <a:ext uri="{FF2B5EF4-FFF2-40B4-BE49-F238E27FC236}">
              <a16:creationId xmlns:a16="http://schemas.microsoft.com/office/drawing/2014/main" id="{18BF6EF9-5B7E-4EA4-A3EC-7C544DC9F1C0}"/>
            </a:ext>
          </a:extLst>
        </xdr:cNvPr>
        <xdr:cNvSpPr txBox="1"/>
      </xdr:nvSpPr>
      <xdr:spPr>
        <a:xfrm>
          <a:off x="19310427" y="1782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2939</xdr:rowOff>
    </xdr:from>
    <xdr:ext cx="469744" cy="259045"/>
    <xdr:sp macro="" textlink="">
      <xdr:nvSpPr>
        <xdr:cNvPr id="654" name="n_4mainValue【庁舎】&#10;一人当たり面積">
          <a:extLst>
            <a:ext uri="{FF2B5EF4-FFF2-40B4-BE49-F238E27FC236}">
              <a16:creationId xmlns:a16="http://schemas.microsoft.com/office/drawing/2014/main" id="{105A1369-D370-486E-BA34-045AA2C4A635}"/>
            </a:ext>
          </a:extLst>
        </xdr:cNvPr>
        <xdr:cNvSpPr txBox="1"/>
      </xdr:nvSpPr>
      <xdr:spPr>
        <a:xfrm>
          <a:off x="18421427" y="1783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8BE8DF45-508D-4FA8-AB73-59C0F4244F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64EA3D8-D93E-46DB-97D5-D065613AE1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3B76CCF-2DDB-490B-94B2-5504237012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類似団体内と比較すると、福祉施設及び庁舎において有形固定資産減価償却率が高くなっているが、使用上の問題はないため、更新は行わず維持修繕で施設を管理している。今後、必要に応じて更新を行う。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高知県馬路村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
830
165.48
2,818,914
2,690,021
87,226
995,555
2,706,239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ゆず、林業等の地場産業の振興を推し進め、個人・法人の所得向上を図るとともに、少子化・定住化対策等についての施策も積極的に行っているが、人口減少や高齢化等により、税収の増加には期待できない状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近年は地方の小規模自治体に対する交付税の配分が非常に厳しいものとなっているため、類似団体平均を下回っている。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活力ある村づくりのための施策を今後も展開するとともに、投資的経費を抑制する等、歳出の見直しを実施する。</a:t>
          </a:r>
          <a:endParaRPr lang="ja-JP" altLang="ja-JP" sz="14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53340</xdr:rowOff>
    </xdr:from>
    <xdr:to>
      <xdr:col>23</xdr:col>
      <xdr:colOff>133350</xdr:colOff>
      <xdr:row>45</xdr:row>
      <xdr:rowOff>50800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23495</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50800</xdr:rowOff>
    </xdr:from>
    <xdr:to>
      <xdr:col>24</xdr:col>
      <xdr:colOff>12700</xdr:colOff>
      <xdr:row>45</xdr:row>
      <xdr:rowOff>50800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139700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53340</xdr:rowOff>
    </xdr:from>
    <xdr:to>
      <xdr:col>24</xdr:col>
      <xdr:colOff>12700</xdr:colOff>
      <xdr:row>35</xdr:row>
      <xdr:rowOff>53340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119380</xdr:rowOff>
    </xdr:from>
    <xdr:to>
      <xdr:col>23</xdr:col>
      <xdr:colOff>133350</xdr:colOff>
      <xdr:row>44</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3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50165</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44</xdr:row>
      <xdr:rowOff>33655</xdr:rowOff>
    </xdr:from>
    <xdr:to>
      <xdr:col>23</xdr:col>
      <xdr:colOff>184150</xdr:colOff>
      <xdr:row>44</xdr:row>
      <xdr:rowOff>135255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119380</xdr:rowOff>
    </xdr:from>
    <xdr:to>
      <xdr:col>19</xdr:col>
      <xdr:colOff>133350</xdr:colOff>
      <xdr:row>44</xdr:row>
      <xdr:rowOff>130810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45085</xdr:rowOff>
    </xdr:from>
    <xdr:to>
      <xdr:col>19</xdr:col>
      <xdr:colOff>184150</xdr:colOff>
      <xdr:row>44</xdr:row>
      <xdr:rowOff>146685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156845</xdr:rowOff>
    </xdr:from>
    <xdr:ext cx="736600" cy="2584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7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130810</xdr:rowOff>
    </xdr:from>
    <xdr:to>
      <xdr:col>15</xdr:col>
      <xdr:colOff>82550</xdr:colOff>
      <xdr:row>44</xdr:row>
      <xdr:rowOff>142240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74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45085</xdr:rowOff>
    </xdr:from>
    <xdr:to>
      <xdr:col>15</xdr:col>
      <xdr:colOff>133350</xdr:colOff>
      <xdr:row>44</xdr:row>
      <xdr:rowOff>146685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156845</xdr:rowOff>
    </xdr:from>
    <xdr:ext cx="762000"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142240</xdr:rowOff>
    </xdr:from>
    <xdr:to>
      <xdr:col>11</xdr:col>
      <xdr:colOff>31750</xdr:colOff>
      <xdr:row>44</xdr:row>
      <xdr:rowOff>153670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86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45085</xdr:rowOff>
    </xdr:from>
    <xdr:to>
      <xdr:col>11</xdr:col>
      <xdr:colOff>82550</xdr:colOff>
      <xdr:row>44</xdr:row>
      <xdr:rowOff>146685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156845</xdr:rowOff>
    </xdr:from>
    <xdr:ext cx="762000"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45085</xdr:rowOff>
    </xdr:from>
    <xdr:to>
      <xdr:col>7</xdr:col>
      <xdr:colOff>31750</xdr:colOff>
      <xdr:row>44</xdr:row>
      <xdr:rowOff>146685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156845</xdr:rowOff>
    </xdr:from>
    <xdr:ext cx="762000"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68580</xdr:rowOff>
    </xdr:from>
    <xdr:to>
      <xdr:col>23</xdr:col>
      <xdr:colOff>184150</xdr:colOff>
      <xdr:row>44</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164465</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68580</xdr:rowOff>
    </xdr:from>
    <xdr:to>
      <xdr:col>19</xdr:col>
      <xdr:colOff>184150</xdr:colOff>
      <xdr:row>44</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154940</xdr:rowOff>
    </xdr:from>
    <xdr:ext cx="7366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7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80010</xdr:rowOff>
    </xdr:from>
    <xdr:to>
      <xdr:col>15</xdr:col>
      <xdr:colOff>133350</xdr:colOff>
      <xdr:row>45</xdr:row>
      <xdr:rowOff>10160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166370</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91440</xdr:rowOff>
    </xdr:from>
    <xdr:to>
      <xdr:col>11</xdr:col>
      <xdr:colOff>82550</xdr:colOff>
      <xdr:row>45</xdr:row>
      <xdr:rowOff>21590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6350</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102870</xdr:rowOff>
    </xdr:from>
    <xdr:to>
      <xdr:col>7</xdr:col>
      <xdr:colOff>31750</xdr:colOff>
      <xdr:row>45</xdr:row>
      <xdr:rowOff>33020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17780</xdr:rowOff>
    </xdr:from>
    <xdr:ext cx="762000" cy="2584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3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ＰＤＣＡサイクルに基づき事務の点検・見直しを実施し、経常経費の削減を図っている。しかしながら、Ｈ</a:t>
          </a:r>
          <a:r>
            <a:rPr kumimoji="1" lang="en-US" altLang="ja-JP" sz="1400">
              <a:solidFill>
                <a:schemeClr val="dk1"/>
              </a:solidFill>
              <a:effectLst/>
              <a:latin typeface="ＭＳ Ｐゴシック"/>
              <a:ea typeface="ＭＳ Ｐゴシック"/>
              <a:cs typeface="+mn-cs"/>
            </a:rPr>
            <a:t>27</a:t>
          </a:r>
          <a:r>
            <a:rPr kumimoji="1" lang="ja-JP" altLang="ja-JP" sz="1400">
              <a:solidFill>
                <a:schemeClr val="dk1"/>
              </a:solidFill>
              <a:effectLst/>
              <a:latin typeface="ＭＳ Ｐゴシック"/>
              <a:ea typeface="ＭＳ Ｐゴシック"/>
              <a:cs typeface="+mn-cs"/>
            </a:rPr>
            <a:t>年の国勢調査による人口減及び普通交付税特別枠の廃止の影響を大きく受け、</a:t>
          </a:r>
          <a:r>
            <a:rPr kumimoji="1" lang="en-US" altLang="ja-JP" sz="1400">
              <a:solidFill>
                <a:schemeClr val="dk1"/>
              </a:solidFill>
              <a:effectLst/>
              <a:latin typeface="ＭＳ Ｐゴシック"/>
              <a:ea typeface="ＭＳ Ｐゴシック"/>
              <a:cs typeface="+mn-cs"/>
            </a:rPr>
            <a:t>R2</a:t>
          </a:r>
          <a:r>
            <a:rPr kumimoji="1" lang="ja-JP" altLang="ja-JP" sz="1400">
              <a:solidFill>
                <a:schemeClr val="dk1"/>
              </a:solidFill>
              <a:effectLst/>
              <a:latin typeface="ＭＳ Ｐゴシック"/>
              <a:ea typeface="ＭＳ Ｐゴシック"/>
              <a:cs typeface="+mn-cs"/>
            </a:rPr>
            <a:t>年度は</a:t>
          </a:r>
          <a:r>
            <a:rPr kumimoji="1" lang="en-US" altLang="ja-JP" sz="1400">
              <a:solidFill>
                <a:schemeClr val="dk1"/>
              </a:solidFill>
              <a:effectLst/>
              <a:latin typeface="ＭＳ Ｐゴシック"/>
              <a:ea typeface="ＭＳ Ｐゴシック"/>
              <a:cs typeface="+mn-cs"/>
            </a:rPr>
            <a:t>R1</a:t>
          </a:r>
          <a:r>
            <a:rPr kumimoji="1" lang="ja-JP" altLang="en-US" sz="1400">
              <a:solidFill>
                <a:schemeClr val="dk1"/>
              </a:solidFill>
              <a:effectLst/>
              <a:latin typeface="ＭＳ Ｐゴシック"/>
              <a:ea typeface="ＭＳ Ｐゴシック"/>
              <a:cs typeface="+mn-cs"/>
            </a:rPr>
            <a:t>年</a:t>
          </a:r>
          <a:r>
            <a:rPr kumimoji="1" lang="ja-JP" altLang="ja-JP" sz="1400">
              <a:solidFill>
                <a:schemeClr val="dk1"/>
              </a:solidFill>
              <a:effectLst/>
              <a:latin typeface="ＭＳ Ｐゴシック"/>
              <a:ea typeface="ＭＳ Ｐゴシック"/>
              <a:cs typeface="+mn-cs"/>
            </a:rPr>
            <a:t>度に比べて普通交付税が</a:t>
          </a:r>
          <a:r>
            <a:rPr kumimoji="1" lang="en-US" altLang="ja-JP" sz="1400">
              <a:solidFill>
                <a:schemeClr val="dk1"/>
              </a:solidFill>
              <a:effectLst/>
              <a:latin typeface="ＭＳ Ｐゴシック"/>
              <a:ea typeface="ＭＳ Ｐゴシック"/>
              <a:cs typeface="+mn-cs"/>
            </a:rPr>
            <a:t>41</a:t>
          </a:r>
          <a:r>
            <a:rPr kumimoji="1" lang="ja-JP" altLang="ja-JP" sz="1400">
              <a:solidFill>
                <a:schemeClr val="dk1"/>
              </a:solidFill>
              <a:effectLst/>
              <a:latin typeface="ＭＳ Ｐゴシック"/>
              <a:ea typeface="ＭＳ Ｐゴシック"/>
              <a:cs typeface="+mn-cs"/>
            </a:rPr>
            <a:t>百万円の</a:t>
          </a:r>
          <a:r>
            <a:rPr kumimoji="1" lang="ja-JP" altLang="en-US" sz="1400">
              <a:solidFill>
                <a:schemeClr val="dk1"/>
              </a:solidFill>
              <a:effectLst/>
              <a:latin typeface="ＭＳ Ｐゴシック"/>
              <a:ea typeface="ＭＳ Ｐゴシック"/>
              <a:cs typeface="+mn-cs"/>
            </a:rPr>
            <a:t>増</a:t>
          </a:r>
          <a:r>
            <a:rPr kumimoji="1" lang="ja-JP" altLang="ja-JP" sz="1400">
              <a:solidFill>
                <a:schemeClr val="dk1"/>
              </a:solidFill>
              <a:effectLst/>
              <a:latin typeface="ＭＳ Ｐゴシック"/>
              <a:ea typeface="ＭＳ Ｐゴシック"/>
              <a:cs typeface="+mn-cs"/>
            </a:rPr>
            <a:t>額となっており、経常収支比率が前年度より</a:t>
          </a:r>
          <a:r>
            <a:rPr kumimoji="1" lang="ja-JP" altLang="en-US" sz="1400">
              <a:solidFill>
                <a:schemeClr val="dk1"/>
              </a:solidFill>
              <a:effectLst/>
              <a:latin typeface="ＭＳ Ｐゴシック"/>
              <a:ea typeface="ＭＳ Ｐゴシック"/>
              <a:cs typeface="+mn-cs"/>
            </a:rPr>
            <a:t>大幅に減少</a:t>
          </a:r>
          <a:r>
            <a:rPr kumimoji="1" lang="ja-JP" altLang="ja-JP" sz="1400">
              <a:solidFill>
                <a:schemeClr val="dk1"/>
              </a:solidFill>
              <a:effectLst/>
              <a:latin typeface="ＭＳ Ｐゴシック"/>
              <a:ea typeface="ＭＳ Ｐゴシック"/>
              <a:cs typeface="+mn-cs"/>
            </a:rPr>
            <a:t>し</a:t>
          </a:r>
          <a:r>
            <a:rPr kumimoji="1" lang="ja-JP" altLang="en-US" sz="1400">
              <a:solidFill>
                <a:schemeClr val="dk1"/>
              </a:solidFill>
              <a:effectLst/>
              <a:latin typeface="ＭＳ Ｐゴシック"/>
              <a:ea typeface="ＭＳ Ｐゴシック"/>
              <a:cs typeface="+mn-cs"/>
            </a:rPr>
            <a:t>たものの、依然として類似団体より高い状況である。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今後</a:t>
          </a:r>
          <a:r>
            <a:rPr kumimoji="1" lang="ja-JP" altLang="ja-JP" sz="1400">
              <a:solidFill>
                <a:schemeClr val="dk1"/>
              </a:solidFill>
              <a:effectLst/>
              <a:latin typeface="ＭＳ Ｐゴシック"/>
              <a:ea typeface="ＭＳ Ｐゴシック"/>
              <a:cs typeface="+mn-cs"/>
            </a:rPr>
            <a:t>も、事務事業の見直</a:t>
          </a:r>
          <a:r>
            <a:rPr kumimoji="1" lang="ja-JP" altLang="en-US" sz="1400">
              <a:solidFill>
                <a:schemeClr val="dk1"/>
              </a:solidFill>
              <a:effectLst/>
              <a:latin typeface="ＭＳ Ｐゴシック"/>
              <a:ea typeface="ＭＳ Ｐゴシック"/>
              <a:cs typeface="+mn-cs"/>
            </a:rPr>
            <a:t>し</a:t>
          </a:r>
          <a:r>
            <a:rPr kumimoji="1" lang="ja-JP" altLang="ja-JP" sz="1400">
              <a:solidFill>
                <a:schemeClr val="dk1"/>
              </a:solidFill>
              <a:effectLst/>
              <a:latin typeface="ＭＳ Ｐゴシック"/>
              <a:ea typeface="ＭＳ Ｐゴシック"/>
              <a:cs typeface="+mn-cs"/>
            </a:rPr>
            <a:t>、物件費等の経常経費の削減を図る必要がある。</a:t>
          </a:r>
          <a:endParaRPr lang="ja-JP" altLang="ja-JP" sz="14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1270</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165100</xdr:rowOff>
    </xdr:from>
    <xdr:ext cx="762000" cy="259080"/>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148590</xdr:rowOff>
    </xdr:from>
    <xdr:to>
      <xdr:col>23</xdr:col>
      <xdr:colOff>133350</xdr:colOff>
      <xdr:row>65</xdr:row>
      <xdr:rowOff>71120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4994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103505</xdr:rowOff>
    </xdr:from>
    <xdr:ext cx="762000" cy="259080"/>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86995</xdr:rowOff>
    </xdr:from>
    <xdr:to>
      <xdr:col>23</xdr:col>
      <xdr:colOff>184150</xdr:colOff>
      <xdr:row>63</xdr:row>
      <xdr:rowOff>17780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71120</xdr:rowOff>
    </xdr:from>
    <xdr:to>
      <xdr:col>19</xdr:col>
      <xdr:colOff>133350</xdr:colOff>
      <xdr:row>65</xdr:row>
      <xdr:rowOff>92075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153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132080</xdr:rowOff>
    </xdr:from>
    <xdr:to>
      <xdr:col>19</xdr:col>
      <xdr:colOff>184150</xdr:colOff>
      <xdr:row>63</xdr:row>
      <xdr:rowOff>61595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71755</xdr:rowOff>
    </xdr:from>
    <xdr:ext cx="7366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149860</xdr:rowOff>
    </xdr:from>
    <xdr:to>
      <xdr:col>15</xdr:col>
      <xdr:colOff>82550</xdr:colOff>
      <xdr:row>65</xdr:row>
      <xdr:rowOff>92075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2266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111125</xdr:rowOff>
    </xdr:from>
    <xdr:to>
      <xdr:col>15</xdr:col>
      <xdr:colOff>133350</xdr:colOff>
      <xdr:row>63</xdr:row>
      <xdr:rowOff>41275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52070</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117475</xdr:rowOff>
    </xdr:from>
    <xdr:to>
      <xdr:col>11</xdr:col>
      <xdr:colOff>31750</xdr:colOff>
      <xdr:row>64</xdr:row>
      <xdr:rowOff>149860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91882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55880</xdr:rowOff>
    </xdr:from>
    <xdr:to>
      <xdr:col>11</xdr:col>
      <xdr:colOff>82550</xdr:colOff>
      <xdr:row>62</xdr:row>
      <xdr:rowOff>157480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167640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154940</xdr:rowOff>
    </xdr:from>
    <xdr:to>
      <xdr:col>7</xdr:col>
      <xdr:colOff>31750</xdr:colOff>
      <xdr:row>62</xdr:row>
      <xdr:rowOff>85090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95250</xdr:rowOff>
    </xdr:from>
    <xdr:ext cx="76200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27940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69850</xdr:rowOff>
    </xdr:from>
    <xdr:ext cx="762000" cy="25908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7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20320</xdr:rowOff>
    </xdr:from>
    <xdr:to>
      <xdr:col>19</xdr:col>
      <xdr:colOff>184150</xdr:colOff>
      <xdr:row>65</xdr:row>
      <xdr:rowOff>121920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106680</xdr:rowOff>
    </xdr:from>
    <xdr:ext cx="7366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50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41275</xdr:rowOff>
    </xdr:from>
    <xdr:to>
      <xdr:col>15</xdr:col>
      <xdr:colOff>133350</xdr:colOff>
      <xdr:row>65</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85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127635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7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99060</xdr:rowOff>
    </xdr:from>
    <xdr:to>
      <xdr:col>11</xdr:col>
      <xdr:colOff>82550</xdr:colOff>
      <xdr:row>65</xdr:row>
      <xdr:rowOff>29210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13970</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66675</xdr:rowOff>
    </xdr:from>
    <xdr:to>
      <xdr:col>7</xdr:col>
      <xdr:colOff>31750</xdr:colOff>
      <xdr:row>63</xdr:row>
      <xdr:rowOff>168275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153035</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[970,215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公共施設建設地のほとんどが民間借地であり、また、村内の馬路地区、魚梁瀬地区の２地区間が離れている地理的事情により、役場支所１箇所、村立診療所・村立保育所をそれぞれ２箇所設置して行政サービスを行っており、人件費及び物件費を押し上げる要因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人口減少が続く中、行政サービスの質を低下させることなく、人件費・物件費の抑制に努めていく。</a:t>
          </a:r>
          <a:endParaRPr lang="ja-JP" altLang="ja-JP" sz="1400">
            <a:effectLst/>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121285</xdr:rowOff>
    </xdr:from>
    <xdr:to>
      <xdr:col>23</xdr:col>
      <xdr:colOff>133350</xdr:colOff>
      <xdr:row>88</xdr:row>
      <xdr:rowOff>143510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114935</xdr:rowOff>
    </xdr:from>
    <xdr:ext cx="762000" cy="259080"/>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143510</xdr:rowOff>
    </xdr:from>
    <xdr:to>
      <xdr:col>24</xdr:col>
      <xdr:colOff>12700</xdr:colOff>
      <xdr:row>88</xdr:row>
      <xdr:rowOff>143510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36195</xdr:rowOff>
    </xdr:from>
    <xdr:ext cx="762000" cy="259080"/>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121285</xdr:rowOff>
    </xdr:from>
    <xdr:to>
      <xdr:col>24</xdr:col>
      <xdr:colOff>12700</xdr:colOff>
      <xdr:row>79</xdr:row>
      <xdr:rowOff>121285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111760</xdr:rowOff>
    </xdr:from>
    <xdr:to>
      <xdr:col>23</xdr:col>
      <xdr:colOff>133350</xdr:colOff>
      <xdr:row>84</xdr:row>
      <xdr:rowOff>129540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5135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13970</xdr:rowOff>
    </xdr:from>
    <xdr:ext cx="762000" cy="25908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168910</xdr:rowOff>
    </xdr:from>
    <xdr:to>
      <xdr:col>23</xdr:col>
      <xdr:colOff>184150</xdr:colOff>
      <xdr:row>81</xdr:row>
      <xdr:rowOff>99060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40640</xdr:rowOff>
    </xdr:from>
    <xdr:to>
      <xdr:col>19</xdr:col>
      <xdr:colOff>133350</xdr:colOff>
      <xdr:row>84</xdr:row>
      <xdr:rowOff>129540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44244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123825</xdr:rowOff>
    </xdr:from>
    <xdr:to>
      <xdr:col>19</xdr:col>
      <xdr:colOff>184150</xdr:colOff>
      <xdr:row>81</xdr:row>
      <xdr:rowOff>53975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64135</xdr:rowOff>
    </xdr:from>
    <xdr:ext cx="736600" cy="2584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40640</xdr:rowOff>
    </xdr:from>
    <xdr:to>
      <xdr:col>15</xdr:col>
      <xdr:colOff>82550</xdr:colOff>
      <xdr:row>84</xdr:row>
      <xdr:rowOff>52070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4442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113030</xdr:rowOff>
    </xdr:from>
    <xdr:to>
      <xdr:col>15</xdr:col>
      <xdr:colOff>133350</xdr:colOff>
      <xdr:row>81</xdr:row>
      <xdr:rowOff>43180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53340</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4445</xdr:rowOff>
    </xdr:from>
    <xdr:to>
      <xdr:col>11</xdr:col>
      <xdr:colOff>31750</xdr:colOff>
      <xdr:row>84</xdr:row>
      <xdr:rowOff>52070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4062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106680</xdr:rowOff>
    </xdr:from>
    <xdr:to>
      <xdr:col>11</xdr:col>
      <xdr:colOff>82550</xdr:colOff>
      <xdr:row>81</xdr:row>
      <xdr:rowOff>36830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46990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99695</xdr:rowOff>
    </xdr:from>
    <xdr:to>
      <xdr:col>7</xdr:col>
      <xdr:colOff>31750</xdr:colOff>
      <xdr:row>81</xdr:row>
      <xdr:rowOff>29845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40640</xdr:rowOff>
    </xdr:from>
    <xdr:ext cx="7620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84</xdr:row>
      <xdr:rowOff>60960</xdr:rowOff>
    </xdr:from>
    <xdr:to>
      <xdr:col>23</xdr:col>
      <xdr:colOff>184150</xdr:colOff>
      <xdr:row>84</xdr:row>
      <xdr:rowOff>162560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33020</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3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78740</xdr:rowOff>
    </xdr:from>
    <xdr:to>
      <xdr:col>19</xdr:col>
      <xdr:colOff>184150</xdr:colOff>
      <xdr:row>85</xdr:row>
      <xdr:rowOff>8890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165100</xdr:rowOff>
    </xdr:from>
    <xdr:ext cx="7366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566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161290</xdr:rowOff>
    </xdr:from>
    <xdr:to>
      <xdr:col>15</xdr:col>
      <xdr:colOff>133350</xdr:colOff>
      <xdr:row>84</xdr:row>
      <xdr:rowOff>91440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76200</xdr:rowOff>
    </xdr:from>
    <xdr:ext cx="762000" cy="2584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908,290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635</xdr:rowOff>
    </xdr:from>
    <xdr:to>
      <xdr:col>11</xdr:col>
      <xdr:colOff>82550</xdr:colOff>
      <xdr:row>84</xdr:row>
      <xdr:rowOff>102235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86995</xdr:rowOff>
    </xdr:from>
    <xdr:ext cx="762000" cy="2584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88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917,715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125095</xdr:rowOff>
    </xdr:from>
    <xdr:to>
      <xdr:col>7</xdr:col>
      <xdr:colOff>31750</xdr:colOff>
      <xdr:row>84</xdr:row>
      <xdr:rowOff>55245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3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40640</xdr:rowOff>
    </xdr:from>
    <xdr:ext cx="762000" cy="2584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442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876,986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類似団体平均値と同程度である。勧奨退職等の推進により、総人件費の抑制に努めている。</a:t>
          </a:r>
          <a:endParaRPr lang="ja-JP" altLang="ja-JP" sz="18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59690</xdr:rowOff>
    </xdr:from>
    <xdr:to>
      <xdr:col>81</xdr:col>
      <xdr:colOff>44450</xdr:colOff>
      <xdr:row>88</xdr:row>
      <xdr:rowOff>151130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123190</xdr:rowOff>
    </xdr:from>
    <xdr:ext cx="762000" cy="2584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151130</xdr:rowOff>
    </xdr:from>
    <xdr:to>
      <xdr:col>81</xdr:col>
      <xdr:colOff>133350</xdr:colOff>
      <xdr:row>88</xdr:row>
      <xdr:rowOff>151130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146685</xdr:rowOff>
    </xdr:from>
    <xdr:ext cx="762000" cy="2584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59690</xdr:rowOff>
    </xdr:from>
    <xdr:to>
      <xdr:col>81</xdr:col>
      <xdr:colOff>133350</xdr:colOff>
      <xdr:row>81</xdr:row>
      <xdr:rowOff>59690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87</xdr:row>
      <xdr:rowOff>32385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7043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119380</xdr:rowOff>
    </xdr:from>
    <xdr:ext cx="762000" cy="25908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14605</xdr:rowOff>
    </xdr:from>
    <xdr:to>
      <xdr:col>77</xdr:col>
      <xdr:colOff>44450</xdr:colOff>
      <xdr:row>87</xdr:row>
      <xdr:rowOff>32385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307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87630</xdr:rowOff>
    </xdr:from>
    <xdr:ext cx="736600" cy="2584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167640</xdr:rowOff>
    </xdr:from>
    <xdr:to>
      <xdr:col>72</xdr:col>
      <xdr:colOff>203200</xdr:colOff>
      <xdr:row>87</xdr:row>
      <xdr:rowOff>14605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123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62230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167640</xdr:rowOff>
    </xdr:from>
    <xdr:to>
      <xdr:col>68</xdr:col>
      <xdr:colOff>152400</xdr:colOff>
      <xdr:row>87</xdr:row>
      <xdr:rowOff>147320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1234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62230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123190</xdr:rowOff>
    </xdr:from>
    <xdr:to>
      <xdr:col>64</xdr:col>
      <xdr:colOff>152400</xdr:colOff>
      <xdr:row>87</xdr:row>
      <xdr:rowOff>53340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63500</xdr:rowOff>
    </xdr:from>
    <xdr:ext cx="762000" cy="2584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91440</xdr:rowOff>
    </xdr:from>
    <xdr:ext cx="762000" cy="259080"/>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6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153035</xdr:rowOff>
    </xdr:from>
    <xdr:to>
      <xdr:col>77</xdr:col>
      <xdr:colOff>95250</xdr:colOff>
      <xdr:row>87</xdr:row>
      <xdr:rowOff>83185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68580</xdr:rowOff>
    </xdr:from>
    <xdr:ext cx="7366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8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135255</xdr:rowOff>
    </xdr:from>
    <xdr:to>
      <xdr:col>73</xdr:col>
      <xdr:colOff>44450</xdr:colOff>
      <xdr:row>87</xdr:row>
      <xdr:rowOff>65405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75565</xdr:rowOff>
    </xdr:from>
    <xdr:ext cx="762000" cy="2584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48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116840</xdr:rowOff>
    </xdr:from>
    <xdr:to>
      <xdr:col>68</xdr:col>
      <xdr:colOff>203200</xdr:colOff>
      <xdr:row>87</xdr:row>
      <xdr:rowOff>46990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57785</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3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11430</xdr:rowOff>
    </xdr:from>
    <xdr:ext cx="7620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9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人口が減少する</a:t>
          </a:r>
          <a:r>
            <a:rPr kumimoji="1" lang="ja-JP" altLang="en-US" sz="1400">
              <a:solidFill>
                <a:schemeClr val="dk1"/>
              </a:solidFill>
              <a:effectLst/>
              <a:latin typeface="ＭＳ Ｐゴシック"/>
              <a:ea typeface="ＭＳ Ｐゴシック"/>
              <a:cs typeface="+mn-cs"/>
            </a:rPr>
            <a:t>中</a:t>
          </a:r>
          <a:r>
            <a:rPr kumimoji="1" lang="ja-JP" altLang="ja-JP" sz="1400">
              <a:solidFill>
                <a:schemeClr val="dk1"/>
              </a:solidFill>
              <a:effectLst/>
              <a:latin typeface="ＭＳ Ｐゴシック"/>
              <a:ea typeface="ＭＳ Ｐゴシック"/>
              <a:cs typeface="+mn-cs"/>
            </a:rPr>
            <a:t>、本庁・支所、２箇所の診療所・保育所の設置など、地域の実情をふまえ一定の行政サービスを提供するのに必要な行政施設の多さが、職員数を押し上げている。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しかしながら、全体の職員数については近年定数を維持することが厳しい状況となっており、一人当たりの業務量が増大しメンタルヘルス等の問題が懸念される。職員数の削減を行うことは行政サービスの質の低下も招く恐れがあるため、行政サービスを下げない形での業務の削減・効率化を図ることも必要である。</a:t>
          </a:r>
          <a:endParaRPr lang="ja-JP" altLang="ja-JP" sz="14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84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39370</xdr:rowOff>
    </xdr:from>
    <xdr:to>
      <xdr:col>81</xdr:col>
      <xdr:colOff>44450</xdr:colOff>
      <xdr:row>67</xdr:row>
      <xdr:rowOff>100965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73025</xdr:rowOff>
    </xdr:from>
    <xdr:ext cx="762000" cy="259080"/>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100965</xdr:rowOff>
    </xdr:from>
    <xdr:to>
      <xdr:col>81</xdr:col>
      <xdr:colOff>133350</xdr:colOff>
      <xdr:row>67</xdr:row>
      <xdr:rowOff>100965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125730</xdr:rowOff>
    </xdr:from>
    <xdr:ext cx="762000" cy="2590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39370</xdr:rowOff>
    </xdr:from>
    <xdr:to>
      <xdr:col>81</xdr:col>
      <xdr:colOff>133350</xdr:colOff>
      <xdr:row>60</xdr:row>
      <xdr:rowOff>39370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20955</xdr:rowOff>
    </xdr:from>
    <xdr:to>
      <xdr:col>81</xdr:col>
      <xdr:colOff>44450</xdr:colOff>
      <xdr:row>66</xdr:row>
      <xdr:rowOff>60325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3665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127635</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110490</xdr:rowOff>
    </xdr:from>
    <xdr:to>
      <xdr:col>81</xdr:col>
      <xdr:colOff>95250</xdr:colOff>
      <xdr:row>62</xdr:row>
      <xdr:rowOff>40640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143510</xdr:rowOff>
    </xdr:from>
    <xdr:to>
      <xdr:col>77</xdr:col>
      <xdr:colOff>44450</xdr:colOff>
      <xdr:row>66</xdr:row>
      <xdr:rowOff>20955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877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101600</xdr:rowOff>
    </xdr:from>
    <xdr:to>
      <xdr:col>77</xdr:col>
      <xdr:colOff>95250</xdr:colOff>
      <xdr:row>62</xdr:row>
      <xdr:rowOff>31750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41910</xdr:rowOff>
    </xdr:from>
    <xdr:ext cx="736600" cy="2584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100965</xdr:rowOff>
    </xdr:from>
    <xdr:to>
      <xdr:col>72</xdr:col>
      <xdr:colOff>203200</xdr:colOff>
      <xdr:row>65</xdr:row>
      <xdr:rowOff>143510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452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88900</xdr:rowOff>
    </xdr:from>
    <xdr:to>
      <xdr:col>73</xdr:col>
      <xdr:colOff>44450</xdr:colOff>
      <xdr:row>62</xdr:row>
      <xdr:rowOff>19050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29210</xdr:rowOff>
    </xdr:from>
    <xdr:ext cx="762000" cy="2584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67310</xdr:rowOff>
    </xdr:from>
    <xdr:to>
      <xdr:col>68</xdr:col>
      <xdr:colOff>152400</xdr:colOff>
      <xdr:row>65</xdr:row>
      <xdr:rowOff>100965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115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88265</xdr:rowOff>
    </xdr:from>
    <xdr:to>
      <xdr:col>68</xdr:col>
      <xdr:colOff>203200</xdr:colOff>
      <xdr:row>62</xdr:row>
      <xdr:rowOff>18415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29210</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86995</xdr:rowOff>
    </xdr:from>
    <xdr:to>
      <xdr:col>64</xdr:col>
      <xdr:colOff>152400</xdr:colOff>
      <xdr:row>62</xdr:row>
      <xdr:rowOff>17780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27305</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9525</xdr:rowOff>
    </xdr:from>
    <xdr:to>
      <xdr:col>81</xdr:col>
      <xdr:colOff>95250</xdr:colOff>
      <xdr:row>66</xdr:row>
      <xdr:rowOff>111125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2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153035</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9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141605</xdr:rowOff>
    </xdr:from>
    <xdr:to>
      <xdr:col>77</xdr:col>
      <xdr:colOff>95250</xdr:colOff>
      <xdr:row>66</xdr:row>
      <xdr:rowOff>71755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8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56515</xdr:rowOff>
    </xdr:from>
    <xdr:ext cx="7366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72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92075</xdr:rowOff>
    </xdr:from>
    <xdr:to>
      <xdr:col>73</xdr:col>
      <xdr:colOff>44450</xdr:colOff>
      <xdr:row>66</xdr:row>
      <xdr:rowOff>22225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6985</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22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50165</xdr:rowOff>
    </xdr:from>
    <xdr:to>
      <xdr:col>68</xdr:col>
      <xdr:colOff>203200</xdr:colOff>
      <xdr:row>65</xdr:row>
      <xdr:rowOff>151765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136525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80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16510</xdr:rowOff>
    </xdr:from>
    <xdr:to>
      <xdr:col>64</xdr:col>
      <xdr:colOff>152400</xdr:colOff>
      <xdr:row>65</xdr:row>
      <xdr:rowOff>118110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102870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4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基金の取崩しや有利な起債の発行等により不足財源の確保に努めているが、近年は</a:t>
          </a:r>
          <a:r>
            <a:rPr kumimoji="1" lang="ja-JP" altLang="en-US" sz="1400">
              <a:solidFill>
                <a:schemeClr val="dk1"/>
              </a:solidFill>
              <a:effectLst/>
              <a:latin typeface="ＭＳ Ｐゴシック"/>
              <a:ea typeface="ＭＳ Ｐゴシック"/>
              <a:cs typeface="+mn-cs"/>
            </a:rPr>
            <a:t>大規模な公共施設の建替えにより</a:t>
          </a:r>
          <a:r>
            <a:rPr kumimoji="1" lang="ja-JP" altLang="ja-JP" sz="1400">
              <a:solidFill>
                <a:schemeClr val="dk1"/>
              </a:solidFill>
              <a:effectLst/>
              <a:latin typeface="ＭＳ Ｐゴシック"/>
              <a:ea typeface="ＭＳ Ｐゴシック"/>
              <a:cs typeface="+mn-cs"/>
            </a:rPr>
            <a:t>地方債残高が増加傾向にあり、今後も</a:t>
          </a:r>
          <a:r>
            <a:rPr kumimoji="1" lang="ja-JP" altLang="en-US" sz="1400">
              <a:solidFill>
                <a:schemeClr val="dk1"/>
              </a:solidFill>
              <a:effectLst/>
              <a:latin typeface="ＭＳ Ｐゴシック"/>
              <a:ea typeface="ＭＳ Ｐゴシック"/>
              <a:cs typeface="+mn-cs"/>
            </a:rPr>
            <a:t>施設の老朽化による</a:t>
          </a:r>
          <a:r>
            <a:rPr kumimoji="1" lang="ja-JP" altLang="ja-JP" sz="1400">
              <a:solidFill>
                <a:schemeClr val="dk1"/>
              </a:solidFill>
              <a:effectLst/>
              <a:latin typeface="ＭＳ Ｐゴシック"/>
              <a:ea typeface="ＭＳ Ｐゴシック"/>
              <a:cs typeface="+mn-cs"/>
            </a:rPr>
            <a:t>公債費の増加が見込まれる状況である。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実質公債費比率についても、現状では類似団体平均値と同水準であるが、今後上昇することが予想されるため、地方債発行額の上限枠の設定などに取組み、引き続き水準を抑える。</a:t>
          </a:r>
          <a:endParaRPr lang="ja-JP" altLang="ja-JP" sz="14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81915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53975</xdr:rowOff>
    </xdr:from>
    <xdr:ext cx="762000" cy="2584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81915</xdr:rowOff>
    </xdr:from>
    <xdr:to>
      <xdr:col>81</xdr:col>
      <xdr:colOff>133350</xdr:colOff>
      <xdr:row>45</xdr:row>
      <xdr:rowOff>81915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5043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114300</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49530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539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89535</xdr:rowOff>
    </xdr:from>
    <xdr:to>
      <xdr:col>77</xdr:col>
      <xdr:colOff>95250</xdr:colOff>
      <xdr:row>42</xdr:row>
      <xdr:rowOff>19685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29845</xdr:rowOff>
    </xdr:from>
    <xdr:ext cx="736600" cy="2584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7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60325</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897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13970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19685</xdr:rowOff>
    </xdr:from>
    <xdr:to>
      <xdr:col>68</xdr:col>
      <xdr:colOff>152400</xdr:colOff>
      <xdr:row>41</xdr:row>
      <xdr:rowOff>60325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913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160020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12700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19050</xdr:rowOff>
    </xdr:from>
    <xdr:ext cx="762000" cy="2584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9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85090</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8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160020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9525</xdr:rowOff>
    </xdr:from>
    <xdr:to>
      <xdr:col>68</xdr:col>
      <xdr:colOff>203200</xdr:colOff>
      <xdr:row>41</xdr:row>
      <xdr:rowOff>111125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121285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0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140335</xdr:rowOff>
    </xdr:from>
    <xdr:to>
      <xdr:col>64</xdr:col>
      <xdr:colOff>152400</xdr:colOff>
      <xdr:row>41</xdr:row>
      <xdr:rowOff>70485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80645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ふるさと納税や基金の積立て等によって、将来負担額以上の充当財源を確保していることから、将来負担比率は算出されていない。</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引き続き、公債費を抑制する等、財政の健全化に努めていく。</a:t>
          </a:r>
          <a:endParaRPr lang="ja-JP" altLang="ja-JP" sz="1400">
            <a:effectLst/>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97790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69850</xdr:rowOff>
    </xdr:from>
    <xdr:ext cx="762000" cy="2590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97790</xdr:rowOff>
    </xdr:from>
    <xdr:to>
      <xdr:col>81</xdr:col>
      <xdr:colOff>133350</xdr:colOff>
      <xdr:row>22</xdr:row>
      <xdr:rowOff>97790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高知県馬路村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
830
165.48
2,818,914
2,690,021
87,226
995,555
2,706,239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村内の馬路地区、魚梁瀬地区の２地区間が離れている地理的事情により、役場支所１箇所、村立診療所・村立保育所をそれぞれ２箇所設置して行政サービスを行っているために、人件費を押し上げ類似団体平均を上回っている。また、地理的条件から、収益性・従業者の確保が難しいため、業務の民間委託が進まない状況である。</a:t>
          </a:r>
          <a:endParaRPr lang="ja-JP" altLang="ja-JP" sz="1800">
            <a:effectLst/>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10160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99060</xdr:rowOff>
    </xdr:from>
    <xdr:ext cx="762000" cy="2584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10160</xdr:rowOff>
    </xdr:from>
    <xdr:to>
      <xdr:col>24</xdr:col>
      <xdr:colOff>25400</xdr:colOff>
      <xdr:row>39</xdr:row>
      <xdr:rowOff>65405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9671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762000" cy="2584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37465</xdr:rowOff>
    </xdr:from>
    <xdr:to>
      <xdr:col>24</xdr:col>
      <xdr:colOff>76200</xdr:colOff>
      <xdr:row>37</xdr:row>
      <xdr:rowOff>139065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65405</xdr:rowOff>
    </xdr:from>
    <xdr:to>
      <xdr:col>19</xdr:col>
      <xdr:colOff>187325</xdr:colOff>
      <xdr:row>39</xdr:row>
      <xdr:rowOff>74930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519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xdr:rowOff>
    </xdr:from>
    <xdr:to>
      <xdr:col>20</xdr:col>
      <xdr:colOff>38100</xdr:colOff>
      <xdr:row>37</xdr:row>
      <xdr:rowOff>102235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112395</xdr:rowOff>
    </xdr:from>
    <xdr:ext cx="735965" cy="2584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154940</xdr:rowOff>
    </xdr:from>
    <xdr:to>
      <xdr:col>15</xdr:col>
      <xdr:colOff>98425</xdr:colOff>
      <xdr:row>39</xdr:row>
      <xdr:rowOff>74930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00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93980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44450</xdr:rowOff>
    </xdr:from>
    <xdr:to>
      <xdr:col>11</xdr:col>
      <xdr:colOff>9525</xdr:colOff>
      <xdr:row>38</xdr:row>
      <xdr:rowOff>154940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955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126365</xdr:rowOff>
    </xdr:from>
    <xdr:to>
      <xdr:col>11</xdr:col>
      <xdr:colOff>60325</xdr:colOff>
      <xdr:row>37</xdr:row>
      <xdr:rowOff>56515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66675</xdr:rowOff>
    </xdr:from>
    <xdr:ext cx="761365" cy="2584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48260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130810</xdr:rowOff>
    </xdr:from>
    <xdr:to>
      <xdr:col>24</xdr:col>
      <xdr:colOff>76200</xdr:colOff>
      <xdr:row>39</xdr:row>
      <xdr:rowOff>60960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102870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14605</xdr:rowOff>
    </xdr:from>
    <xdr:to>
      <xdr:col>20</xdr:col>
      <xdr:colOff>38100</xdr:colOff>
      <xdr:row>39</xdr:row>
      <xdr:rowOff>116205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100965</xdr:rowOff>
    </xdr:from>
    <xdr:ext cx="735965" cy="2584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75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23495</xdr:rowOff>
    </xdr:from>
    <xdr:to>
      <xdr:col>15</xdr:col>
      <xdr:colOff>149225</xdr:colOff>
      <xdr:row>39</xdr:row>
      <xdr:rowOff>125095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109855</xdr:rowOff>
    </xdr:from>
    <xdr:ext cx="762000"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96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103505</xdr:rowOff>
    </xdr:from>
    <xdr:to>
      <xdr:col>11</xdr:col>
      <xdr:colOff>60325</xdr:colOff>
      <xdr:row>39</xdr:row>
      <xdr:rowOff>33655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18415</xdr:rowOff>
    </xdr:from>
    <xdr:ext cx="761365"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4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165100</xdr:rowOff>
    </xdr:from>
    <xdr:to>
      <xdr:col>6</xdr:col>
      <xdr:colOff>171450</xdr:colOff>
      <xdr:row>38</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80010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5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前年度に比べて</a:t>
          </a:r>
          <a:r>
            <a:rPr kumimoji="1" lang="en-US" altLang="ja-JP" sz="1400">
              <a:solidFill>
                <a:schemeClr val="dk1"/>
              </a:solidFill>
              <a:effectLst/>
              <a:latin typeface="ＭＳ Ｐゴシック"/>
              <a:ea typeface="ＭＳ Ｐゴシック"/>
              <a:cs typeface="+mn-cs"/>
            </a:rPr>
            <a:t>2.9</a:t>
          </a:r>
          <a:r>
            <a:rPr kumimoji="1" lang="ja-JP" altLang="ja-JP" sz="1400">
              <a:solidFill>
                <a:schemeClr val="dk1"/>
              </a:solidFill>
              <a:effectLst/>
              <a:latin typeface="ＭＳ Ｐゴシック"/>
              <a:ea typeface="ＭＳ Ｐゴシック"/>
              <a:cs typeface="+mn-cs"/>
            </a:rPr>
            <a:t>ポイント改善して</a:t>
          </a:r>
          <a:r>
            <a:rPr kumimoji="1" lang="ja-JP" altLang="en-US" sz="1400">
              <a:solidFill>
                <a:schemeClr val="dk1"/>
              </a:solidFill>
              <a:effectLst/>
              <a:latin typeface="ＭＳ Ｐゴシック"/>
              <a:ea typeface="ＭＳ Ｐゴシック"/>
              <a:cs typeface="+mn-cs"/>
            </a:rPr>
            <a:t>おり</a:t>
          </a:r>
          <a:r>
            <a:rPr kumimoji="1" lang="ja-JP" altLang="ja-JP" sz="1400">
              <a:solidFill>
                <a:schemeClr val="dk1"/>
              </a:solidFill>
              <a:effectLst/>
              <a:latin typeface="ＭＳ Ｐゴシック"/>
              <a:ea typeface="ＭＳ Ｐゴシック"/>
              <a:cs typeface="+mn-cs"/>
            </a:rPr>
            <a:t>、類似団体内平均と比較</a:t>
          </a:r>
          <a:r>
            <a:rPr kumimoji="1" lang="ja-JP" altLang="en-US" sz="1400">
              <a:solidFill>
                <a:schemeClr val="dk1"/>
              </a:solidFill>
              <a:effectLst/>
              <a:latin typeface="ＭＳ Ｐゴシック"/>
              <a:ea typeface="ＭＳ Ｐゴシック"/>
              <a:cs typeface="+mn-cs"/>
            </a:rPr>
            <a:t>しても下回って</a:t>
          </a:r>
          <a:r>
            <a:rPr kumimoji="1" lang="ja-JP" altLang="ja-JP" sz="1400">
              <a:solidFill>
                <a:schemeClr val="dk1"/>
              </a:solidFill>
              <a:effectLst/>
              <a:latin typeface="ＭＳ Ｐゴシック"/>
              <a:ea typeface="ＭＳ Ｐゴシック"/>
              <a:cs typeface="+mn-cs"/>
            </a:rPr>
            <a:t>いる状況である。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改善されているものの</a:t>
          </a:r>
          <a:r>
            <a:rPr kumimoji="1" lang="ja-JP" altLang="ja-JP" sz="1400">
              <a:solidFill>
                <a:schemeClr val="dk1"/>
              </a:solidFill>
              <a:effectLst/>
              <a:latin typeface="ＭＳ Ｐゴシック"/>
              <a:ea typeface="ＭＳ Ｐゴシック"/>
              <a:cs typeface="+mn-cs"/>
            </a:rPr>
            <a:t>、公共施設建設地のほとんどが民間借地であること、また、村内の馬路地区、魚梁瀬地区の２地区間が離れている地理的事情により、役場支所１箇所、村立診療所・村立保育所をそれぞれ２箇所設置していること</a:t>
          </a:r>
          <a:r>
            <a:rPr kumimoji="1" lang="ja-JP" altLang="en-US" sz="1400">
              <a:solidFill>
                <a:schemeClr val="dk1"/>
              </a:solidFill>
              <a:effectLst/>
              <a:latin typeface="ＭＳ Ｐゴシック"/>
              <a:ea typeface="ＭＳ Ｐゴシック"/>
              <a:cs typeface="+mn-cs"/>
            </a:rPr>
            <a:t>から</a:t>
          </a:r>
          <a:r>
            <a:rPr kumimoji="1" lang="ja-JP" altLang="ja-JP" sz="1400">
              <a:solidFill>
                <a:schemeClr val="dk1"/>
              </a:solidFill>
              <a:effectLst/>
              <a:latin typeface="ＭＳ Ｐゴシック"/>
              <a:ea typeface="ＭＳ Ｐゴシック"/>
              <a:cs typeface="+mn-cs"/>
            </a:rPr>
            <a:t>物件費</a:t>
          </a:r>
          <a:r>
            <a:rPr kumimoji="1" lang="ja-JP" altLang="en-US" sz="1400">
              <a:solidFill>
                <a:schemeClr val="dk1"/>
              </a:solidFill>
              <a:effectLst/>
              <a:latin typeface="ＭＳ Ｐゴシック"/>
              <a:ea typeface="ＭＳ Ｐゴシック"/>
              <a:cs typeface="+mn-cs"/>
            </a:rPr>
            <a:t>が高くなる傾向である</a:t>
          </a:r>
          <a:r>
            <a:rPr kumimoji="1" lang="ja-JP" altLang="ja-JP" sz="14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8255</xdr:rowOff>
    </xdr:from>
    <xdr:to>
      <xdr:col>82</xdr:col>
      <xdr:colOff>107950</xdr:colOff>
      <xdr:row>20</xdr:row>
      <xdr:rowOff>40640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12065</xdr:rowOff>
    </xdr:from>
    <xdr:ext cx="762000" cy="259080"/>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40640</xdr:rowOff>
    </xdr:from>
    <xdr:to>
      <xdr:col>82</xdr:col>
      <xdr:colOff>196850</xdr:colOff>
      <xdr:row>20</xdr:row>
      <xdr:rowOff>40640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94615</xdr:rowOff>
    </xdr:from>
    <xdr:ext cx="762000" cy="259080"/>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8255</xdr:rowOff>
    </xdr:from>
    <xdr:to>
      <xdr:col>82</xdr:col>
      <xdr:colOff>196850</xdr:colOff>
      <xdr:row>14</xdr:row>
      <xdr:rowOff>8255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88265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7020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116840</xdr:rowOff>
    </xdr:from>
    <xdr:ext cx="762000" cy="259080"/>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88265</xdr:rowOff>
    </xdr:from>
    <xdr:to>
      <xdr:col>78</xdr:col>
      <xdr:colOff>69850</xdr:colOff>
      <xdr:row>17</xdr:row>
      <xdr:rowOff>152400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029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55880</xdr:rowOff>
    </xdr:from>
    <xdr:to>
      <xdr:col>78</xdr:col>
      <xdr:colOff>120650</xdr:colOff>
      <xdr:row>17</xdr:row>
      <xdr:rowOff>157480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142240</xdr:rowOff>
    </xdr:from>
    <xdr:ext cx="736600" cy="259080"/>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152400</xdr:rowOff>
    </xdr:from>
    <xdr:to>
      <xdr:col>73</xdr:col>
      <xdr:colOff>180975</xdr:colOff>
      <xdr:row>17</xdr:row>
      <xdr:rowOff>166370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670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46355</xdr:rowOff>
    </xdr:from>
    <xdr:to>
      <xdr:col>74</xdr:col>
      <xdr:colOff>31750</xdr:colOff>
      <xdr:row>17</xdr:row>
      <xdr:rowOff>147955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158115</xdr:rowOff>
    </xdr:from>
    <xdr:ext cx="762000" cy="2584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2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166370</xdr:rowOff>
    </xdr:from>
    <xdr:to>
      <xdr:col>69</xdr:col>
      <xdr:colOff>92075</xdr:colOff>
      <xdr:row>18</xdr:row>
      <xdr:rowOff>3810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810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1365"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158750</xdr:rowOff>
    </xdr:from>
    <xdr:to>
      <xdr:col>65</xdr:col>
      <xdr:colOff>53975</xdr:colOff>
      <xdr:row>17</xdr:row>
      <xdr:rowOff>88900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99060</xdr:rowOff>
    </xdr:from>
    <xdr:ext cx="762000" cy="2584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92710</xdr:rowOff>
    </xdr:from>
    <xdr:ext cx="762000" cy="259080"/>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37465</xdr:rowOff>
    </xdr:from>
    <xdr:to>
      <xdr:col>78</xdr:col>
      <xdr:colOff>120650</xdr:colOff>
      <xdr:row>17</xdr:row>
      <xdr:rowOff>139065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149225</xdr:rowOff>
    </xdr:from>
    <xdr:ext cx="7366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72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101600</xdr:rowOff>
    </xdr:from>
    <xdr:to>
      <xdr:col>74</xdr:col>
      <xdr:colOff>31750</xdr:colOff>
      <xdr:row>18</xdr:row>
      <xdr:rowOff>31750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16510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0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114935</xdr:rowOff>
    </xdr:from>
    <xdr:to>
      <xdr:col>69</xdr:col>
      <xdr:colOff>142875</xdr:colOff>
      <xdr:row>18</xdr:row>
      <xdr:rowOff>45085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29845</xdr:rowOff>
    </xdr:from>
    <xdr:ext cx="761365" cy="2584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15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124460</xdr:rowOff>
    </xdr:from>
    <xdr:to>
      <xdr:col>65</xdr:col>
      <xdr:colOff>53975</xdr:colOff>
      <xdr:row>18</xdr:row>
      <xdr:rowOff>54610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39370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2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村の重点施策として行っている、乳幼児・児童に対する医療扶助費（高校卒業まで医療費無料）が主な内訳である。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当施策については、財政を圧迫することがないよう引き続き実施していく予定である。</a:t>
          </a:r>
          <a:endParaRPr lang="ja-JP" altLang="ja-JP" sz="1400">
            <a:effectLst/>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22860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32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124460</xdr:rowOff>
    </xdr:from>
    <xdr:ext cx="762000" cy="25908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329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86360</xdr:rowOff>
    </xdr:from>
    <xdr:ext cx="735965" cy="2584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127000</xdr:rowOff>
    </xdr:from>
    <xdr:to>
      <xdr:col>15</xdr:col>
      <xdr:colOff>98425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13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6200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1948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6136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6136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3810</xdr:rowOff>
    </xdr:from>
    <xdr:ext cx="762000"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35560</xdr:rowOff>
    </xdr:from>
    <xdr:ext cx="7359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50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54610</xdr:rowOff>
    </xdr:from>
    <xdr:ext cx="762000" cy="2584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70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16510</xdr:rowOff>
    </xdr:from>
    <xdr:ext cx="7613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31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168910</xdr:rowOff>
    </xdr:from>
    <xdr:ext cx="761365"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1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その他の経常経費の内訳は、大半が他会計への繰出金であるが、特別会計での大型事業を行っていないため、類似団体平均を大きく下回っている。</a:t>
          </a:r>
          <a:endParaRPr lang="ja-JP" altLang="ja-JP" sz="1800">
            <a:effectLst/>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72390</xdr:rowOff>
    </xdr:from>
    <xdr:ext cx="762000" cy="259080"/>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84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100330</xdr:rowOff>
    </xdr:from>
    <xdr:to>
      <xdr:col>82</xdr:col>
      <xdr:colOff>107950</xdr:colOff>
      <xdr:row>53</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1871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2540</xdr:rowOff>
    </xdr:from>
    <xdr:ext cx="762000" cy="259080"/>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123190</xdr:rowOff>
    </xdr:from>
    <xdr:to>
      <xdr:col>78</xdr:col>
      <xdr:colOff>69850</xdr:colOff>
      <xdr:row>53</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210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113030</xdr:rowOff>
    </xdr:from>
    <xdr:ext cx="736600" cy="259080"/>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123190</xdr:rowOff>
    </xdr:from>
    <xdr:to>
      <xdr:col>73</xdr:col>
      <xdr:colOff>180975</xdr:colOff>
      <xdr:row>53</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210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128270</xdr:rowOff>
    </xdr:from>
    <xdr:ext cx="762000" cy="25908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119380</xdr:rowOff>
    </xdr:from>
    <xdr:to>
      <xdr:col>69</xdr:col>
      <xdr:colOff>92075</xdr:colOff>
      <xdr:row>53</xdr:row>
      <xdr:rowOff>134620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2062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120650</xdr:rowOff>
    </xdr:from>
    <xdr:ext cx="761365" cy="2584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105410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53</xdr:row>
      <xdr:rowOff>49530</xdr:rowOff>
    </xdr:from>
    <xdr:to>
      <xdr:col>82</xdr:col>
      <xdr:colOff>158750</xdr:colOff>
      <xdr:row>53</xdr:row>
      <xdr:rowOff>151130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129540</xdr:rowOff>
    </xdr:from>
    <xdr:ext cx="762000" cy="259080"/>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04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99060</xdr:rowOff>
    </xdr:from>
    <xdr:to>
      <xdr:col>78</xdr:col>
      <xdr:colOff>120650</xdr:colOff>
      <xdr:row>54</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1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39370</xdr:rowOff>
    </xdr:from>
    <xdr:ext cx="7366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8954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72390</xdr:rowOff>
    </xdr:from>
    <xdr:to>
      <xdr:col>74</xdr:col>
      <xdr:colOff>31750</xdr:colOff>
      <xdr:row>54</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12700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892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83820</xdr:rowOff>
    </xdr:from>
    <xdr:to>
      <xdr:col>69</xdr:col>
      <xdr:colOff>142875</xdr:colOff>
      <xdr:row>54</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1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24130</xdr:rowOff>
    </xdr:from>
    <xdr:ext cx="76136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939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68580</xdr:rowOff>
    </xdr:from>
    <xdr:to>
      <xdr:col>65</xdr:col>
      <xdr:colOff>53975</xdr:colOff>
      <xdr:row>53</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1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8890</xdr:rowOff>
    </xdr:from>
    <xdr:ext cx="762000" cy="2584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8924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村の基幹産業（柚子・林業）に関する補助事業を多く行っているため、類似団体平均を大きく上回っている。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柚子・林業等の産業については村の貴重な雇用の場にもなっており、補助事業の廃止を行うことは難しいが、国・県の補助事業等の活用により村財源の縮減に努めていく。</a:t>
          </a:r>
          <a:endParaRPr lang="ja-JP" altLang="ja-JP" sz="1400">
            <a:effectLst/>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42545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14605</xdr:rowOff>
    </xdr:from>
    <xdr:ext cx="762000" cy="259080"/>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196850</xdr:colOff>
      <xdr:row>41</xdr:row>
      <xdr:rowOff>42545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121920</xdr:rowOff>
    </xdr:from>
    <xdr:ext cx="762000" cy="2584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124460</xdr:rowOff>
    </xdr:from>
    <xdr:to>
      <xdr:col>82</xdr:col>
      <xdr:colOff>107950</xdr:colOff>
      <xdr:row>38</xdr:row>
      <xdr:rowOff>40640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6811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101600</xdr:rowOff>
    </xdr:from>
    <xdr:ext cx="762000" cy="259080"/>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40640</xdr:rowOff>
    </xdr:from>
    <xdr:to>
      <xdr:col>78</xdr:col>
      <xdr:colOff>69850</xdr:colOff>
      <xdr:row>38</xdr:row>
      <xdr:rowOff>49530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5557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90170</xdr:rowOff>
    </xdr:from>
    <xdr:to>
      <xdr:col>78</xdr:col>
      <xdr:colOff>120650</xdr:colOff>
      <xdr:row>37</xdr:row>
      <xdr:rowOff>20320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30480</xdr:rowOff>
    </xdr:from>
    <xdr:ext cx="736600" cy="2584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1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49530</xdr:rowOff>
    </xdr:from>
    <xdr:to>
      <xdr:col>73</xdr:col>
      <xdr:colOff>180975</xdr:colOff>
      <xdr:row>38</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646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31115</xdr:rowOff>
    </xdr:from>
    <xdr:to>
      <xdr:col>69</xdr:col>
      <xdr:colOff>92075</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462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71755</xdr:rowOff>
    </xdr:from>
    <xdr:to>
      <xdr:col>69</xdr:col>
      <xdr:colOff>142875</xdr:colOff>
      <xdr:row>37</xdr:row>
      <xdr:rowOff>1905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12065</xdr:rowOff>
    </xdr:from>
    <xdr:ext cx="761365"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57785</xdr:rowOff>
    </xdr:from>
    <xdr:to>
      <xdr:col>65</xdr:col>
      <xdr:colOff>53975</xdr:colOff>
      <xdr:row>36</xdr:row>
      <xdr:rowOff>159385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169545</xdr:rowOff>
    </xdr:from>
    <xdr:ext cx="762000" cy="2584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37</xdr:row>
      <xdr:rowOff>73660</xdr:rowOff>
    </xdr:from>
    <xdr:to>
      <xdr:col>82</xdr:col>
      <xdr:colOff>158750</xdr:colOff>
      <xdr:row>38</xdr:row>
      <xdr:rowOff>3810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45720</xdr:rowOff>
    </xdr:from>
    <xdr:ext cx="762000" cy="259080"/>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160655</xdr:rowOff>
    </xdr:from>
    <xdr:to>
      <xdr:col>78</xdr:col>
      <xdr:colOff>120650</xdr:colOff>
      <xdr:row>38</xdr:row>
      <xdr:rowOff>90805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75565</xdr:rowOff>
    </xdr:from>
    <xdr:ext cx="736600" cy="2584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90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170180</xdr:rowOff>
    </xdr:from>
    <xdr:to>
      <xdr:col>74</xdr:col>
      <xdr:colOff>31750</xdr:colOff>
      <xdr:row>38</xdr:row>
      <xdr:rowOff>100330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85090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93980</xdr:rowOff>
    </xdr:from>
    <xdr:ext cx="76136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09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151765</xdr:rowOff>
    </xdr:from>
    <xdr:to>
      <xdr:col>65</xdr:col>
      <xdr:colOff>53975</xdr:colOff>
      <xdr:row>38</xdr:row>
      <xdr:rowOff>81915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66675</xdr:rowOff>
    </xdr:from>
    <xdr:ext cx="762000" cy="2584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81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交付税措置の有利な起債の発行等により不足財源の確保に努めているが、近年は地方債残高が増加傾向にあり、今後公債費の増加が見込まれる状況である。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類似団体平均を上回っていることからも、今後、地方債発行額の上限枠の設定など抑制に取組み公債費の削減に努める。</a:t>
          </a:r>
          <a:endParaRPr lang="ja-JP" altLang="ja-JP" sz="1400">
            <a:effectLst/>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38100</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66040</xdr:rowOff>
    </xdr:from>
    <xdr:to>
      <xdr:col>24</xdr:col>
      <xdr:colOff>114300</xdr:colOff>
      <xdr:row>80</xdr:row>
      <xdr:rowOff>66040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142240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5001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142240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92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5965"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46990</xdr:rowOff>
    </xdr:from>
    <xdr:to>
      <xdr:col>15</xdr:col>
      <xdr:colOff>98425</xdr:colOff>
      <xdr:row>78</xdr:row>
      <xdr:rowOff>119380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200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50800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119380</xdr:rowOff>
    </xdr:from>
    <xdr:to>
      <xdr:col>11</xdr:col>
      <xdr:colOff>9525</xdr:colOff>
      <xdr:row>78</xdr:row>
      <xdr:rowOff>46990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2103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54610</xdr:rowOff>
    </xdr:from>
    <xdr:ext cx="761365" cy="2584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13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46990</xdr:rowOff>
    </xdr:from>
    <xdr:ext cx="76136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48260</xdr:rowOff>
    </xdr:from>
    <xdr:ext cx="762000" cy="259080"/>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91440</xdr:rowOff>
    </xdr:from>
    <xdr:to>
      <xdr:col>20</xdr:col>
      <xdr:colOff>38100</xdr:colOff>
      <xdr:row>79</xdr:row>
      <xdr:rowOff>21590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6350</xdr:rowOff>
    </xdr:from>
    <xdr:ext cx="735965" cy="2584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509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154940</xdr:rowOff>
    </xdr:from>
    <xdr:ext cx="762000" cy="2584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28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167640</xdr:rowOff>
    </xdr:from>
    <xdr:to>
      <xdr:col>11</xdr:col>
      <xdr:colOff>60325</xdr:colOff>
      <xdr:row>78</xdr:row>
      <xdr:rowOff>97790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82550</xdr:rowOff>
    </xdr:from>
    <xdr:ext cx="76136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55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154940</xdr:rowOff>
    </xdr:from>
    <xdr:ext cx="761365" cy="2584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565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前年度に比べて</a:t>
          </a:r>
          <a:r>
            <a:rPr kumimoji="1" lang="ja-JP" altLang="ja-JP" sz="1400">
              <a:solidFill>
                <a:schemeClr val="dk1"/>
              </a:solidFill>
              <a:effectLst/>
              <a:latin typeface="ＭＳ Ｐゴシック"/>
              <a:ea typeface="ＭＳ Ｐゴシック"/>
              <a:cs typeface="+mn-cs"/>
            </a:rPr>
            <a:t>数値が</a:t>
          </a:r>
          <a:r>
            <a:rPr kumimoji="1" lang="ja-JP" altLang="en-US" sz="1400">
              <a:solidFill>
                <a:schemeClr val="dk1"/>
              </a:solidFill>
              <a:effectLst/>
              <a:latin typeface="ＭＳ Ｐゴシック"/>
              <a:ea typeface="ＭＳ Ｐゴシック"/>
              <a:cs typeface="+mn-cs"/>
            </a:rPr>
            <a:t>改善</a:t>
          </a:r>
          <a:r>
            <a:rPr kumimoji="1" lang="ja-JP" altLang="ja-JP" sz="1400">
              <a:solidFill>
                <a:schemeClr val="dk1"/>
              </a:solidFill>
              <a:effectLst/>
              <a:latin typeface="ＭＳ Ｐゴシック"/>
              <a:ea typeface="ＭＳ Ｐゴシック"/>
              <a:cs typeface="+mn-cs"/>
            </a:rPr>
            <a:t>してい</a:t>
          </a:r>
          <a:r>
            <a:rPr kumimoji="1" lang="ja-JP" altLang="en-US" sz="1400">
              <a:solidFill>
                <a:schemeClr val="dk1"/>
              </a:solidFill>
              <a:effectLst/>
              <a:latin typeface="ＭＳ Ｐゴシック"/>
              <a:ea typeface="ＭＳ Ｐゴシック"/>
              <a:cs typeface="+mn-cs"/>
            </a:rPr>
            <a:t>おり、類似団体よりも低い状況にある。</a:t>
          </a:r>
          <a:r>
            <a:rPr kumimoji="1" lang="ja-JP" altLang="ja-JP" sz="1400">
              <a:solidFill>
                <a:schemeClr val="dk1"/>
              </a:solidFill>
              <a:effectLst/>
              <a:latin typeface="ＭＳ Ｐゴシック"/>
              <a:ea typeface="ＭＳ Ｐゴシック"/>
              <a:cs typeface="+mn-cs"/>
            </a:rPr>
            <a:t>主に物件費の</a:t>
          </a:r>
          <a:r>
            <a:rPr kumimoji="1" lang="ja-JP" altLang="en-US" sz="1400">
              <a:solidFill>
                <a:schemeClr val="dk1"/>
              </a:solidFill>
              <a:effectLst/>
              <a:latin typeface="ＭＳ Ｐゴシック"/>
              <a:ea typeface="ＭＳ Ｐゴシック"/>
              <a:cs typeface="+mn-cs"/>
            </a:rPr>
            <a:t>減</a:t>
          </a:r>
          <a:r>
            <a:rPr kumimoji="1" lang="ja-JP" altLang="ja-JP" sz="1400">
              <a:solidFill>
                <a:schemeClr val="dk1"/>
              </a:solidFill>
              <a:effectLst/>
              <a:latin typeface="ＭＳ Ｐゴシック"/>
              <a:ea typeface="ＭＳ Ｐゴシック"/>
              <a:cs typeface="+mn-cs"/>
            </a:rPr>
            <a:t>が要因である。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行政サービスの質を低下させることがないよう、事務費等の抑制に努めていく。</a:t>
          </a:r>
          <a:endParaRPr lang="ja-JP" altLang="ja-JP" sz="1400">
            <a:effectLst/>
            <a:latin typeface="ＭＳ Ｐゴシック"/>
            <a:ea typeface="ＭＳ Ｐゴシック"/>
          </a:endParaRPr>
        </a:p>
        <a:p>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38735</xdr:rowOff>
    </xdr:from>
    <xdr:to>
      <xdr:col>82</xdr:col>
      <xdr:colOff>107950</xdr:colOff>
      <xdr:row>81</xdr:row>
      <xdr:rowOff>92710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64770</xdr:rowOff>
    </xdr:from>
    <xdr:ext cx="762000" cy="2584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92710</xdr:rowOff>
    </xdr:from>
    <xdr:to>
      <xdr:col>82</xdr:col>
      <xdr:colOff>196850</xdr:colOff>
      <xdr:row>81</xdr:row>
      <xdr:rowOff>92710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125095</xdr:rowOff>
    </xdr:from>
    <xdr:ext cx="762000" cy="2584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38735</xdr:rowOff>
    </xdr:from>
    <xdr:to>
      <xdr:col>82</xdr:col>
      <xdr:colOff>196850</xdr:colOff>
      <xdr:row>72</xdr:row>
      <xdr:rowOff>38735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37465</xdr:rowOff>
    </xdr:from>
    <xdr:to>
      <xdr:col>82</xdr:col>
      <xdr:colOff>107950</xdr:colOff>
      <xdr:row>76</xdr:row>
      <xdr:rowOff>104140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96215"/>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50165</xdr:rowOff>
    </xdr:from>
    <xdr:ext cx="762000" cy="25908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78105</xdr:rowOff>
    </xdr:from>
    <xdr:to>
      <xdr:col>82</xdr:col>
      <xdr:colOff>158750</xdr:colOff>
      <xdr:row>76</xdr:row>
      <xdr:rowOff>8255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104140</xdr:rowOff>
    </xdr:from>
    <xdr:to>
      <xdr:col>78</xdr:col>
      <xdr:colOff>69850</xdr:colOff>
      <xdr:row>76</xdr:row>
      <xdr:rowOff>143510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43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113665</xdr:rowOff>
    </xdr:from>
    <xdr:to>
      <xdr:col>78</xdr:col>
      <xdr:colOff>120650</xdr:colOff>
      <xdr:row>76</xdr:row>
      <xdr:rowOff>43815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53975</xdr:rowOff>
    </xdr:from>
    <xdr:ext cx="736600" cy="2584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97790</xdr:rowOff>
    </xdr:from>
    <xdr:to>
      <xdr:col>73</xdr:col>
      <xdr:colOff>180975</xdr:colOff>
      <xdr:row>76</xdr:row>
      <xdr:rowOff>143510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279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100965</xdr:rowOff>
    </xdr:from>
    <xdr:to>
      <xdr:col>74</xdr:col>
      <xdr:colOff>31750</xdr:colOff>
      <xdr:row>76</xdr:row>
      <xdr:rowOff>31115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41275</xdr:rowOff>
    </xdr:from>
    <xdr:ext cx="762000" cy="2584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161290</xdr:rowOff>
    </xdr:from>
    <xdr:to>
      <xdr:col>69</xdr:col>
      <xdr:colOff>92075</xdr:colOff>
      <xdr:row>76</xdr:row>
      <xdr:rowOff>97790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2004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45085</xdr:rowOff>
    </xdr:from>
    <xdr:to>
      <xdr:col>69</xdr:col>
      <xdr:colOff>142875</xdr:colOff>
      <xdr:row>75</xdr:row>
      <xdr:rowOff>146685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156845</xdr:rowOff>
    </xdr:from>
    <xdr:ext cx="761365" cy="2584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154940</xdr:rowOff>
    </xdr:from>
    <xdr:to>
      <xdr:col>65</xdr:col>
      <xdr:colOff>53975</xdr:colOff>
      <xdr:row>75</xdr:row>
      <xdr:rowOff>84455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94615</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158115</xdr:rowOff>
    </xdr:from>
    <xdr:to>
      <xdr:col>82</xdr:col>
      <xdr:colOff>158750</xdr:colOff>
      <xdr:row>75</xdr:row>
      <xdr:rowOff>88265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3175</xdr:rowOff>
    </xdr:from>
    <xdr:ext cx="762000" cy="25908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9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53340</xdr:rowOff>
    </xdr:from>
    <xdr:to>
      <xdr:col>78</xdr:col>
      <xdr:colOff>120650</xdr:colOff>
      <xdr:row>76</xdr:row>
      <xdr:rowOff>154940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66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92710</xdr:rowOff>
    </xdr:from>
    <xdr:to>
      <xdr:col>74</xdr:col>
      <xdr:colOff>31750</xdr:colOff>
      <xdr:row>77</xdr:row>
      <xdr:rowOff>22860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7620</xdr:rowOff>
    </xdr:from>
    <xdr:ext cx="762000" cy="2584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09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46990</xdr:rowOff>
    </xdr:from>
    <xdr:to>
      <xdr:col>69</xdr:col>
      <xdr:colOff>142875</xdr:colOff>
      <xdr:row>76</xdr:row>
      <xdr:rowOff>148590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133350</xdr:rowOff>
    </xdr:from>
    <xdr:ext cx="761365" cy="2584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63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110490</xdr:rowOff>
    </xdr:from>
    <xdr:to>
      <xdr:col>65</xdr:col>
      <xdr:colOff>53975</xdr:colOff>
      <xdr:row>76</xdr:row>
      <xdr:rowOff>40640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25400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高知県馬路村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110490</xdr:rowOff>
    </xdr:from>
    <xdr:to>
      <xdr:col>29</xdr:col>
      <xdr:colOff>127000</xdr:colOff>
      <xdr:row>19</xdr:row>
      <xdr:rowOff>43180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15240</xdr:rowOff>
    </xdr:from>
    <xdr:ext cx="761365"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43180</xdr:rowOff>
    </xdr:from>
    <xdr:to>
      <xdr:col>30</xdr:col>
      <xdr:colOff>25400</xdr:colOff>
      <xdr:row>19</xdr:row>
      <xdr:rowOff>43180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25400</xdr:rowOff>
    </xdr:from>
    <xdr:ext cx="76136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110490</xdr:rowOff>
    </xdr:from>
    <xdr:to>
      <xdr:col>30</xdr:col>
      <xdr:colOff>25400</xdr:colOff>
      <xdr:row>11</xdr:row>
      <xdr:rowOff>110490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63500</xdr:rowOff>
    </xdr:from>
    <xdr:to>
      <xdr:col>29</xdr:col>
      <xdr:colOff>127000</xdr:colOff>
      <xdr:row>14</xdr:row>
      <xdr:rowOff>117475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03800" y="2511425"/>
          <a:ext cx="6477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22860</xdr:rowOff>
    </xdr:from>
    <xdr:ext cx="761365"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50800</xdr:rowOff>
    </xdr:from>
    <xdr:to>
      <xdr:col>29</xdr:col>
      <xdr:colOff>177800</xdr:colOff>
      <xdr:row>17</xdr:row>
      <xdr:rowOff>152400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63500</xdr:rowOff>
    </xdr:from>
    <xdr:to>
      <xdr:col>26</xdr:col>
      <xdr:colOff>50800</xdr:colOff>
      <xdr:row>14</xdr:row>
      <xdr:rowOff>169545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2511425"/>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61595</xdr:rowOff>
    </xdr:from>
    <xdr:to>
      <xdr:col>26</xdr:col>
      <xdr:colOff>101600</xdr:colOff>
      <xdr:row>17</xdr:row>
      <xdr:rowOff>163195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147955</xdr:rowOff>
    </xdr:from>
    <xdr:ext cx="736600" cy="2584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169545</xdr:rowOff>
    </xdr:from>
    <xdr:to>
      <xdr:col>22</xdr:col>
      <xdr:colOff>114300</xdr:colOff>
      <xdr:row>15</xdr:row>
      <xdr:rowOff>10160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261747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80010</xdr:rowOff>
    </xdr:from>
    <xdr:to>
      <xdr:col>22</xdr:col>
      <xdr:colOff>165100</xdr:colOff>
      <xdr:row>18</xdr:row>
      <xdr:rowOff>10160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166370</xdr:rowOff>
    </xdr:from>
    <xdr:ext cx="762000"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10160</xdr:rowOff>
    </xdr:from>
    <xdr:to>
      <xdr:col>18</xdr:col>
      <xdr:colOff>177800</xdr:colOff>
      <xdr:row>15</xdr:row>
      <xdr:rowOff>25400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262953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84455</xdr:rowOff>
    </xdr:from>
    <xdr:to>
      <xdr:col>19</xdr:col>
      <xdr:colOff>38100</xdr:colOff>
      <xdr:row>18</xdr:row>
      <xdr:rowOff>14605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170815</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88900</xdr:rowOff>
    </xdr:from>
    <xdr:to>
      <xdr:col>15</xdr:col>
      <xdr:colOff>101600</xdr:colOff>
      <xdr:row>18</xdr:row>
      <xdr:rowOff>19050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3810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14</xdr:row>
      <xdr:rowOff>66675</xdr:rowOff>
    </xdr:from>
    <xdr:to>
      <xdr:col>29</xdr:col>
      <xdr:colOff>177800</xdr:colOff>
      <xdr:row>14</xdr:row>
      <xdr:rowOff>168275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51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83185</xdr:rowOff>
    </xdr:from>
    <xdr:ext cx="761365"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5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519,976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12065</xdr:rowOff>
    </xdr:from>
    <xdr:to>
      <xdr:col>26</xdr:col>
      <xdr:colOff>101600</xdr:colOff>
      <xdr:row>14</xdr:row>
      <xdr:rowOff>113665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245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123825</xdr:rowOff>
    </xdr:from>
    <xdr:ext cx="736600" cy="2584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2288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548,669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118745</xdr:rowOff>
    </xdr:from>
    <xdr:to>
      <xdr:col>22</xdr:col>
      <xdr:colOff>165100</xdr:colOff>
      <xdr:row>15</xdr:row>
      <xdr:rowOff>48895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256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59055</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33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492,624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130810</xdr:rowOff>
    </xdr:from>
    <xdr:to>
      <xdr:col>19</xdr:col>
      <xdr:colOff>38100</xdr:colOff>
      <xdr:row>15</xdr:row>
      <xdr:rowOff>60960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2578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71120</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34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146050</xdr:rowOff>
    </xdr:from>
    <xdr:to>
      <xdr:col>15</xdr:col>
      <xdr:colOff>101600</xdr:colOff>
      <xdr:row>15</xdr:row>
      <xdr:rowOff>76200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2593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86360</xdr:rowOff>
    </xdr:from>
    <xdr:ext cx="762000" cy="2584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362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478,381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167640</xdr:rowOff>
    </xdr:from>
    <xdr:to>
      <xdr:col>29</xdr:col>
      <xdr:colOff>127000</xdr:colOff>
      <xdr:row>37</xdr:row>
      <xdr:rowOff>302260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274320</xdr:rowOff>
    </xdr:from>
    <xdr:ext cx="761365" cy="259080"/>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302260</xdr:rowOff>
    </xdr:from>
    <xdr:to>
      <xdr:col>30</xdr:col>
      <xdr:colOff>25400</xdr:colOff>
      <xdr:row>37</xdr:row>
      <xdr:rowOff>302260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254000</xdr:rowOff>
    </xdr:from>
    <xdr:ext cx="761365" cy="259080"/>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167640</xdr:rowOff>
    </xdr:from>
    <xdr:to>
      <xdr:col>30</xdr:col>
      <xdr:colOff>25400</xdr:colOff>
      <xdr:row>32</xdr:row>
      <xdr:rowOff>167640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240665</xdr:rowOff>
    </xdr:from>
    <xdr:to>
      <xdr:col>29</xdr:col>
      <xdr:colOff>127000</xdr:colOff>
      <xdr:row>34</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003800" y="6508115"/>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126365</xdr:rowOff>
    </xdr:from>
    <xdr:ext cx="761365" cy="259080"/>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67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154940</xdr:rowOff>
    </xdr:from>
    <xdr:to>
      <xdr:col>29</xdr:col>
      <xdr:colOff>177800</xdr:colOff>
      <xdr:row>35</xdr:row>
      <xdr:rowOff>255270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295910</xdr:rowOff>
    </xdr:from>
    <xdr:to>
      <xdr:col>26</xdr:col>
      <xdr:colOff>50800</xdr:colOff>
      <xdr:row>35</xdr:row>
      <xdr:rowOff>49530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305300" y="6563360"/>
          <a:ext cx="6985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172085</xdr:rowOff>
    </xdr:from>
    <xdr:to>
      <xdr:col>26</xdr:col>
      <xdr:colOff>101600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259715</xdr:rowOff>
    </xdr:from>
    <xdr:ext cx="736600" cy="2584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70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49530</xdr:rowOff>
    </xdr:from>
    <xdr:to>
      <xdr:col>22</xdr:col>
      <xdr:colOff>114300</xdr:colOff>
      <xdr:row>35</xdr:row>
      <xdr:rowOff>73660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606800" y="665988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186690</xdr:rowOff>
    </xdr:from>
    <xdr:to>
      <xdr:col>22</xdr:col>
      <xdr:colOff>165100</xdr:colOff>
      <xdr:row>35</xdr:row>
      <xdr:rowOff>288925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274320</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73660</xdr:rowOff>
    </xdr:from>
    <xdr:to>
      <xdr:col>18</xdr:col>
      <xdr:colOff>177800</xdr:colOff>
      <xdr:row>35</xdr:row>
      <xdr:rowOff>139700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2908300" y="668401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182880</xdr:rowOff>
    </xdr:from>
    <xdr:to>
      <xdr:col>19</xdr:col>
      <xdr:colOff>38100</xdr:colOff>
      <xdr:row>35</xdr:row>
      <xdr:rowOff>285115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269240</xdr:rowOff>
    </xdr:from>
    <xdr:ext cx="762000" cy="2584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9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187960</xdr:rowOff>
    </xdr:from>
    <xdr:to>
      <xdr:col>15</xdr:col>
      <xdr:colOff>101600</xdr:colOff>
      <xdr:row>35</xdr:row>
      <xdr:rowOff>290195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189865</xdr:rowOff>
    </xdr:from>
    <xdr:to>
      <xdr:col>29</xdr:col>
      <xdr:colOff>177800</xdr:colOff>
      <xdr:row>34</xdr:row>
      <xdr:rowOff>292100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5600700" y="6457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34925</xdr:rowOff>
    </xdr:from>
    <xdr:ext cx="761365" cy="25971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023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244475</xdr:rowOff>
    </xdr:from>
    <xdr:to>
      <xdr:col>26</xdr:col>
      <xdr:colOff>101600</xdr:colOff>
      <xdr:row>35</xdr:row>
      <xdr:rowOff>2540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953000" y="6511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13335</xdr:rowOff>
    </xdr:from>
    <xdr:ext cx="736600" cy="25971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807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80,379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341630</xdr:rowOff>
    </xdr:from>
    <xdr:to>
      <xdr:col>22</xdr:col>
      <xdr:colOff>165100</xdr:colOff>
      <xdr:row>35</xdr:row>
      <xdr:rowOff>100965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254500" y="66090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110490</xdr:rowOff>
    </xdr:from>
    <xdr:ext cx="762000" cy="25781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77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67,674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22860</xdr:rowOff>
    </xdr:from>
    <xdr:to>
      <xdr:col>19</xdr:col>
      <xdr:colOff>38100</xdr:colOff>
      <xdr:row>35</xdr:row>
      <xdr:rowOff>125095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5560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135890</xdr:rowOff>
    </xdr:from>
    <xdr:ext cx="762000" cy="25781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03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88900</xdr:rowOff>
    </xdr:from>
    <xdr:to>
      <xdr:col>15</xdr:col>
      <xdr:colOff>101600</xdr:colOff>
      <xdr:row>35</xdr:row>
      <xdr:rowOff>191135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2857500" y="6699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200660</xdr:rowOff>
    </xdr:from>
    <xdr:ext cx="762000" cy="25781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68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55,862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
830
165.48
2,818,914
2,690,021
87,226
995,555
2,706,239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36195</xdr:rowOff>
    </xdr:from>
    <xdr:to>
      <xdr:col>24</xdr:col>
      <xdr:colOff>62865</xdr:colOff>
      <xdr:row>38</xdr:row>
      <xdr:rowOff>33020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534670"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154940</xdr:rowOff>
    </xdr:from>
    <xdr:ext cx="598805" cy="2584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36195</xdr:rowOff>
    </xdr:from>
    <xdr:to>
      <xdr:col>24</xdr:col>
      <xdr:colOff>152400</xdr:colOff>
      <xdr:row>30</xdr:row>
      <xdr:rowOff>36195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157480</xdr:rowOff>
    </xdr:from>
    <xdr:to>
      <xdr:col>24</xdr:col>
      <xdr:colOff>63500</xdr:colOff>
      <xdr:row>34</xdr:row>
      <xdr:rowOff>12700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8153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59690</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81280</xdr:rowOff>
    </xdr:from>
    <xdr:to>
      <xdr:col>24</xdr:col>
      <xdr:colOff>114300</xdr:colOff>
      <xdr:row>37</xdr:row>
      <xdr:rowOff>11430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12700</xdr:rowOff>
    </xdr:from>
    <xdr:to>
      <xdr:col>19</xdr:col>
      <xdr:colOff>177800</xdr:colOff>
      <xdr:row>34</xdr:row>
      <xdr:rowOff>92710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420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130810</xdr:rowOff>
    </xdr:from>
    <xdr:to>
      <xdr:col>20</xdr:col>
      <xdr:colOff>38100</xdr:colOff>
      <xdr:row>37</xdr:row>
      <xdr:rowOff>60960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52070</xdr:rowOff>
    </xdr:from>
    <xdr:ext cx="598170" cy="2584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395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92710</xdr:rowOff>
    </xdr:from>
    <xdr:to>
      <xdr:col>15</xdr:col>
      <xdr:colOff>50800</xdr:colOff>
      <xdr:row>34</xdr:row>
      <xdr:rowOff>100330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220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144780</xdr:rowOff>
    </xdr:from>
    <xdr:to>
      <xdr:col>15</xdr:col>
      <xdr:colOff>101600</xdr:colOff>
      <xdr:row>37</xdr:row>
      <xdr:rowOff>74930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66040</xdr:rowOff>
    </xdr:from>
    <xdr:ext cx="598170"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409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100330</xdr:rowOff>
    </xdr:from>
    <xdr:to>
      <xdr:col>10</xdr:col>
      <xdr:colOff>114300</xdr:colOff>
      <xdr:row>34</xdr:row>
      <xdr:rowOff>140335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296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146685</xdr:rowOff>
    </xdr:from>
    <xdr:to>
      <xdr:col>10</xdr:col>
      <xdr:colOff>165100</xdr:colOff>
      <xdr:row>37</xdr:row>
      <xdr:rowOff>76835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67945</xdr:rowOff>
    </xdr:from>
    <xdr:ext cx="598170" cy="2584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146685</xdr:rowOff>
    </xdr:from>
    <xdr:to>
      <xdr:col>6</xdr:col>
      <xdr:colOff>38100</xdr:colOff>
      <xdr:row>37</xdr:row>
      <xdr:rowOff>76835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67945</xdr:rowOff>
    </xdr:from>
    <xdr:ext cx="598170" cy="2584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411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106680</xdr:rowOff>
    </xdr:from>
    <xdr:to>
      <xdr:col>24</xdr:col>
      <xdr:colOff>114300</xdr:colOff>
      <xdr:row>34</xdr:row>
      <xdr:rowOff>36830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129540</xdr:rowOff>
    </xdr:from>
    <xdr:ext cx="598805"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615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133350</xdr:rowOff>
    </xdr:from>
    <xdr:to>
      <xdr:col>20</xdr:col>
      <xdr:colOff>38100</xdr:colOff>
      <xdr:row>34</xdr:row>
      <xdr:rowOff>63500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80010</xdr:rowOff>
    </xdr:from>
    <xdr:ext cx="59817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5566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41910</xdr:rowOff>
    </xdr:from>
    <xdr:to>
      <xdr:col>15</xdr:col>
      <xdr:colOff>101600</xdr:colOff>
      <xdr:row>34</xdr:row>
      <xdr:rowOff>143510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160020</xdr:rowOff>
    </xdr:from>
    <xdr:ext cx="598170"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5646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424,558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49530</xdr:rowOff>
    </xdr:from>
    <xdr:to>
      <xdr:col>10</xdr:col>
      <xdr:colOff>165100</xdr:colOff>
      <xdr:row>34</xdr:row>
      <xdr:rowOff>151130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167640</xdr:rowOff>
    </xdr:from>
    <xdr:ext cx="598170" cy="2584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5654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89535</xdr:rowOff>
    </xdr:from>
    <xdr:to>
      <xdr:col>6</xdr:col>
      <xdr:colOff>38100</xdr:colOff>
      <xdr:row>35</xdr:row>
      <xdr:rowOff>19685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36195</xdr:rowOff>
    </xdr:from>
    <xdr:ext cx="598170"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5694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8255</xdr:rowOff>
    </xdr:from>
    <xdr:to>
      <xdr:col>24</xdr:col>
      <xdr:colOff>62865</xdr:colOff>
      <xdr:row>58</xdr:row>
      <xdr:rowOff>67945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71755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67945</xdr:rowOff>
    </xdr:from>
    <xdr:to>
      <xdr:col>24</xdr:col>
      <xdr:colOff>152400</xdr:colOff>
      <xdr:row>58</xdr:row>
      <xdr:rowOff>67945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126365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8255</xdr:rowOff>
    </xdr:from>
    <xdr:to>
      <xdr:col>24</xdr:col>
      <xdr:colOff>152400</xdr:colOff>
      <xdr:row>50</xdr:row>
      <xdr:rowOff>8255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104775</xdr:rowOff>
    </xdr:from>
    <xdr:to>
      <xdr:col>24</xdr:col>
      <xdr:colOff>63500</xdr:colOff>
      <xdr:row>53</xdr:row>
      <xdr:rowOff>139700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9162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60325</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81915</xdr:rowOff>
    </xdr:from>
    <xdr:to>
      <xdr:col>24</xdr:col>
      <xdr:colOff>114300</xdr:colOff>
      <xdr:row>57</xdr:row>
      <xdr:rowOff>12065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104775</xdr:rowOff>
    </xdr:from>
    <xdr:to>
      <xdr:col>19</xdr:col>
      <xdr:colOff>177800</xdr:colOff>
      <xdr:row>53</xdr:row>
      <xdr:rowOff>151765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916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90170</xdr:rowOff>
    </xdr:from>
    <xdr:to>
      <xdr:col>20</xdr:col>
      <xdr:colOff>38100</xdr:colOff>
      <xdr:row>57</xdr:row>
      <xdr:rowOff>20320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98170"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784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132080</xdr:rowOff>
    </xdr:from>
    <xdr:to>
      <xdr:col>15</xdr:col>
      <xdr:colOff>50800</xdr:colOff>
      <xdr:row>53</xdr:row>
      <xdr:rowOff>151765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2189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98425</xdr:rowOff>
    </xdr:from>
    <xdr:to>
      <xdr:col>15</xdr:col>
      <xdr:colOff>101600</xdr:colOff>
      <xdr:row>57</xdr:row>
      <xdr:rowOff>29210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19685</xdr:rowOff>
    </xdr:from>
    <xdr:ext cx="598170" cy="2584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792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132080</xdr:rowOff>
    </xdr:from>
    <xdr:to>
      <xdr:col>10</xdr:col>
      <xdr:colOff>114300</xdr:colOff>
      <xdr:row>53</xdr:row>
      <xdr:rowOff>159385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189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111125</xdr:rowOff>
    </xdr:from>
    <xdr:to>
      <xdr:col>10</xdr:col>
      <xdr:colOff>165100</xdr:colOff>
      <xdr:row>57</xdr:row>
      <xdr:rowOff>41275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32385</xdr:rowOff>
    </xdr:from>
    <xdr:ext cx="598170"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805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113030</xdr:rowOff>
    </xdr:from>
    <xdr:to>
      <xdr:col>6</xdr:col>
      <xdr:colOff>38100</xdr:colOff>
      <xdr:row>57</xdr:row>
      <xdr:rowOff>43180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34290</xdr:rowOff>
    </xdr:from>
    <xdr:ext cx="59817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806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88900</xdr:rowOff>
    </xdr:from>
    <xdr:to>
      <xdr:col>24</xdr:col>
      <xdr:colOff>114300</xdr:colOff>
      <xdr:row>54</xdr:row>
      <xdr:rowOff>19050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111760</xdr:rowOff>
    </xdr:from>
    <xdr:ext cx="598805" cy="2584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27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490,007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53975</xdr:rowOff>
    </xdr:from>
    <xdr:to>
      <xdr:col>20</xdr:col>
      <xdr:colOff>38100</xdr:colOff>
      <xdr:row>53</xdr:row>
      <xdr:rowOff>155575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635</xdr:rowOff>
    </xdr:from>
    <xdr:ext cx="59817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8916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100965</xdr:rowOff>
    </xdr:from>
    <xdr:to>
      <xdr:col>15</xdr:col>
      <xdr:colOff>101600</xdr:colOff>
      <xdr:row>54</xdr:row>
      <xdr:rowOff>31115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47625</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8963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80645</xdr:rowOff>
    </xdr:from>
    <xdr:to>
      <xdr:col>10</xdr:col>
      <xdr:colOff>165100</xdr:colOff>
      <xdr:row>54</xdr:row>
      <xdr:rowOff>10795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6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27305</xdr:rowOff>
    </xdr:from>
    <xdr:ext cx="59817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8942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109220</xdr:rowOff>
    </xdr:from>
    <xdr:to>
      <xdr:col>6</xdr:col>
      <xdr:colOff>38100</xdr:colOff>
      <xdr:row>54</xdr:row>
      <xdr:rowOff>38735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196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55245</xdr:rowOff>
    </xdr:from>
    <xdr:ext cx="598170"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8970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83820</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48260</xdr:rowOff>
    </xdr:from>
    <xdr:ext cx="249555"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30480</xdr:rowOff>
    </xdr:from>
    <xdr:ext cx="598805" cy="2584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83820</xdr:rowOff>
    </xdr:from>
    <xdr:to>
      <xdr:col>24</xdr:col>
      <xdr:colOff>152400</xdr:colOff>
      <xdr:row>71</xdr:row>
      <xdr:rowOff>83820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3175</xdr:rowOff>
    </xdr:from>
    <xdr:to>
      <xdr:col>24</xdr:col>
      <xdr:colOff>63500</xdr:colOff>
      <xdr:row>79</xdr:row>
      <xdr:rowOff>7620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477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63500</xdr:rowOff>
    </xdr:from>
    <xdr:ext cx="534670" cy="2584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40640</xdr:rowOff>
    </xdr:from>
    <xdr:to>
      <xdr:col>24</xdr:col>
      <xdr:colOff>114300</xdr:colOff>
      <xdr:row>78</xdr:row>
      <xdr:rowOff>142240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1270</xdr:rowOff>
    </xdr:from>
    <xdr:to>
      <xdr:col>19</xdr:col>
      <xdr:colOff>177800</xdr:colOff>
      <xdr:row>79</xdr:row>
      <xdr:rowOff>3175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458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70485</xdr:rowOff>
    </xdr:from>
    <xdr:to>
      <xdr:col>20</xdr:col>
      <xdr:colOff>38100</xdr:colOff>
      <xdr:row>79</xdr:row>
      <xdr:rowOff>635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17780</xdr:rowOff>
    </xdr:from>
    <xdr:ext cx="53403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167005</xdr:rowOff>
    </xdr:from>
    <xdr:to>
      <xdr:col>15</xdr:col>
      <xdr:colOff>50800</xdr:colOff>
      <xdr:row>79</xdr:row>
      <xdr:rowOff>1270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401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62230</xdr:rowOff>
    </xdr:from>
    <xdr:to>
      <xdr:col>15</xdr:col>
      <xdr:colOff>101600</xdr:colOff>
      <xdr:row>78</xdr:row>
      <xdr:rowOff>163830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8890</xdr:rowOff>
    </xdr:from>
    <xdr:ext cx="534035"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167005</xdr:rowOff>
    </xdr:from>
    <xdr:to>
      <xdr:col>10</xdr:col>
      <xdr:colOff>114300</xdr:colOff>
      <xdr:row>79</xdr:row>
      <xdr:rowOff>2540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40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53975</xdr:rowOff>
    </xdr:from>
    <xdr:to>
      <xdr:col>10</xdr:col>
      <xdr:colOff>165100</xdr:colOff>
      <xdr:row>78</xdr:row>
      <xdr:rowOff>155575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635</xdr:rowOff>
    </xdr:from>
    <xdr:ext cx="53403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68580</xdr:rowOff>
    </xdr:from>
    <xdr:to>
      <xdr:col>6</xdr:col>
      <xdr:colOff>38100</xdr:colOff>
      <xdr:row>78</xdr:row>
      <xdr:rowOff>170180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15240</xdr:rowOff>
    </xdr:from>
    <xdr:ext cx="53403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128270</xdr:rowOff>
    </xdr:from>
    <xdr:to>
      <xdr:col>24</xdr:col>
      <xdr:colOff>114300</xdr:colOff>
      <xdr:row>79</xdr:row>
      <xdr:rowOff>58420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43180</xdr:rowOff>
    </xdr:from>
    <xdr:ext cx="46990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6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123825</xdr:rowOff>
    </xdr:from>
    <xdr:to>
      <xdr:col>20</xdr:col>
      <xdr:colOff>38100</xdr:colOff>
      <xdr:row>79</xdr:row>
      <xdr:rowOff>53975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79</xdr:row>
      <xdr:rowOff>45085</xdr:rowOff>
    </xdr:from>
    <xdr:ext cx="53403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358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121920</xdr:rowOff>
    </xdr:from>
    <xdr:to>
      <xdr:col>15</xdr:col>
      <xdr:colOff>101600</xdr:colOff>
      <xdr:row>79</xdr:row>
      <xdr:rowOff>52070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79</xdr:row>
      <xdr:rowOff>43180</xdr:rowOff>
    </xdr:from>
    <xdr:ext cx="534035" cy="2584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358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116205</xdr:rowOff>
    </xdr:from>
    <xdr:to>
      <xdr:col>10</xdr:col>
      <xdr:colOff>165100</xdr:colOff>
      <xdr:row>79</xdr:row>
      <xdr:rowOff>46355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79</xdr:row>
      <xdr:rowOff>38100</xdr:rowOff>
    </xdr:from>
    <xdr:ext cx="53403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358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123190</xdr:rowOff>
    </xdr:from>
    <xdr:to>
      <xdr:col>6</xdr:col>
      <xdr:colOff>38100</xdr:colOff>
      <xdr:row>79</xdr:row>
      <xdr:rowOff>53340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79</xdr:row>
      <xdr:rowOff>45085</xdr:rowOff>
    </xdr:from>
    <xdr:ext cx="534035"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358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112395</xdr:rowOff>
    </xdr:from>
    <xdr:to>
      <xdr:col>24</xdr:col>
      <xdr:colOff>62865</xdr:colOff>
      <xdr:row>98</xdr:row>
      <xdr:rowOff>30480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59055</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112395</xdr:rowOff>
    </xdr:from>
    <xdr:to>
      <xdr:col>24</xdr:col>
      <xdr:colOff>152400</xdr:colOff>
      <xdr:row>89</xdr:row>
      <xdr:rowOff>112395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12700</xdr:rowOff>
    </xdr:from>
    <xdr:to>
      <xdr:col>24</xdr:col>
      <xdr:colOff>63500</xdr:colOff>
      <xdr:row>98</xdr:row>
      <xdr:rowOff>19685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8148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148590</xdr:rowOff>
    </xdr:from>
    <xdr:ext cx="534670" cy="25908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125730</xdr:rowOff>
    </xdr:from>
    <xdr:to>
      <xdr:col>24</xdr:col>
      <xdr:colOff>114300</xdr:colOff>
      <xdr:row>95</xdr:row>
      <xdr:rowOff>55880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12700</xdr:rowOff>
    </xdr:from>
    <xdr:to>
      <xdr:col>19</xdr:col>
      <xdr:colOff>177800</xdr:colOff>
      <xdr:row>98</xdr:row>
      <xdr:rowOff>18415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148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164465</xdr:rowOff>
    </xdr:from>
    <xdr:to>
      <xdr:col>20</xdr:col>
      <xdr:colOff>38100</xdr:colOff>
      <xdr:row>95</xdr:row>
      <xdr:rowOff>94615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111125</xdr:rowOff>
    </xdr:from>
    <xdr:ext cx="53403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29965" y="16055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171450</xdr:rowOff>
    </xdr:from>
    <xdr:to>
      <xdr:col>15</xdr:col>
      <xdr:colOff>50800</xdr:colOff>
      <xdr:row>98</xdr:row>
      <xdr:rowOff>18415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021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19050</xdr:rowOff>
    </xdr:from>
    <xdr:to>
      <xdr:col>15</xdr:col>
      <xdr:colOff>101600</xdr:colOff>
      <xdr:row>95</xdr:row>
      <xdr:rowOff>120650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137160</xdr:rowOff>
    </xdr:from>
    <xdr:ext cx="53403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0965" y="1608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151765</xdr:rowOff>
    </xdr:from>
    <xdr:to>
      <xdr:col>10</xdr:col>
      <xdr:colOff>114300</xdr:colOff>
      <xdr:row>97</xdr:row>
      <xdr:rowOff>171450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824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1905</xdr:rowOff>
    </xdr:from>
    <xdr:to>
      <xdr:col>10</xdr:col>
      <xdr:colOff>165100</xdr:colOff>
      <xdr:row>95</xdr:row>
      <xdr:rowOff>103505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120650</xdr:rowOff>
    </xdr:from>
    <xdr:ext cx="53403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065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94</xdr:row>
      <xdr:rowOff>163195</xdr:rowOff>
    </xdr:from>
    <xdr:to>
      <xdr:col>6</xdr:col>
      <xdr:colOff>38100</xdr:colOff>
      <xdr:row>95</xdr:row>
      <xdr:rowOff>93345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109855</xdr:rowOff>
    </xdr:from>
    <xdr:ext cx="534035"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140335</xdr:rowOff>
    </xdr:from>
    <xdr:to>
      <xdr:col>24</xdr:col>
      <xdr:colOff>114300</xdr:colOff>
      <xdr:row>98</xdr:row>
      <xdr:rowOff>70485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55245</xdr:rowOff>
    </xdr:from>
    <xdr:ext cx="534670" cy="2584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85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133350</xdr:rowOff>
    </xdr:from>
    <xdr:to>
      <xdr:col>20</xdr:col>
      <xdr:colOff>38100</xdr:colOff>
      <xdr:row>98</xdr:row>
      <xdr:rowOff>63500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54610</xdr:rowOff>
    </xdr:from>
    <xdr:ext cx="534035"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29965" y="16856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139065</xdr:rowOff>
    </xdr:from>
    <xdr:to>
      <xdr:col>15</xdr:col>
      <xdr:colOff>101600</xdr:colOff>
      <xdr:row>98</xdr:row>
      <xdr:rowOff>69215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60325</xdr:rowOff>
    </xdr:from>
    <xdr:ext cx="53403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0965" y="16862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120650</xdr:rowOff>
    </xdr:from>
    <xdr:to>
      <xdr:col>10</xdr:col>
      <xdr:colOff>165100</xdr:colOff>
      <xdr:row>98</xdr:row>
      <xdr:rowOff>50800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41910</xdr:rowOff>
    </xdr:from>
    <xdr:ext cx="534035" cy="2584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1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100965</xdr:rowOff>
    </xdr:from>
    <xdr:to>
      <xdr:col>6</xdr:col>
      <xdr:colOff>38100</xdr:colOff>
      <xdr:row>98</xdr:row>
      <xdr:rowOff>31115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22225</xdr:rowOff>
    </xdr:from>
    <xdr:ext cx="534035" cy="2584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2965" y="1682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168910</xdr:rowOff>
    </xdr:from>
    <xdr:ext cx="594995" cy="2584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100330</xdr:rowOff>
    </xdr:from>
    <xdr:to>
      <xdr:col>54</xdr:col>
      <xdr:colOff>189865</xdr:colOff>
      <xdr:row>39</xdr:row>
      <xdr:rowOff>11430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15240</xdr:rowOff>
    </xdr:from>
    <xdr:ext cx="598805"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11430</xdr:rowOff>
    </xdr:from>
    <xdr:to>
      <xdr:col>55</xdr:col>
      <xdr:colOff>88900</xdr:colOff>
      <xdr:row>39</xdr:row>
      <xdr:rowOff>11430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46990</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100330</xdr:rowOff>
    </xdr:from>
    <xdr:to>
      <xdr:col>55</xdr:col>
      <xdr:colOff>88900</xdr:colOff>
      <xdr:row>31</xdr:row>
      <xdr:rowOff>100330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38735</xdr:rowOff>
    </xdr:from>
    <xdr:to>
      <xdr:col>55</xdr:col>
      <xdr:colOff>0</xdr:colOff>
      <xdr:row>36</xdr:row>
      <xdr:rowOff>86995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68035"/>
          <a:ext cx="8382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96520</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118110</xdr:rowOff>
    </xdr:from>
    <xdr:to>
      <xdr:col>55</xdr:col>
      <xdr:colOff>50800</xdr:colOff>
      <xdr:row>37</xdr:row>
      <xdr:rowOff>48260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86995</xdr:rowOff>
    </xdr:from>
    <xdr:to>
      <xdr:col>50</xdr:col>
      <xdr:colOff>114300</xdr:colOff>
      <xdr:row>36</xdr:row>
      <xdr:rowOff>166370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919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39</xdr:row>
      <xdr:rowOff>12700</xdr:rowOff>
    </xdr:from>
    <xdr:ext cx="598170"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699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48895</xdr:rowOff>
    </xdr:from>
    <xdr:to>
      <xdr:col>45</xdr:col>
      <xdr:colOff>177800</xdr:colOff>
      <xdr:row>36</xdr:row>
      <xdr:rowOff>166370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49645"/>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39</xdr:row>
      <xdr:rowOff>35560</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722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48895</xdr:rowOff>
    </xdr:from>
    <xdr:to>
      <xdr:col>41</xdr:col>
      <xdr:colOff>50800</xdr:colOff>
      <xdr:row>37</xdr:row>
      <xdr:rowOff>44450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49645"/>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97790</xdr:rowOff>
    </xdr:from>
    <xdr:to>
      <xdr:col>41</xdr:col>
      <xdr:colOff>101600</xdr:colOff>
      <xdr:row>39</xdr:row>
      <xdr:rowOff>27940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39</xdr:row>
      <xdr:rowOff>19050</xdr:rowOff>
    </xdr:from>
    <xdr:ext cx="598170" cy="2584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70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132080</xdr:rowOff>
    </xdr:from>
    <xdr:to>
      <xdr:col>36</xdr:col>
      <xdr:colOff>165100</xdr:colOff>
      <xdr:row>39</xdr:row>
      <xdr:rowOff>62230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39</xdr:row>
      <xdr:rowOff>53340</xdr:rowOff>
    </xdr:from>
    <xdr:ext cx="598170" cy="2584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6739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159385</xdr:rowOff>
    </xdr:from>
    <xdr:to>
      <xdr:col>55</xdr:col>
      <xdr:colOff>50800</xdr:colOff>
      <xdr:row>34</xdr:row>
      <xdr:rowOff>89535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10795</xdr:rowOff>
    </xdr:from>
    <xdr:ext cx="598805" cy="2584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68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544,048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36195</xdr:rowOff>
    </xdr:from>
    <xdr:to>
      <xdr:col>50</xdr:col>
      <xdr:colOff>165100</xdr:colOff>
      <xdr:row>36</xdr:row>
      <xdr:rowOff>137795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154940</xdr:rowOff>
    </xdr:from>
    <xdr:ext cx="598170" cy="2584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5984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115570</xdr:rowOff>
    </xdr:from>
    <xdr:to>
      <xdr:col>46</xdr:col>
      <xdr:colOff>38100</xdr:colOff>
      <xdr:row>37</xdr:row>
      <xdr:rowOff>45720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62230</xdr:rowOff>
    </xdr:from>
    <xdr:ext cx="59817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062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169545</xdr:rowOff>
    </xdr:from>
    <xdr:to>
      <xdr:col>41</xdr:col>
      <xdr:colOff>101600</xdr:colOff>
      <xdr:row>35</xdr:row>
      <xdr:rowOff>99695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116205</xdr:rowOff>
    </xdr:from>
    <xdr:ext cx="59817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5774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464,640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165100</xdr:rowOff>
    </xdr:from>
    <xdr:to>
      <xdr:col>36</xdr:col>
      <xdr:colOff>165100</xdr:colOff>
      <xdr:row>37</xdr:row>
      <xdr:rowOff>95250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111760</xdr:rowOff>
    </xdr:from>
    <xdr:ext cx="598170" cy="2584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112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516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516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23495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27305</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23495</xdr:rowOff>
    </xdr:from>
    <xdr:to>
      <xdr:col>55</xdr:col>
      <xdr:colOff>88900</xdr:colOff>
      <xdr:row>59</xdr:row>
      <xdr:rowOff>23495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74930</xdr:rowOff>
    </xdr:from>
    <xdr:ext cx="690245" cy="2584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21590</xdr:rowOff>
    </xdr:from>
    <xdr:to>
      <xdr:col>55</xdr:col>
      <xdr:colOff>0</xdr:colOff>
      <xdr:row>58</xdr:row>
      <xdr:rowOff>27305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4240"/>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29210</xdr:rowOff>
    </xdr:from>
    <xdr:ext cx="598805" cy="2584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3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50165</xdr:rowOff>
    </xdr:from>
    <xdr:to>
      <xdr:col>55</xdr:col>
      <xdr:colOff>50800</xdr:colOff>
      <xdr:row>58</xdr:row>
      <xdr:rowOff>151765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27305</xdr:rowOff>
    </xdr:from>
    <xdr:to>
      <xdr:col>50</xdr:col>
      <xdr:colOff>114300</xdr:colOff>
      <xdr:row>58</xdr:row>
      <xdr:rowOff>43815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714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63500</xdr:rowOff>
    </xdr:from>
    <xdr:to>
      <xdr:col>50</xdr:col>
      <xdr:colOff>165100</xdr:colOff>
      <xdr:row>58</xdr:row>
      <xdr:rowOff>164465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155575</xdr:rowOff>
    </xdr:from>
    <xdr:ext cx="598170" cy="2584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10099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43815</xdr:rowOff>
    </xdr:from>
    <xdr:to>
      <xdr:col>45</xdr:col>
      <xdr:colOff>177800</xdr:colOff>
      <xdr:row>58</xdr:row>
      <xdr:rowOff>68580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79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61595</xdr:rowOff>
    </xdr:from>
    <xdr:to>
      <xdr:col>46</xdr:col>
      <xdr:colOff>38100</xdr:colOff>
      <xdr:row>58</xdr:row>
      <xdr:rowOff>163195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154940</xdr:rowOff>
    </xdr:from>
    <xdr:ext cx="598170" cy="2584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580" y="10099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34925</xdr:rowOff>
    </xdr:from>
    <xdr:to>
      <xdr:col>41</xdr:col>
      <xdr:colOff>50800</xdr:colOff>
      <xdr:row>58</xdr:row>
      <xdr:rowOff>68580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790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53975</xdr:rowOff>
    </xdr:from>
    <xdr:to>
      <xdr:col>41</xdr:col>
      <xdr:colOff>101600</xdr:colOff>
      <xdr:row>58</xdr:row>
      <xdr:rowOff>155575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146685</xdr:rowOff>
    </xdr:from>
    <xdr:ext cx="598170" cy="2584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58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53975</xdr:rowOff>
    </xdr:from>
    <xdr:to>
      <xdr:col>36</xdr:col>
      <xdr:colOff>165100</xdr:colOff>
      <xdr:row>58</xdr:row>
      <xdr:rowOff>155575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146685</xdr:rowOff>
    </xdr:from>
    <xdr:ext cx="598170" cy="2584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10090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142240</xdr:rowOff>
    </xdr:from>
    <xdr:to>
      <xdr:col>55</xdr:col>
      <xdr:colOff>50800</xdr:colOff>
      <xdr:row>57</xdr:row>
      <xdr:rowOff>72390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165100</xdr:rowOff>
    </xdr:from>
    <xdr:ext cx="598805"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94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959,704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147955</xdr:rowOff>
    </xdr:from>
    <xdr:to>
      <xdr:col>50</xdr:col>
      <xdr:colOff>165100</xdr:colOff>
      <xdr:row>58</xdr:row>
      <xdr:rowOff>78105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94615</xdr:rowOff>
    </xdr:from>
    <xdr:ext cx="59817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580" y="9695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164465</xdr:rowOff>
    </xdr:from>
    <xdr:to>
      <xdr:col>46</xdr:col>
      <xdr:colOff>38100</xdr:colOff>
      <xdr:row>58</xdr:row>
      <xdr:rowOff>94615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111125</xdr:rowOff>
    </xdr:from>
    <xdr:ext cx="598170"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580" y="9712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17780</xdr:rowOff>
    </xdr:from>
    <xdr:to>
      <xdr:col>41</xdr:col>
      <xdr:colOff>101600</xdr:colOff>
      <xdr:row>58</xdr:row>
      <xdr:rowOff>119380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135890</xdr:rowOff>
    </xdr:from>
    <xdr:ext cx="59817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580" y="9737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155575</xdr:rowOff>
    </xdr:from>
    <xdr:to>
      <xdr:col>36</xdr:col>
      <xdr:colOff>165100</xdr:colOff>
      <xdr:row>58</xdr:row>
      <xdr:rowOff>86360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102235</xdr:rowOff>
    </xdr:from>
    <xdr:ext cx="598170" cy="2584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580" y="9703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475,684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5165" cy="2584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71</xdr:row>
      <xdr:rowOff>130810</xdr:rowOff>
    </xdr:from>
    <xdr:ext cx="68516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690245" cy="25908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xdr:rowOff>
    </xdr:from>
    <xdr:to>
      <xdr:col>55</xdr:col>
      <xdr:colOff>0</xdr:colOff>
      <xdr:row>78</xdr:row>
      <xdr:rowOff>100965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8707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83185</xdr:rowOff>
    </xdr:from>
    <xdr:ext cx="534670" cy="25908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104140</xdr:rowOff>
    </xdr:from>
    <xdr:to>
      <xdr:col>55</xdr:col>
      <xdr:colOff>50800</xdr:colOff>
      <xdr:row>79</xdr:row>
      <xdr:rowOff>34290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6350</xdr:rowOff>
    </xdr:from>
    <xdr:to>
      <xdr:col>50</xdr:col>
      <xdr:colOff>114300</xdr:colOff>
      <xdr:row>78</xdr:row>
      <xdr:rowOff>13970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94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106045</xdr:rowOff>
    </xdr:from>
    <xdr:to>
      <xdr:col>50</xdr:col>
      <xdr:colOff>165100</xdr:colOff>
      <xdr:row>79</xdr:row>
      <xdr:rowOff>36195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27305</xdr:rowOff>
    </xdr:from>
    <xdr:ext cx="53403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357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6350</xdr:rowOff>
    </xdr:from>
    <xdr:to>
      <xdr:col>45</xdr:col>
      <xdr:colOff>177800</xdr:colOff>
      <xdr:row>78</xdr:row>
      <xdr:rowOff>38735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9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111760</xdr:rowOff>
    </xdr:from>
    <xdr:to>
      <xdr:col>46</xdr:col>
      <xdr:colOff>38100</xdr:colOff>
      <xdr:row>79</xdr:row>
      <xdr:rowOff>41910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33020</xdr:rowOff>
    </xdr:from>
    <xdr:ext cx="53403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357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13970</xdr:rowOff>
    </xdr:from>
    <xdr:to>
      <xdr:col>41</xdr:col>
      <xdr:colOff>50800</xdr:colOff>
      <xdr:row>78</xdr:row>
      <xdr:rowOff>38735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70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105410</xdr:rowOff>
    </xdr:from>
    <xdr:to>
      <xdr:col>41</xdr:col>
      <xdr:colOff>101600</xdr:colOff>
      <xdr:row>79</xdr:row>
      <xdr:rowOff>35560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26670</xdr:rowOff>
    </xdr:from>
    <xdr:ext cx="53403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571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92710</xdr:rowOff>
    </xdr:from>
    <xdr:to>
      <xdr:col>36</xdr:col>
      <xdr:colOff>165100</xdr:colOff>
      <xdr:row>79</xdr:row>
      <xdr:rowOff>22860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13970</xdr:rowOff>
    </xdr:from>
    <xdr:ext cx="53403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558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50165</xdr:rowOff>
    </xdr:from>
    <xdr:to>
      <xdr:col>55</xdr:col>
      <xdr:colOff>50800</xdr:colOff>
      <xdr:row>78</xdr:row>
      <xdr:rowOff>151765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9525</xdr:rowOff>
    </xdr:from>
    <xdr:ext cx="598805" cy="2584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1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134620</xdr:rowOff>
    </xdr:from>
    <xdr:to>
      <xdr:col>50</xdr:col>
      <xdr:colOff>165100</xdr:colOff>
      <xdr:row>78</xdr:row>
      <xdr:rowOff>64770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81280</xdr:rowOff>
    </xdr:from>
    <xdr:ext cx="59817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580" y="13111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127000</xdr:rowOff>
    </xdr:from>
    <xdr:to>
      <xdr:col>46</xdr:col>
      <xdr:colOff>38100</xdr:colOff>
      <xdr:row>78</xdr:row>
      <xdr:rowOff>57150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73660</xdr:rowOff>
    </xdr:from>
    <xdr:ext cx="59817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580" y="13103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159385</xdr:rowOff>
    </xdr:from>
    <xdr:to>
      <xdr:col>41</xdr:col>
      <xdr:colOff>101600</xdr:colOff>
      <xdr:row>78</xdr:row>
      <xdr:rowOff>89535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106045</xdr:rowOff>
    </xdr:from>
    <xdr:ext cx="59817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580" y="13136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232,864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134620</xdr:rowOff>
    </xdr:from>
    <xdr:to>
      <xdr:col>36</xdr:col>
      <xdr:colOff>165100</xdr:colOff>
      <xdr:row>78</xdr:row>
      <xdr:rowOff>64770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81280</xdr:rowOff>
    </xdr:from>
    <xdr:ext cx="59817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580" y="13111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264,885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5165" cy="2584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5165" cy="2584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5165"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82550</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9555" cy="2584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29210</xdr:rowOff>
    </xdr:from>
    <xdr:ext cx="690245" cy="2584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82550</xdr:rowOff>
    </xdr:from>
    <xdr:to>
      <xdr:col>55</xdr:col>
      <xdr:colOff>88900</xdr:colOff>
      <xdr:row>90</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113665</xdr:rowOff>
    </xdr:from>
    <xdr:to>
      <xdr:col>55</xdr:col>
      <xdr:colOff>0</xdr:colOff>
      <xdr:row>98</xdr:row>
      <xdr:rowOff>35560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72865"/>
          <a:ext cx="8382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156210</xdr:rowOff>
    </xdr:from>
    <xdr:ext cx="598805" cy="2584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6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6350</xdr:rowOff>
    </xdr:from>
    <xdr:to>
      <xdr:col>55</xdr:col>
      <xdr:colOff>50800</xdr:colOff>
      <xdr:row>98</xdr:row>
      <xdr:rowOff>107950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35560</xdr:rowOff>
    </xdr:from>
    <xdr:to>
      <xdr:col>50</xdr:col>
      <xdr:colOff>114300</xdr:colOff>
      <xdr:row>98</xdr:row>
      <xdr:rowOff>62230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376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23495</xdr:rowOff>
    </xdr:from>
    <xdr:to>
      <xdr:col>50</xdr:col>
      <xdr:colOff>165100</xdr:colOff>
      <xdr:row>98</xdr:row>
      <xdr:rowOff>125095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116840</xdr:rowOff>
    </xdr:from>
    <xdr:ext cx="59817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580" y="16918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62230</xdr:rowOff>
    </xdr:from>
    <xdr:to>
      <xdr:col>45</xdr:col>
      <xdr:colOff>177800</xdr:colOff>
      <xdr:row>98</xdr:row>
      <xdr:rowOff>73025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643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25400</xdr:rowOff>
    </xdr:from>
    <xdr:to>
      <xdr:col>46</xdr:col>
      <xdr:colOff>38100</xdr:colOff>
      <xdr:row>98</xdr:row>
      <xdr:rowOff>127000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118110</xdr:rowOff>
    </xdr:from>
    <xdr:ext cx="59817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580" y="16920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45720</xdr:rowOff>
    </xdr:from>
    <xdr:to>
      <xdr:col>41</xdr:col>
      <xdr:colOff>50800</xdr:colOff>
      <xdr:row>98</xdr:row>
      <xdr:rowOff>73025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78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17780</xdr:rowOff>
    </xdr:from>
    <xdr:to>
      <xdr:col>41</xdr:col>
      <xdr:colOff>101600</xdr:colOff>
      <xdr:row>98</xdr:row>
      <xdr:rowOff>118745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135255</xdr:rowOff>
    </xdr:from>
    <xdr:ext cx="598170"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580" y="16594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21590</xdr:rowOff>
    </xdr:from>
    <xdr:to>
      <xdr:col>36</xdr:col>
      <xdr:colOff>165100</xdr:colOff>
      <xdr:row>98</xdr:row>
      <xdr:rowOff>123190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114935</xdr:rowOff>
    </xdr:from>
    <xdr:ext cx="59817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580" y="16917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63500</xdr:rowOff>
    </xdr:from>
    <xdr:to>
      <xdr:col>55</xdr:col>
      <xdr:colOff>50800</xdr:colOff>
      <xdr:row>96</xdr:row>
      <xdr:rowOff>164465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86360</xdr:rowOff>
    </xdr:from>
    <xdr:ext cx="598805" cy="2584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74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807,403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156210</xdr:rowOff>
    </xdr:from>
    <xdr:to>
      <xdr:col>50</xdr:col>
      <xdr:colOff>165100</xdr:colOff>
      <xdr:row>98</xdr:row>
      <xdr:rowOff>86360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102870</xdr:rowOff>
    </xdr:from>
    <xdr:ext cx="59817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580" y="1656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11430</xdr:rowOff>
    </xdr:from>
    <xdr:to>
      <xdr:col>46</xdr:col>
      <xdr:colOff>38100</xdr:colOff>
      <xdr:row>98</xdr:row>
      <xdr:rowOff>113030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129540</xdr:rowOff>
    </xdr:from>
    <xdr:ext cx="59817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580" y="16588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22225</xdr:rowOff>
    </xdr:from>
    <xdr:to>
      <xdr:col>41</xdr:col>
      <xdr:colOff>101600</xdr:colOff>
      <xdr:row>98</xdr:row>
      <xdr:rowOff>123825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114935</xdr:rowOff>
    </xdr:from>
    <xdr:ext cx="59817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580" y="16917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166370</xdr:rowOff>
    </xdr:from>
    <xdr:to>
      <xdr:col>36</xdr:col>
      <xdr:colOff>165100</xdr:colOff>
      <xdr:row>98</xdr:row>
      <xdr:rowOff>96520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113030</xdr:rowOff>
    </xdr:from>
    <xdr:ext cx="59817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580" y="1657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118745</xdr:rowOff>
    </xdr:from>
    <xdr:to>
      <xdr:col>85</xdr:col>
      <xdr:colOff>126365</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53975</xdr:rowOff>
    </xdr:from>
    <xdr:ext cx="249555" cy="2584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65405</xdr:rowOff>
    </xdr:from>
    <xdr:ext cx="598805" cy="2584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118745</xdr:rowOff>
    </xdr:from>
    <xdr:to>
      <xdr:col>86</xdr:col>
      <xdr:colOff>25400</xdr:colOff>
      <xdr:row>30</xdr:row>
      <xdr:rowOff>118745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137160</xdr:rowOff>
    </xdr:from>
    <xdr:to>
      <xdr:col>85</xdr:col>
      <xdr:colOff>127000</xdr:colOff>
      <xdr:row>37</xdr:row>
      <xdr:rowOff>163830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4808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98425</xdr:rowOff>
    </xdr:from>
    <xdr:ext cx="534670" cy="2584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120650</xdr:rowOff>
    </xdr:from>
    <xdr:to>
      <xdr:col>85</xdr:col>
      <xdr:colOff>177800</xdr:colOff>
      <xdr:row>39</xdr:row>
      <xdr:rowOff>50165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16510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07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121285</xdr:rowOff>
    </xdr:from>
    <xdr:to>
      <xdr:col>81</xdr:col>
      <xdr:colOff>101600</xdr:colOff>
      <xdr:row>39</xdr:row>
      <xdr:rowOff>52070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42545</xdr:rowOff>
    </xdr:from>
    <xdr:ext cx="534035" cy="2584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3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69215</xdr:rowOff>
    </xdr:from>
    <xdr:to>
      <xdr:col>76</xdr:col>
      <xdr:colOff>114300</xdr:colOff>
      <xdr:row>38</xdr:row>
      <xdr:rowOff>16510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241415"/>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49530</xdr:rowOff>
    </xdr:from>
    <xdr:ext cx="53403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4965" y="673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69215</xdr:rowOff>
    </xdr:from>
    <xdr:to>
      <xdr:col>71</xdr:col>
      <xdr:colOff>177800</xdr:colOff>
      <xdr:row>37</xdr:row>
      <xdr:rowOff>149225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2414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63500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53975</xdr:rowOff>
    </xdr:from>
    <xdr:ext cx="534035" cy="2584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5965" y="674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129540</xdr:rowOff>
    </xdr:from>
    <xdr:to>
      <xdr:col>67</xdr:col>
      <xdr:colOff>101600</xdr:colOff>
      <xdr:row>39</xdr:row>
      <xdr:rowOff>59690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50800</xdr:rowOff>
    </xdr:from>
    <xdr:ext cx="53403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6965" y="673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109220</xdr:rowOff>
    </xdr:from>
    <xdr:ext cx="598805" cy="2584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281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36</xdr:row>
      <xdr:rowOff>59690</xdr:rowOff>
    </xdr:from>
    <xdr:ext cx="59817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580" y="6231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137160</xdr:rowOff>
    </xdr:from>
    <xdr:to>
      <xdr:col>76</xdr:col>
      <xdr:colOff>165100</xdr:colOff>
      <xdr:row>38</xdr:row>
      <xdr:rowOff>67310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36</xdr:row>
      <xdr:rowOff>83820</xdr:rowOff>
    </xdr:from>
    <xdr:ext cx="59817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580" y="625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18415</xdr:rowOff>
    </xdr:from>
    <xdr:to>
      <xdr:col>72</xdr:col>
      <xdr:colOff>38100</xdr:colOff>
      <xdr:row>36</xdr:row>
      <xdr:rowOff>120650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19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34</xdr:row>
      <xdr:rowOff>136525</xdr:rowOff>
    </xdr:from>
    <xdr:ext cx="598170" cy="2584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580" y="5965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98425</xdr:rowOff>
    </xdr:from>
    <xdr:to>
      <xdr:col>67</xdr:col>
      <xdr:colOff>101600</xdr:colOff>
      <xdr:row>38</xdr:row>
      <xdr:rowOff>29210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36</xdr:row>
      <xdr:rowOff>45085</xdr:rowOff>
    </xdr:from>
    <xdr:ext cx="598170" cy="2584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14580" y="6217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54610</xdr:rowOff>
    </xdr:from>
    <xdr:ext cx="248285" cy="2584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50</xdr:row>
      <xdr:rowOff>111760</xdr:rowOff>
    </xdr:from>
    <xdr:ext cx="466725" cy="2584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8890</xdr:rowOff>
    </xdr:from>
    <xdr:to>
      <xdr:col>85</xdr:col>
      <xdr:colOff>126365</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80010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127000</xdr:rowOff>
    </xdr:from>
    <xdr:ext cx="469900"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8890</xdr:rowOff>
    </xdr:from>
    <xdr:to>
      <xdr:col>86</xdr:col>
      <xdr:colOff>25400</xdr:colOff>
      <xdr:row>51</xdr:row>
      <xdr:rowOff>8890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168910</xdr:rowOff>
    </xdr:from>
    <xdr:ext cx="249555" cy="2584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58</xdr:row>
      <xdr:rowOff>67310</xdr:rowOff>
    </xdr:from>
    <xdr:ext cx="24892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58</xdr:row>
      <xdr:rowOff>67310</xdr:rowOff>
    </xdr:from>
    <xdr:ext cx="24892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56</xdr:row>
      <xdr:rowOff>80645</xdr:rowOff>
    </xdr:from>
    <xdr:ext cx="31369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91440</xdr:rowOff>
    </xdr:from>
    <xdr:to>
      <xdr:col>67</xdr:col>
      <xdr:colOff>101600</xdr:colOff>
      <xdr:row>58</xdr:row>
      <xdr:rowOff>21590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56</xdr:row>
      <xdr:rowOff>38735</xdr:rowOff>
    </xdr:from>
    <xdr:ext cx="31369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56</xdr:row>
      <xdr:rowOff>92710</xdr:rowOff>
    </xdr:from>
    <xdr:ext cx="24892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56</xdr:row>
      <xdr:rowOff>92710</xdr:rowOff>
    </xdr:from>
    <xdr:ext cx="24892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58</xdr:row>
      <xdr:rowOff>67310</xdr:rowOff>
    </xdr:from>
    <xdr:ext cx="24892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58</xdr:row>
      <xdr:rowOff>67310</xdr:rowOff>
    </xdr:from>
    <xdr:ext cx="24892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38100</xdr:rowOff>
    </xdr:from>
    <xdr:ext cx="68516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137795</xdr:rowOff>
    </xdr:from>
    <xdr:to>
      <xdr:col>85</xdr:col>
      <xdr:colOff>126365</xdr:colOff>
      <xdr:row>79</xdr:row>
      <xdr:rowOff>99060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84455</xdr:rowOff>
    </xdr:from>
    <xdr:ext cx="598805" cy="25908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137795</xdr:rowOff>
    </xdr:from>
    <xdr:to>
      <xdr:col>86</xdr:col>
      <xdr:colOff>25400</xdr:colOff>
      <xdr:row>70</xdr:row>
      <xdr:rowOff>137795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102235</xdr:rowOff>
    </xdr:from>
    <xdr:to>
      <xdr:col>85</xdr:col>
      <xdr:colOff>127000</xdr:colOff>
      <xdr:row>76</xdr:row>
      <xdr:rowOff>138430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324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124460</xdr:rowOff>
    </xdr:from>
    <xdr:ext cx="598805" cy="25908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326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138430</xdr:rowOff>
    </xdr:from>
    <xdr:to>
      <xdr:col>81</xdr:col>
      <xdr:colOff>50800</xdr:colOff>
      <xdr:row>76</xdr:row>
      <xdr:rowOff>168910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686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153035</xdr:rowOff>
    </xdr:from>
    <xdr:to>
      <xdr:col>81</xdr:col>
      <xdr:colOff>101600</xdr:colOff>
      <xdr:row>78</xdr:row>
      <xdr:rowOff>83185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74930</xdr:rowOff>
    </xdr:from>
    <xdr:ext cx="598170" cy="2584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580" y="13448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168910</xdr:rowOff>
    </xdr:from>
    <xdr:to>
      <xdr:col>76</xdr:col>
      <xdr:colOff>114300</xdr:colOff>
      <xdr:row>77</xdr:row>
      <xdr:rowOff>10795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991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156210</xdr:rowOff>
    </xdr:from>
    <xdr:to>
      <xdr:col>76</xdr:col>
      <xdr:colOff>165100</xdr:colOff>
      <xdr:row>78</xdr:row>
      <xdr:rowOff>86360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77470</xdr:rowOff>
    </xdr:from>
    <xdr:ext cx="598170" cy="2584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580" y="13450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10795</xdr:rowOff>
    </xdr:from>
    <xdr:to>
      <xdr:col>71</xdr:col>
      <xdr:colOff>177800</xdr:colOff>
      <xdr:row>77</xdr:row>
      <xdr:rowOff>33020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124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148590</xdr:rowOff>
    </xdr:from>
    <xdr:to>
      <xdr:col>72</xdr:col>
      <xdr:colOff>38100</xdr:colOff>
      <xdr:row>78</xdr:row>
      <xdr:rowOff>78740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69850</xdr:rowOff>
    </xdr:from>
    <xdr:ext cx="59817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580" y="13442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152400</xdr:rowOff>
    </xdr:from>
    <xdr:to>
      <xdr:col>67</xdr:col>
      <xdr:colOff>101600</xdr:colOff>
      <xdr:row>78</xdr:row>
      <xdr:rowOff>82550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73660</xdr:rowOff>
    </xdr:from>
    <xdr:ext cx="59817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580" y="1344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52070</xdr:rowOff>
    </xdr:from>
    <xdr:to>
      <xdr:col>85</xdr:col>
      <xdr:colOff>177800</xdr:colOff>
      <xdr:row>76</xdr:row>
      <xdr:rowOff>153035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82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74930</xdr:rowOff>
    </xdr:from>
    <xdr:ext cx="598805" cy="2584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33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313,020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87630</xdr:rowOff>
    </xdr:from>
    <xdr:to>
      <xdr:col>81</xdr:col>
      <xdr:colOff>101600</xdr:colOff>
      <xdr:row>77</xdr:row>
      <xdr:rowOff>17780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34290</xdr:rowOff>
    </xdr:from>
    <xdr:ext cx="59817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118110</xdr:rowOff>
    </xdr:from>
    <xdr:to>
      <xdr:col>76</xdr:col>
      <xdr:colOff>165100</xdr:colOff>
      <xdr:row>77</xdr:row>
      <xdr:rowOff>48260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64770</xdr:rowOff>
    </xdr:from>
    <xdr:ext cx="598170" cy="2584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580" y="12923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132080</xdr:rowOff>
    </xdr:from>
    <xdr:to>
      <xdr:col>72</xdr:col>
      <xdr:colOff>38100</xdr:colOff>
      <xdr:row>77</xdr:row>
      <xdr:rowOff>61595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78105</xdr:rowOff>
    </xdr:from>
    <xdr:ext cx="598170" cy="2584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580" y="129368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153670</xdr:rowOff>
    </xdr:from>
    <xdr:to>
      <xdr:col>67</xdr:col>
      <xdr:colOff>101600</xdr:colOff>
      <xdr:row>77</xdr:row>
      <xdr:rowOff>83820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100330</xdr:rowOff>
    </xdr:from>
    <xdr:ext cx="598170" cy="2584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580" y="12959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93</xdr:row>
      <xdr:rowOff>168910</xdr:rowOff>
    </xdr:from>
    <xdr:ext cx="685165" cy="2584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91</xdr:row>
      <xdr:rowOff>130810</xdr:rowOff>
    </xdr:from>
    <xdr:ext cx="68516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92710</xdr:rowOff>
    </xdr:from>
    <xdr:ext cx="68516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104140</xdr:rowOff>
    </xdr:from>
    <xdr:to>
      <xdr:col>85</xdr:col>
      <xdr:colOff>126365</xdr:colOff>
      <xdr:row>99</xdr:row>
      <xdr:rowOff>42545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469900" cy="259080"/>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50800</xdr:rowOff>
    </xdr:from>
    <xdr:ext cx="690245" cy="259080"/>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104140</xdr:rowOff>
    </xdr:from>
    <xdr:to>
      <xdr:col>86</xdr:col>
      <xdr:colOff>25400</xdr:colOff>
      <xdr:row>90</xdr:row>
      <xdr:rowOff>104140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49530</xdr:rowOff>
    </xdr:from>
    <xdr:to>
      <xdr:col>85</xdr:col>
      <xdr:colOff>127000</xdr:colOff>
      <xdr:row>98</xdr:row>
      <xdr:rowOff>53340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51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81915</xdr:rowOff>
    </xdr:from>
    <xdr:ext cx="534670" cy="259080"/>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103505</xdr:rowOff>
    </xdr:from>
    <xdr:to>
      <xdr:col>85</xdr:col>
      <xdr:colOff>177800</xdr:colOff>
      <xdr:row>99</xdr:row>
      <xdr:rowOff>33655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49530</xdr:rowOff>
    </xdr:from>
    <xdr:to>
      <xdr:col>81</xdr:col>
      <xdr:colOff>50800</xdr:colOff>
      <xdr:row>98</xdr:row>
      <xdr:rowOff>95250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516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113665</xdr:rowOff>
    </xdr:from>
    <xdr:to>
      <xdr:col>81</xdr:col>
      <xdr:colOff>101600</xdr:colOff>
      <xdr:row>99</xdr:row>
      <xdr:rowOff>43815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34925</xdr:rowOff>
    </xdr:from>
    <xdr:ext cx="53403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3965" y="1700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56515</xdr:rowOff>
    </xdr:from>
    <xdr:to>
      <xdr:col>76</xdr:col>
      <xdr:colOff>114300</xdr:colOff>
      <xdr:row>98</xdr:row>
      <xdr:rowOff>95250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586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110490</xdr:rowOff>
    </xdr:from>
    <xdr:to>
      <xdr:col>76</xdr:col>
      <xdr:colOff>165100</xdr:colOff>
      <xdr:row>99</xdr:row>
      <xdr:rowOff>40640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31750</xdr:rowOff>
    </xdr:from>
    <xdr:ext cx="534035" cy="2584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4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56515</xdr:rowOff>
    </xdr:from>
    <xdr:to>
      <xdr:col>71</xdr:col>
      <xdr:colOff>177800</xdr:colOff>
      <xdr:row>98</xdr:row>
      <xdr:rowOff>118110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5861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102870</xdr:rowOff>
    </xdr:from>
    <xdr:to>
      <xdr:col>72</xdr:col>
      <xdr:colOff>38100</xdr:colOff>
      <xdr:row>99</xdr:row>
      <xdr:rowOff>33020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24130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5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110490</xdr:rowOff>
    </xdr:from>
    <xdr:to>
      <xdr:col>67</xdr:col>
      <xdr:colOff>101600</xdr:colOff>
      <xdr:row>99</xdr:row>
      <xdr:rowOff>40640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31750</xdr:rowOff>
    </xdr:from>
    <xdr:ext cx="53403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6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2540</xdr:rowOff>
    </xdr:from>
    <xdr:to>
      <xdr:col>85</xdr:col>
      <xdr:colOff>177800</xdr:colOff>
      <xdr:row>98</xdr:row>
      <xdr:rowOff>104140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25400</xdr:rowOff>
    </xdr:from>
    <xdr:ext cx="598805" cy="259080"/>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6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170180</xdr:rowOff>
    </xdr:from>
    <xdr:to>
      <xdr:col>81</xdr:col>
      <xdr:colOff>101600</xdr:colOff>
      <xdr:row>98</xdr:row>
      <xdr:rowOff>100330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116840</xdr:rowOff>
    </xdr:from>
    <xdr:ext cx="59817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580" y="16576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44450</xdr:rowOff>
    </xdr:from>
    <xdr:to>
      <xdr:col>76</xdr:col>
      <xdr:colOff>165100</xdr:colOff>
      <xdr:row>98</xdr:row>
      <xdr:rowOff>146050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162560</xdr:rowOff>
    </xdr:from>
    <xdr:ext cx="59817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580" y="1662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6350</xdr:rowOff>
    </xdr:from>
    <xdr:to>
      <xdr:col>72</xdr:col>
      <xdr:colOff>38100</xdr:colOff>
      <xdr:row>98</xdr:row>
      <xdr:rowOff>107315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123825</xdr:rowOff>
    </xdr:from>
    <xdr:ext cx="598170" cy="2584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580" y="16583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67310</xdr:rowOff>
    </xdr:from>
    <xdr:to>
      <xdr:col>67</xdr:col>
      <xdr:colOff>101600</xdr:colOff>
      <xdr:row>98</xdr:row>
      <xdr:rowOff>168910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13970</xdr:rowOff>
    </xdr:from>
    <xdr:ext cx="59817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580" y="16644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153035</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99695</xdr:rowOff>
    </xdr:from>
    <xdr:ext cx="534670" cy="2584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153035</xdr:rowOff>
    </xdr:from>
    <xdr:to>
      <xdr:col>116</xdr:col>
      <xdr:colOff>152400</xdr:colOff>
      <xdr:row>30</xdr:row>
      <xdr:rowOff>153035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54610</xdr:rowOff>
    </xdr:from>
    <xdr:ext cx="469900" cy="2584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31750</xdr:rowOff>
    </xdr:from>
    <xdr:to>
      <xdr:col>116</xdr:col>
      <xdr:colOff>114300</xdr:colOff>
      <xdr:row>38</xdr:row>
      <xdr:rowOff>133350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64135</xdr:rowOff>
    </xdr:from>
    <xdr:to>
      <xdr:col>112</xdr:col>
      <xdr:colOff>38100</xdr:colOff>
      <xdr:row>38</xdr:row>
      <xdr:rowOff>166370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10795</xdr:rowOff>
    </xdr:from>
    <xdr:ext cx="469265" cy="2584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59055</xdr:rowOff>
    </xdr:from>
    <xdr:to>
      <xdr:col>107</xdr:col>
      <xdr:colOff>101600</xdr:colOff>
      <xdr:row>38</xdr:row>
      <xdr:rowOff>160655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6350</xdr:rowOff>
    </xdr:from>
    <xdr:ext cx="469265" cy="2584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350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139065</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xdr:rowOff>
    </xdr:from>
    <xdr:ext cx="37846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50165</xdr:rowOff>
    </xdr:from>
    <xdr:to>
      <xdr:col>98</xdr:col>
      <xdr:colOff>38100</xdr:colOff>
      <xdr:row>38</xdr:row>
      <xdr:rowOff>151765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168275</xdr:rowOff>
    </xdr:from>
    <xdr:ext cx="469265"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10160</xdr:rowOff>
    </xdr:from>
    <xdr:ext cx="249555" cy="25908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9525</xdr:rowOff>
    </xdr:from>
    <xdr:ext cx="313690" cy="2584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55</xdr:row>
      <xdr:rowOff>54610</xdr:rowOff>
    </xdr:from>
    <xdr:ext cx="594995" cy="2584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111760</xdr:rowOff>
    </xdr:from>
    <xdr:ext cx="594995" cy="2584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168910</xdr:rowOff>
    </xdr:from>
    <xdr:ext cx="594995" cy="2584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80010</xdr:rowOff>
    </xdr:from>
    <xdr:to>
      <xdr:col>116</xdr:col>
      <xdr:colOff>62865</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156845</xdr:rowOff>
    </xdr:from>
    <xdr:ext cx="249555" cy="2584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26670</xdr:rowOff>
    </xdr:from>
    <xdr:ext cx="598805" cy="259080"/>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80010</xdr:rowOff>
    </xdr:from>
    <xdr:to>
      <xdr:col>116</xdr:col>
      <xdr:colOff>152400</xdr:colOff>
      <xdr:row>51</xdr:row>
      <xdr:rowOff>80010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118745</xdr:rowOff>
    </xdr:from>
    <xdr:to>
      <xdr:col>116</xdr:col>
      <xdr:colOff>63500</xdr:colOff>
      <xdr:row>58</xdr:row>
      <xdr:rowOff>125095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628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74930</xdr:rowOff>
    </xdr:from>
    <xdr:ext cx="469900" cy="2584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153035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118745</xdr:rowOff>
    </xdr:from>
    <xdr:to>
      <xdr:col>111</xdr:col>
      <xdr:colOff>177800</xdr:colOff>
      <xdr:row>58</xdr:row>
      <xdr:rowOff>119380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62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52070</xdr:rowOff>
    </xdr:from>
    <xdr:to>
      <xdr:col>112</xdr:col>
      <xdr:colOff>38100</xdr:colOff>
      <xdr:row>58</xdr:row>
      <xdr:rowOff>153670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170180</xdr:rowOff>
    </xdr:from>
    <xdr:ext cx="46926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115570</xdr:rowOff>
    </xdr:from>
    <xdr:to>
      <xdr:col>107</xdr:col>
      <xdr:colOff>50800</xdr:colOff>
      <xdr:row>58</xdr:row>
      <xdr:rowOff>119380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9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53340</xdr:rowOff>
    </xdr:from>
    <xdr:to>
      <xdr:col>107</xdr:col>
      <xdr:colOff>101600</xdr:colOff>
      <xdr:row>58</xdr:row>
      <xdr:rowOff>154940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0</xdr:rowOff>
    </xdr:from>
    <xdr:ext cx="46926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350" y="9772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115570</xdr:rowOff>
    </xdr:from>
    <xdr:to>
      <xdr:col>102</xdr:col>
      <xdr:colOff>114300</xdr:colOff>
      <xdr:row>58</xdr:row>
      <xdr:rowOff>116205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59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50165</xdr:rowOff>
    </xdr:from>
    <xdr:to>
      <xdr:col>102</xdr:col>
      <xdr:colOff>165100</xdr:colOff>
      <xdr:row>58</xdr:row>
      <xdr:rowOff>151765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168275</xdr:rowOff>
    </xdr:from>
    <xdr:ext cx="469265" cy="2584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50165</xdr:rowOff>
    </xdr:from>
    <xdr:to>
      <xdr:col>98</xdr:col>
      <xdr:colOff>38100</xdr:colOff>
      <xdr:row>58</xdr:row>
      <xdr:rowOff>151765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168275</xdr:rowOff>
    </xdr:from>
    <xdr:ext cx="469265" cy="2584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74930</xdr:rowOff>
    </xdr:from>
    <xdr:to>
      <xdr:col>116</xdr:col>
      <xdr:colOff>114300</xdr:colOff>
      <xdr:row>59</xdr:row>
      <xdr:rowOff>4445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29845</xdr:rowOff>
    </xdr:from>
    <xdr:ext cx="469900" cy="2584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3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67945</xdr:rowOff>
    </xdr:from>
    <xdr:to>
      <xdr:col>112</xdr:col>
      <xdr:colOff>38100</xdr:colOff>
      <xdr:row>58</xdr:row>
      <xdr:rowOff>169545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160655</xdr:rowOff>
    </xdr:from>
    <xdr:ext cx="46926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350" y="10104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68580</xdr:rowOff>
    </xdr:from>
    <xdr:to>
      <xdr:col>107</xdr:col>
      <xdr:colOff>101600</xdr:colOff>
      <xdr:row>58</xdr:row>
      <xdr:rowOff>170180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161290</xdr:rowOff>
    </xdr:from>
    <xdr:ext cx="46926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350" y="10105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64770</xdr:rowOff>
    </xdr:from>
    <xdr:to>
      <xdr:col>102</xdr:col>
      <xdr:colOff>165100</xdr:colOff>
      <xdr:row>58</xdr:row>
      <xdr:rowOff>166370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157480</xdr:rowOff>
    </xdr:from>
    <xdr:ext cx="469265" cy="2584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350" y="10101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65405</xdr:rowOff>
    </xdr:from>
    <xdr:to>
      <xdr:col>98</xdr:col>
      <xdr:colOff>38100</xdr:colOff>
      <xdr:row>58</xdr:row>
      <xdr:rowOff>167005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158115</xdr:rowOff>
    </xdr:from>
    <xdr:ext cx="469265" cy="2584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350" y="10102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38100</xdr:rowOff>
    </xdr:from>
    <xdr:to>
      <xdr:col>116</xdr:col>
      <xdr:colOff>62865</xdr:colOff>
      <xdr:row>78</xdr:row>
      <xdr:rowOff>58420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62230</xdr:rowOff>
    </xdr:from>
    <xdr:ext cx="534670" cy="259080"/>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58420</xdr:rowOff>
    </xdr:from>
    <xdr:to>
      <xdr:col>116</xdr:col>
      <xdr:colOff>152400</xdr:colOff>
      <xdr:row>78</xdr:row>
      <xdr:rowOff>58420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156210</xdr:rowOff>
    </xdr:from>
    <xdr:ext cx="598805" cy="2584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38100</xdr:rowOff>
    </xdr:from>
    <xdr:to>
      <xdr:col>116</xdr:col>
      <xdr:colOff>152400</xdr:colOff>
      <xdr:row>71</xdr:row>
      <xdr:rowOff>38100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118110</xdr:rowOff>
    </xdr:from>
    <xdr:to>
      <xdr:col>116</xdr:col>
      <xdr:colOff>63500</xdr:colOff>
      <xdr:row>77</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3197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102870</xdr:rowOff>
    </xdr:from>
    <xdr:ext cx="598805" cy="259080"/>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80010</xdr:rowOff>
    </xdr:from>
    <xdr:to>
      <xdr:col>116</xdr:col>
      <xdr:colOff>114300</xdr:colOff>
      <xdr:row>77</xdr:row>
      <xdr:rowOff>10160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118110</xdr:rowOff>
    </xdr:from>
    <xdr:to>
      <xdr:col>111</xdr:col>
      <xdr:colOff>177800</xdr:colOff>
      <xdr:row>77</xdr:row>
      <xdr:rowOff>145415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3197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87630</xdr:rowOff>
    </xdr:from>
    <xdr:to>
      <xdr:col>112</xdr:col>
      <xdr:colOff>38100</xdr:colOff>
      <xdr:row>77</xdr:row>
      <xdr:rowOff>17780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34290</xdr:rowOff>
    </xdr:from>
    <xdr:ext cx="59817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145415</xdr:rowOff>
    </xdr:from>
    <xdr:to>
      <xdr:col>107</xdr:col>
      <xdr:colOff>50800</xdr:colOff>
      <xdr:row>78</xdr:row>
      <xdr:rowOff>14605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4706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97790</xdr:rowOff>
    </xdr:from>
    <xdr:to>
      <xdr:col>107</xdr:col>
      <xdr:colOff>101600</xdr:colOff>
      <xdr:row>77</xdr:row>
      <xdr:rowOff>27940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44450</xdr:rowOff>
    </xdr:from>
    <xdr:ext cx="59817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580" y="1290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134620</xdr:rowOff>
    </xdr:from>
    <xdr:to>
      <xdr:col>102</xdr:col>
      <xdr:colOff>114300</xdr:colOff>
      <xdr:row>78</xdr:row>
      <xdr:rowOff>14605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3362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88900</xdr:rowOff>
    </xdr:from>
    <xdr:to>
      <xdr:col>102</xdr:col>
      <xdr:colOff>165100</xdr:colOff>
      <xdr:row>77</xdr:row>
      <xdr:rowOff>19050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75</xdr:row>
      <xdr:rowOff>35560</xdr:rowOff>
    </xdr:from>
    <xdr:ext cx="59817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580" y="12894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98425</xdr:rowOff>
    </xdr:from>
    <xdr:to>
      <xdr:col>98</xdr:col>
      <xdr:colOff>38100</xdr:colOff>
      <xdr:row>77</xdr:row>
      <xdr:rowOff>29210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75</xdr:row>
      <xdr:rowOff>45085</xdr:rowOff>
    </xdr:from>
    <xdr:ext cx="598170" cy="2584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580" y="1290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88900</xdr:rowOff>
    </xdr:from>
    <xdr:to>
      <xdr:col>116</xdr:col>
      <xdr:colOff>114300</xdr:colOff>
      <xdr:row>78</xdr:row>
      <xdr:rowOff>19050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3810</xdr:rowOff>
    </xdr:from>
    <xdr:ext cx="534670" cy="259080"/>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0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67310</xdr:rowOff>
    </xdr:from>
    <xdr:to>
      <xdr:col>112</xdr:col>
      <xdr:colOff>38100</xdr:colOff>
      <xdr:row>77</xdr:row>
      <xdr:rowOff>168910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160020</xdr:rowOff>
    </xdr:from>
    <xdr:ext cx="53403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5965" y="13361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94615</xdr:rowOff>
    </xdr:from>
    <xdr:to>
      <xdr:col>107</xdr:col>
      <xdr:colOff>101600</xdr:colOff>
      <xdr:row>78</xdr:row>
      <xdr:rowOff>24765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15875</xdr:rowOff>
    </xdr:from>
    <xdr:ext cx="53403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6965" y="13388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135255</xdr:rowOff>
    </xdr:from>
    <xdr:to>
      <xdr:col>102</xdr:col>
      <xdr:colOff>165100</xdr:colOff>
      <xdr:row>78</xdr:row>
      <xdr:rowOff>65405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56515</xdr:rowOff>
    </xdr:from>
    <xdr:ext cx="534035" cy="2584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7965" y="13429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83820</xdr:rowOff>
    </xdr:from>
    <xdr:to>
      <xdr:col>98</xdr:col>
      <xdr:colOff>38100</xdr:colOff>
      <xdr:row>78</xdr:row>
      <xdr:rowOff>13970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5080</xdr:rowOff>
    </xdr:from>
    <xdr:ext cx="53403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8965" y="1337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8285" cy="2584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84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84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84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84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92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123190</xdr:rowOff>
    </xdr:from>
    <xdr:to>
      <xdr:col>107</xdr:col>
      <xdr:colOff>101600</xdr:colOff>
      <xdr:row>90</xdr:row>
      <xdr:rowOff>53340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88</xdr:row>
      <xdr:rowOff>69850</xdr:rowOff>
    </xdr:from>
    <xdr:ext cx="31369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92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892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892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類似団体と比較して特にコストが高いものは、人件費、物件費、補助費等、普通建設事業費（うち新規整備）、災害復旧事業費となっている。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人件費、物件費については、村内の馬路地区、魚梁瀬地区の２地区間が離れている地理的事情により、役場支所１箇所、村立診療所・村立保育所をそれぞれ２箇所設置して行政サービスを行っているた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補助費等については、</a:t>
          </a:r>
          <a:r>
            <a:rPr kumimoji="1" lang="ja-JP" altLang="en-US" sz="1400">
              <a:solidFill>
                <a:schemeClr val="dk1"/>
              </a:solidFill>
              <a:effectLst/>
              <a:latin typeface="ＭＳ Ｐゴシック"/>
              <a:ea typeface="ＭＳ Ｐゴシック"/>
              <a:cs typeface="+mn-cs"/>
            </a:rPr>
            <a:t>コロナ関係の定額給付金等によるものである</a:t>
          </a:r>
          <a:r>
            <a:rPr kumimoji="1" lang="ja-JP" altLang="ja-JP" sz="14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普通建設事業費（うち新規整備）については、</a:t>
          </a:r>
          <a:r>
            <a:rPr kumimoji="1" lang="ja-JP" altLang="en-US" sz="1400">
              <a:solidFill>
                <a:schemeClr val="dk1"/>
              </a:solidFill>
              <a:effectLst/>
              <a:latin typeface="ＭＳ Ｐゴシック"/>
              <a:ea typeface="ＭＳ Ｐゴシック"/>
              <a:cs typeface="+mn-cs"/>
            </a:rPr>
            <a:t>集会センターうまなびの建設事業によるもので</a:t>
          </a:r>
          <a:r>
            <a:rPr kumimoji="1" lang="ja-JP" altLang="ja-JP" sz="1400">
              <a:solidFill>
                <a:schemeClr val="dk1"/>
              </a:solidFill>
              <a:effectLst/>
              <a:latin typeface="ＭＳ Ｐゴシック"/>
              <a:ea typeface="ＭＳ Ｐゴシック"/>
              <a:cs typeface="+mn-cs"/>
            </a:rPr>
            <a:t>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災害復旧事業費については、本村が山間部で降水量が多い地域であるため、台風等の豪雨災害によって村道や林道等の被災が多発しているためである。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その他：公債費が上昇傾向にあるので、起債残高に注視し、発行する必要がある。</a:t>
          </a:r>
          <a:endParaRPr lang="ja-JP" altLang="ja-JP" sz="14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高知県馬路村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
830
165.48
2,818,914
2,690,021
87,226
995,555
2,706,239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6985</xdr:rowOff>
    </xdr:from>
    <xdr:to>
      <xdr:col>24</xdr:col>
      <xdr:colOff>62865</xdr:colOff>
      <xdr:row>38</xdr:row>
      <xdr:rowOff>92710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96520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92710</xdr:rowOff>
    </xdr:from>
    <xdr:to>
      <xdr:col>24</xdr:col>
      <xdr:colOff>152400</xdr:colOff>
      <xdr:row>38</xdr:row>
      <xdr:rowOff>92710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125095</xdr:rowOff>
    </xdr:from>
    <xdr:ext cx="534670" cy="2584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dr:col>23</xdr:col>
      <xdr:colOff>165100</xdr:colOff>
      <xdr:row>31</xdr:row>
      <xdr:rowOff>6985</xdr:rowOff>
    </xdr:from>
    <xdr:to>
      <xdr:col>24</xdr:col>
      <xdr:colOff>152400</xdr:colOff>
      <xdr:row>31</xdr:row>
      <xdr:rowOff>6985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155575</xdr:rowOff>
    </xdr:from>
    <xdr:to>
      <xdr:col>24</xdr:col>
      <xdr:colOff>63500</xdr:colOff>
      <xdr:row>34</xdr:row>
      <xdr:rowOff>13970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8134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159385</xdr:rowOff>
    </xdr:from>
    <xdr:ext cx="534670" cy="2584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9525</xdr:rowOff>
    </xdr:from>
    <xdr:to>
      <xdr:col>24</xdr:col>
      <xdr:colOff>114300</xdr:colOff>
      <xdr:row>37</xdr:row>
      <xdr:rowOff>111125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155575</xdr:rowOff>
    </xdr:from>
    <xdr:to>
      <xdr:col>19</xdr:col>
      <xdr:colOff>177800</xdr:colOff>
      <xdr:row>34</xdr:row>
      <xdr:rowOff>48260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134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170180</xdr:rowOff>
    </xdr:from>
    <xdr:to>
      <xdr:col>20</xdr:col>
      <xdr:colOff>38100</xdr:colOff>
      <xdr:row>37</xdr:row>
      <xdr:rowOff>100330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91440</xdr:rowOff>
    </xdr:from>
    <xdr:ext cx="534035"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435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24130</xdr:rowOff>
    </xdr:from>
    <xdr:to>
      <xdr:col>15</xdr:col>
      <xdr:colOff>50800</xdr:colOff>
      <xdr:row>34</xdr:row>
      <xdr:rowOff>48260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853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5080</xdr:rowOff>
    </xdr:from>
    <xdr:to>
      <xdr:col>15</xdr:col>
      <xdr:colOff>101600</xdr:colOff>
      <xdr:row>37</xdr:row>
      <xdr:rowOff>106680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97790</xdr:rowOff>
    </xdr:from>
    <xdr:ext cx="534035" cy="2584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23495</xdr:rowOff>
    </xdr:from>
    <xdr:to>
      <xdr:col>10</xdr:col>
      <xdr:colOff>114300</xdr:colOff>
      <xdr:row>34</xdr:row>
      <xdr:rowOff>24130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527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xdr:rowOff>
    </xdr:from>
    <xdr:to>
      <xdr:col>10</xdr:col>
      <xdr:colOff>165100</xdr:colOff>
      <xdr:row>37</xdr:row>
      <xdr:rowOff>104775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95885</xdr:rowOff>
    </xdr:from>
    <xdr:ext cx="53403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3175</xdr:rowOff>
    </xdr:from>
    <xdr:to>
      <xdr:col>6</xdr:col>
      <xdr:colOff>38100</xdr:colOff>
      <xdr:row>37</xdr:row>
      <xdr:rowOff>104775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95885</xdr:rowOff>
    </xdr:from>
    <xdr:ext cx="534035"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158115</xdr:rowOff>
    </xdr:from>
    <xdr:ext cx="534670" cy="2584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44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104775</xdr:rowOff>
    </xdr:from>
    <xdr:to>
      <xdr:col>20</xdr:col>
      <xdr:colOff>38100</xdr:colOff>
      <xdr:row>34</xdr:row>
      <xdr:rowOff>34925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52070</xdr:rowOff>
    </xdr:from>
    <xdr:ext cx="534035" cy="2584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553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168910</xdr:rowOff>
    </xdr:from>
    <xdr:to>
      <xdr:col>15</xdr:col>
      <xdr:colOff>101600</xdr:colOff>
      <xdr:row>34</xdr:row>
      <xdr:rowOff>99060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115570</xdr:rowOff>
    </xdr:from>
    <xdr:ext cx="534035"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560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144780</xdr:rowOff>
    </xdr:from>
    <xdr:to>
      <xdr:col>10</xdr:col>
      <xdr:colOff>165100</xdr:colOff>
      <xdr:row>34</xdr:row>
      <xdr:rowOff>74930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91440</xdr:rowOff>
    </xdr:from>
    <xdr:ext cx="534035"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5577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144145</xdr:rowOff>
    </xdr:from>
    <xdr:to>
      <xdr:col>6</xdr:col>
      <xdr:colOff>38100</xdr:colOff>
      <xdr:row>34</xdr:row>
      <xdr:rowOff>74930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01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90805</xdr:rowOff>
    </xdr:from>
    <xdr:ext cx="534035" cy="2584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5577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84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5165" cy="2584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76200</xdr:rowOff>
    </xdr:from>
    <xdr:to>
      <xdr:col>24</xdr:col>
      <xdr:colOff>62865</xdr:colOff>
      <xdr:row>58</xdr:row>
      <xdr:rowOff>54610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58420</xdr:rowOff>
    </xdr:from>
    <xdr:ext cx="598805" cy="25908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54610</xdr:rowOff>
    </xdr:from>
    <xdr:to>
      <xdr:col>24</xdr:col>
      <xdr:colOff>152400</xdr:colOff>
      <xdr:row>58</xdr:row>
      <xdr:rowOff>54610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22860</xdr:rowOff>
    </xdr:from>
    <xdr:ext cx="690245" cy="25908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dr:col>23</xdr:col>
      <xdr:colOff>165100</xdr:colOff>
      <xdr:row>50</xdr:row>
      <xdr:rowOff>76200</xdr:rowOff>
    </xdr:from>
    <xdr:to>
      <xdr:col>24</xdr:col>
      <xdr:colOff>152400</xdr:colOff>
      <xdr:row>50</xdr:row>
      <xdr:rowOff>76200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133350</xdr:rowOff>
    </xdr:from>
    <xdr:to>
      <xdr:col>24</xdr:col>
      <xdr:colOff>63500</xdr:colOff>
      <xdr:row>56</xdr:row>
      <xdr:rowOff>153670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3455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46355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67945</xdr:rowOff>
    </xdr:from>
    <xdr:to>
      <xdr:col>24</xdr:col>
      <xdr:colOff>114300</xdr:colOff>
      <xdr:row>57</xdr:row>
      <xdr:rowOff>169545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153670</xdr:rowOff>
    </xdr:from>
    <xdr:to>
      <xdr:col>19</xdr:col>
      <xdr:colOff>177800</xdr:colOff>
      <xdr:row>57</xdr:row>
      <xdr:rowOff>21590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548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130810</xdr:rowOff>
    </xdr:from>
    <xdr:to>
      <xdr:col>20</xdr:col>
      <xdr:colOff>38100</xdr:colOff>
      <xdr:row>58</xdr:row>
      <xdr:rowOff>60960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52070</xdr:rowOff>
    </xdr:from>
    <xdr:ext cx="598170" cy="2584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13970</xdr:rowOff>
    </xdr:from>
    <xdr:to>
      <xdr:col>15</xdr:col>
      <xdr:colOff>50800</xdr:colOff>
      <xdr:row>57</xdr:row>
      <xdr:rowOff>21590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866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61595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52705</xdr:rowOff>
    </xdr:from>
    <xdr:ext cx="598170" cy="2584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13970</xdr:rowOff>
    </xdr:from>
    <xdr:to>
      <xdr:col>10</xdr:col>
      <xdr:colOff>114300</xdr:colOff>
      <xdr:row>57</xdr:row>
      <xdr:rowOff>47625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866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130810</xdr:rowOff>
    </xdr:from>
    <xdr:to>
      <xdr:col>10</xdr:col>
      <xdr:colOff>165100</xdr:colOff>
      <xdr:row>58</xdr:row>
      <xdr:rowOff>60960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52070</xdr:rowOff>
    </xdr:from>
    <xdr:ext cx="598170" cy="2584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138430</xdr:rowOff>
    </xdr:from>
    <xdr:to>
      <xdr:col>6</xdr:col>
      <xdr:colOff>38100</xdr:colOff>
      <xdr:row>58</xdr:row>
      <xdr:rowOff>68580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59690</xdr:rowOff>
    </xdr:from>
    <xdr:ext cx="59817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82550</xdr:rowOff>
    </xdr:from>
    <xdr:to>
      <xdr:col>24</xdr:col>
      <xdr:colOff>114300</xdr:colOff>
      <xdr:row>57</xdr:row>
      <xdr:rowOff>12700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105410</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35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102870</xdr:rowOff>
    </xdr:from>
    <xdr:to>
      <xdr:col>20</xdr:col>
      <xdr:colOff>38100</xdr:colOff>
      <xdr:row>57</xdr:row>
      <xdr:rowOff>33020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49530</xdr:rowOff>
    </xdr:from>
    <xdr:ext cx="59817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9479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142240</xdr:rowOff>
    </xdr:from>
    <xdr:to>
      <xdr:col>15</xdr:col>
      <xdr:colOff>101600</xdr:colOff>
      <xdr:row>57</xdr:row>
      <xdr:rowOff>72390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88900</xdr:rowOff>
    </xdr:from>
    <xdr:ext cx="598170" cy="2584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9518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134620</xdr:rowOff>
    </xdr:from>
    <xdr:to>
      <xdr:col>10</xdr:col>
      <xdr:colOff>165100</xdr:colOff>
      <xdr:row>57</xdr:row>
      <xdr:rowOff>64770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81280</xdr:rowOff>
    </xdr:from>
    <xdr:ext cx="59817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9511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168275</xdr:rowOff>
    </xdr:from>
    <xdr:to>
      <xdr:col>6</xdr:col>
      <xdr:colOff>38100</xdr:colOff>
      <xdr:row>57</xdr:row>
      <xdr:rowOff>98425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114935</xdr:rowOff>
    </xdr:from>
    <xdr:ext cx="59817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544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516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78740</xdr:rowOff>
    </xdr:from>
    <xdr:to>
      <xdr:col>24</xdr:col>
      <xdr:colOff>62865</xdr:colOff>
      <xdr:row>77</xdr:row>
      <xdr:rowOff>151130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154940</xdr:rowOff>
    </xdr:from>
    <xdr:ext cx="598805" cy="2584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151130</xdr:rowOff>
    </xdr:from>
    <xdr:to>
      <xdr:col>24</xdr:col>
      <xdr:colOff>152400</xdr:colOff>
      <xdr:row>77</xdr:row>
      <xdr:rowOff>151130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25400</xdr:rowOff>
    </xdr:from>
    <xdr:ext cx="598805" cy="259080"/>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dr:col>23</xdr:col>
      <xdr:colOff>165100</xdr:colOff>
      <xdr:row>71</xdr:row>
      <xdr:rowOff>78740</xdr:rowOff>
    </xdr:from>
    <xdr:to>
      <xdr:col>24</xdr:col>
      <xdr:colOff>152400</xdr:colOff>
      <xdr:row>71</xdr:row>
      <xdr:rowOff>78740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69215</xdr:rowOff>
    </xdr:from>
    <xdr:to>
      <xdr:col>24</xdr:col>
      <xdr:colOff>63500</xdr:colOff>
      <xdr:row>76</xdr:row>
      <xdr:rowOff>74930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994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38100</xdr:rowOff>
    </xdr:from>
    <xdr:ext cx="598805" cy="259080"/>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59690</xdr:rowOff>
    </xdr:from>
    <xdr:to>
      <xdr:col>24</xdr:col>
      <xdr:colOff>114300</xdr:colOff>
      <xdr:row>76</xdr:row>
      <xdr:rowOff>161290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69215</xdr:rowOff>
    </xdr:from>
    <xdr:to>
      <xdr:col>19</xdr:col>
      <xdr:colOff>177800</xdr:colOff>
      <xdr:row>76</xdr:row>
      <xdr:rowOff>92710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994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92710</xdr:rowOff>
    </xdr:from>
    <xdr:to>
      <xdr:col>20</xdr:col>
      <xdr:colOff>38100</xdr:colOff>
      <xdr:row>77</xdr:row>
      <xdr:rowOff>22860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13970</xdr:rowOff>
    </xdr:from>
    <xdr:ext cx="598170" cy="25908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580" y="13215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92710</xdr:rowOff>
    </xdr:from>
    <xdr:to>
      <xdr:col>15</xdr:col>
      <xdr:colOff>50800</xdr:colOff>
      <xdr:row>76</xdr:row>
      <xdr:rowOff>120650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22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110490</xdr:rowOff>
    </xdr:from>
    <xdr:to>
      <xdr:col>15</xdr:col>
      <xdr:colOff>101600</xdr:colOff>
      <xdr:row>77</xdr:row>
      <xdr:rowOff>40640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31750</xdr:rowOff>
    </xdr:from>
    <xdr:ext cx="598170" cy="2584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580" y="13233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104140</xdr:rowOff>
    </xdr:from>
    <xdr:to>
      <xdr:col>10</xdr:col>
      <xdr:colOff>114300</xdr:colOff>
      <xdr:row>76</xdr:row>
      <xdr:rowOff>120650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1343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90170</xdr:rowOff>
    </xdr:from>
    <xdr:to>
      <xdr:col>10</xdr:col>
      <xdr:colOff>165100</xdr:colOff>
      <xdr:row>77</xdr:row>
      <xdr:rowOff>20320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11430</xdr:rowOff>
    </xdr:from>
    <xdr:ext cx="59817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580" y="13213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96520</xdr:rowOff>
    </xdr:from>
    <xdr:to>
      <xdr:col>6</xdr:col>
      <xdr:colOff>38100</xdr:colOff>
      <xdr:row>77</xdr:row>
      <xdr:rowOff>26670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17780</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580" y="13219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24130</xdr:rowOff>
    </xdr:from>
    <xdr:to>
      <xdr:col>24</xdr:col>
      <xdr:colOff>114300</xdr:colOff>
      <xdr:row>76</xdr:row>
      <xdr:rowOff>125730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46990</xdr:rowOff>
    </xdr:from>
    <xdr:ext cx="598805" cy="259080"/>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0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254,013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18415</xdr:rowOff>
    </xdr:from>
    <xdr:to>
      <xdr:col>20</xdr:col>
      <xdr:colOff>38100</xdr:colOff>
      <xdr:row>76</xdr:row>
      <xdr:rowOff>120650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136525</xdr:rowOff>
    </xdr:from>
    <xdr:ext cx="598170" cy="2584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580" y="12823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41910</xdr:rowOff>
    </xdr:from>
    <xdr:to>
      <xdr:col>15</xdr:col>
      <xdr:colOff>101600</xdr:colOff>
      <xdr:row>76</xdr:row>
      <xdr:rowOff>143510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160020</xdr:rowOff>
    </xdr:from>
    <xdr:ext cx="59817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580" y="12847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244,563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69850</xdr:rowOff>
    </xdr:from>
    <xdr:to>
      <xdr:col>10</xdr:col>
      <xdr:colOff>165100</xdr:colOff>
      <xdr:row>77</xdr:row>
      <xdr:rowOff>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16510</xdr:rowOff>
    </xdr:from>
    <xdr:ext cx="59817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580" y="12875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53340</xdr:rowOff>
    </xdr:from>
    <xdr:to>
      <xdr:col>6</xdr:col>
      <xdr:colOff>38100</xdr:colOff>
      <xdr:row>76</xdr:row>
      <xdr:rowOff>154940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0</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580" y="12858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24130</xdr:rowOff>
    </xdr:from>
    <xdr:to>
      <xdr:col>24</xdr:col>
      <xdr:colOff>62865</xdr:colOff>
      <xdr:row>98</xdr:row>
      <xdr:rowOff>70485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74930</xdr:rowOff>
    </xdr:from>
    <xdr:ext cx="534670" cy="2584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70485</xdr:rowOff>
    </xdr:from>
    <xdr:to>
      <xdr:col>24</xdr:col>
      <xdr:colOff>152400</xdr:colOff>
      <xdr:row>98</xdr:row>
      <xdr:rowOff>70485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142240</xdr:rowOff>
    </xdr:from>
    <xdr:ext cx="598805" cy="259080"/>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dr:col>23</xdr:col>
      <xdr:colOff>165100</xdr:colOff>
      <xdr:row>91</xdr:row>
      <xdr:rowOff>24130</xdr:rowOff>
    </xdr:from>
    <xdr:to>
      <xdr:col>24</xdr:col>
      <xdr:colOff>152400</xdr:colOff>
      <xdr:row>91</xdr:row>
      <xdr:rowOff>24130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83820</xdr:rowOff>
    </xdr:from>
    <xdr:to>
      <xdr:col>24</xdr:col>
      <xdr:colOff>63500</xdr:colOff>
      <xdr:row>95</xdr:row>
      <xdr:rowOff>109855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715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120650</xdr:rowOff>
    </xdr:from>
    <xdr:ext cx="598805" cy="2584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8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141605</xdr:rowOff>
    </xdr:from>
    <xdr:to>
      <xdr:col>24</xdr:col>
      <xdr:colOff>114300</xdr:colOff>
      <xdr:row>97</xdr:row>
      <xdr:rowOff>71755</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83820</xdr:rowOff>
    </xdr:from>
    <xdr:to>
      <xdr:col>19</xdr:col>
      <xdr:colOff>177800</xdr:colOff>
      <xdr:row>96</xdr:row>
      <xdr:rowOff>1270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7157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2540</xdr:rowOff>
    </xdr:from>
    <xdr:to>
      <xdr:col>20</xdr:col>
      <xdr:colOff>38100</xdr:colOff>
      <xdr:row>97</xdr:row>
      <xdr:rowOff>104140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95250</xdr:rowOff>
    </xdr:from>
    <xdr:ext cx="598170"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580" y="16725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97790</xdr:rowOff>
    </xdr:from>
    <xdr:to>
      <xdr:col>15</xdr:col>
      <xdr:colOff>50800</xdr:colOff>
      <xdr:row>96</xdr:row>
      <xdr:rowOff>1270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3855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22225</xdr:rowOff>
    </xdr:from>
    <xdr:to>
      <xdr:col>15</xdr:col>
      <xdr:colOff>101600</xdr:colOff>
      <xdr:row>97</xdr:row>
      <xdr:rowOff>123825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114935</xdr:rowOff>
    </xdr:from>
    <xdr:ext cx="598170" cy="259080"/>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580" y="16745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97790</xdr:rowOff>
    </xdr:from>
    <xdr:to>
      <xdr:col>10</xdr:col>
      <xdr:colOff>114300</xdr:colOff>
      <xdr:row>95</xdr:row>
      <xdr:rowOff>136525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855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6350</xdr:rowOff>
    </xdr:from>
    <xdr:to>
      <xdr:col>10</xdr:col>
      <xdr:colOff>165100</xdr:colOff>
      <xdr:row>97</xdr:row>
      <xdr:rowOff>107315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98425</xdr:rowOff>
    </xdr:from>
    <xdr:ext cx="598170" cy="2584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580" y="16729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102870</xdr:rowOff>
    </xdr:from>
    <xdr:ext cx="59817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580" y="16733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59055</xdr:rowOff>
    </xdr:from>
    <xdr:to>
      <xdr:col>24</xdr:col>
      <xdr:colOff>114300</xdr:colOff>
      <xdr:row>95</xdr:row>
      <xdr:rowOff>160655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81915</xdr:rowOff>
    </xdr:from>
    <xdr:ext cx="598805" cy="259080"/>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98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33020</xdr:rowOff>
    </xdr:from>
    <xdr:to>
      <xdr:col>20</xdr:col>
      <xdr:colOff>38100</xdr:colOff>
      <xdr:row>95</xdr:row>
      <xdr:rowOff>134620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151130</xdr:rowOff>
    </xdr:from>
    <xdr:ext cx="59817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580" y="16095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121920</xdr:rowOff>
    </xdr:from>
    <xdr:to>
      <xdr:col>15</xdr:col>
      <xdr:colOff>101600</xdr:colOff>
      <xdr:row>96</xdr:row>
      <xdr:rowOff>52070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68580</xdr:rowOff>
    </xdr:from>
    <xdr:ext cx="59817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580" y="16184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46990</xdr:rowOff>
    </xdr:from>
    <xdr:to>
      <xdr:col>10</xdr:col>
      <xdr:colOff>165100</xdr:colOff>
      <xdr:row>95</xdr:row>
      <xdr:rowOff>148590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165100</xdr:rowOff>
    </xdr:from>
    <xdr:ext cx="59817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580" y="16109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243,469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86360</xdr:rowOff>
    </xdr:from>
    <xdr:to>
      <xdr:col>6</xdr:col>
      <xdr:colOff>38100</xdr:colOff>
      <xdr:row>96</xdr:row>
      <xdr:rowOff>15875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74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32385</xdr:rowOff>
    </xdr:from>
    <xdr:ext cx="598170" cy="2584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580" y="161486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161925</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85090</xdr:rowOff>
    </xdr:from>
    <xdr:ext cx="249555" cy="259080"/>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109220</xdr:rowOff>
    </xdr:from>
    <xdr:ext cx="534670" cy="2584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dr:col>54</xdr:col>
      <xdr:colOff>101600</xdr:colOff>
      <xdr:row>30</xdr:row>
      <xdr:rowOff>161925</xdr:rowOff>
    </xdr:from>
    <xdr:to>
      <xdr:col>55</xdr:col>
      <xdr:colOff>88900</xdr:colOff>
      <xdr:row>30</xdr:row>
      <xdr:rowOff>161925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2540</xdr:rowOff>
    </xdr:from>
    <xdr:ext cx="378460" cy="259080"/>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151130</xdr:rowOff>
    </xdr:from>
    <xdr:to>
      <xdr:col>55</xdr:col>
      <xdr:colOff>50800</xdr:colOff>
      <xdr:row>39</xdr:row>
      <xdr:rowOff>81280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154940</xdr:rowOff>
    </xdr:from>
    <xdr:to>
      <xdr:col>50</xdr:col>
      <xdr:colOff>165100</xdr:colOff>
      <xdr:row>39</xdr:row>
      <xdr:rowOff>84455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100965</xdr:rowOff>
    </xdr:from>
    <xdr:ext cx="378460" cy="2584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154940</xdr:rowOff>
    </xdr:from>
    <xdr:to>
      <xdr:col>46</xdr:col>
      <xdr:colOff>38100</xdr:colOff>
      <xdr:row>39</xdr:row>
      <xdr:rowOff>85090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101600</xdr:rowOff>
    </xdr:from>
    <xdr:ext cx="378460"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154940</xdr:rowOff>
    </xdr:from>
    <xdr:to>
      <xdr:col>41</xdr:col>
      <xdr:colOff>101600</xdr:colOff>
      <xdr:row>39</xdr:row>
      <xdr:rowOff>85090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101600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139065</xdr:rowOff>
    </xdr:from>
    <xdr:to>
      <xdr:col>36</xdr:col>
      <xdr:colOff>165100</xdr:colOff>
      <xdr:row>39</xdr:row>
      <xdr:rowOff>69215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86360</xdr:rowOff>
    </xdr:from>
    <xdr:ext cx="469265" cy="2584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129540</xdr:rowOff>
    </xdr:from>
    <xdr:ext cx="249555" cy="259080"/>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150495</xdr:rowOff>
    </xdr:from>
    <xdr:to>
      <xdr:col>54</xdr:col>
      <xdr:colOff>189865</xdr:colOff>
      <xdr:row>58</xdr:row>
      <xdr:rowOff>130810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134620</xdr:rowOff>
    </xdr:from>
    <xdr:ext cx="534670" cy="2584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130810</xdr:rowOff>
    </xdr:from>
    <xdr:to>
      <xdr:col>55</xdr:col>
      <xdr:colOff>88900</xdr:colOff>
      <xdr:row>58</xdr:row>
      <xdr:rowOff>130810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97790</xdr:rowOff>
    </xdr:from>
    <xdr:ext cx="690245" cy="2584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dr:col>54</xdr:col>
      <xdr:colOff>101600</xdr:colOff>
      <xdr:row>51</xdr:row>
      <xdr:rowOff>150495</xdr:rowOff>
    </xdr:from>
    <xdr:to>
      <xdr:col>55</xdr:col>
      <xdr:colOff>88900</xdr:colOff>
      <xdr:row>51</xdr:row>
      <xdr:rowOff>150495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143510</xdr:rowOff>
    </xdr:from>
    <xdr:to>
      <xdr:col>55</xdr:col>
      <xdr:colOff>0</xdr:colOff>
      <xdr:row>58</xdr:row>
      <xdr:rowOff>24765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1616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166370</xdr:rowOff>
    </xdr:from>
    <xdr:ext cx="598805" cy="2584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90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15875</xdr:rowOff>
    </xdr:from>
    <xdr:to>
      <xdr:col>55</xdr:col>
      <xdr:colOff>50800</xdr:colOff>
      <xdr:row>58</xdr:row>
      <xdr:rowOff>117475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24765</xdr:rowOff>
    </xdr:from>
    <xdr:to>
      <xdr:col>50</xdr:col>
      <xdr:colOff>114300</xdr:colOff>
      <xdr:row>58</xdr:row>
      <xdr:rowOff>41275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688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17780</xdr:rowOff>
    </xdr:from>
    <xdr:to>
      <xdr:col>50</xdr:col>
      <xdr:colOff>165100</xdr:colOff>
      <xdr:row>58</xdr:row>
      <xdr:rowOff>118745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109855</xdr:rowOff>
    </xdr:from>
    <xdr:ext cx="598170"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111125</xdr:rowOff>
    </xdr:from>
    <xdr:to>
      <xdr:col>45</xdr:col>
      <xdr:colOff>177800</xdr:colOff>
      <xdr:row>58</xdr:row>
      <xdr:rowOff>41275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8377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14605</xdr:rowOff>
    </xdr:from>
    <xdr:to>
      <xdr:col>46</xdr:col>
      <xdr:colOff>38100</xdr:colOff>
      <xdr:row>58</xdr:row>
      <xdr:rowOff>116205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107315</xdr:rowOff>
    </xdr:from>
    <xdr:ext cx="598170" cy="25908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580" y="10051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111125</xdr:rowOff>
    </xdr:from>
    <xdr:to>
      <xdr:col>41</xdr:col>
      <xdr:colOff>50800</xdr:colOff>
      <xdr:row>58</xdr:row>
      <xdr:rowOff>27305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8377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10795</xdr:rowOff>
    </xdr:from>
    <xdr:to>
      <xdr:col>41</xdr:col>
      <xdr:colOff>101600</xdr:colOff>
      <xdr:row>58</xdr:row>
      <xdr:rowOff>112395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103505</xdr:rowOff>
    </xdr:from>
    <xdr:ext cx="598170"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580" y="1004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10795</xdr:rowOff>
    </xdr:from>
    <xdr:to>
      <xdr:col>36</xdr:col>
      <xdr:colOff>165100</xdr:colOff>
      <xdr:row>58</xdr:row>
      <xdr:rowOff>112395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103505</xdr:rowOff>
    </xdr:from>
    <xdr:ext cx="59817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580" y="1004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92710</xdr:rowOff>
    </xdr:from>
    <xdr:to>
      <xdr:col>55</xdr:col>
      <xdr:colOff>50800</xdr:colOff>
      <xdr:row>58</xdr:row>
      <xdr:rowOff>22860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115570</xdr:rowOff>
    </xdr:from>
    <xdr:ext cx="598805" cy="259080"/>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1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366,844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145415</xdr:rowOff>
    </xdr:from>
    <xdr:to>
      <xdr:col>50</xdr:col>
      <xdr:colOff>165100</xdr:colOff>
      <xdr:row>58</xdr:row>
      <xdr:rowOff>75565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92075</xdr:rowOff>
    </xdr:from>
    <xdr:ext cx="59817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580" y="9693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161925</xdr:rowOff>
    </xdr:from>
    <xdr:to>
      <xdr:col>46</xdr:col>
      <xdr:colOff>38100</xdr:colOff>
      <xdr:row>58</xdr:row>
      <xdr:rowOff>92075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109220</xdr:rowOff>
    </xdr:from>
    <xdr:ext cx="598170" cy="2584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580" y="9710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60325</xdr:rowOff>
    </xdr:from>
    <xdr:to>
      <xdr:col>41</xdr:col>
      <xdr:colOff>101600</xdr:colOff>
      <xdr:row>57</xdr:row>
      <xdr:rowOff>161925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6985</xdr:rowOff>
    </xdr:from>
    <xdr:ext cx="598170"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580" y="9608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147955</xdr:rowOff>
    </xdr:from>
    <xdr:to>
      <xdr:col>36</xdr:col>
      <xdr:colOff>165100</xdr:colOff>
      <xdr:row>58</xdr:row>
      <xdr:rowOff>78105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94615</xdr:rowOff>
    </xdr:from>
    <xdr:ext cx="59817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580" y="9695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995" cy="2584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995"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995" cy="2584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135255</xdr:rowOff>
    </xdr:from>
    <xdr:to>
      <xdr:col>54</xdr:col>
      <xdr:colOff>189865</xdr:colOff>
      <xdr:row>79</xdr:row>
      <xdr:rowOff>93980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97790</xdr:rowOff>
    </xdr:from>
    <xdr:ext cx="469900" cy="2584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93980</xdr:rowOff>
    </xdr:from>
    <xdr:to>
      <xdr:col>55</xdr:col>
      <xdr:colOff>88900</xdr:colOff>
      <xdr:row>79</xdr:row>
      <xdr:rowOff>93980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81915</xdr:rowOff>
    </xdr:from>
    <xdr:ext cx="598805" cy="259080"/>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dr:col>54</xdr:col>
      <xdr:colOff>101600</xdr:colOff>
      <xdr:row>70</xdr:row>
      <xdr:rowOff>135255</xdr:rowOff>
    </xdr:from>
    <xdr:to>
      <xdr:col>55</xdr:col>
      <xdr:colOff>88900</xdr:colOff>
      <xdr:row>70</xdr:row>
      <xdr:rowOff>135255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33020</xdr:rowOff>
    </xdr:from>
    <xdr:to>
      <xdr:col>55</xdr:col>
      <xdr:colOff>0</xdr:colOff>
      <xdr:row>77</xdr:row>
      <xdr:rowOff>67310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06322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149225</xdr:rowOff>
    </xdr:from>
    <xdr:ext cx="534670" cy="259080"/>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0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170815</xdr:rowOff>
    </xdr:from>
    <xdr:to>
      <xdr:col>55</xdr:col>
      <xdr:colOff>50800</xdr:colOff>
      <xdr:row>78</xdr:row>
      <xdr:rowOff>100965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43815</xdr:rowOff>
    </xdr:from>
    <xdr:to>
      <xdr:col>50</xdr:col>
      <xdr:colOff>114300</xdr:colOff>
      <xdr:row>77</xdr:row>
      <xdr:rowOff>67310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07401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48260</xdr:rowOff>
    </xdr:from>
    <xdr:to>
      <xdr:col>50</xdr:col>
      <xdr:colOff>165100</xdr:colOff>
      <xdr:row>78</xdr:row>
      <xdr:rowOff>149860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140970</xdr:rowOff>
    </xdr:from>
    <xdr:ext cx="534035"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1965" y="13514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43815</xdr:rowOff>
    </xdr:from>
    <xdr:to>
      <xdr:col>45</xdr:col>
      <xdr:colOff>177800</xdr:colOff>
      <xdr:row>77</xdr:row>
      <xdr:rowOff>48260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7401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56515</xdr:rowOff>
    </xdr:from>
    <xdr:to>
      <xdr:col>46</xdr:col>
      <xdr:colOff>38100</xdr:colOff>
      <xdr:row>78</xdr:row>
      <xdr:rowOff>158115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149225</xdr:rowOff>
    </xdr:from>
    <xdr:ext cx="53403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2965" y="13522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48260</xdr:rowOff>
    </xdr:from>
    <xdr:to>
      <xdr:col>41</xdr:col>
      <xdr:colOff>50800</xdr:colOff>
      <xdr:row>77</xdr:row>
      <xdr:rowOff>103505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499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66675</xdr:rowOff>
    </xdr:from>
    <xdr:to>
      <xdr:col>41</xdr:col>
      <xdr:colOff>101600</xdr:colOff>
      <xdr:row>78</xdr:row>
      <xdr:rowOff>168275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159385</xdr:rowOff>
    </xdr:from>
    <xdr:ext cx="534035" cy="2584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3965" y="13532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70485</xdr:rowOff>
    </xdr:from>
    <xdr:to>
      <xdr:col>36</xdr:col>
      <xdr:colOff>165100</xdr:colOff>
      <xdr:row>79</xdr:row>
      <xdr:rowOff>635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163195</xdr:rowOff>
    </xdr:from>
    <xdr:ext cx="53403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4965" y="13536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153670</xdr:rowOff>
    </xdr:from>
    <xdr:to>
      <xdr:col>55</xdr:col>
      <xdr:colOff>50800</xdr:colOff>
      <xdr:row>76</xdr:row>
      <xdr:rowOff>83820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5080</xdr:rowOff>
    </xdr:from>
    <xdr:ext cx="598805" cy="259080"/>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863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16510</xdr:rowOff>
    </xdr:from>
    <xdr:to>
      <xdr:col>50</xdr:col>
      <xdr:colOff>165100</xdr:colOff>
      <xdr:row>77</xdr:row>
      <xdr:rowOff>118110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134620</xdr:rowOff>
    </xdr:from>
    <xdr:ext cx="598170"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580" y="12993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164465</xdr:rowOff>
    </xdr:from>
    <xdr:to>
      <xdr:col>46</xdr:col>
      <xdr:colOff>38100</xdr:colOff>
      <xdr:row>76</xdr:row>
      <xdr:rowOff>94615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74</xdr:row>
      <xdr:rowOff>111125</xdr:rowOff>
    </xdr:from>
    <xdr:ext cx="598170"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580" y="12798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168910</xdr:rowOff>
    </xdr:from>
    <xdr:to>
      <xdr:col>41</xdr:col>
      <xdr:colOff>101600</xdr:colOff>
      <xdr:row>77</xdr:row>
      <xdr:rowOff>99060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115570</xdr:rowOff>
    </xdr:from>
    <xdr:ext cx="59817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580" y="12974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52705</xdr:rowOff>
    </xdr:from>
    <xdr:to>
      <xdr:col>36</xdr:col>
      <xdr:colOff>165100</xdr:colOff>
      <xdr:row>77</xdr:row>
      <xdr:rowOff>154940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170815</xdr:rowOff>
    </xdr:from>
    <xdr:ext cx="598170"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580" y="13029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995" cy="2584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9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995" cy="2584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91</xdr:row>
      <xdr:rowOff>22225</xdr:rowOff>
    </xdr:from>
    <xdr:ext cx="685165" cy="2584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516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157480</xdr:rowOff>
    </xdr:from>
    <xdr:to>
      <xdr:col>54</xdr:col>
      <xdr:colOff>189865</xdr:colOff>
      <xdr:row>99</xdr:row>
      <xdr:rowOff>58420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62230</xdr:rowOff>
    </xdr:from>
    <xdr:ext cx="534670" cy="25908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58420</xdr:rowOff>
    </xdr:from>
    <xdr:to>
      <xdr:col>55</xdr:col>
      <xdr:colOff>88900</xdr:colOff>
      <xdr:row>99</xdr:row>
      <xdr:rowOff>58420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104775</xdr:rowOff>
    </xdr:from>
    <xdr:ext cx="69024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dr:col>54</xdr:col>
      <xdr:colOff>101600</xdr:colOff>
      <xdr:row>89</xdr:row>
      <xdr:rowOff>157480</xdr:rowOff>
    </xdr:from>
    <xdr:to>
      <xdr:col>55</xdr:col>
      <xdr:colOff>88900</xdr:colOff>
      <xdr:row>89</xdr:row>
      <xdr:rowOff>157480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145415</xdr:rowOff>
    </xdr:from>
    <xdr:to>
      <xdr:col>55</xdr:col>
      <xdr:colOff>0</xdr:colOff>
      <xdr:row>98</xdr:row>
      <xdr:rowOff>99695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606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29210</xdr:rowOff>
    </xdr:from>
    <xdr:ext cx="598805" cy="2584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50800</xdr:rowOff>
    </xdr:from>
    <xdr:to>
      <xdr:col>55</xdr:col>
      <xdr:colOff>50800</xdr:colOff>
      <xdr:row>98</xdr:row>
      <xdr:rowOff>152400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145415</xdr:rowOff>
    </xdr:from>
    <xdr:to>
      <xdr:col>50</xdr:col>
      <xdr:colOff>114300</xdr:colOff>
      <xdr:row>98</xdr:row>
      <xdr:rowOff>34925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606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59690</xdr:rowOff>
    </xdr:from>
    <xdr:to>
      <xdr:col>50</xdr:col>
      <xdr:colOff>165100</xdr:colOff>
      <xdr:row>98</xdr:row>
      <xdr:rowOff>161290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152400</xdr:rowOff>
    </xdr:from>
    <xdr:ext cx="598170"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580" y="16954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34925</xdr:rowOff>
    </xdr:from>
    <xdr:to>
      <xdr:col>45</xdr:col>
      <xdr:colOff>177800</xdr:colOff>
      <xdr:row>98</xdr:row>
      <xdr:rowOff>118745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3702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62230</xdr:rowOff>
    </xdr:from>
    <xdr:to>
      <xdr:col>46</xdr:col>
      <xdr:colOff>38100</xdr:colOff>
      <xdr:row>98</xdr:row>
      <xdr:rowOff>163830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154940</xdr:rowOff>
    </xdr:from>
    <xdr:ext cx="598170" cy="2584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580" y="16957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69850</xdr:rowOff>
    </xdr:from>
    <xdr:to>
      <xdr:col>41</xdr:col>
      <xdr:colOff>50800</xdr:colOff>
      <xdr:row>98</xdr:row>
      <xdr:rowOff>118745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719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54610</xdr:rowOff>
    </xdr:from>
    <xdr:to>
      <xdr:col>41</xdr:col>
      <xdr:colOff>101600</xdr:colOff>
      <xdr:row>98</xdr:row>
      <xdr:rowOff>156210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1270</xdr:rowOff>
    </xdr:from>
    <xdr:ext cx="5981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580" y="16631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57150</xdr:rowOff>
    </xdr:from>
    <xdr:to>
      <xdr:col>36</xdr:col>
      <xdr:colOff>165100</xdr:colOff>
      <xdr:row>98</xdr:row>
      <xdr:rowOff>158750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149860</xdr:rowOff>
    </xdr:from>
    <xdr:ext cx="59817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580" y="16951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48895</xdr:rowOff>
    </xdr:from>
    <xdr:to>
      <xdr:col>55</xdr:col>
      <xdr:colOff>50800</xdr:colOff>
      <xdr:row>98</xdr:row>
      <xdr:rowOff>150495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72390</xdr:rowOff>
    </xdr:from>
    <xdr:ext cx="59880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94615</xdr:rowOff>
    </xdr:from>
    <xdr:to>
      <xdr:col>50</xdr:col>
      <xdr:colOff>165100</xdr:colOff>
      <xdr:row>98</xdr:row>
      <xdr:rowOff>24765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41275</xdr:rowOff>
    </xdr:from>
    <xdr:ext cx="598170" cy="2584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580" y="16500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272,170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155575</xdr:rowOff>
    </xdr:from>
    <xdr:to>
      <xdr:col>46</xdr:col>
      <xdr:colOff>38100</xdr:colOff>
      <xdr:row>98</xdr:row>
      <xdr:rowOff>86360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102235</xdr:rowOff>
    </xdr:from>
    <xdr:ext cx="598170" cy="2584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580" y="16561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67945</xdr:rowOff>
    </xdr:from>
    <xdr:to>
      <xdr:col>41</xdr:col>
      <xdr:colOff>101600</xdr:colOff>
      <xdr:row>98</xdr:row>
      <xdr:rowOff>169545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160655</xdr:rowOff>
    </xdr:from>
    <xdr:ext cx="59817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580" y="16962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19050</xdr:rowOff>
    </xdr:from>
    <xdr:to>
      <xdr:col>36</xdr:col>
      <xdr:colOff>165100</xdr:colOff>
      <xdr:row>98</xdr:row>
      <xdr:rowOff>120650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137160</xdr:rowOff>
    </xdr:from>
    <xdr:ext cx="5981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580" y="16596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102870</xdr:rowOff>
    </xdr:from>
    <xdr:to>
      <xdr:col>85</xdr:col>
      <xdr:colOff>126365</xdr:colOff>
      <xdr:row>39</xdr:row>
      <xdr:rowOff>19050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22860</xdr:rowOff>
    </xdr:from>
    <xdr:ext cx="46990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19050</xdr:rowOff>
    </xdr:from>
    <xdr:to>
      <xdr:col>86</xdr:col>
      <xdr:colOff>25400</xdr:colOff>
      <xdr:row>39</xdr:row>
      <xdr:rowOff>19050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49530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dr:col>85</xdr:col>
      <xdr:colOff>38100</xdr:colOff>
      <xdr:row>30</xdr:row>
      <xdr:rowOff>102870</xdr:rowOff>
    </xdr:from>
    <xdr:to>
      <xdr:col>86</xdr:col>
      <xdr:colOff>25400</xdr:colOff>
      <xdr:row>30</xdr:row>
      <xdr:rowOff>102870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90805</xdr:rowOff>
    </xdr:from>
    <xdr:to>
      <xdr:col>85</xdr:col>
      <xdr:colOff>127000</xdr:colOff>
      <xdr:row>37</xdr:row>
      <xdr:rowOff>166370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3445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48260</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69850</xdr:rowOff>
    </xdr:from>
    <xdr:to>
      <xdr:col>85</xdr:col>
      <xdr:colOff>177800</xdr:colOff>
      <xdr:row>38</xdr:row>
      <xdr:rowOff>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59690</xdr:rowOff>
    </xdr:from>
    <xdr:to>
      <xdr:col>81</xdr:col>
      <xdr:colOff>50800</xdr:colOff>
      <xdr:row>37</xdr:row>
      <xdr:rowOff>166370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033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134620</xdr:rowOff>
    </xdr:from>
    <xdr:to>
      <xdr:col>81</xdr:col>
      <xdr:colOff>101600</xdr:colOff>
      <xdr:row>38</xdr:row>
      <xdr:rowOff>64770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55880</xdr:rowOff>
    </xdr:from>
    <xdr:ext cx="534035"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57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59690</xdr:rowOff>
    </xdr:from>
    <xdr:to>
      <xdr:col>76</xdr:col>
      <xdr:colOff>114300</xdr:colOff>
      <xdr:row>38</xdr:row>
      <xdr:rowOff>21590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0334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128905</xdr:rowOff>
    </xdr:from>
    <xdr:to>
      <xdr:col>76</xdr:col>
      <xdr:colOff>165100</xdr:colOff>
      <xdr:row>38</xdr:row>
      <xdr:rowOff>59055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50165</xdr:rowOff>
    </xdr:from>
    <xdr:ext cx="53403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565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168275</xdr:rowOff>
    </xdr:from>
    <xdr:to>
      <xdr:col>71</xdr:col>
      <xdr:colOff>177800</xdr:colOff>
      <xdr:row>38</xdr:row>
      <xdr:rowOff>21590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119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69215</xdr:rowOff>
    </xdr:from>
    <xdr:ext cx="534035"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143510</xdr:rowOff>
    </xdr:from>
    <xdr:to>
      <xdr:col>67</xdr:col>
      <xdr:colOff>101600</xdr:colOff>
      <xdr:row>38</xdr:row>
      <xdr:rowOff>73025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64135</xdr:rowOff>
    </xdr:from>
    <xdr:ext cx="53403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579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40640</xdr:rowOff>
    </xdr:from>
    <xdr:to>
      <xdr:col>85</xdr:col>
      <xdr:colOff>177800</xdr:colOff>
      <xdr:row>37</xdr:row>
      <xdr:rowOff>141605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63500</xdr:rowOff>
    </xdr:from>
    <xdr:ext cx="534670" cy="2584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35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61595</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233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8890</xdr:rowOff>
    </xdr:from>
    <xdr:to>
      <xdr:col>76</xdr:col>
      <xdr:colOff>165100</xdr:colOff>
      <xdr:row>37</xdr:row>
      <xdr:rowOff>110490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127000</xdr:rowOff>
    </xdr:from>
    <xdr:ext cx="53403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12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142240</xdr:rowOff>
    </xdr:from>
    <xdr:to>
      <xdr:col>72</xdr:col>
      <xdr:colOff>38100</xdr:colOff>
      <xdr:row>38</xdr:row>
      <xdr:rowOff>72390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88900</xdr:rowOff>
    </xdr:from>
    <xdr:ext cx="534035"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261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117475</xdr:rowOff>
    </xdr:from>
    <xdr:to>
      <xdr:col>67</xdr:col>
      <xdr:colOff>101600</xdr:colOff>
      <xdr:row>38</xdr:row>
      <xdr:rowOff>47625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64135</xdr:rowOff>
    </xdr:from>
    <xdr:ext cx="534035"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236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69215</xdr:rowOff>
    </xdr:from>
    <xdr:to>
      <xdr:col>85</xdr:col>
      <xdr:colOff>126365</xdr:colOff>
      <xdr:row>58</xdr:row>
      <xdr:rowOff>133985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137795</xdr:rowOff>
    </xdr:from>
    <xdr:ext cx="534670" cy="259080"/>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133985</xdr:rowOff>
    </xdr:from>
    <xdr:to>
      <xdr:col>86</xdr:col>
      <xdr:colOff>25400</xdr:colOff>
      <xdr:row>58</xdr:row>
      <xdr:rowOff>133985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15875</xdr:rowOff>
    </xdr:from>
    <xdr:ext cx="598805" cy="259080"/>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dr:col>85</xdr:col>
      <xdr:colOff>38100</xdr:colOff>
      <xdr:row>51</xdr:row>
      <xdr:rowOff>69215</xdr:rowOff>
    </xdr:from>
    <xdr:to>
      <xdr:col>86</xdr:col>
      <xdr:colOff>25400</xdr:colOff>
      <xdr:row>51</xdr:row>
      <xdr:rowOff>69215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69215</xdr:rowOff>
    </xdr:from>
    <xdr:to>
      <xdr:col>85</xdr:col>
      <xdr:colOff>127000</xdr:colOff>
      <xdr:row>57</xdr:row>
      <xdr:rowOff>3810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8813165"/>
          <a:ext cx="838200" cy="963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598805" cy="259080"/>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69850</xdr:rowOff>
    </xdr:from>
    <xdr:to>
      <xdr:col>85</xdr:col>
      <xdr:colOff>177800</xdr:colOff>
      <xdr:row>57</xdr:row>
      <xdr:rowOff>171450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xdr:rowOff>
    </xdr:from>
    <xdr:to>
      <xdr:col>81</xdr:col>
      <xdr:colOff>50800</xdr:colOff>
      <xdr:row>57</xdr:row>
      <xdr:rowOff>132080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7646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103505</xdr:rowOff>
    </xdr:from>
    <xdr:to>
      <xdr:col>81</xdr:col>
      <xdr:colOff>101600</xdr:colOff>
      <xdr:row>58</xdr:row>
      <xdr:rowOff>33655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24765</xdr:rowOff>
    </xdr:from>
    <xdr:ext cx="598170"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5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96520</xdr:rowOff>
    </xdr:from>
    <xdr:to>
      <xdr:col>76</xdr:col>
      <xdr:colOff>114300</xdr:colOff>
      <xdr:row>57</xdr:row>
      <xdr:rowOff>132080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691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24765</xdr:rowOff>
    </xdr:from>
    <xdr:ext cx="598170"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5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121285</xdr:rowOff>
    </xdr:from>
    <xdr:to>
      <xdr:col>71</xdr:col>
      <xdr:colOff>177800</xdr:colOff>
      <xdr:row>57</xdr:row>
      <xdr:rowOff>96520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2248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88900</xdr:rowOff>
    </xdr:from>
    <xdr:to>
      <xdr:col>72</xdr:col>
      <xdr:colOff>38100</xdr:colOff>
      <xdr:row>58</xdr:row>
      <xdr:rowOff>19050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10160</xdr:rowOff>
    </xdr:from>
    <xdr:ext cx="59817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580" y="9954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99060</xdr:rowOff>
    </xdr:from>
    <xdr:to>
      <xdr:col>67</xdr:col>
      <xdr:colOff>101600</xdr:colOff>
      <xdr:row>58</xdr:row>
      <xdr:rowOff>29210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20320</xdr:rowOff>
    </xdr:from>
    <xdr:ext cx="598170" cy="2584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580" y="9964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51</xdr:row>
      <xdr:rowOff>18415</xdr:rowOff>
    </xdr:from>
    <xdr:to>
      <xdr:col>85</xdr:col>
      <xdr:colOff>177800</xdr:colOff>
      <xdr:row>51</xdr:row>
      <xdr:rowOff>120650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8762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143510</xdr:rowOff>
    </xdr:from>
    <xdr:ext cx="598805" cy="2584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8716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706,966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124460</xdr:rowOff>
    </xdr:from>
    <xdr:to>
      <xdr:col>81</xdr:col>
      <xdr:colOff>101600</xdr:colOff>
      <xdr:row>57</xdr:row>
      <xdr:rowOff>54610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71120</xdr:rowOff>
    </xdr:from>
    <xdr:ext cx="59817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580" y="9500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81280</xdr:rowOff>
    </xdr:from>
    <xdr:to>
      <xdr:col>76</xdr:col>
      <xdr:colOff>165100</xdr:colOff>
      <xdr:row>58</xdr:row>
      <xdr:rowOff>11430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27940</xdr:rowOff>
    </xdr:from>
    <xdr:ext cx="59817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580" y="9629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45720</xdr:rowOff>
    </xdr:from>
    <xdr:to>
      <xdr:col>72</xdr:col>
      <xdr:colOff>38100</xdr:colOff>
      <xdr:row>57</xdr:row>
      <xdr:rowOff>147320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163830</xdr:rowOff>
    </xdr:from>
    <xdr:ext cx="59817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580" y="9593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70485</xdr:rowOff>
    </xdr:from>
    <xdr:to>
      <xdr:col>67</xdr:col>
      <xdr:colOff>101600</xdr:colOff>
      <xdr:row>57</xdr:row>
      <xdr:rowOff>635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17780</xdr:rowOff>
    </xdr:from>
    <xdr:ext cx="598170" cy="2584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118745</xdr:rowOff>
    </xdr:from>
    <xdr:to>
      <xdr:col>85</xdr:col>
      <xdr:colOff>126365</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53975</xdr:rowOff>
    </xdr:from>
    <xdr:ext cx="249555" cy="2584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65405</xdr:rowOff>
    </xdr:from>
    <xdr:ext cx="598805" cy="2584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dr:col>85</xdr:col>
      <xdr:colOff>38100</xdr:colOff>
      <xdr:row>70</xdr:row>
      <xdr:rowOff>118745</xdr:rowOff>
    </xdr:from>
    <xdr:to>
      <xdr:col>86</xdr:col>
      <xdr:colOff>25400</xdr:colOff>
      <xdr:row>70</xdr:row>
      <xdr:rowOff>118745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137160</xdr:rowOff>
    </xdr:from>
    <xdr:to>
      <xdr:col>85</xdr:col>
      <xdr:colOff>127000</xdr:colOff>
      <xdr:row>77</xdr:row>
      <xdr:rowOff>163830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388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98425</xdr:rowOff>
    </xdr:from>
    <xdr:ext cx="534670" cy="2584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120650</xdr:rowOff>
    </xdr:from>
    <xdr:to>
      <xdr:col>85</xdr:col>
      <xdr:colOff>177800</xdr:colOff>
      <xdr:row>79</xdr:row>
      <xdr:rowOff>50165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163830</xdr:rowOff>
    </xdr:from>
    <xdr:to>
      <xdr:col>81</xdr:col>
      <xdr:colOff>50800</xdr:colOff>
      <xdr:row>78</xdr:row>
      <xdr:rowOff>16510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65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121285</xdr:rowOff>
    </xdr:from>
    <xdr:to>
      <xdr:col>81</xdr:col>
      <xdr:colOff>101600</xdr:colOff>
      <xdr:row>79</xdr:row>
      <xdr:rowOff>52070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42545</xdr:rowOff>
    </xdr:from>
    <xdr:ext cx="534035" cy="2584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3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69215</xdr:rowOff>
    </xdr:from>
    <xdr:to>
      <xdr:col>76</xdr:col>
      <xdr:colOff>114300</xdr:colOff>
      <xdr:row>78</xdr:row>
      <xdr:rowOff>16510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099415"/>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128270</xdr:rowOff>
    </xdr:from>
    <xdr:to>
      <xdr:col>76</xdr:col>
      <xdr:colOff>165100</xdr:colOff>
      <xdr:row>79</xdr:row>
      <xdr:rowOff>58420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49530</xdr:rowOff>
    </xdr:from>
    <xdr:ext cx="534035"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4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69215</xdr:rowOff>
    </xdr:from>
    <xdr:to>
      <xdr:col>71</xdr:col>
      <xdr:colOff>177800</xdr:colOff>
      <xdr:row>77</xdr:row>
      <xdr:rowOff>149225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0994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132715</xdr:rowOff>
    </xdr:from>
    <xdr:to>
      <xdr:col>72</xdr:col>
      <xdr:colOff>38100</xdr:colOff>
      <xdr:row>79</xdr:row>
      <xdr:rowOff>63500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53975</xdr:rowOff>
    </xdr:from>
    <xdr:ext cx="53403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5965" y="1359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129540</xdr:rowOff>
    </xdr:from>
    <xdr:to>
      <xdr:col>67</xdr:col>
      <xdr:colOff>101600</xdr:colOff>
      <xdr:row>79</xdr:row>
      <xdr:rowOff>59690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50800</xdr:rowOff>
    </xdr:from>
    <xdr:ext cx="53403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59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86360</xdr:rowOff>
    </xdr:from>
    <xdr:to>
      <xdr:col>85</xdr:col>
      <xdr:colOff>177800</xdr:colOff>
      <xdr:row>78</xdr:row>
      <xdr:rowOff>16510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109220</xdr:rowOff>
    </xdr:from>
    <xdr:ext cx="598805" cy="2584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39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113030</xdr:rowOff>
    </xdr:from>
    <xdr:to>
      <xdr:col>81</xdr:col>
      <xdr:colOff>101600</xdr:colOff>
      <xdr:row>78</xdr:row>
      <xdr:rowOff>43180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59690</xdr:rowOff>
    </xdr:from>
    <xdr:ext cx="59817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580" y="13089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137160</xdr:rowOff>
    </xdr:from>
    <xdr:to>
      <xdr:col>76</xdr:col>
      <xdr:colOff>165100</xdr:colOff>
      <xdr:row>78</xdr:row>
      <xdr:rowOff>67310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83820</xdr:rowOff>
    </xdr:from>
    <xdr:ext cx="59817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580" y="13114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18415</xdr:rowOff>
    </xdr:from>
    <xdr:to>
      <xdr:col>72</xdr:col>
      <xdr:colOff>38100</xdr:colOff>
      <xdr:row>76</xdr:row>
      <xdr:rowOff>120650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136525</xdr:rowOff>
    </xdr:from>
    <xdr:ext cx="598170" cy="2584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580" y="12823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98425</xdr:rowOff>
    </xdr:from>
    <xdr:to>
      <xdr:col>67</xdr:col>
      <xdr:colOff>101600</xdr:colOff>
      <xdr:row>78</xdr:row>
      <xdr:rowOff>29210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45085</xdr:rowOff>
    </xdr:from>
    <xdr:ext cx="598170" cy="2584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580" y="13075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38100</xdr:rowOff>
    </xdr:from>
    <xdr:ext cx="68516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137795</xdr:rowOff>
    </xdr:from>
    <xdr:to>
      <xdr:col>85</xdr:col>
      <xdr:colOff>126365</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102870</xdr:rowOff>
    </xdr:from>
    <xdr:ext cx="249555" cy="25908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99060</xdr:rowOff>
    </xdr:from>
    <xdr:to>
      <xdr:col>86</xdr:col>
      <xdr:colOff>25400</xdr:colOff>
      <xdr:row>99</xdr:row>
      <xdr:rowOff>99060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84455</xdr:rowOff>
    </xdr:from>
    <xdr:ext cx="598805" cy="259080"/>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dr:col>85</xdr:col>
      <xdr:colOff>38100</xdr:colOff>
      <xdr:row>90</xdr:row>
      <xdr:rowOff>137795</xdr:rowOff>
    </xdr:from>
    <xdr:to>
      <xdr:col>86</xdr:col>
      <xdr:colOff>25400</xdr:colOff>
      <xdr:row>90</xdr:row>
      <xdr:rowOff>137795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102235</xdr:rowOff>
    </xdr:from>
    <xdr:to>
      <xdr:col>85</xdr:col>
      <xdr:colOff>127000</xdr:colOff>
      <xdr:row>96</xdr:row>
      <xdr:rowOff>138430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614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124460</xdr:rowOff>
    </xdr:from>
    <xdr:ext cx="598805" cy="25908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5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138430</xdr:rowOff>
    </xdr:from>
    <xdr:to>
      <xdr:col>81</xdr:col>
      <xdr:colOff>50800</xdr:colOff>
      <xdr:row>96</xdr:row>
      <xdr:rowOff>168910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976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153035</xdr:rowOff>
    </xdr:from>
    <xdr:to>
      <xdr:col>81</xdr:col>
      <xdr:colOff>101600</xdr:colOff>
      <xdr:row>98</xdr:row>
      <xdr:rowOff>83185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74930</xdr:rowOff>
    </xdr:from>
    <xdr:ext cx="598170" cy="2584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580" y="1687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168910</xdr:rowOff>
    </xdr:from>
    <xdr:to>
      <xdr:col>76</xdr:col>
      <xdr:colOff>114300</xdr:colOff>
      <xdr:row>97</xdr:row>
      <xdr:rowOff>10795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281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156210</xdr:rowOff>
    </xdr:from>
    <xdr:to>
      <xdr:col>76</xdr:col>
      <xdr:colOff>165100</xdr:colOff>
      <xdr:row>98</xdr:row>
      <xdr:rowOff>86360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77470</xdr:rowOff>
    </xdr:from>
    <xdr:ext cx="598170" cy="2584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580" y="16879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10795</xdr:rowOff>
    </xdr:from>
    <xdr:to>
      <xdr:col>71</xdr:col>
      <xdr:colOff>177800</xdr:colOff>
      <xdr:row>97</xdr:row>
      <xdr:rowOff>33020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414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148590</xdr:rowOff>
    </xdr:from>
    <xdr:to>
      <xdr:col>72</xdr:col>
      <xdr:colOff>38100</xdr:colOff>
      <xdr:row>98</xdr:row>
      <xdr:rowOff>78740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69850</xdr:rowOff>
    </xdr:from>
    <xdr:ext cx="59817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580" y="16871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152400</xdr:rowOff>
    </xdr:from>
    <xdr:to>
      <xdr:col>67</xdr:col>
      <xdr:colOff>101600</xdr:colOff>
      <xdr:row>98</xdr:row>
      <xdr:rowOff>82550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73660</xdr:rowOff>
    </xdr:from>
    <xdr:ext cx="59817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580" y="16875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52070</xdr:rowOff>
    </xdr:from>
    <xdr:to>
      <xdr:col>85</xdr:col>
      <xdr:colOff>177800</xdr:colOff>
      <xdr:row>96</xdr:row>
      <xdr:rowOff>153035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11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74930</xdr:rowOff>
    </xdr:from>
    <xdr:ext cx="598805" cy="2584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62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313,020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87630</xdr:rowOff>
    </xdr:from>
    <xdr:to>
      <xdr:col>81</xdr:col>
      <xdr:colOff>101600</xdr:colOff>
      <xdr:row>97</xdr:row>
      <xdr:rowOff>17780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34290</xdr:rowOff>
    </xdr:from>
    <xdr:ext cx="59817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580" y="16322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118110</xdr:rowOff>
    </xdr:from>
    <xdr:to>
      <xdr:col>76</xdr:col>
      <xdr:colOff>165100</xdr:colOff>
      <xdr:row>97</xdr:row>
      <xdr:rowOff>48260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64770</xdr:rowOff>
    </xdr:from>
    <xdr:ext cx="598170" cy="2584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580" y="16352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132080</xdr:rowOff>
    </xdr:from>
    <xdr:to>
      <xdr:col>72</xdr:col>
      <xdr:colOff>38100</xdr:colOff>
      <xdr:row>97</xdr:row>
      <xdr:rowOff>61595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78105</xdr:rowOff>
    </xdr:from>
    <xdr:ext cx="598170" cy="2584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580" y="163658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153670</xdr:rowOff>
    </xdr:from>
    <xdr:to>
      <xdr:col>67</xdr:col>
      <xdr:colOff>101600</xdr:colOff>
      <xdr:row>97</xdr:row>
      <xdr:rowOff>83820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100330</xdr:rowOff>
    </xdr:from>
    <xdr:ext cx="598170"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580" y="16388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79375</xdr:rowOff>
    </xdr:from>
    <xdr:ext cx="24955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168275</xdr:rowOff>
    </xdr:from>
    <xdr:ext cx="534670" cy="2584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168275</xdr:rowOff>
    </xdr:from>
    <xdr:ext cx="378460" cy="2584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1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145415</xdr:rowOff>
    </xdr:from>
    <xdr:to>
      <xdr:col>116</xdr:col>
      <xdr:colOff>114300</xdr:colOff>
      <xdr:row>39</xdr:row>
      <xdr:rowOff>75565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95885</xdr:rowOff>
    </xdr:from>
    <xdr:ext cx="37846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154940</xdr:rowOff>
    </xdr:from>
    <xdr:to>
      <xdr:col>107</xdr:col>
      <xdr:colOff>101600</xdr:colOff>
      <xdr:row>39</xdr:row>
      <xdr:rowOff>84455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100965</xdr:rowOff>
    </xdr:from>
    <xdr:ext cx="378460" cy="2584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141605</xdr:rowOff>
    </xdr:from>
    <xdr:to>
      <xdr:col>98</xdr:col>
      <xdr:colOff>38100</xdr:colOff>
      <xdr:row>39</xdr:row>
      <xdr:rowOff>71755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88265</xdr:rowOff>
    </xdr:from>
    <xdr:ext cx="378460" cy="2584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123825</xdr:rowOff>
    </xdr:from>
    <xdr:ext cx="249555" cy="2584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8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84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84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84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48</xdr:row>
      <xdr:rowOff>69850</xdr:rowOff>
    </xdr:from>
    <xdr:ext cx="31369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全体的に類似団体内順位が高くなっているが、これは人口減による分母の低さが一番の要因であると考えられる。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昨年度より決算額が大きく増加している要因は、商工費はふるさと納税返礼事業、</a:t>
          </a:r>
          <a:r>
            <a:rPr kumimoji="1" lang="ja-JP" altLang="en-US" sz="1400">
              <a:solidFill>
                <a:schemeClr val="dk1"/>
              </a:solidFill>
              <a:effectLst/>
              <a:latin typeface="ＭＳ Ｐゴシック"/>
              <a:ea typeface="ＭＳ Ｐゴシック"/>
              <a:cs typeface="+mn-cs"/>
            </a:rPr>
            <a:t>教育</a:t>
          </a:r>
          <a:r>
            <a:rPr kumimoji="1" lang="ja-JP" altLang="ja-JP" sz="1400">
              <a:solidFill>
                <a:schemeClr val="dk1"/>
              </a:solidFill>
              <a:effectLst/>
              <a:latin typeface="ＭＳ Ｐゴシック"/>
              <a:ea typeface="ＭＳ Ｐゴシック"/>
              <a:cs typeface="+mn-cs"/>
            </a:rPr>
            <a:t>費は</a:t>
          </a:r>
          <a:r>
            <a:rPr kumimoji="1" lang="ja-JP" altLang="en-US" sz="1400">
              <a:solidFill>
                <a:schemeClr val="dk1"/>
              </a:solidFill>
              <a:effectLst/>
              <a:latin typeface="ＭＳ Ｐゴシック"/>
              <a:ea typeface="ＭＳ Ｐゴシック"/>
              <a:cs typeface="+mn-cs"/>
            </a:rPr>
            <a:t>集会センターうまなびの建設</a:t>
          </a:r>
          <a:r>
            <a:rPr kumimoji="1" lang="ja-JP" altLang="ja-JP" sz="1400">
              <a:solidFill>
                <a:schemeClr val="dk1"/>
              </a:solidFill>
              <a:effectLst/>
              <a:latin typeface="ＭＳ Ｐゴシック"/>
              <a:ea typeface="ＭＳ Ｐゴシック"/>
              <a:cs typeface="+mn-cs"/>
            </a:rPr>
            <a:t>事業によるものである。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決算額が減少しているものとしては、</a:t>
          </a:r>
          <a:r>
            <a:rPr kumimoji="1" lang="ja-JP" altLang="en-US" sz="1400">
              <a:solidFill>
                <a:schemeClr val="dk1"/>
              </a:solidFill>
              <a:effectLst/>
              <a:latin typeface="ＭＳ Ｐゴシック"/>
              <a:ea typeface="ＭＳ Ｐゴシック"/>
              <a:cs typeface="+mn-cs"/>
            </a:rPr>
            <a:t>土木</a:t>
          </a:r>
          <a:r>
            <a:rPr kumimoji="1" lang="ja-JP" altLang="ja-JP" sz="1400">
              <a:solidFill>
                <a:schemeClr val="dk1"/>
              </a:solidFill>
              <a:effectLst/>
              <a:latin typeface="ＭＳ Ｐゴシック"/>
              <a:ea typeface="ＭＳ Ｐゴシック"/>
              <a:cs typeface="+mn-cs"/>
            </a:rPr>
            <a:t>費では</a:t>
          </a:r>
          <a:r>
            <a:rPr kumimoji="1" lang="ja-JP" altLang="en-US" sz="1400">
              <a:solidFill>
                <a:schemeClr val="dk1"/>
              </a:solidFill>
              <a:effectLst/>
              <a:latin typeface="ＭＳ Ｐゴシック"/>
              <a:ea typeface="ＭＳ Ｐゴシック"/>
              <a:cs typeface="+mn-cs"/>
            </a:rPr>
            <a:t>住宅整備事業が完了</a:t>
          </a:r>
          <a:r>
            <a:rPr kumimoji="1" lang="ja-JP" altLang="ja-JP" sz="1400">
              <a:solidFill>
                <a:schemeClr val="dk1"/>
              </a:solidFill>
              <a:effectLst/>
              <a:latin typeface="ＭＳ Ｐゴシック"/>
              <a:ea typeface="ＭＳ Ｐゴシック"/>
              <a:cs typeface="+mn-cs"/>
            </a:rPr>
            <a:t>したことによるものである。</a:t>
          </a:r>
          <a:endParaRPr kumimoji="1" lang="ja-JP" altLang="en-US" sz="14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高知県馬路村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a:ea typeface="ＭＳ ゴシック"/>
              <a:cs typeface="+mn-cs"/>
            </a:rPr>
            <a:t>　</a:t>
          </a:r>
          <a:r>
            <a:rPr kumimoji="1" lang="ja-JP" altLang="en-US" sz="1200">
              <a:solidFill>
                <a:schemeClr val="dk1"/>
              </a:solidFill>
              <a:effectLst/>
              <a:latin typeface="ＭＳ ゴシック"/>
              <a:ea typeface="ＭＳ ゴシック"/>
              <a:cs typeface="+mn-cs"/>
            </a:rPr>
            <a:t>標準財政規模は普通交付税の増に伴い増額なった。</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財政調整基金残高</a:t>
          </a:r>
          <a:r>
            <a:rPr kumimoji="1" lang="ja-JP" altLang="en-US" sz="1200">
              <a:solidFill>
                <a:schemeClr val="dk1"/>
              </a:solidFill>
              <a:effectLst/>
              <a:latin typeface="ＭＳ ゴシック"/>
              <a:ea typeface="ＭＳ ゴシック"/>
              <a:cs typeface="+mn-cs"/>
            </a:rPr>
            <a:t>では、コロナの影響で多くの事業が縮小・中止となったことから取崩し額が減少し、残高が増加した。それにより、財政調整基金の比率は上昇している</a:t>
          </a:r>
          <a:r>
            <a:rPr kumimoji="1" lang="ja-JP" altLang="ja-JP" sz="1200">
              <a:solidFill>
                <a:schemeClr val="dk1"/>
              </a:solidFill>
              <a:effectLst/>
              <a:latin typeface="ＭＳ ゴシック"/>
              <a:ea typeface="ＭＳ ゴシック"/>
              <a:cs typeface="+mn-cs"/>
            </a:rPr>
            <a:t>。</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実質単年度収支額については、前年度と比較して</a:t>
          </a:r>
          <a:r>
            <a:rPr kumimoji="1" lang="ja-JP" altLang="en-US" sz="1200">
              <a:solidFill>
                <a:schemeClr val="dk1"/>
              </a:solidFill>
              <a:effectLst/>
              <a:latin typeface="ＭＳ ゴシック"/>
              <a:ea typeface="ＭＳ ゴシック"/>
              <a:cs typeface="+mn-cs"/>
            </a:rPr>
            <a:t>悪化</a:t>
          </a:r>
          <a:r>
            <a:rPr kumimoji="1" lang="ja-JP" altLang="ja-JP" sz="1200">
              <a:solidFill>
                <a:schemeClr val="dk1"/>
              </a:solidFill>
              <a:effectLst/>
              <a:latin typeface="ＭＳ ゴシック"/>
              <a:ea typeface="ＭＳ ゴシック"/>
              <a:cs typeface="+mn-cs"/>
            </a:rPr>
            <a:t>して</a:t>
          </a:r>
          <a:r>
            <a:rPr kumimoji="1" lang="ja-JP" altLang="en-US" sz="1200">
              <a:solidFill>
                <a:schemeClr val="dk1"/>
              </a:solidFill>
              <a:effectLst/>
              <a:latin typeface="ＭＳ ゴシック"/>
              <a:ea typeface="ＭＳ ゴシック"/>
              <a:cs typeface="+mn-cs"/>
            </a:rPr>
            <a:t>いる。本村のような小規模自治体は、</a:t>
          </a:r>
          <a:r>
            <a:rPr kumimoji="1" lang="ja-JP" altLang="ja-JP" sz="1200">
              <a:solidFill>
                <a:schemeClr val="dk1"/>
              </a:solidFill>
              <a:effectLst/>
              <a:latin typeface="ＭＳ ゴシック"/>
              <a:ea typeface="ＭＳ ゴシック"/>
              <a:cs typeface="+mn-cs"/>
            </a:rPr>
            <a:t>普通交付税</a:t>
          </a:r>
          <a:r>
            <a:rPr kumimoji="1" lang="ja-JP" altLang="en-US" sz="1200">
              <a:solidFill>
                <a:schemeClr val="dk1"/>
              </a:solidFill>
              <a:effectLst/>
              <a:latin typeface="ＭＳ ゴシック"/>
              <a:ea typeface="ＭＳ ゴシック"/>
              <a:cs typeface="+mn-cs"/>
            </a:rPr>
            <a:t>の影響を受けやすく</a:t>
          </a:r>
          <a:r>
            <a:rPr kumimoji="1" lang="ja-JP" altLang="ja-JP" sz="1200">
              <a:solidFill>
                <a:schemeClr val="dk1"/>
              </a:solidFill>
              <a:effectLst/>
              <a:latin typeface="ＭＳ ゴシック"/>
              <a:ea typeface="ＭＳ ゴシック"/>
              <a:cs typeface="+mn-cs"/>
            </a:rPr>
            <a:t>、</a:t>
          </a:r>
          <a:r>
            <a:rPr kumimoji="1" lang="ja-JP" altLang="en-US" sz="1200">
              <a:solidFill>
                <a:schemeClr val="dk1"/>
              </a:solidFill>
              <a:effectLst/>
              <a:latin typeface="ＭＳ ゴシック"/>
              <a:ea typeface="ＭＳ ゴシック"/>
              <a:cs typeface="+mn-cs"/>
            </a:rPr>
            <a:t>今後の普通交付税の状況によっては、</a:t>
          </a:r>
          <a:r>
            <a:rPr kumimoji="1" lang="ja-JP" altLang="ja-JP" sz="1200">
              <a:solidFill>
                <a:schemeClr val="dk1"/>
              </a:solidFill>
              <a:effectLst/>
              <a:latin typeface="ＭＳ ゴシック"/>
              <a:ea typeface="ＭＳ ゴシック"/>
              <a:cs typeface="+mn-cs"/>
            </a:rPr>
            <a:t>財政調整基金等</a:t>
          </a:r>
          <a:r>
            <a:rPr kumimoji="1" lang="ja-JP" altLang="en-US" sz="1200">
              <a:solidFill>
                <a:schemeClr val="dk1"/>
              </a:solidFill>
              <a:effectLst/>
              <a:latin typeface="ＭＳ ゴシック"/>
              <a:ea typeface="ＭＳ ゴシック"/>
              <a:cs typeface="+mn-cs"/>
            </a:rPr>
            <a:t>を大きく取り崩す必要がある</a:t>
          </a:r>
          <a:r>
            <a:rPr kumimoji="1" lang="ja-JP" altLang="ja-JP" sz="1200">
              <a:solidFill>
                <a:schemeClr val="dk1"/>
              </a:solidFill>
              <a:effectLst/>
              <a:latin typeface="ＭＳ ゴシック"/>
              <a:ea typeface="ＭＳ ゴシック"/>
              <a:cs typeface="+mn-cs"/>
            </a:rPr>
            <a:t>。</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今後も、計画的に事業を実施するとともに、補助事業等の活用により健全な財政運営に努めていく。</a:t>
          </a:r>
          <a:endParaRPr lang="ja-JP" altLang="ja-JP" sz="12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高知県馬路村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a:ea typeface="ＭＳ ゴシック"/>
              <a:cs typeface="+mn-cs"/>
            </a:rPr>
            <a:t>　小水力発電特別会計を除く特別会計は一般会計からの繰入金が必要となったが、各会計とも赤字を出さずに運営を行っている。</a:t>
          </a:r>
          <a:endParaRPr lang="ja-JP" altLang="ja-JP" sz="1600">
            <a:effectLst/>
            <a:latin typeface="ＭＳ ゴシック"/>
            <a:ea typeface="ＭＳ ゴシック"/>
          </a:endParaRPr>
        </a:p>
        <a:p>
          <a:r>
            <a:rPr kumimoji="1" lang="ja-JP" altLang="ja-JP" sz="1600">
              <a:solidFill>
                <a:schemeClr val="dk1"/>
              </a:solidFill>
              <a:effectLst/>
              <a:latin typeface="ＭＳ ゴシック"/>
              <a:ea typeface="ＭＳ ゴシック"/>
              <a:cs typeface="+mn-cs"/>
            </a:rPr>
            <a:t>　今後も、経営戦略の作成等により財政の健全化に努めていく。</a:t>
          </a:r>
          <a:endParaRPr lang="ja-JP" altLang="ja-JP" sz="1600">
            <a:effectLst/>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93061_&#39340;&#36335;&#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55.4</v>
          </cell>
          <cell r="BX53">
            <v>53.9</v>
          </cell>
          <cell r="CF53">
            <v>55.8</v>
          </cell>
          <cell r="CN53">
            <v>56</v>
          </cell>
          <cell r="CV53">
            <v>56.9</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row>
        <row r="75">
          <cell r="BP75">
            <v>5.8</v>
          </cell>
          <cell r="BX75">
            <v>6.3</v>
          </cell>
          <cell r="CF75">
            <v>7.1</v>
          </cell>
          <cell r="CN75">
            <v>8.3000000000000007</v>
          </cell>
          <cell r="CV75">
            <v>8.9</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04" t="s">
        <v>131</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2"/>
      <c r="DK1" s="2"/>
      <c r="DL1" s="2"/>
      <c r="DM1" s="2"/>
      <c r="DN1" s="2"/>
      <c r="DO1" s="2"/>
    </row>
    <row r="2" spans="1:119" ht="24">
      <c r="B2" s="3" t="s">
        <v>133</v>
      </c>
      <c r="C2" s="3"/>
      <c r="D2" s="10"/>
    </row>
    <row r="3" spans="1:119" ht="18.75" customHeight="1">
      <c r="A3" s="2"/>
      <c r="B3" s="455" t="s">
        <v>134</v>
      </c>
      <c r="C3" s="456"/>
      <c r="D3" s="456"/>
      <c r="E3" s="457"/>
      <c r="F3" s="457"/>
      <c r="G3" s="457"/>
      <c r="H3" s="457"/>
      <c r="I3" s="457"/>
      <c r="J3" s="457"/>
      <c r="K3" s="457"/>
      <c r="L3" s="457" t="s">
        <v>137</v>
      </c>
      <c r="M3" s="457"/>
      <c r="N3" s="457"/>
      <c r="O3" s="457"/>
      <c r="P3" s="457"/>
      <c r="Q3" s="457"/>
      <c r="R3" s="464"/>
      <c r="S3" s="464"/>
      <c r="T3" s="464"/>
      <c r="U3" s="464"/>
      <c r="V3" s="465"/>
      <c r="W3" s="308" t="s">
        <v>140</v>
      </c>
      <c r="X3" s="309"/>
      <c r="Y3" s="309"/>
      <c r="Z3" s="309"/>
      <c r="AA3" s="309"/>
      <c r="AB3" s="456"/>
      <c r="AC3" s="464" t="s">
        <v>141</v>
      </c>
      <c r="AD3" s="309"/>
      <c r="AE3" s="309"/>
      <c r="AF3" s="309"/>
      <c r="AG3" s="309"/>
      <c r="AH3" s="309"/>
      <c r="AI3" s="309"/>
      <c r="AJ3" s="309"/>
      <c r="AK3" s="309"/>
      <c r="AL3" s="310"/>
      <c r="AM3" s="308" t="s">
        <v>142</v>
      </c>
      <c r="AN3" s="309"/>
      <c r="AO3" s="309"/>
      <c r="AP3" s="309"/>
      <c r="AQ3" s="309"/>
      <c r="AR3" s="309"/>
      <c r="AS3" s="309"/>
      <c r="AT3" s="309"/>
      <c r="AU3" s="309"/>
      <c r="AV3" s="309"/>
      <c r="AW3" s="309"/>
      <c r="AX3" s="310"/>
      <c r="AY3" s="305" t="s">
        <v>8</v>
      </c>
      <c r="AZ3" s="306"/>
      <c r="BA3" s="306"/>
      <c r="BB3" s="306"/>
      <c r="BC3" s="306"/>
      <c r="BD3" s="306"/>
      <c r="BE3" s="306"/>
      <c r="BF3" s="306"/>
      <c r="BG3" s="306"/>
      <c r="BH3" s="306"/>
      <c r="BI3" s="306"/>
      <c r="BJ3" s="306"/>
      <c r="BK3" s="306"/>
      <c r="BL3" s="306"/>
      <c r="BM3" s="307"/>
      <c r="BN3" s="308" t="s">
        <v>112</v>
      </c>
      <c r="BO3" s="309"/>
      <c r="BP3" s="309"/>
      <c r="BQ3" s="309"/>
      <c r="BR3" s="309"/>
      <c r="BS3" s="309"/>
      <c r="BT3" s="309"/>
      <c r="BU3" s="310"/>
      <c r="BV3" s="308" t="s">
        <v>146</v>
      </c>
      <c r="BW3" s="309"/>
      <c r="BX3" s="309"/>
      <c r="BY3" s="309"/>
      <c r="BZ3" s="309"/>
      <c r="CA3" s="309"/>
      <c r="CB3" s="309"/>
      <c r="CC3" s="310"/>
      <c r="CD3" s="305" t="s">
        <v>8</v>
      </c>
      <c r="CE3" s="306"/>
      <c r="CF3" s="306"/>
      <c r="CG3" s="306"/>
      <c r="CH3" s="306"/>
      <c r="CI3" s="306"/>
      <c r="CJ3" s="306"/>
      <c r="CK3" s="306"/>
      <c r="CL3" s="306"/>
      <c r="CM3" s="306"/>
      <c r="CN3" s="306"/>
      <c r="CO3" s="306"/>
      <c r="CP3" s="306"/>
      <c r="CQ3" s="306"/>
      <c r="CR3" s="306"/>
      <c r="CS3" s="307"/>
      <c r="CT3" s="308" t="s">
        <v>147</v>
      </c>
      <c r="CU3" s="309"/>
      <c r="CV3" s="309"/>
      <c r="CW3" s="309"/>
      <c r="CX3" s="309"/>
      <c r="CY3" s="309"/>
      <c r="CZ3" s="309"/>
      <c r="DA3" s="310"/>
      <c r="DB3" s="308" t="s">
        <v>151</v>
      </c>
      <c r="DC3" s="309"/>
      <c r="DD3" s="309"/>
      <c r="DE3" s="309"/>
      <c r="DF3" s="309"/>
      <c r="DG3" s="309"/>
      <c r="DH3" s="309"/>
      <c r="DI3" s="310"/>
    </row>
    <row r="4" spans="1:119" ht="18.75" customHeight="1">
      <c r="A4" s="2"/>
      <c r="B4" s="458"/>
      <c r="C4" s="459"/>
      <c r="D4" s="459"/>
      <c r="E4" s="460"/>
      <c r="F4" s="460"/>
      <c r="G4" s="460"/>
      <c r="H4" s="460"/>
      <c r="I4" s="460"/>
      <c r="J4" s="460"/>
      <c r="K4" s="460"/>
      <c r="L4" s="460"/>
      <c r="M4" s="460"/>
      <c r="N4" s="460"/>
      <c r="O4" s="460"/>
      <c r="P4" s="460"/>
      <c r="Q4" s="460"/>
      <c r="R4" s="466"/>
      <c r="S4" s="466"/>
      <c r="T4" s="466"/>
      <c r="U4" s="466"/>
      <c r="V4" s="467"/>
      <c r="W4" s="470"/>
      <c r="X4" s="441"/>
      <c r="Y4" s="441"/>
      <c r="Z4" s="441"/>
      <c r="AA4" s="441"/>
      <c r="AB4" s="459"/>
      <c r="AC4" s="466"/>
      <c r="AD4" s="441"/>
      <c r="AE4" s="441"/>
      <c r="AF4" s="441"/>
      <c r="AG4" s="441"/>
      <c r="AH4" s="441"/>
      <c r="AI4" s="441"/>
      <c r="AJ4" s="441"/>
      <c r="AK4" s="441"/>
      <c r="AL4" s="473"/>
      <c r="AM4" s="471"/>
      <c r="AN4" s="472"/>
      <c r="AO4" s="472"/>
      <c r="AP4" s="472"/>
      <c r="AQ4" s="472"/>
      <c r="AR4" s="472"/>
      <c r="AS4" s="472"/>
      <c r="AT4" s="472"/>
      <c r="AU4" s="472"/>
      <c r="AV4" s="472"/>
      <c r="AW4" s="472"/>
      <c r="AX4" s="474"/>
      <c r="AY4" s="311" t="s">
        <v>154</v>
      </c>
      <c r="AZ4" s="312"/>
      <c r="BA4" s="312"/>
      <c r="BB4" s="312"/>
      <c r="BC4" s="312"/>
      <c r="BD4" s="312"/>
      <c r="BE4" s="312"/>
      <c r="BF4" s="312"/>
      <c r="BG4" s="312"/>
      <c r="BH4" s="312"/>
      <c r="BI4" s="312"/>
      <c r="BJ4" s="312"/>
      <c r="BK4" s="312"/>
      <c r="BL4" s="312"/>
      <c r="BM4" s="313"/>
      <c r="BN4" s="314">
        <v>2818914</v>
      </c>
      <c r="BO4" s="315"/>
      <c r="BP4" s="315"/>
      <c r="BQ4" s="315"/>
      <c r="BR4" s="315"/>
      <c r="BS4" s="315"/>
      <c r="BT4" s="315"/>
      <c r="BU4" s="316"/>
      <c r="BV4" s="314">
        <v>2390800</v>
      </c>
      <c r="BW4" s="315"/>
      <c r="BX4" s="315"/>
      <c r="BY4" s="315"/>
      <c r="BZ4" s="315"/>
      <c r="CA4" s="315"/>
      <c r="CB4" s="315"/>
      <c r="CC4" s="316"/>
      <c r="CD4" s="317" t="s">
        <v>156</v>
      </c>
      <c r="CE4" s="318"/>
      <c r="CF4" s="318"/>
      <c r="CG4" s="318"/>
      <c r="CH4" s="318"/>
      <c r="CI4" s="318"/>
      <c r="CJ4" s="318"/>
      <c r="CK4" s="318"/>
      <c r="CL4" s="318"/>
      <c r="CM4" s="318"/>
      <c r="CN4" s="318"/>
      <c r="CO4" s="318"/>
      <c r="CP4" s="318"/>
      <c r="CQ4" s="318"/>
      <c r="CR4" s="318"/>
      <c r="CS4" s="319"/>
      <c r="CT4" s="320">
        <v>8.8000000000000007</v>
      </c>
      <c r="CU4" s="321"/>
      <c r="CV4" s="321"/>
      <c r="CW4" s="321"/>
      <c r="CX4" s="321"/>
      <c r="CY4" s="321"/>
      <c r="CZ4" s="321"/>
      <c r="DA4" s="322"/>
      <c r="DB4" s="320">
        <v>11.6</v>
      </c>
      <c r="DC4" s="321"/>
      <c r="DD4" s="321"/>
      <c r="DE4" s="321"/>
      <c r="DF4" s="321"/>
      <c r="DG4" s="321"/>
      <c r="DH4" s="321"/>
      <c r="DI4" s="322"/>
    </row>
    <row r="5" spans="1:119" ht="18.75" customHeight="1">
      <c r="A5" s="2"/>
      <c r="B5" s="461"/>
      <c r="C5" s="462"/>
      <c r="D5" s="462"/>
      <c r="E5" s="463"/>
      <c r="F5" s="463"/>
      <c r="G5" s="463"/>
      <c r="H5" s="463"/>
      <c r="I5" s="463"/>
      <c r="J5" s="463"/>
      <c r="K5" s="463"/>
      <c r="L5" s="463"/>
      <c r="M5" s="463"/>
      <c r="N5" s="463"/>
      <c r="O5" s="463"/>
      <c r="P5" s="463"/>
      <c r="Q5" s="463"/>
      <c r="R5" s="468"/>
      <c r="S5" s="468"/>
      <c r="T5" s="468"/>
      <c r="U5" s="468"/>
      <c r="V5" s="469"/>
      <c r="W5" s="471"/>
      <c r="X5" s="472"/>
      <c r="Y5" s="472"/>
      <c r="Z5" s="472"/>
      <c r="AA5" s="472"/>
      <c r="AB5" s="462"/>
      <c r="AC5" s="468"/>
      <c r="AD5" s="472"/>
      <c r="AE5" s="472"/>
      <c r="AF5" s="472"/>
      <c r="AG5" s="472"/>
      <c r="AH5" s="472"/>
      <c r="AI5" s="472"/>
      <c r="AJ5" s="472"/>
      <c r="AK5" s="472"/>
      <c r="AL5" s="474"/>
      <c r="AM5" s="323" t="s">
        <v>157</v>
      </c>
      <c r="AN5" s="324"/>
      <c r="AO5" s="324"/>
      <c r="AP5" s="324"/>
      <c r="AQ5" s="324"/>
      <c r="AR5" s="324"/>
      <c r="AS5" s="324"/>
      <c r="AT5" s="325"/>
      <c r="AU5" s="326" t="s">
        <v>62</v>
      </c>
      <c r="AV5" s="327"/>
      <c r="AW5" s="327"/>
      <c r="AX5" s="327"/>
      <c r="AY5" s="328" t="s">
        <v>143</v>
      </c>
      <c r="AZ5" s="329"/>
      <c r="BA5" s="329"/>
      <c r="BB5" s="329"/>
      <c r="BC5" s="329"/>
      <c r="BD5" s="329"/>
      <c r="BE5" s="329"/>
      <c r="BF5" s="329"/>
      <c r="BG5" s="329"/>
      <c r="BH5" s="329"/>
      <c r="BI5" s="329"/>
      <c r="BJ5" s="329"/>
      <c r="BK5" s="329"/>
      <c r="BL5" s="329"/>
      <c r="BM5" s="330"/>
      <c r="BN5" s="331">
        <v>2690021</v>
      </c>
      <c r="BO5" s="332"/>
      <c r="BP5" s="332"/>
      <c r="BQ5" s="332"/>
      <c r="BR5" s="332"/>
      <c r="BS5" s="332"/>
      <c r="BT5" s="332"/>
      <c r="BU5" s="333"/>
      <c r="BV5" s="331">
        <v>2213364</v>
      </c>
      <c r="BW5" s="332"/>
      <c r="BX5" s="332"/>
      <c r="BY5" s="332"/>
      <c r="BZ5" s="332"/>
      <c r="CA5" s="332"/>
      <c r="CB5" s="332"/>
      <c r="CC5" s="333"/>
      <c r="CD5" s="334" t="s">
        <v>159</v>
      </c>
      <c r="CE5" s="335"/>
      <c r="CF5" s="335"/>
      <c r="CG5" s="335"/>
      <c r="CH5" s="335"/>
      <c r="CI5" s="335"/>
      <c r="CJ5" s="335"/>
      <c r="CK5" s="335"/>
      <c r="CL5" s="335"/>
      <c r="CM5" s="335"/>
      <c r="CN5" s="335"/>
      <c r="CO5" s="335"/>
      <c r="CP5" s="335"/>
      <c r="CQ5" s="335"/>
      <c r="CR5" s="335"/>
      <c r="CS5" s="336"/>
      <c r="CT5" s="337">
        <v>89.5</v>
      </c>
      <c r="CU5" s="338"/>
      <c r="CV5" s="338"/>
      <c r="CW5" s="338"/>
      <c r="CX5" s="338"/>
      <c r="CY5" s="338"/>
      <c r="CZ5" s="338"/>
      <c r="DA5" s="339"/>
      <c r="DB5" s="337">
        <v>97.2</v>
      </c>
      <c r="DC5" s="338"/>
      <c r="DD5" s="338"/>
      <c r="DE5" s="338"/>
      <c r="DF5" s="338"/>
      <c r="DG5" s="338"/>
      <c r="DH5" s="338"/>
      <c r="DI5" s="339"/>
    </row>
    <row r="6" spans="1:119" ht="18.75" customHeight="1">
      <c r="A6" s="2"/>
      <c r="B6" s="475" t="s">
        <v>160</v>
      </c>
      <c r="C6" s="476"/>
      <c r="D6" s="476"/>
      <c r="E6" s="477"/>
      <c r="F6" s="477"/>
      <c r="G6" s="477"/>
      <c r="H6" s="477"/>
      <c r="I6" s="477"/>
      <c r="J6" s="477"/>
      <c r="K6" s="477"/>
      <c r="L6" s="477" t="s">
        <v>163</v>
      </c>
      <c r="M6" s="477"/>
      <c r="N6" s="477"/>
      <c r="O6" s="477"/>
      <c r="P6" s="477"/>
      <c r="Q6" s="477"/>
      <c r="R6" s="481"/>
      <c r="S6" s="481"/>
      <c r="T6" s="481"/>
      <c r="U6" s="481"/>
      <c r="V6" s="482"/>
      <c r="W6" s="485" t="s">
        <v>166</v>
      </c>
      <c r="X6" s="486"/>
      <c r="Y6" s="486"/>
      <c r="Z6" s="486"/>
      <c r="AA6" s="486"/>
      <c r="AB6" s="476"/>
      <c r="AC6" s="489" t="s">
        <v>167</v>
      </c>
      <c r="AD6" s="490"/>
      <c r="AE6" s="490"/>
      <c r="AF6" s="490"/>
      <c r="AG6" s="490"/>
      <c r="AH6" s="490"/>
      <c r="AI6" s="490"/>
      <c r="AJ6" s="490"/>
      <c r="AK6" s="490"/>
      <c r="AL6" s="491"/>
      <c r="AM6" s="323" t="s">
        <v>71</v>
      </c>
      <c r="AN6" s="324"/>
      <c r="AO6" s="324"/>
      <c r="AP6" s="324"/>
      <c r="AQ6" s="324"/>
      <c r="AR6" s="324"/>
      <c r="AS6" s="324"/>
      <c r="AT6" s="325"/>
      <c r="AU6" s="326" t="s">
        <v>62</v>
      </c>
      <c r="AV6" s="327"/>
      <c r="AW6" s="327"/>
      <c r="AX6" s="327"/>
      <c r="AY6" s="328" t="s">
        <v>170</v>
      </c>
      <c r="AZ6" s="329"/>
      <c r="BA6" s="329"/>
      <c r="BB6" s="329"/>
      <c r="BC6" s="329"/>
      <c r="BD6" s="329"/>
      <c r="BE6" s="329"/>
      <c r="BF6" s="329"/>
      <c r="BG6" s="329"/>
      <c r="BH6" s="329"/>
      <c r="BI6" s="329"/>
      <c r="BJ6" s="329"/>
      <c r="BK6" s="329"/>
      <c r="BL6" s="329"/>
      <c r="BM6" s="330"/>
      <c r="BN6" s="331">
        <v>128893</v>
      </c>
      <c r="BO6" s="332"/>
      <c r="BP6" s="332"/>
      <c r="BQ6" s="332"/>
      <c r="BR6" s="332"/>
      <c r="BS6" s="332"/>
      <c r="BT6" s="332"/>
      <c r="BU6" s="333"/>
      <c r="BV6" s="331">
        <v>177436</v>
      </c>
      <c r="BW6" s="332"/>
      <c r="BX6" s="332"/>
      <c r="BY6" s="332"/>
      <c r="BZ6" s="332"/>
      <c r="CA6" s="332"/>
      <c r="CB6" s="332"/>
      <c r="CC6" s="333"/>
      <c r="CD6" s="334" t="s">
        <v>171</v>
      </c>
      <c r="CE6" s="335"/>
      <c r="CF6" s="335"/>
      <c r="CG6" s="335"/>
      <c r="CH6" s="335"/>
      <c r="CI6" s="335"/>
      <c r="CJ6" s="335"/>
      <c r="CK6" s="335"/>
      <c r="CL6" s="335"/>
      <c r="CM6" s="335"/>
      <c r="CN6" s="335"/>
      <c r="CO6" s="335"/>
      <c r="CP6" s="335"/>
      <c r="CQ6" s="335"/>
      <c r="CR6" s="335"/>
      <c r="CS6" s="336"/>
      <c r="CT6" s="340">
        <v>91.8</v>
      </c>
      <c r="CU6" s="341"/>
      <c r="CV6" s="341"/>
      <c r="CW6" s="341"/>
      <c r="CX6" s="341"/>
      <c r="CY6" s="341"/>
      <c r="CZ6" s="341"/>
      <c r="DA6" s="342"/>
      <c r="DB6" s="340">
        <v>99.8</v>
      </c>
      <c r="DC6" s="341"/>
      <c r="DD6" s="341"/>
      <c r="DE6" s="341"/>
      <c r="DF6" s="341"/>
      <c r="DG6" s="341"/>
      <c r="DH6" s="341"/>
      <c r="DI6" s="342"/>
    </row>
    <row r="7" spans="1:119" ht="18.75" customHeight="1">
      <c r="A7" s="2"/>
      <c r="B7" s="458"/>
      <c r="C7" s="459"/>
      <c r="D7" s="459"/>
      <c r="E7" s="460"/>
      <c r="F7" s="460"/>
      <c r="G7" s="460"/>
      <c r="H7" s="460"/>
      <c r="I7" s="460"/>
      <c r="J7" s="460"/>
      <c r="K7" s="460"/>
      <c r="L7" s="460"/>
      <c r="M7" s="460"/>
      <c r="N7" s="460"/>
      <c r="O7" s="460"/>
      <c r="P7" s="460"/>
      <c r="Q7" s="460"/>
      <c r="R7" s="466"/>
      <c r="S7" s="466"/>
      <c r="T7" s="466"/>
      <c r="U7" s="466"/>
      <c r="V7" s="467"/>
      <c r="W7" s="470"/>
      <c r="X7" s="441"/>
      <c r="Y7" s="441"/>
      <c r="Z7" s="441"/>
      <c r="AA7" s="441"/>
      <c r="AB7" s="459"/>
      <c r="AC7" s="492"/>
      <c r="AD7" s="440"/>
      <c r="AE7" s="440"/>
      <c r="AF7" s="440"/>
      <c r="AG7" s="440"/>
      <c r="AH7" s="440"/>
      <c r="AI7" s="440"/>
      <c r="AJ7" s="440"/>
      <c r="AK7" s="440"/>
      <c r="AL7" s="493"/>
      <c r="AM7" s="323" t="s">
        <v>172</v>
      </c>
      <c r="AN7" s="324"/>
      <c r="AO7" s="324"/>
      <c r="AP7" s="324"/>
      <c r="AQ7" s="324"/>
      <c r="AR7" s="324"/>
      <c r="AS7" s="324"/>
      <c r="AT7" s="325"/>
      <c r="AU7" s="326" t="s">
        <v>62</v>
      </c>
      <c r="AV7" s="327"/>
      <c r="AW7" s="327"/>
      <c r="AX7" s="327"/>
      <c r="AY7" s="328" t="s">
        <v>173</v>
      </c>
      <c r="AZ7" s="329"/>
      <c r="BA7" s="329"/>
      <c r="BB7" s="329"/>
      <c r="BC7" s="329"/>
      <c r="BD7" s="329"/>
      <c r="BE7" s="329"/>
      <c r="BF7" s="329"/>
      <c r="BG7" s="329"/>
      <c r="BH7" s="329"/>
      <c r="BI7" s="329"/>
      <c r="BJ7" s="329"/>
      <c r="BK7" s="329"/>
      <c r="BL7" s="329"/>
      <c r="BM7" s="330"/>
      <c r="BN7" s="331">
        <v>41667</v>
      </c>
      <c r="BO7" s="332"/>
      <c r="BP7" s="332"/>
      <c r="BQ7" s="332"/>
      <c r="BR7" s="332"/>
      <c r="BS7" s="332"/>
      <c r="BT7" s="332"/>
      <c r="BU7" s="333"/>
      <c r="BV7" s="331">
        <v>67741</v>
      </c>
      <c r="BW7" s="332"/>
      <c r="BX7" s="332"/>
      <c r="BY7" s="332"/>
      <c r="BZ7" s="332"/>
      <c r="CA7" s="332"/>
      <c r="CB7" s="332"/>
      <c r="CC7" s="333"/>
      <c r="CD7" s="334" t="s">
        <v>174</v>
      </c>
      <c r="CE7" s="335"/>
      <c r="CF7" s="335"/>
      <c r="CG7" s="335"/>
      <c r="CH7" s="335"/>
      <c r="CI7" s="335"/>
      <c r="CJ7" s="335"/>
      <c r="CK7" s="335"/>
      <c r="CL7" s="335"/>
      <c r="CM7" s="335"/>
      <c r="CN7" s="335"/>
      <c r="CO7" s="335"/>
      <c r="CP7" s="335"/>
      <c r="CQ7" s="335"/>
      <c r="CR7" s="335"/>
      <c r="CS7" s="336"/>
      <c r="CT7" s="331">
        <v>995555</v>
      </c>
      <c r="CU7" s="332"/>
      <c r="CV7" s="332"/>
      <c r="CW7" s="332"/>
      <c r="CX7" s="332"/>
      <c r="CY7" s="332"/>
      <c r="CZ7" s="332"/>
      <c r="DA7" s="333"/>
      <c r="DB7" s="331">
        <v>943560</v>
      </c>
      <c r="DC7" s="332"/>
      <c r="DD7" s="332"/>
      <c r="DE7" s="332"/>
      <c r="DF7" s="332"/>
      <c r="DG7" s="332"/>
      <c r="DH7" s="332"/>
      <c r="DI7" s="333"/>
    </row>
    <row r="8" spans="1:119" ht="18.75" customHeight="1">
      <c r="A8" s="2"/>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4"/>
      <c r="AD8" s="495"/>
      <c r="AE8" s="495"/>
      <c r="AF8" s="495"/>
      <c r="AG8" s="495"/>
      <c r="AH8" s="495"/>
      <c r="AI8" s="495"/>
      <c r="AJ8" s="495"/>
      <c r="AK8" s="495"/>
      <c r="AL8" s="496"/>
      <c r="AM8" s="323" t="s">
        <v>175</v>
      </c>
      <c r="AN8" s="324"/>
      <c r="AO8" s="324"/>
      <c r="AP8" s="324"/>
      <c r="AQ8" s="324"/>
      <c r="AR8" s="324"/>
      <c r="AS8" s="324"/>
      <c r="AT8" s="325"/>
      <c r="AU8" s="326" t="s">
        <v>62</v>
      </c>
      <c r="AV8" s="327"/>
      <c r="AW8" s="327"/>
      <c r="AX8" s="327"/>
      <c r="AY8" s="328" t="s">
        <v>178</v>
      </c>
      <c r="AZ8" s="329"/>
      <c r="BA8" s="329"/>
      <c r="BB8" s="329"/>
      <c r="BC8" s="329"/>
      <c r="BD8" s="329"/>
      <c r="BE8" s="329"/>
      <c r="BF8" s="329"/>
      <c r="BG8" s="329"/>
      <c r="BH8" s="329"/>
      <c r="BI8" s="329"/>
      <c r="BJ8" s="329"/>
      <c r="BK8" s="329"/>
      <c r="BL8" s="329"/>
      <c r="BM8" s="330"/>
      <c r="BN8" s="331">
        <v>87226</v>
      </c>
      <c r="BO8" s="332"/>
      <c r="BP8" s="332"/>
      <c r="BQ8" s="332"/>
      <c r="BR8" s="332"/>
      <c r="BS8" s="332"/>
      <c r="BT8" s="332"/>
      <c r="BU8" s="333"/>
      <c r="BV8" s="331">
        <v>109695</v>
      </c>
      <c r="BW8" s="332"/>
      <c r="BX8" s="332"/>
      <c r="BY8" s="332"/>
      <c r="BZ8" s="332"/>
      <c r="CA8" s="332"/>
      <c r="CB8" s="332"/>
      <c r="CC8" s="333"/>
      <c r="CD8" s="334" t="s">
        <v>179</v>
      </c>
      <c r="CE8" s="335"/>
      <c r="CF8" s="335"/>
      <c r="CG8" s="335"/>
      <c r="CH8" s="335"/>
      <c r="CI8" s="335"/>
      <c r="CJ8" s="335"/>
      <c r="CK8" s="335"/>
      <c r="CL8" s="335"/>
      <c r="CM8" s="335"/>
      <c r="CN8" s="335"/>
      <c r="CO8" s="335"/>
      <c r="CP8" s="335"/>
      <c r="CQ8" s="335"/>
      <c r="CR8" s="335"/>
      <c r="CS8" s="336"/>
      <c r="CT8" s="343">
        <v>0.16</v>
      </c>
      <c r="CU8" s="344"/>
      <c r="CV8" s="344"/>
      <c r="CW8" s="344"/>
      <c r="CX8" s="344"/>
      <c r="CY8" s="344"/>
      <c r="CZ8" s="344"/>
      <c r="DA8" s="345"/>
      <c r="DB8" s="343">
        <v>0.16</v>
      </c>
      <c r="DC8" s="344"/>
      <c r="DD8" s="344"/>
      <c r="DE8" s="344"/>
      <c r="DF8" s="344"/>
      <c r="DG8" s="344"/>
      <c r="DH8" s="344"/>
      <c r="DI8" s="345"/>
    </row>
    <row r="9" spans="1:119" ht="18.75" customHeight="1">
      <c r="A9" s="2"/>
      <c r="B9" s="305" t="s">
        <v>19</v>
      </c>
      <c r="C9" s="306"/>
      <c r="D9" s="306"/>
      <c r="E9" s="306"/>
      <c r="F9" s="306"/>
      <c r="G9" s="306"/>
      <c r="H9" s="306"/>
      <c r="I9" s="306"/>
      <c r="J9" s="306"/>
      <c r="K9" s="403"/>
      <c r="L9" s="356" t="s">
        <v>12</v>
      </c>
      <c r="M9" s="357"/>
      <c r="N9" s="357"/>
      <c r="O9" s="357"/>
      <c r="P9" s="357"/>
      <c r="Q9" s="358"/>
      <c r="R9" s="359">
        <v>745</v>
      </c>
      <c r="S9" s="360"/>
      <c r="T9" s="360"/>
      <c r="U9" s="360"/>
      <c r="V9" s="361"/>
      <c r="W9" s="308" t="s">
        <v>181</v>
      </c>
      <c r="X9" s="309"/>
      <c r="Y9" s="309"/>
      <c r="Z9" s="309"/>
      <c r="AA9" s="309"/>
      <c r="AB9" s="309"/>
      <c r="AC9" s="309"/>
      <c r="AD9" s="309"/>
      <c r="AE9" s="309"/>
      <c r="AF9" s="309"/>
      <c r="AG9" s="309"/>
      <c r="AH9" s="309"/>
      <c r="AI9" s="309"/>
      <c r="AJ9" s="309"/>
      <c r="AK9" s="309"/>
      <c r="AL9" s="310"/>
      <c r="AM9" s="323" t="s">
        <v>182</v>
      </c>
      <c r="AN9" s="324"/>
      <c r="AO9" s="324"/>
      <c r="AP9" s="324"/>
      <c r="AQ9" s="324"/>
      <c r="AR9" s="324"/>
      <c r="AS9" s="324"/>
      <c r="AT9" s="325"/>
      <c r="AU9" s="326" t="s">
        <v>62</v>
      </c>
      <c r="AV9" s="327"/>
      <c r="AW9" s="327"/>
      <c r="AX9" s="327"/>
      <c r="AY9" s="328" t="s">
        <v>63</v>
      </c>
      <c r="AZ9" s="329"/>
      <c r="BA9" s="329"/>
      <c r="BB9" s="329"/>
      <c r="BC9" s="329"/>
      <c r="BD9" s="329"/>
      <c r="BE9" s="329"/>
      <c r="BF9" s="329"/>
      <c r="BG9" s="329"/>
      <c r="BH9" s="329"/>
      <c r="BI9" s="329"/>
      <c r="BJ9" s="329"/>
      <c r="BK9" s="329"/>
      <c r="BL9" s="329"/>
      <c r="BM9" s="330"/>
      <c r="BN9" s="331">
        <v>-22469</v>
      </c>
      <c r="BO9" s="332"/>
      <c r="BP9" s="332"/>
      <c r="BQ9" s="332"/>
      <c r="BR9" s="332"/>
      <c r="BS9" s="332"/>
      <c r="BT9" s="332"/>
      <c r="BU9" s="333"/>
      <c r="BV9" s="331">
        <v>10200</v>
      </c>
      <c r="BW9" s="332"/>
      <c r="BX9" s="332"/>
      <c r="BY9" s="332"/>
      <c r="BZ9" s="332"/>
      <c r="CA9" s="332"/>
      <c r="CB9" s="332"/>
      <c r="CC9" s="333"/>
      <c r="CD9" s="334" t="s">
        <v>60</v>
      </c>
      <c r="CE9" s="335"/>
      <c r="CF9" s="335"/>
      <c r="CG9" s="335"/>
      <c r="CH9" s="335"/>
      <c r="CI9" s="335"/>
      <c r="CJ9" s="335"/>
      <c r="CK9" s="335"/>
      <c r="CL9" s="335"/>
      <c r="CM9" s="335"/>
      <c r="CN9" s="335"/>
      <c r="CO9" s="335"/>
      <c r="CP9" s="335"/>
      <c r="CQ9" s="335"/>
      <c r="CR9" s="335"/>
      <c r="CS9" s="336"/>
      <c r="CT9" s="337">
        <v>18.7</v>
      </c>
      <c r="CU9" s="338"/>
      <c r="CV9" s="338"/>
      <c r="CW9" s="338"/>
      <c r="CX9" s="338"/>
      <c r="CY9" s="338"/>
      <c r="CZ9" s="338"/>
      <c r="DA9" s="339"/>
      <c r="DB9" s="337">
        <v>18.5</v>
      </c>
      <c r="DC9" s="338"/>
      <c r="DD9" s="338"/>
      <c r="DE9" s="338"/>
      <c r="DF9" s="338"/>
      <c r="DG9" s="338"/>
      <c r="DH9" s="338"/>
      <c r="DI9" s="339"/>
    </row>
    <row r="10" spans="1:119" ht="18.75" customHeight="1">
      <c r="A10" s="2"/>
      <c r="B10" s="305"/>
      <c r="C10" s="306"/>
      <c r="D10" s="306"/>
      <c r="E10" s="306"/>
      <c r="F10" s="306"/>
      <c r="G10" s="306"/>
      <c r="H10" s="306"/>
      <c r="I10" s="306"/>
      <c r="J10" s="306"/>
      <c r="K10" s="403"/>
      <c r="L10" s="346" t="s">
        <v>185</v>
      </c>
      <c r="M10" s="324"/>
      <c r="N10" s="324"/>
      <c r="O10" s="324"/>
      <c r="P10" s="324"/>
      <c r="Q10" s="325"/>
      <c r="R10" s="347">
        <v>823</v>
      </c>
      <c r="S10" s="348"/>
      <c r="T10" s="348"/>
      <c r="U10" s="348"/>
      <c r="V10" s="349"/>
      <c r="W10" s="470"/>
      <c r="X10" s="441"/>
      <c r="Y10" s="441"/>
      <c r="Z10" s="441"/>
      <c r="AA10" s="441"/>
      <c r="AB10" s="441"/>
      <c r="AC10" s="441"/>
      <c r="AD10" s="441"/>
      <c r="AE10" s="441"/>
      <c r="AF10" s="441"/>
      <c r="AG10" s="441"/>
      <c r="AH10" s="441"/>
      <c r="AI10" s="441"/>
      <c r="AJ10" s="441"/>
      <c r="AK10" s="441"/>
      <c r="AL10" s="473"/>
      <c r="AM10" s="323" t="s">
        <v>186</v>
      </c>
      <c r="AN10" s="324"/>
      <c r="AO10" s="324"/>
      <c r="AP10" s="324"/>
      <c r="AQ10" s="324"/>
      <c r="AR10" s="324"/>
      <c r="AS10" s="324"/>
      <c r="AT10" s="325"/>
      <c r="AU10" s="326" t="s">
        <v>189</v>
      </c>
      <c r="AV10" s="327"/>
      <c r="AW10" s="327"/>
      <c r="AX10" s="327"/>
      <c r="AY10" s="328" t="s">
        <v>190</v>
      </c>
      <c r="AZ10" s="329"/>
      <c r="BA10" s="329"/>
      <c r="BB10" s="329"/>
      <c r="BC10" s="329"/>
      <c r="BD10" s="329"/>
      <c r="BE10" s="329"/>
      <c r="BF10" s="329"/>
      <c r="BG10" s="329"/>
      <c r="BH10" s="329"/>
      <c r="BI10" s="329"/>
      <c r="BJ10" s="329"/>
      <c r="BK10" s="329"/>
      <c r="BL10" s="329"/>
      <c r="BM10" s="330"/>
      <c r="BN10" s="331">
        <v>27</v>
      </c>
      <c r="BO10" s="332"/>
      <c r="BP10" s="332"/>
      <c r="BQ10" s="332"/>
      <c r="BR10" s="332"/>
      <c r="BS10" s="332"/>
      <c r="BT10" s="332"/>
      <c r="BU10" s="333"/>
      <c r="BV10" s="331">
        <v>22</v>
      </c>
      <c r="BW10" s="332"/>
      <c r="BX10" s="332"/>
      <c r="BY10" s="332"/>
      <c r="BZ10" s="332"/>
      <c r="CA10" s="332"/>
      <c r="CB10" s="332"/>
      <c r="CC10" s="333"/>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c r="A11" s="2"/>
      <c r="B11" s="305"/>
      <c r="C11" s="306"/>
      <c r="D11" s="306"/>
      <c r="E11" s="306"/>
      <c r="F11" s="306"/>
      <c r="G11" s="306"/>
      <c r="H11" s="306"/>
      <c r="I11" s="306"/>
      <c r="J11" s="306"/>
      <c r="K11" s="403"/>
      <c r="L11" s="350" t="s">
        <v>194</v>
      </c>
      <c r="M11" s="351"/>
      <c r="N11" s="351"/>
      <c r="O11" s="351"/>
      <c r="P11" s="351"/>
      <c r="Q11" s="352"/>
      <c r="R11" s="353" t="s">
        <v>197</v>
      </c>
      <c r="S11" s="354"/>
      <c r="T11" s="354"/>
      <c r="U11" s="354"/>
      <c r="V11" s="355"/>
      <c r="W11" s="470"/>
      <c r="X11" s="441"/>
      <c r="Y11" s="441"/>
      <c r="Z11" s="441"/>
      <c r="AA11" s="441"/>
      <c r="AB11" s="441"/>
      <c r="AC11" s="441"/>
      <c r="AD11" s="441"/>
      <c r="AE11" s="441"/>
      <c r="AF11" s="441"/>
      <c r="AG11" s="441"/>
      <c r="AH11" s="441"/>
      <c r="AI11" s="441"/>
      <c r="AJ11" s="441"/>
      <c r="AK11" s="441"/>
      <c r="AL11" s="473"/>
      <c r="AM11" s="323" t="s">
        <v>198</v>
      </c>
      <c r="AN11" s="324"/>
      <c r="AO11" s="324"/>
      <c r="AP11" s="324"/>
      <c r="AQ11" s="324"/>
      <c r="AR11" s="324"/>
      <c r="AS11" s="324"/>
      <c r="AT11" s="325"/>
      <c r="AU11" s="326" t="s">
        <v>189</v>
      </c>
      <c r="AV11" s="327"/>
      <c r="AW11" s="327"/>
      <c r="AX11" s="327"/>
      <c r="AY11" s="328" t="s">
        <v>199</v>
      </c>
      <c r="AZ11" s="329"/>
      <c r="BA11" s="329"/>
      <c r="BB11" s="329"/>
      <c r="BC11" s="329"/>
      <c r="BD11" s="329"/>
      <c r="BE11" s="329"/>
      <c r="BF11" s="329"/>
      <c r="BG11" s="329"/>
      <c r="BH11" s="329"/>
      <c r="BI11" s="329"/>
      <c r="BJ11" s="329"/>
      <c r="BK11" s="329"/>
      <c r="BL11" s="329"/>
      <c r="BM11" s="330"/>
      <c r="BN11" s="331">
        <v>0</v>
      </c>
      <c r="BO11" s="332"/>
      <c r="BP11" s="332"/>
      <c r="BQ11" s="332"/>
      <c r="BR11" s="332"/>
      <c r="BS11" s="332"/>
      <c r="BT11" s="332"/>
      <c r="BU11" s="333"/>
      <c r="BV11" s="331">
        <v>0</v>
      </c>
      <c r="BW11" s="332"/>
      <c r="BX11" s="332"/>
      <c r="BY11" s="332"/>
      <c r="BZ11" s="332"/>
      <c r="CA11" s="332"/>
      <c r="CB11" s="332"/>
      <c r="CC11" s="333"/>
      <c r="CD11" s="334" t="s">
        <v>202</v>
      </c>
      <c r="CE11" s="335"/>
      <c r="CF11" s="335"/>
      <c r="CG11" s="335"/>
      <c r="CH11" s="335"/>
      <c r="CI11" s="335"/>
      <c r="CJ11" s="335"/>
      <c r="CK11" s="335"/>
      <c r="CL11" s="335"/>
      <c r="CM11" s="335"/>
      <c r="CN11" s="335"/>
      <c r="CO11" s="335"/>
      <c r="CP11" s="335"/>
      <c r="CQ11" s="335"/>
      <c r="CR11" s="335"/>
      <c r="CS11" s="336"/>
      <c r="CT11" s="343" t="s">
        <v>203</v>
      </c>
      <c r="CU11" s="344"/>
      <c r="CV11" s="344"/>
      <c r="CW11" s="344"/>
      <c r="CX11" s="344"/>
      <c r="CY11" s="344"/>
      <c r="CZ11" s="344"/>
      <c r="DA11" s="345"/>
      <c r="DB11" s="343" t="s">
        <v>203</v>
      </c>
      <c r="DC11" s="344"/>
      <c r="DD11" s="344"/>
      <c r="DE11" s="344"/>
      <c r="DF11" s="344"/>
      <c r="DG11" s="344"/>
      <c r="DH11" s="344"/>
      <c r="DI11" s="345"/>
    </row>
    <row r="12" spans="1:119" ht="18.75" customHeight="1">
      <c r="A12" s="2"/>
      <c r="B12" s="497" t="s">
        <v>205</v>
      </c>
      <c r="C12" s="498"/>
      <c r="D12" s="498"/>
      <c r="E12" s="498"/>
      <c r="F12" s="498"/>
      <c r="G12" s="498"/>
      <c r="H12" s="498"/>
      <c r="I12" s="498"/>
      <c r="J12" s="498"/>
      <c r="K12" s="499"/>
      <c r="L12" s="369" t="s">
        <v>206</v>
      </c>
      <c r="M12" s="370"/>
      <c r="N12" s="370"/>
      <c r="O12" s="370"/>
      <c r="P12" s="370"/>
      <c r="Q12" s="371"/>
      <c r="R12" s="372">
        <v>832</v>
      </c>
      <c r="S12" s="373"/>
      <c r="T12" s="373"/>
      <c r="U12" s="373"/>
      <c r="V12" s="374"/>
      <c r="W12" s="375" t="s">
        <v>8</v>
      </c>
      <c r="X12" s="327"/>
      <c r="Y12" s="327"/>
      <c r="Z12" s="327"/>
      <c r="AA12" s="327"/>
      <c r="AB12" s="376"/>
      <c r="AC12" s="377" t="s">
        <v>208</v>
      </c>
      <c r="AD12" s="378"/>
      <c r="AE12" s="378"/>
      <c r="AF12" s="378"/>
      <c r="AG12" s="379"/>
      <c r="AH12" s="377" t="s">
        <v>210</v>
      </c>
      <c r="AI12" s="378"/>
      <c r="AJ12" s="378"/>
      <c r="AK12" s="378"/>
      <c r="AL12" s="380"/>
      <c r="AM12" s="323" t="s">
        <v>195</v>
      </c>
      <c r="AN12" s="324"/>
      <c r="AO12" s="324"/>
      <c r="AP12" s="324"/>
      <c r="AQ12" s="324"/>
      <c r="AR12" s="324"/>
      <c r="AS12" s="324"/>
      <c r="AT12" s="325"/>
      <c r="AU12" s="326" t="s">
        <v>62</v>
      </c>
      <c r="AV12" s="327"/>
      <c r="AW12" s="327"/>
      <c r="AX12" s="327"/>
      <c r="AY12" s="328" t="s">
        <v>213</v>
      </c>
      <c r="AZ12" s="329"/>
      <c r="BA12" s="329"/>
      <c r="BB12" s="329"/>
      <c r="BC12" s="329"/>
      <c r="BD12" s="329"/>
      <c r="BE12" s="329"/>
      <c r="BF12" s="329"/>
      <c r="BG12" s="329"/>
      <c r="BH12" s="329"/>
      <c r="BI12" s="329"/>
      <c r="BJ12" s="329"/>
      <c r="BK12" s="329"/>
      <c r="BL12" s="329"/>
      <c r="BM12" s="330"/>
      <c r="BN12" s="331">
        <v>30000</v>
      </c>
      <c r="BO12" s="332"/>
      <c r="BP12" s="332"/>
      <c r="BQ12" s="332"/>
      <c r="BR12" s="332"/>
      <c r="BS12" s="332"/>
      <c r="BT12" s="332"/>
      <c r="BU12" s="333"/>
      <c r="BV12" s="331">
        <v>55000</v>
      </c>
      <c r="BW12" s="332"/>
      <c r="BX12" s="332"/>
      <c r="BY12" s="332"/>
      <c r="BZ12" s="332"/>
      <c r="CA12" s="332"/>
      <c r="CB12" s="332"/>
      <c r="CC12" s="333"/>
      <c r="CD12" s="334" t="s">
        <v>214</v>
      </c>
      <c r="CE12" s="335"/>
      <c r="CF12" s="335"/>
      <c r="CG12" s="335"/>
      <c r="CH12" s="335"/>
      <c r="CI12" s="335"/>
      <c r="CJ12" s="335"/>
      <c r="CK12" s="335"/>
      <c r="CL12" s="335"/>
      <c r="CM12" s="335"/>
      <c r="CN12" s="335"/>
      <c r="CO12" s="335"/>
      <c r="CP12" s="335"/>
      <c r="CQ12" s="335"/>
      <c r="CR12" s="335"/>
      <c r="CS12" s="336"/>
      <c r="CT12" s="343" t="s">
        <v>203</v>
      </c>
      <c r="CU12" s="344"/>
      <c r="CV12" s="344"/>
      <c r="CW12" s="344"/>
      <c r="CX12" s="344"/>
      <c r="CY12" s="344"/>
      <c r="CZ12" s="344"/>
      <c r="DA12" s="345"/>
      <c r="DB12" s="343" t="s">
        <v>203</v>
      </c>
      <c r="DC12" s="344"/>
      <c r="DD12" s="344"/>
      <c r="DE12" s="344"/>
      <c r="DF12" s="344"/>
      <c r="DG12" s="344"/>
      <c r="DH12" s="344"/>
      <c r="DI12" s="345"/>
    </row>
    <row r="13" spans="1:119" ht="18.75" customHeight="1">
      <c r="A13" s="2"/>
      <c r="B13" s="500"/>
      <c r="C13" s="501"/>
      <c r="D13" s="501"/>
      <c r="E13" s="501"/>
      <c r="F13" s="501"/>
      <c r="G13" s="501"/>
      <c r="H13" s="501"/>
      <c r="I13" s="501"/>
      <c r="J13" s="501"/>
      <c r="K13" s="502"/>
      <c r="L13" s="14"/>
      <c r="M13" s="362" t="s">
        <v>216</v>
      </c>
      <c r="N13" s="363"/>
      <c r="O13" s="363"/>
      <c r="P13" s="363"/>
      <c r="Q13" s="364"/>
      <c r="R13" s="365">
        <v>830</v>
      </c>
      <c r="S13" s="366"/>
      <c r="T13" s="366"/>
      <c r="U13" s="366"/>
      <c r="V13" s="367"/>
      <c r="W13" s="485" t="s">
        <v>148</v>
      </c>
      <c r="X13" s="486"/>
      <c r="Y13" s="486"/>
      <c r="Z13" s="486"/>
      <c r="AA13" s="486"/>
      <c r="AB13" s="476"/>
      <c r="AC13" s="347">
        <v>82</v>
      </c>
      <c r="AD13" s="348"/>
      <c r="AE13" s="348"/>
      <c r="AF13" s="348"/>
      <c r="AG13" s="368"/>
      <c r="AH13" s="347">
        <v>80</v>
      </c>
      <c r="AI13" s="348"/>
      <c r="AJ13" s="348"/>
      <c r="AK13" s="348"/>
      <c r="AL13" s="349"/>
      <c r="AM13" s="323" t="s">
        <v>218</v>
      </c>
      <c r="AN13" s="324"/>
      <c r="AO13" s="324"/>
      <c r="AP13" s="324"/>
      <c r="AQ13" s="324"/>
      <c r="AR13" s="324"/>
      <c r="AS13" s="324"/>
      <c r="AT13" s="325"/>
      <c r="AU13" s="326" t="s">
        <v>189</v>
      </c>
      <c r="AV13" s="327"/>
      <c r="AW13" s="327"/>
      <c r="AX13" s="327"/>
      <c r="AY13" s="328" t="s">
        <v>220</v>
      </c>
      <c r="AZ13" s="329"/>
      <c r="BA13" s="329"/>
      <c r="BB13" s="329"/>
      <c r="BC13" s="329"/>
      <c r="BD13" s="329"/>
      <c r="BE13" s="329"/>
      <c r="BF13" s="329"/>
      <c r="BG13" s="329"/>
      <c r="BH13" s="329"/>
      <c r="BI13" s="329"/>
      <c r="BJ13" s="329"/>
      <c r="BK13" s="329"/>
      <c r="BL13" s="329"/>
      <c r="BM13" s="330"/>
      <c r="BN13" s="331">
        <v>-52442</v>
      </c>
      <c r="BO13" s="332"/>
      <c r="BP13" s="332"/>
      <c r="BQ13" s="332"/>
      <c r="BR13" s="332"/>
      <c r="BS13" s="332"/>
      <c r="BT13" s="332"/>
      <c r="BU13" s="333"/>
      <c r="BV13" s="331">
        <v>-44778</v>
      </c>
      <c r="BW13" s="332"/>
      <c r="BX13" s="332"/>
      <c r="BY13" s="332"/>
      <c r="BZ13" s="332"/>
      <c r="CA13" s="332"/>
      <c r="CB13" s="332"/>
      <c r="CC13" s="333"/>
      <c r="CD13" s="334" t="s">
        <v>221</v>
      </c>
      <c r="CE13" s="335"/>
      <c r="CF13" s="335"/>
      <c r="CG13" s="335"/>
      <c r="CH13" s="335"/>
      <c r="CI13" s="335"/>
      <c r="CJ13" s="335"/>
      <c r="CK13" s="335"/>
      <c r="CL13" s="335"/>
      <c r="CM13" s="335"/>
      <c r="CN13" s="335"/>
      <c r="CO13" s="335"/>
      <c r="CP13" s="335"/>
      <c r="CQ13" s="335"/>
      <c r="CR13" s="335"/>
      <c r="CS13" s="336"/>
      <c r="CT13" s="337">
        <v>8.9</v>
      </c>
      <c r="CU13" s="338"/>
      <c r="CV13" s="338"/>
      <c r="CW13" s="338"/>
      <c r="CX13" s="338"/>
      <c r="CY13" s="338"/>
      <c r="CZ13" s="338"/>
      <c r="DA13" s="339"/>
      <c r="DB13" s="337">
        <v>8.3000000000000007</v>
      </c>
      <c r="DC13" s="338"/>
      <c r="DD13" s="338"/>
      <c r="DE13" s="338"/>
      <c r="DF13" s="338"/>
      <c r="DG13" s="338"/>
      <c r="DH13" s="338"/>
      <c r="DI13" s="339"/>
    </row>
    <row r="14" spans="1:119" ht="18.75" customHeight="1">
      <c r="A14" s="2"/>
      <c r="B14" s="500"/>
      <c r="C14" s="501"/>
      <c r="D14" s="501"/>
      <c r="E14" s="501"/>
      <c r="F14" s="501"/>
      <c r="G14" s="501"/>
      <c r="H14" s="501"/>
      <c r="I14" s="501"/>
      <c r="J14" s="501"/>
      <c r="K14" s="502"/>
      <c r="L14" s="387" t="s">
        <v>222</v>
      </c>
      <c r="M14" s="388"/>
      <c r="N14" s="388"/>
      <c r="O14" s="388"/>
      <c r="P14" s="388"/>
      <c r="Q14" s="389"/>
      <c r="R14" s="365">
        <v>858</v>
      </c>
      <c r="S14" s="366"/>
      <c r="T14" s="366"/>
      <c r="U14" s="366"/>
      <c r="V14" s="367"/>
      <c r="W14" s="471"/>
      <c r="X14" s="472"/>
      <c r="Y14" s="472"/>
      <c r="Z14" s="472"/>
      <c r="AA14" s="472"/>
      <c r="AB14" s="462"/>
      <c r="AC14" s="390">
        <v>19.899999999999999</v>
      </c>
      <c r="AD14" s="391"/>
      <c r="AE14" s="391"/>
      <c r="AF14" s="391"/>
      <c r="AG14" s="392"/>
      <c r="AH14" s="390">
        <v>17.600000000000001</v>
      </c>
      <c r="AI14" s="391"/>
      <c r="AJ14" s="391"/>
      <c r="AK14" s="391"/>
      <c r="AL14" s="393"/>
      <c r="AM14" s="323"/>
      <c r="AN14" s="324"/>
      <c r="AO14" s="324"/>
      <c r="AP14" s="324"/>
      <c r="AQ14" s="324"/>
      <c r="AR14" s="324"/>
      <c r="AS14" s="324"/>
      <c r="AT14" s="325"/>
      <c r="AU14" s="326"/>
      <c r="AV14" s="327"/>
      <c r="AW14" s="327"/>
      <c r="AX14" s="327"/>
      <c r="AY14" s="328"/>
      <c r="AZ14" s="329"/>
      <c r="BA14" s="329"/>
      <c r="BB14" s="329"/>
      <c r="BC14" s="329"/>
      <c r="BD14" s="329"/>
      <c r="BE14" s="329"/>
      <c r="BF14" s="329"/>
      <c r="BG14" s="329"/>
      <c r="BH14" s="329"/>
      <c r="BI14" s="329"/>
      <c r="BJ14" s="329"/>
      <c r="BK14" s="329"/>
      <c r="BL14" s="329"/>
      <c r="BM14" s="330"/>
      <c r="BN14" s="331"/>
      <c r="BO14" s="332"/>
      <c r="BP14" s="332"/>
      <c r="BQ14" s="332"/>
      <c r="BR14" s="332"/>
      <c r="BS14" s="332"/>
      <c r="BT14" s="332"/>
      <c r="BU14" s="333"/>
      <c r="BV14" s="331"/>
      <c r="BW14" s="332"/>
      <c r="BX14" s="332"/>
      <c r="BY14" s="332"/>
      <c r="BZ14" s="332"/>
      <c r="CA14" s="332"/>
      <c r="CB14" s="332"/>
      <c r="CC14" s="333"/>
      <c r="CD14" s="381" t="s">
        <v>225</v>
      </c>
      <c r="CE14" s="382"/>
      <c r="CF14" s="382"/>
      <c r="CG14" s="382"/>
      <c r="CH14" s="382"/>
      <c r="CI14" s="382"/>
      <c r="CJ14" s="382"/>
      <c r="CK14" s="382"/>
      <c r="CL14" s="382"/>
      <c r="CM14" s="382"/>
      <c r="CN14" s="382"/>
      <c r="CO14" s="382"/>
      <c r="CP14" s="382"/>
      <c r="CQ14" s="382"/>
      <c r="CR14" s="382"/>
      <c r="CS14" s="383"/>
      <c r="CT14" s="384" t="s">
        <v>203</v>
      </c>
      <c r="CU14" s="385"/>
      <c r="CV14" s="385"/>
      <c r="CW14" s="385"/>
      <c r="CX14" s="385"/>
      <c r="CY14" s="385"/>
      <c r="CZ14" s="385"/>
      <c r="DA14" s="386"/>
      <c r="DB14" s="384" t="s">
        <v>203</v>
      </c>
      <c r="DC14" s="385"/>
      <c r="DD14" s="385"/>
      <c r="DE14" s="385"/>
      <c r="DF14" s="385"/>
      <c r="DG14" s="385"/>
      <c r="DH14" s="385"/>
      <c r="DI14" s="386"/>
    </row>
    <row r="15" spans="1:119" ht="18.75" customHeight="1">
      <c r="A15" s="2"/>
      <c r="B15" s="500"/>
      <c r="C15" s="501"/>
      <c r="D15" s="501"/>
      <c r="E15" s="501"/>
      <c r="F15" s="501"/>
      <c r="G15" s="501"/>
      <c r="H15" s="501"/>
      <c r="I15" s="501"/>
      <c r="J15" s="501"/>
      <c r="K15" s="502"/>
      <c r="L15" s="14"/>
      <c r="M15" s="362" t="s">
        <v>216</v>
      </c>
      <c r="N15" s="363"/>
      <c r="O15" s="363"/>
      <c r="P15" s="363"/>
      <c r="Q15" s="364"/>
      <c r="R15" s="365">
        <v>855</v>
      </c>
      <c r="S15" s="366"/>
      <c r="T15" s="366"/>
      <c r="U15" s="366"/>
      <c r="V15" s="367"/>
      <c r="W15" s="485" t="s">
        <v>6</v>
      </c>
      <c r="X15" s="486"/>
      <c r="Y15" s="486"/>
      <c r="Z15" s="486"/>
      <c r="AA15" s="486"/>
      <c r="AB15" s="476"/>
      <c r="AC15" s="347">
        <v>107</v>
      </c>
      <c r="AD15" s="348"/>
      <c r="AE15" s="348"/>
      <c r="AF15" s="348"/>
      <c r="AG15" s="368"/>
      <c r="AH15" s="347">
        <v>142</v>
      </c>
      <c r="AI15" s="348"/>
      <c r="AJ15" s="348"/>
      <c r="AK15" s="348"/>
      <c r="AL15" s="349"/>
      <c r="AM15" s="323"/>
      <c r="AN15" s="324"/>
      <c r="AO15" s="324"/>
      <c r="AP15" s="324"/>
      <c r="AQ15" s="324"/>
      <c r="AR15" s="324"/>
      <c r="AS15" s="324"/>
      <c r="AT15" s="325"/>
      <c r="AU15" s="326"/>
      <c r="AV15" s="327"/>
      <c r="AW15" s="327"/>
      <c r="AX15" s="327"/>
      <c r="AY15" s="311" t="s">
        <v>227</v>
      </c>
      <c r="AZ15" s="312"/>
      <c r="BA15" s="312"/>
      <c r="BB15" s="312"/>
      <c r="BC15" s="312"/>
      <c r="BD15" s="312"/>
      <c r="BE15" s="312"/>
      <c r="BF15" s="312"/>
      <c r="BG15" s="312"/>
      <c r="BH15" s="312"/>
      <c r="BI15" s="312"/>
      <c r="BJ15" s="312"/>
      <c r="BK15" s="312"/>
      <c r="BL15" s="312"/>
      <c r="BM15" s="313"/>
      <c r="BN15" s="314">
        <v>155434</v>
      </c>
      <c r="BO15" s="315"/>
      <c r="BP15" s="315"/>
      <c r="BQ15" s="315"/>
      <c r="BR15" s="315"/>
      <c r="BS15" s="315"/>
      <c r="BT15" s="315"/>
      <c r="BU15" s="316"/>
      <c r="BV15" s="314">
        <v>145577</v>
      </c>
      <c r="BW15" s="315"/>
      <c r="BX15" s="315"/>
      <c r="BY15" s="315"/>
      <c r="BZ15" s="315"/>
      <c r="CA15" s="315"/>
      <c r="CB15" s="315"/>
      <c r="CC15" s="316"/>
      <c r="CD15" s="317" t="s">
        <v>215</v>
      </c>
      <c r="CE15" s="318"/>
      <c r="CF15" s="318"/>
      <c r="CG15" s="318"/>
      <c r="CH15" s="318"/>
      <c r="CI15" s="318"/>
      <c r="CJ15" s="318"/>
      <c r="CK15" s="318"/>
      <c r="CL15" s="318"/>
      <c r="CM15" s="318"/>
      <c r="CN15" s="318"/>
      <c r="CO15" s="318"/>
      <c r="CP15" s="318"/>
      <c r="CQ15" s="318"/>
      <c r="CR15" s="318"/>
      <c r="CS15" s="319"/>
      <c r="CT15" s="28"/>
      <c r="CU15" s="31"/>
      <c r="CV15" s="31"/>
      <c r="CW15" s="31"/>
      <c r="CX15" s="31"/>
      <c r="CY15" s="31"/>
      <c r="CZ15" s="31"/>
      <c r="DA15" s="34"/>
      <c r="DB15" s="28"/>
      <c r="DC15" s="31"/>
      <c r="DD15" s="31"/>
      <c r="DE15" s="31"/>
      <c r="DF15" s="31"/>
      <c r="DG15" s="31"/>
      <c r="DH15" s="31"/>
      <c r="DI15" s="34"/>
    </row>
    <row r="16" spans="1:119" ht="18.75" customHeight="1">
      <c r="A16" s="2"/>
      <c r="B16" s="500"/>
      <c r="C16" s="501"/>
      <c r="D16" s="501"/>
      <c r="E16" s="501"/>
      <c r="F16" s="501"/>
      <c r="G16" s="501"/>
      <c r="H16" s="501"/>
      <c r="I16" s="501"/>
      <c r="J16" s="501"/>
      <c r="K16" s="502"/>
      <c r="L16" s="387" t="s">
        <v>47</v>
      </c>
      <c r="M16" s="394"/>
      <c r="N16" s="394"/>
      <c r="O16" s="394"/>
      <c r="P16" s="394"/>
      <c r="Q16" s="395"/>
      <c r="R16" s="396" t="s">
        <v>229</v>
      </c>
      <c r="S16" s="397"/>
      <c r="T16" s="397"/>
      <c r="U16" s="397"/>
      <c r="V16" s="398"/>
      <c r="W16" s="471"/>
      <c r="X16" s="472"/>
      <c r="Y16" s="472"/>
      <c r="Z16" s="472"/>
      <c r="AA16" s="472"/>
      <c r="AB16" s="462"/>
      <c r="AC16" s="390">
        <v>25.9</v>
      </c>
      <c r="AD16" s="391"/>
      <c r="AE16" s="391"/>
      <c r="AF16" s="391"/>
      <c r="AG16" s="392"/>
      <c r="AH16" s="390">
        <v>31.3</v>
      </c>
      <c r="AI16" s="391"/>
      <c r="AJ16" s="391"/>
      <c r="AK16" s="391"/>
      <c r="AL16" s="393"/>
      <c r="AM16" s="323"/>
      <c r="AN16" s="324"/>
      <c r="AO16" s="324"/>
      <c r="AP16" s="324"/>
      <c r="AQ16" s="324"/>
      <c r="AR16" s="324"/>
      <c r="AS16" s="324"/>
      <c r="AT16" s="325"/>
      <c r="AU16" s="326"/>
      <c r="AV16" s="327"/>
      <c r="AW16" s="327"/>
      <c r="AX16" s="327"/>
      <c r="AY16" s="328" t="s">
        <v>110</v>
      </c>
      <c r="AZ16" s="329"/>
      <c r="BA16" s="329"/>
      <c r="BB16" s="329"/>
      <c r="BC16" s="329"/>
      <c r="BD16" s="329"/>
      <c r="BE16" s="329"/>
      <c r="BF16" s="329"/>
      <c r="BG16" s="329"/>
      <c r="BH16" s="329"/>
      <c r="BI16" s="329"/>
      <c r="BJ16" s="329"/>
      <c r="BK16" s="329"/>
      <c r="BL16" s="329"/>
      <c r="BM16" s="330"/>
      <c r="BN16" s="331">
        <v>936179</v>
      </c>
      <c r="BO16" s="332"/>
      <c r="BP16" s="332"/>
      <c r="BQ16" s="332"/>
      <c r="BR16" s="332"/>
      <c r="BS16" s="332"/>
      <c r="BT16" s="332"/>
      <c r="BU16" s="333"/>
      <c r="BV16" s="331">
        <v>884844</v>
      </c>
      <c r="BW16" s="332"/>
      <c r="BX16" s="332"/>
      <c r="BY16" s="332"/>
      <c r="BZ16" s="332"/>
      <c r="CA16" s="332"/>
      <c r="CB16" s="332"/>
      <c r="CC16" s="333"/>
      <c r="CD16" s="21"/>
      <c r="CE16" s="506"/>
      <c r="CF16" s="506"/>
      <c r="CG16" s="506"/>
      <c r="CH16" s="506"/>
      <c r="CI16" s="506"/>
      <c r="CJ16" s="506"/>
      <c r="CK16" s="506"/>
      <c r="CL16" s="506"/>
      <c r="CM16" s="506"/>
      <c r="CN16" s="506"/>
      <c r="CO16" s="506"/>
      <c r="CP16" s="506"/>
      <c r="CQ16" s="506"/>
      <c r="CR16" s="506"/>
      <c r="CS16" s="507"/>
      <c r="CT16" s="337"/>
      <c r="CU16" s="338"/>
      <c r="CV16" s="338"/>
      <c r="CW16" s="338"/>
      <c r="CX16" s="338"/>
      <c r="CY16" s="338"/>
      <c r="CZ16" s="338"/>
      <c r="DA16" s="339"/>
      <c r="DB16" s="337"/>
      <c r="DC16" s="338"/>
      <c r="DD16" s="338"/>
      <c r="DE16" s="338"/>
      <c r="DF16" s="338"/>
      <c r="DG16" s="338"/>
      <c r="DH16" s="338"/>
      <c r="DI16" s="339"/>
    </row>
    <row r="17" spans="1:113" ht="18.75" customHeight="1">
      <c r="A17" s="2"/>
      <c r="B17" s="503"/>
      <c r="C17" s="504"/>
      <c r="D17" s="504"/>
      <c r="E17" s="504"/>
      <c r="F17" s="504"/>
      <c r="G17" s="504"/>
      <c r="H17" s="504"/>
      <c r="I17" s="504"/>
      <c r="J17" s="504"/>
      <c r="K17" s="505"/>
      <c r="L17" s="15"/>
      <c r="M17" s="399" t="s">
        <v>102</v>
      </c>
      <c r="N17" s="400"/>
      <c r="O17" s="400"/>
      <c r="P17" s="400"/>
      <c r="Q17" s="401"/>
      <c r="R17" s="396" t="s">
        <v>230</v>
      </c>
      <c r="S17" s="397"/>
      <c r="T17" s="397"/>
      <c r="U17" s="397"/>
      <c r="V17" s="398"/>
      <c r="W17" s="485" t="s">
        <v>96</v>
      </c>
      <c r="X17" s="486"/>
      <c r="Y17" s="486"/>
      <c r="Z17" s="486"/>
      <c r="AA17" s="486"/>
      <c r="AB17" s="476"/>
      <c r="AC17" s="347">
        <v>224</v>
      </c>
      <c r="AD17" s="348"/>
      <c r="AE17" s="348"/>
      <c r="AF17" s="348"/>
      <c r="AG17" s="368"/>
      <c r="AH17" s="347">
        <v>232</v>
      </c>
      <c r="AI17" s="348"/>
      <c r="AJ17" s="348"/>
      <c r="AK17" s="348"/>
      <c r="AL17" s="349"/>
      <c r="AM17" s="323"/>
      <c r="AN17" s="324"/>
      <c r="AO17" s="324"/>
      <c r="AP17" s="324"/>
      <c r="AQ17" s="324"/>
      <c r="AR17" s="324"/>
      <c r="AS17" s="324"/>
      <c r="AT17" s="325"/>
      <c r="AU17" s="326"/>
      <c r="AV17" s="327"/>
      <c r="AW17" s="327"/>
      <c r="AX17" s="327"/>
      <c r="AY17" s="328" t="s">
        <v>232</v>
      </c>
      <c r="AZ17" s="329"/>
      <c r="BA17" s="329"/>
      <c r="BB17" s="329"/>
      <c r="BC17" s="329"/>
      <c r="BD17" s="329"/>
      <c r="BE17" s="329"/>
      <c r="BF17" s="329"/>
      <c r="BG17" s="329"/>
      <c r="BH17" s="329"/>
      <c r="BI17" s="329"/>
      <c r="BJ17" s="329"/>
      <c r="BK17" s="329"/>
      <c r="BL17" s="329"/>
      <c r="BM17" s="330"/>
      <c r="BN17" s="331">
        <v>190134</v>
      </c>
      <c r="BO17" s="332"/>
      <c r="BP17" s="332"/>
      <c r="BQ17" s="332"/>
      <c r="BR17" s="332"/>
      <c r="BS17" s="332"/>
      <c r="BT17" s="332"/>
      <c r="BU17" s="333"/>
      <c r="BV17" s="331">
        <v>180517</v>
      </c>
      <c r="BW17" s="332"/>
      <c r="BX17" s="332"/>
      <c r="BY17" s="332"/>
      <c r="BZ17" s="332"/>
      <c r="CA17" s="332"/>
      <c r="CB17" s="332"/>
      <c r="CC17" s="333"/>
      <c r="CD17" s="21"/>
      <c r="CE17" s="506"/>
      <c r="CF17" s="506"/>
      <c r="CG17" s="506"/>
      <c r="CH17" s="506"/>
      <c r="CI17" s="506"/>
      <c r="CJ17" s="506"/>
      <c r="CK17" s="506"/>
      <c r="CL17" s="506"/>
      <c r="CM17" s="506"/>
      <c r="CN17" s="506"/>
      <c r="CO17" s="506"/>
      <c r="CP17" s="506"/>
      <c r="CQ17" s="506"/>
      <c r="CR17" s="506"/>
      <c r="CS17" s="507"/>
      <c r="CT17" s="337"/>
      <c r="CU17" s="338"/>
      <c r="CV17" s="338"/>
      <c r="CW17" s="338"/>
      <c r="CX17" s="338"/>
      <c r="CY17" s="338"/>
      <c r="CZ17" s="338"/>
      <c r="DA17" s="339"/>
      <c r="DB17" s="337"/>
      <c r="DC17" s="338"/>
      <c r="DD17" s="338"/>
      <c r="DE17" s="338"/>
      <c r="DF17" s="338"/>
      <c r="DG17" s="338"/>
      <c r="DH17" s="338"/>
      <c r="DI17" s="339"/>
    </row>
    <row r="18" spans="1:113" ht="18.75" customHeight="1">
      <c r="A18" s="2"/>
      <c r="B18" s="402" t="s">
        <v>233</v>
      </c>
      <c r="C18" s="403"/>
      <c r="D18" s="403"/>
      <c r="E18" s="404"/>
      <c r="F18" s="404"/>
      <c r="G18" s="404"/>
      <c r="H18" s="404"/>
      <c r="I18" s="404"/>
      <c r="J18" s="404"/>
      <c r="K18" s="404"/>
      <c r="L18" s="405">
        <v>165.48</v>
      </c>
      <c r="M18" s="405"/>
      <c r="N18" s="405"/>
      <c r="O18" s="405"/>
      <c r="P18" s="405"/>
      <c r="Q18" s="405"/>
      <c r="R18" s="406"/>
      <c r="S18" s="406"/>
      <c r="T18" s="406"/>
      <c r="U18" s="406"/>
      <c r="V18" s="407"/>
      <c r="W18" s="487"/>
      <c r="X18" s="488"/>
      <c r="Y18" s="488"/>
      <c r="Z18" s="488"/>
      <c r="AA18" s="488"/>
      <c r="AB18" s="479"/>
      <c r="AC18" s="408">
        <v>54.2</v>
      </c>
      <c r="AD18" s="409"/>
      <c r="AE18" s="409"/>
      <c r="AF18" s="409"/>
      <c r="AG18" s="410"/>
      <c r="AH18" s="408">
        <v>51.1</v>
      </c>
      <c r="AI18" s="409"/>
      <c r="AJ18" s="409"/>
      <c r="AK18" s="409"/>
      <c r="AL18" s="411"/>
      <c r="AM18" s="323"/>
      <c r="AN18" s="324"/>
      <c r="AO18" s="324"/>
      <c r="AP18" s="324"/>
      <c r="AQ18" s="324"/>
      <c r="AR18" s="324"/>
      <c r="AS18" s="324"/>
      <c r="AT18" s="325"/>
      <c r="AU18" s="326"/>
      <c r="AV18" s="327"/>
      <c r="AW18" s="327"/>
      <c r="AX18" s="327"/>
      <c r="AY18" s="328" t="s">
        <v>235</v>
      </c>
      <c r="AZ18" s="329"/>
      <c r="BA18" s="329"/>
      <c r="BB18" s="329"/>
      <c r="BC18" s="329"/>
      <c r="BD18" s="329"/>
      <c r="BE18" s="329"/>
      <c r="BF18" s="329"/>
      <c r="BG18" s="329"/>
      <c r="BH18" s="329"/>
      <c r="BI18" s="329"/>
      <c r="BJ18" s="329"/>
      <c r="BK18" s="329"/>
      <c r="BL18" s="329"/>
      <c r="BM18" s="330"/>
      <c r="BN18" s="331">
        <v>898130</v>
      </c>
      <c r="BO18" s="332"/>
      <c r="BP18" s="332"/>
      <c r="BQ18" s="332"/>
      <c r="BR18" s="332"/>
      <c r="BS18" s="332"/>
      <c r="BT18" s="332"/>
      <c r="BU18" s="333"/>
      <c r="BV18" s="331">
        <v>918427</v>
      </c>
      <c r="BW18" s="332"/>
      <c r="BX18" s="332"/>
      <c r="BY18" s="332"/>
      <c r="BZ18" s="332"/>
      <c r="CA18" s="332"/>
      <c r="CB18" s="332"/>
      <c r="CC18" s="333"/>
      <c r="CD18" s="21"/>
      <c r="CE18" s="506"/>
      <c r="CF18" s="506"/>
      <c r="CG18" s="506"/>
      <c r="CH18" s="506"/>
      <c r="CI18" s="506"/>
      <c r="CJ18" s="506"/>
      <c r="CK18" s="506"/>
      <c r="CL18" s="506"/>
      <c r="CM18" s="506"/>
      <c r="CN18" s="506"/>
      <c r="CO18" s="506"/>
      <c r="CP18" s="506"/>
      <c r="CQ18" s="506"/>
      <c r="CR18" s="506"/>
      <c r="CS18" s="507"/>
      <c r="CT18" s="337"/>
      <c r="CU18" s="338"/>
      <c r="CV18" s="338"/>
      <c r="CW18" s="338"/>
      <c r="CX18" s="338"/>
      <c r="CY18" s="338"/>
      <c r="CZ18" s="338"/>
      <c r="DA18" s="339"/>
      <c r="DB18" s="337"/>
      <c r="DC18" s="338"/>
      <c r="DD18" s="338"/>
      <c r="DE18" s="338"/>
      <c r="DF18" s="338"/>
      <c r="DG18" s="338"/>
      <c r="DH18" s="338"/>
      <c r="DI18" s="339"/>
    </row>
    <row r="19" spans="1:113" ht="18.75" customHeight="1">
      <c r="A19" s="2"/>
      <c r="B19" s="402" t="s">
        <v>69</v>
      </c>
      <c r="C19" s="403"/>
      <c r="D19" s="403"/>
      <c r="E19" s="404"/>
      <c r="F19" s="404"/>
      <c r="G19" s="404"/>
      <c r="H19" s="404"/>
      <c r="I19" s="404"/>
      <c r="J19" s="404"/>
      <c r="K19" s="404"/>
      <c r="L19" s="412">
        <v>5</v>
      </c>
      <c r="M19" s="412"/>
      <c r="N19" s="412"/>
      <c r="O19" s="412"/>
      <c r="P19" s="412"/>
      <c r="Q19" s="412"/>
      <c r="R19" s="413"/>
      <c r="S19" s="413"/>
      <c r="T19" s="413"/>
      <c r="U19" s="413"/>
      <c r="V19" s="414"/>
      <c r="W19" s="308"/>
      <c r="X19" s="309"/>
      <c r="Y19" s="309"/>
      <c r="Z19" s="309"/>
      <c r="AA19" s="309"/>
      <c r="AB19" s="309"/>
      <c r="AC19" s="415"/>
      <c r="AD19" s="415"/>
      <c r="AE19" s="415"/>
      <c r="AF19" s="415"/>
      <c r="AG19" s="415"/>
      <c r="AH19" s="415"/>
      <c r="AI19" s="415"/>
      <c r="AJ19" s="415"/>
      <c r="AK19" s="415"/>
      <c r="AL19" s="416"/>
      <c r="AM19" s="323"/>
      <c r="AN19" s="324"/>
      <c r="AO19" s="324"/>
      <c r="AP19" s="324"/>
      <c r="AQ19" s="324"/>
      <c r="AR19" s="324"/>
      <c r="AS19" s="324"/>
      <c r="AT19" s="325"/>
      <c r="AU19" s="326"/>
      <c r="AV19" s="327"/>
      <c r="AW19" s="327"/>
      <c r="AX19" s="327"/>
      <c r="AY19" s="328" t="s">
        <v>237</v>
      </c>
      <c r="AZ19" s="329"/>
      <c r="BA19" s="329"/>
      <c r="BB19" s="329"/>
      <c r="BC19" s="329"/>
      <c r="BD19" s="329"/>
      <c r="BE19" s="329"/>
      <c r="BF19" s="329"/>
      <c r="BG19" s="329"/>
      <c r="BH19" s="329"/>
      <c r="BI19" s="329"/>
      <c r="BJ19" s="329"/>
      <c r="BK19" s="329"/>
      <c r="BL19" s="329"/>
      <c r="BM19" s="330"/>
      <c r="BN19" s="331">
        <v>1392775</v>
      </c>
      <c r="BO19" s="332"/>
      <c r="BP19" s="332"/>
      <c r="BQ19" s="332"/>
      <c r="BR19" s="332"/>
      <c r="BS19" s="332"/>
      <c r="BT19" s="332"/>
      <c r="BU19" s="333"/>
      <c r="BV19" s="331">
        <v>1345705</v>
      </c>
      <c r="BW19" s="332"/>
      <c r="BX19" s="332"/>
      <c r="BY19" s="332"/>
      <c r="BZ19" s="332"/>
      <c r="CA19" s="332"/>
      <c r="CB19" s="332"/>
      <c r="CC19" s="333"/>
      <c r="CD19" s="21"/>
      <c r="CE19" s="506"/>
      <c r="CF19" s="506"/>
      <c r="CG19" s="506"/>
      <c r="CH19" s="506"/>
      <c r="CI19" s="506"/>
      <c r="CJ19" s="506"/>
      <c r="CK19" s="506"/>
      <c r="CL19" s="506"/>
      <c r="CM19" s="506"/>
      <c r="CN19" s="506"/>
      <c r="CO19" s="506"/>
      <c r="CP19" s="506"/>
      <c r="CQ19" s="506"/>
      <c r="CR19" s="506"/>
      <c r="CS19" s="507"/>
      <c r="CT19" s="337"/>
      <c r="CU19" s="338"/>
      <c r="CV19" s="338"/>
      <c r="CW19" s="338"/>
      <c r="CX19" s="338"/>
      <c r="CY19" s="338"/>
      <c r="CZ19" s="338"/>
      <c r="DA19" s="339"/>
      <c r="DB19" s="337"/>
      <c r="DC19" s="338"/>
      <c r="DD19" s="338"/>
      <c r="DE19" s="338"/>
      <c r="DF19" s="338"/>
      <c r="DG19" s="338"/>
      <c r="DH19" s="338"/>
      <c r="DI19" s="339"/>
    </row>
    <row r="20" spans="1:113" ht="18.75" customHeight="1">
      <c r="A20" s="2"/>
      <c r="B20" s="402" t="s">
        <v>241</v>
      </c>
      <c r="C20" s="403"/>
      <c r="D20" s="403"/>
      <c r="E20" s="404"/>
      <c r="F20" s="404"/>
      <c r="G20" s="404"/>
      <c r="H20" s="404"/>
      <c r="I20" s="404"/>
      <c r="J20" s="404"/>
      <c r="K20" s="404"/>
      <c r="L20" s="412">
        <v>376</v>
      </c>
      <c r="M20" s="412"/>
      <c r="N20" s="412"/>
      <c r="O20" s="412"/>
      <c r="P20" s="412"/>
      <c r="Q20" s="412"/>
      <c r="R20" s="413"/>
      <c r="S20" s="413"/>
      <c r="T20" s="413"/>
      <c r="U20" s="413"/>
      <c r="V20" s="414"/>
      <c r="W20" s="487"/>
      <c r="X20" s="488"/>
      <c r="Y20" s="488"/>
      <c r="Z20" s="488"/>
      <c r="AA20" s="488"/>
      <c r="AB20" s="488"/>
      <c r="AC20" s="417"/>
      <c r="AD20" s="417"/>
      <c r="AE20" s="417"/>
      <c r="AF20" s="417"/>
      <c r="AG20" s="417"/>
      <c r="AH20" s="417"/>
      <c r="AI20" s="417"/>
      <c r="AJ20" s="417"/>
      <c r="AK20" s="417"/>
      <c r="AL20" s="418"/>
      <c r="AM20" s="419"/>
      <c r="AN20" s="351"/>
      <c r="AO20" s="351"/>
      <c r="AP20" s="351"/>
      <c r="AQ20" s="351"/>
      <c r="AR20" s="351"/>
      <c r="AS20" s="351"/>
      <c r="AT20" s="352"/>
      <c r="AU20" s="420"/>
      <c r="AV20" s="421"/>
      <c r="AW20" s="421"/>
      <c r="AX20" s="422"/>
      <c r="AY20" s="328"/>
      <c r="AZ20" s="329"/>
      <c r="BA20" s="329"/>
      <c r="BB20" s="329"/>
      <c r="BC20" s="329"/>
      <c r="BD20" s="329"/>
      <c r="BE20" s="329"/>
      <c r="BF20" s="329"/>
      <c r="BG20" s="329"/>
      <c r="BH20" s="329"/>
      <c r="BI20" s="329"/>
      <c r="BJ20" s="329"/>
      <c r="BK20" s="329"/>
      <c r="BL20" s="329"/>
      <c r="BM20" s="330"/>
      <c r="BN20" s="331"/>
      <c r="BO20" s="332"/>
      <c r="BP20" s="332"/>
      <c r="BQ20" s="332"/>
      <c r="BR20" s="332"/>
      <c r="BS20" s="332"/>
      <c r="BT20" s="332"/>
      <c r="BU20" s="333"/>
      <c r="BV20" s="331"/>
      <c r="BW20" s="332"/>
      <c r="BX20" s="332"/>
      <c r="BY20" s="332"/>
      <c r="BZ20" s="332"/>
      <c r="CA20" s="332"/>
      <c r="CB20" s="332"/>
      <c r="CC20" s="333"/>
      <c r="CD20" s="21"/>
      <c r="CE20" s="506"/>
      <c r="CF20" s="506"/>
      <c r="CG20" s="506"/>
      <c r="CH20" s="506"/>
      <c r="CI20" s="506"/>
      <c r="CJ20" s="506"/>
      <c r="CK20" s="506"/>
      <c r="CL20" s="506"/>
      <c r="CM20" s="506"/>
      <c r="CN20" s="506"/>
      <c r="CO20" s="506"/>
      <c r="CP20" s="506"/>
      <c r="CQ20" s="506"/>
      <c r="CR20" s="506"/>
      <c r="CS20" s="507"/>
      <c r="CT20" s="337"/>
      <c r="CU20" s="338"/>
      <c r="CV20" s="338"/>
      <c r="CW20" s="338"/>
      <c r="CX20" s="338"/>
      <c r="CY20" s="338"/>
      <c r="CZ20" s="338"/>
      <c r="DA20" s="339"/>
      <c r="DB20" s="337"/>
      <c r="DC20" s="338"/>
      <c r="DD20" s="338"/>
      <c r="DE20" s="338"/>
      <c r="DF20" s="338"/>
      <c r="DG20" s="338"/>
      <c r="DH20" s="338"/>
      <c r="DI20" s="339"/>
    </row>
    <row r="21" spans="1:113" ht="18.75" customHeight="1">
      <c r="A21" s="2"/>
      <c r="B21" s="423" t="s">
        <v>244</v>
      </c>
      <c r="C21" s="424"/>
      <c r="D21" s="424"/>
      <c r="E21" s="424"/>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5"/>
      <c r="AY21" s="328"/>
      <c r="AZ21" s="329"/>
      <c r="BA21" s="329"/>
      <c r="BB21" s="329"/>
      <c r="BC21" s="329"/>
      <c r="BD21" s="329"/>
      <c r="BE21" s="329"/>
      <c r="BF21" s="329"/>
      <c r="BG21" s="329"/>
      <c r="BH21" s="329"/>
      <c r="BI21" s="329"/>
      <c r="BJ21" s="329"/>
      <c r="BK21" s="329"/>
      <c r="BL21" s="329"/>
      <c r="BM21" s="330"/>
      <c r="BN21" s="331"/>
      <c r="BO21" s="332"/>
      <c r="BP21" s="332"/>
      <c r="BQ21" s="332"/>
      <c r="BR21" s="332"/>
      <c r="BS21" s="332"/>
      <c r="BT21" s="332"/>
      <c r="BU21" s="333"/>
      <c r="BV21" s="331"/>
      <c r="BW21" s="332"/>
      <c r="BX21" s="332"/>
      <c r="BY21" s="332"/>
      <c r="BZ21" s="332"/>
      <c r="CA21" s="332"/>
      <c r="CB21" s="332"/>
      <c r="CC21" s="333"/>
      <c r="CD21" s="21"/>
      <c r="CE21" s="506"/>
      <c r="CF21" s="506"/>
      <c r="CG21" s="506"/>
      <c r="CH21" s="506"/>
      <c r="CI21" s="506"/>
      <c r="CJ21" s="506"/>
      <c r="CK21" s="506"/>
      <c r="CL21" s="506"/>
      <c r="CM21" s="506"/>
      <c r="CN21" s="506"/>
      <c r="CO21" s="506"/>
      <c r="CP21" s="506"/>
      <c r="CQ21" s="506"/>
      <c r="CR21" s="506"/>
      <c r="CS21" s="507"/>
      <c r="CT21" s="337"/>
      <c r="CU21" s="338"/>
      <c r="CV21" s="338"/>
      <c r="CW21" s="338"/>
      <c r="CX21" s="338"/>
      <c r="CY21" s="338"/>
      <c r="CZ21" s="338"/>
      <c r="DA21" s="339"/>
      <c r="DB21" s="337"/>
      <c r="DC21" s="338"/>
      <c r="DD21" s="338"/>
      <c r="DE21" s="338"/>
      <c r="DF21" s="338"/>
      <c r="DG21" s="338"/>
      <c r="DH21" s="338"/>
      <c r="DI21" s="339"/>
    </row>
    <row r="22" spans="1:113" ht="18.75" customHeight="1">
      <c r="A22" s="2"/>
      <c r="B22" s="442" t="s">
        <v>245</v>
      </c>
      <c r="C22" s="443"/>
      <c r="D22" s="444"/>
      <c r="E22" s="481" t="s">
        <v>8</v>
      </c>
      <c r="F22" s="486"/>
      <c r="G22" s="486"/>
      <c r="H22" s="486"/>
      <c r="I22" s="486"/>
      <c r="J22" s="486"/>
      <c r="K22" s="476"/>
      <c r="L22" s="481" t="s">
        <v>247</v>
      </c>
      <c r="M22" s="486"/>
      <c r="N22" s="486"/>
      <c r="O22" s="486"/>
      <c r="P22" s="476"/>
      <c r="Q22" s="508" t="s">
        <v>249</v>
      </c>
      <c r="R22" s="509"/>
      <c r="S22" s="509"/>
      <c r="T22" s="509"/>
      <c r="U22" s="509"/>
      <c r="V22" s="510"/>
      <c r="W22" s="522" t="s">
        <v>250</v>
      </c>
      <c r="X22" s="443"/>
      <c r="Y22" s="444"/>
      <c r="Z22" s="481" t="s">
        <v>8</v>
      </c>
      <c r="AA22" s="486"/>
      <c r="AB22" s="486"/>
      <c r="AC22" s="486"/>
      <c r="AD22" s="486"/>
      <c r="AE22" s="486"/>
      <c r="AF22" s="486"/>
      <c r="AG22" s="476"/>
      <c r="AH22" s="514" t="s">
        <v>183</v>
      </c>
      <c r="AI22" s="486"/>
      <c r="AJ22" s="486"/>
      <c r="AK22" s="486"/>
      <c r="AL22" s="476"/>
      <c r="AM22" s="514" t="s">
        <v>251</v>
      </c>
      <c r="AN22" s="515"/>
      <c r="AO22" s="515"/>
      <c r="AP22" s="515"/>
      <c r="AQ22" s="515"/>
      <c r="AR22" s="516"/>
      <c r="AS22" s="508" t="s">
        <v>249</v>
      </c>
      <c r="AT22" s="509"/>
      <c r="AU22" s="509"/>
      <c r="AV22" s="509"/>
      <c r="AW22" s="509"/>
      <c r="AX22" s="520"/>
      <c r="AY22" s="426"/>
      <c r="AZ22" s="427"/>
      <c r="BA22" s="427"/>
      <c r="BB22" s="427"/>
      <c r="BC22" s="427"/>
      <c r="BD22" s="427"/>
      <c r="BE22" s="427"/>
      <c r="BF22" s="427"/>
      <c r="BG22" s="427"/>
      <c r="BH22" s="427"/>
      <c r="BI22" s="427"/>
      <c r="BJ22" s="427"/>
      <c r="BK22" s="427"/>
      <c r="BL22" s="427"/>
      <c r="BM22" s="428"/>
      <c r="BN22" s="429"/>
      <c r="BO22" s="430"/>
      <c r="BP22" s="430"/>
      <c r="BQ22" s="430"/>
      <c r="BR22" s="430"/>
      <c r="BS22" s="430"/>
      <c r="BT22" s="430"/>
      <c r="BU22" s="431"/>
      <c r="BV22" s="429"/>
      <c r="BW22" s="430"/>
      <c r="BX22" s="430"/>
      <c r="BY22" s="430"/>
      <c r="BZ22" s="430"/>
      <c r="CA22" s="430"/>
      <c r="CB22" s="430"/>
      <c r="CC22" s="431"/>
      <c r="CD22" s="21"/>
      <c r="CE22" s="506"/>
      <c r="CF22" s="506"/>
      <c r="CG22" s="506"/>
      <c r="CH22" s="506"/>
      <c r="CI22" s="506"/>
      <c r="CJ22" s="506"/>
      <c r="CK22" s="506"/>
      <c r="CL22" s="506"/>
      <c r="CM22" s="506"/>
      <c r="CN22" s="506"/>
      <c r="CO22" s="506"/>
      <c r="CP22" s="506"/>
      <c r="CQ22" s="506"/>
      <c r="CR22" s="506"/>
      <c r="CS22" s="507"/>
      <c r="CT22" s="337"/>
      <c r="CU22" s="338"/>
      <c r="CV22" s="338"/>
      <c r="CW22" s="338"/>
      <c r="CX22" s="338"/>
      <c r="CY22" s="338"/>
      <c r="CZ22" s="338"/>
      <c r="DA22" s="339"/>
      <c r="DB22" s="337"/>
      <c r="DC22" s="338"/>
      <c r="DD22" s="338"/>
      <c r="DE22" s="338"/>
      <c r="DF22" s="338"/>
      <c r="DG22" s="338"/>
      <c r="DH22" s="338"/>
      <c r="DI22" s="339"/>
    </row>
    <row r="23" spans="1:113" ht="18.75" customHeight="1">
      <c r="A23" s="2"/>
      <c r="B23" s="445"/>
      <c r="C23" s="446"/>
      <c r="D23" s="447"/>
      <c r="E23" s="468"/>
      <c r="F23" s="472"/>
      <c r="G23" s="472"/>
      <c r="H23" s="472"/>
      <c r="I23" s="472"/>
      <c r="J23" s="472"/>
      <c r="K23" s="462"/>
      <c r="L23" s="468"/>
      <c r="M23" s="472"/>
      <c r="N23" s="472"/>
      <c r="O23" s="472"/>
      <c r="P23" s="462"/>
      <c r="Q23" s="511"/>
      <c r="R23" s="512"/>
      <c r="S23" s="512"/>
      <c r="T23" s="512"/>
      <c r="U23" s="512"/>
      <c r="V23" s="513"/>
      <c r="W23" s="523"/>
      <c r="X23" s="446"/>
      <c r="Y23" s="447"/>
      <c r="Z23" s="468"/>
      <c r="AA23" s="472"/>
      <c r="AB23" s="472"/>
      <c r="AC23" s="472"/>
      <c r="AD23" s="472"/>
      <c r="AE23" s="472"/>
      <c r="AF23" s="472"/>
      <c r="AG23" s="462"/>
      <c r="AH23" s="468"/>
      <c r="AI23" s="472"/>
      <c r="AJ23" s="472"/>
      <c r="AK23" s="472"/>
      <c r="AL23" s="462"/>
      <c r="AM23" s="517"/>
      <c r="AN23" s="518"/>
      <c r="AO23" s="518"/>
      <c r="AP23" s="518"/>
      <c r="AQ23" s="518"/>
      <c r="AR23" s="519"/>
      <c r="AS23" s="511"/>
      <c r="AT23" s="512"/>
      <c r="AU23" s="512"/>
      <c r="AV23" s="512"/>
      <c r="AW23" s="512"/>
      <c r="AX23" s="521"/>
      <c r="AY23" s="311" t="s">
        <v>253</v>
      </c>
      <c r="AZ23" s="312"/>
      <c r="BA23" s="312"/>
      <c r="BB23" s="312"/>
      <c r="BC23" s="312"/>
      <c r="BD23" s="312"/>
      <c r="BE23" s="312"/>
      <c r="BF23" s="312"/>
      <c r="BG23" s="312"/>
      <c r="BH23" s="312"/>
      <c r="BI23" s="312"/>
      <c r="BJ23" s="312"/>
      <c r="BK23" s="312"/>
      <c r="BL23" s="312"/>
      <c r="BM23" s="313"/>
      <c r="BN23" s="331">
        <v>2706239</v>
      </c>
      <c r="BO23" s="332"/>
      <c r="BP23" s="332"/>
      <c r="BQ23" s="332"/>
      <c r="BR23" s="332"/>
      <c r="BS23" s="332"/>
      <c r="BT23" s="332"/>
      <c r="BU23" s="333"/>
      <c r="BV23" s="331">
        <v>2347871</v>
      </c>
      <c r="BW23" s="332"/>
      <c r="BX23" s="332"/>
      <c r="BY23" s="332"/>
      <c r="BZ23" s="332"/>
      <c r="CA23" s="332"/>
      <c r="CB23" s="332"/>
      <c r="CC23" s="333"/>
      <c r="CD23" s="21"/>
      <c r="CE23" s="506"/>
      <c r="CF23" s="506"/>
      <c r="CG23" s="506"/>
      <c r="CH23" s="506"/>
      <c r="CI23" s="506"/>
      <c r="CJ23" s="506"/>
      <c r="CK23" s="506"/>
      <c r="CL23" s="506"/>
      <c r="CM23" s="506"/>
      <c r="CN23" s="506"/>
      <c r="CO23" s="506"/>
      <c r="CP23" s="506"/>
      <c r="CQ23" s="506"/>
      <c r="CR23" s="506"/>
      <c r="CS23" s="507"/>
      <c r="CT23" s="337"/>
      <c r="CU23" s="338"/>
      <c r="CV23" s="338"/>
      <c r="CW23" s="338"/>
      <c r="CX23" s="338"/>
      <c r="CY23" s="338"/>
      <c r="CZ23" s="338"/>
      <c r="DA23" s="339"/>
      <c r="DB23" s="337"/>
      <c r="DC23" s="338"/>
      <c r="DD23" s="338"/>
      <c r="DE23" s="338"/>
      <c r="DF23" s="338"/>
      <c r="DG23" s="338"/>
      <c r="DH23" s="338"/>
      <c r="DI23" s="339"/>
    </row>
    <row r="24" spans="1:113" ht="18.75" customHeight="1">
      <c r="A24" s="2"/>
      <c r="B24" s="445"/>
      <c r="C24" s="446"/>
      <c r="D24" s="447"/>
      <c r="E24" s="346" t="s">
        <v>256</v>
      </c>
      <c r="F24" s="324"/>
      <c r="G24" s="324"/>
      <c r="H24" s="324"/>
      <c r="I24" s="324"/>
      <c r="J24" s="324"/>
      <c r="K24" s="325"/>
      <c r="L24" s="347">
        <v>1</v>
      </c>
      <c r="M24" s="348"/>
      <c r="N24" s="348"/>
      <c r="O24" s="348"/>
      <c r="P24" s="368"/>
      <c r="Q24" s="347">
        <v>6960</v>
      </c>
      <c r="R24" s="348"/>
      <c r="S24" s="348"/>
      <c r="T24" s="348"/>
      <c r="U24" s="348"/>
      <c r="V24" s="368"/>
      <c r="W24" s="523"/>
      <c r="X24" s="446"/>
      <c r="Y24" s="447"/>
      <c r="Z24" s="346" t="s">
        <v>257</v>
      </c>
      <c r="AA24" s="324"/>
      <c r="AB24" s="324"/>
      <c r="AC24" s="324"/>
      <c r="AD24" s="324"/>
      <c r="AE24" s="324"/>
      <c r="AF24" s="324"/>
      <c r="AG24" s="325"/>
      <c r="AH24" s="347">
        <v>45</v>
      </c>
      <c r="AI24" s="348"/>
      <c r="AJ24" s="348"/>
      <c r="AK24" s="348"/>
      <c r="AL24" s="368"/>
      <c r="AM24" s="347">
        <v>126360</v>
      </c>
      <c r="AN24" s="348"/>
      <c r="AO24" s="348"/>
      <c r="AP24" s="348"/>
      <c r="AQ24" s="348"/>
      <c r="AR24" s="368"/>
      <c r="AS24" s="347">
        <v>2808</v>
      </c>
      <c r="AT24" s="348"/>
      <c r="AU24" s="348"/>
      <c r="AV24" s="348"/>
      <c r="AW24" s="348"/>
      <c r="AX24" s="349"/>
      <c r="AY24" s="426" t="s">
        <v>258</v>
      </c>
      <c r="AZ24" s="427"/>
      <c r="BA24" s="427"/>
      <c r="BB24" s="427"/>
      <c r="BC24" s="427"/>
      <c r="BD24" s="427"/>
      <c r="BE24" s="427"/>
      <c r="BF24" s="427"/>
      <c r="BG24" s="427"/>
      <c r="BH24" s="427"/>
      <c r="BI24" s="427"/>
      <c r="BJ24" s="427"/>
      <c r="BK24" s="427"/>
      <c r="BL24" s="427"/>
      <c r="BM24" s="428"/>
      <c r="BN24" s="331">
        <v>2677937</v>
      </c>
      <c r="BO24" s="332"/>
      <c r="BP24" s="332"/>
      <c r="BQ24" s="332"/>
      <c r="BR24" s="332"/>
      <c r="BS24" s="332"/>
      <c r="BT24" s="332"/>
      <c r="BU24" s="333"/>
      <c r="BV24" s="331">
        <v>2323744</v>
      </c>
      <c r="BW24" s="332"/>
      <c r="BX24" s="332"/>
      <c r="BY24" s="332"/>
      <c r="BZ24" s="332"/>
      <c r="CA24" s="332"/>
      <c r="CB24" s="332"/>
      <c r="CC24" s="333"/>
      <c r="CD24" s="21"/>
      <c r="CE24" s="506"/>
      <c r="CF24" s="506"/>
      <c r="CG24" s="506"/>
      <c r="CH24" s="506"/>
      <c r="CI24" s="506"/>
      <c r="CJ24" s="506"/>
      <c r="CK24" s="506"/>
      <c r="CL24" s="506"/>
      <c r="CM24" s="506"/>
      <c r="CN24" s="506"/>
      <c r="CO24" s="506"/>
      <c r="CP24" s="506"/>
      <c r="CQ24" s="506"/>
      <c r="CR24" s="506"/>
      <c r="CS24" s="507"/>
      <c r="CT24" s="337"/>
      <c r="CU24" s="338"/>
      <c r="CV24" s="338"/>
      <c r="CW24" s="338"/>
      <c r="CX24" s="338"/>
      <c r="CY24" s="338"/>
      <c r="CZ24" s="338"/>
      <c r="DA24" s="339"/>
      <c r="DB24" s="337"/>
      <c r="DC24" s="338"/>
      <c r="DD24" s="338"/>
      <c r="DE24" s="338"/>
      <c r="DF24" s="338"/>
      <c r="DG24" s="338"/>
      <c r="DH24" s="338"/>
      <c r="DI24" s="339"/>
    </row>
    <row r="25" spans="1:113" ht="18.75" customHeight="1">
      <c r="A25" s="2"/>
      <c r="B25" s="445"/>
      <c r="C25" s="446"/>
      <c r="D25" s="447"/>
      <c r="E25" s="346" t="s">
        <v>260</v>
      </c>
      <c r="F25" s="324"/>
      <c r="G25" s="324"/>
      <c r="H25" s="324"/>
      <c r="I25" s="324"/>
      <c r="J25" s="324"/>
      <c r="K25" s="325"/>
      <c r="L25" s="347">
        <v>1</v>
      </c>
      <c r="M25" s="348"/>
      <c r="N25" s="348"/>
      <c r="O25" s="348"/>
      <c r="P25" s="368"/>
      <c r="Q25" s="347">
        <v>6040</v>
      </c>
      <c r="R25" s="348"/>
      <c r="S25" s="348"/>
      <c r="T25" s="348"/>
      <c r="U25" s="348"/>
      <c r="V25" s="368"/>
      <c r="W25" s="523"/>
      <c r="X25" s="446"/>
      <c r="Y25" s="447"/>
      <c r="Z25" s="346" t="s">
        <v>261</v>
      </c>
      <c r="AA25" s="324"/>
      <c r="AB25" s="324"/>
      <c r="AC25" s="324"/>
      <c r="AD25" s="324"/>
      <c r="AE25" s="324"/>
      <c r="AF25" s="324"/>
      <c r="AG25" s="325"/>
      <c r="AH25" s="347" t="s">
        <v>203</v>
      </c>
      <c r="AI25" s="348"/>
      <c r="AJ25" s="348"/>
      <c r="AK25" s="348"/>
      <c r="AL25" s="368"/>
      <c r="AM25" s="347" t="s">
        <v>203</v>
      </c>
      <c r="AN25" s="348"/>
      <c r="AO25" s="348"/>
      <c r="AP25" s="348"/>
      <c r="AQ25" s="348"/>
      <c r="AR25" s="368"/>
      <c r="AS25" s="347" t="s">
        <v>203</v>
      </c>
      <c r="AT25" s="348"/>
      <c r="AU25" s="348"/>
      <c r="AV25" s="348"/>
      <c r="AW25" s="348"/>
      <c r="AX25" s="349"/>
      <c r="AY25" s="311" t="s">
        <v>35</v>
      </c>
      <c r="AZ25" s="312"/>
      <c r="BA25" s="312"/>
      <c r="BB25" s="312"/>
      <c r="BC25" s="312"/>
      <c r="BD25" s="312"/>
      <c r="BE25" s="312"/>
      <c r="BF25" s="312"/>
      <c r="BG25" s="312"/>
      <c r="BH25" s="312"/>
      <c r="BI25" s="312"/>
      <c r="BJ25" s="312"/>
      <c r="BK25" s="312"/>
      <c r="BL25" s="312"/>
      <c r="BM25" s="313"/>
      <c r="BN25" s="314" t="s">
        <v>203</v>
      </c>
      <c r="BO25" s="315"/>
      <c r="BP25" s="315"/>
      <c r="BQ25" s="315"/>
      <c r="BR25" s="315"/>
      <c r="BS25" s="315"/>
      <c r="BT25" s="315"/>
      <c r="BU25" s="316"/>
      <c r="BV25" s="314" t="s">
        <v>203</v>
      </c>
      <c r="BW25" s="315"/>
      <c r="BX25" s="315"/>
      <c r="BY25" s="315"/>
      <c r="BZ25" s="315"/>
      <c r="CA25" s="315"/>
      <c r="CB25" s="315"/>
      <c r="CC25" s="316"/>
      <c r="CD25" s="21"/>
      <c r="CE25" s="506"/>
      <c r="CF25" s="506"/>
      <c r="CG25" s="506"/>
      <c r="CH25" s="506"/>
      <c r="CI25" s="506"/>
      <c r="CJ25" s="506"/>
      <c r="CK25" s="506"/>
      <c r="CL25" s="506"/>
      <c r="CM25" s="506"/>
      <c r="CN25" s="506"/>
      <c r="CO25" s="506"/>
      <c r="CP25" s="506"/>
      <c r="CQ25" s="506"/>
      <c r="CR25" s="506"/>
      <c r="CS25" s="507"/>
      <c r="CT25" s="337"/>
      <c r="CU25" s="338"/>
      <c r="CV25" s="338"/>
      <c r="CW25" s="338"/>
      <c r="CX25" s="338"/>
      <c r="CY25" s="338"/>
      <c r="CZ25" s="338"/>
      <c r="DA25" s="339"/>
      <c r="DB25" s="337"/>
      <c r="DC25" s="338"/>
      <c r="DD25" s="338"/>
      <c r="DE25" s="338"/>
      <c r="DF25" s="338"/>
      <c r="DG25" s="338"/>
      <c r="DH25" s="338"/>
      <c r="DI25" s="339"/>
    </row>
    <row r="26" spans="1:113" ht="18.75" customHeight="1">
      <c r="A26" s="2"/>
      <c r="B26" s="445"/>
      <c r="C26" s="446"/>
      <c r="D26" s="447"/>
      <c r="E26" s="346" t="s">
        <v>262</v>
      </c>
      <c r="F26" s="324"/>
      <c r="G26" s="324"/>
      <c r="H26" s="324"/>
      <c r="I26" s="324"/>
      <c r="J26" s="324"/>
      <c r="K26" s="325"/>
      <c r="L26" s="347">
        <v>1</v>
      </c>
      <c r="M26" s="348"/>
      <c r="N26" s="348"/>
      <c r="O26" s="348"/>
      <c r="P26" s="368"/>
      <c r="Q26" s="347">
        <v>5620</v>
      </c>
      <c r="R26" s="348"/>
      <c r="S26" s="348"/>
      <c r="T26" s="348"/>
      <c r="U26" s="348"/>
      <c r="V26" s="368"/>
      <c r="W26" s="523"/>
      <c r="X26" s="446"/>
      <c r="Y26" s="447"/>
      <c r="Z26" s="346" t="s">
        <v>263</v>
      </c>
      <c r="AA26" s="432"/>
      <c r="AB26" s="432"/>
      <c r="AC26" s="432"/>
      <c r="AD26" s="432"/>
      <c r="AE26" s="432"/>
      <c r="AF26" s="432"/>
      <c r="AG26" s="433"/>
      <c r="AH26" s="347" t="s">
        <v>203</v>
      </c>
      <c r="AI26" s="348"/>
      <c r="AJ26" s="348"/>
      <c r="AK26" s="348"/>
      <c r="AL26" s="368"/>
      <c r="AM26" s="347" t="s">
        <v>203</v>
      </c>
      <c r="AN26" s="348"/>
      <c r="AO26" s="348"/>
      <c r="AP26" s="348"/>
      <c r="AQ26" s="348"/>
      <c r="AR26" s="368"/>
      <c r="AS26" s="347" t="s">
        <v>203</v>
      </c>
      <c r="AT26" s="348"/>
      <c r="AU26" s="348"/>
      <c r="AV26" s="348"/>
      <c r="AW26" s="348"/>
      <c r="AX26" s="349"/>
      <c r="AY26" s="334" t="s">
        <v>264</v>
      </c>
      <c r="AZ26" s="335"/>
      <c r="BA26" s="335"/>
      <c r="BB26" s="335"/>
      <c r="BC26" s="335"/>
      <c r="BD26" s="335"/>
      <c r="BE26" s="335"/>
      <c r="BF26" s="335"/>
      <c r="BG26" s="335"/>
      <c r="BH26" s="335"/>
      <c r="BI26" s="335"/>
      <c r="BJ26" s="335"/>
      <c r="BK26" s="335"/>
      <c r="BL26" s="335"/>
      <c r="BM26" s="336"/>
      <c r="BN26" s="331" t="s">
        <v>203</v>
      </c>
      <c r="BO26" s="332"/>
      <c r="BP26" s="332"/>
      <c r="BQ26" s="332"/>
      <c r="BR26" s="332"/>
      <c r="BS26" s="332"/>
      <c r="BT26" s="332"/>
      <c r="BU26" s="333"/>
      <c r="BV26" s="331" t="s">
        <v>203</v>
      </c>
      <c r="BW26" s="332"/>
      <c r="BX26" s="332"/>
      <c r="BY26" s="332"/>
      <c r="BZ26" s="332"/>
      <c r="CA26" s="332"/>
      <c r="CB26" s="332"/>
      <c r="CC26" s="333"/>
      <c r="CD26" s="21"/>
      <c r="CE26" s="506"/>
      <c r="CF26" s="506"/>
      <c r="CG26" s="506"/>
      <c r="CH26" s="506"/>
      <c r="CI26" s="506"/>
      <c r="CJ26" s="506"/>
      <c r="CK26" s="506"/>
      <c r="CL26" s="506"/>
      <c r="CM26" s="506"/>
      <c r="CN26" s="506"/>
      <c r="CO26" s="506"/>
      <c r="CP26" s="506"/>
      <c r="CQ26" s="506"/>
      <c r="CR26" s="506"/>
      <c r="CS26" s="507"/>
      <c r="CT26" s="337"/>
      <c r="CU26" s="338"/>
      <c r="CV26" s="338"/>
      <c r="CW26" s="338"/>
      <c r="CX26" s="338"/>
      <c r="CY26" s="338"/>
      <c r="CZ26" s="338"/>
      <c r="DA26" s="339"/>
      <c r="DB26" s="337"/>
      <c r="DC26" s="338"/>
      <c r="DD26" s="338"/>
      <c r="DE26" s="338"/>
      <c r="DF26" s="338"/>
      <c r="DG26" s="338"/>
      <c r="DH26" s="338"/>
      <c r="DI26" s="339"/>
    </row>
    <row r="27" spans="1:113" ht="18.75" customHeight="1">
      <c r="A27" s="2"/>
      <c r="B27" s="445"/>
      <c r="C27" s="446"/>
      <c r="D27" s="447"/>
      <c r="E27" s="346" t="s">
        <v>265</v>
      </c>
      <c r="F27" s="324"/>
      <c r="G27" s="324"/>
      <c r="H27" s="324"/>
      <c r="I27" s="324"/>
      <c r="J27" s="324"/>
      <c r="K27" s="325"/>
      <c r="L27" s="347">
        <v>1</v>
      </c>
      <c r="M27" s="348"/>
      <c r="N27" s="348"/>
      <c r="O27" s="348"/>
      <c r="P27" s="368"/>
      <c r="Q27" s="347">
        <v>2360</v>
      </c>
      <c r="R27" s="348"/>
      <c r="S27" s="348"/>
      <c r="T27" s="348"/>
      <c r="U27" s="348"/>
      <c r="V27" s="368"/>
      <c r="W27" s="523"/>
      <c r="X27" s="446"/>
      <c r="Y27" s="447"/>
      <c r="Z27" s="346" t="s">
        <v>267</v>
      </c>
      <c r="AA27" s="324"/>
      <c r="AB27" s="324"/>
      <c r="AC27" s="324"/>
      <c r="AD27" s="324"/>
      <c r="AE27" s="324"/>
      <c r="AF27" s="324"/>
      <c r="AG27" s="325"/>
      <c r="AH27" s="347" t="s">
        <v>203</v>
      </c>
      <c r="AI27" s="348"/>
      <c r="AJ27" s="348"/>
      <c r="AK27" s="348"/>
      <c r="AL27" s="368"/>
      <c r="AM27" s="347" t="s">
        <v>203</v>
      </c>
      <c r="AN27" s="348"/>
      <c r="AO27" s="348"/>
      <c r="AP27" s="348"/>
      <c r="AQ27" s="348"/>
      <c r="AR27" s="368"/>
      <c r="AS27" s="347" t="s">
        <v>203</v>
      </c>
      <c r="AT27" s="348"/>
      <c r="AU27" s="348"/>
      <c r="AV27" s="348"/>
      <c r="AW27" s="348"/>
      <c r="AX27" s="349"/>
      <c r="AY27" s="381" t="s">
        <v>269</v>
      </c>
      <c r="AZ27" s="382"/>
      <c r="BA27" s="382"/>
      <c r="BB27" s="382"/>
      <c r="BC27" s="382"/>
      <c r="BD27" s="382"/>
      <c r="BE27" s="382"/>
      <c r="BF27" s="382"/>
      <c r="BG27" s="382"/>
      <c r="BH27" s="382"/>
      <c r="BI27" s="382"/>
      <c r="BJ27" s="382"/>
      <c r="BK27" s="382"/>
      <c r="BL27" s="382"/>
      <c r="BM27" s="383"/>
      <c r="BN27" s="429">
        <v>26904</v>
      </c>
      <c r="BO27" s="430"/>
      <c r="BP27" s="430"/>
      <c r="BQ27" s="430"/>
      <c r="BR27" s="430"/>
      <c r="BS27" s="430"/>
      <c r="BT27" s="430"/>
      <c r="BU27" s="431"/>
      <c r="BV27" s="429">
        <v>26901</v>
      </c>
      <c r="BW27" s="430"/>
      <c r="BX27" s="430"/>
      <c r="BY27" s="430"/>
      <c r="BZ27" s="430"/>
      <c r="CA27" s="430"/>
      <c r="CB27" s="430"/>
      <c r="CC27" s="431"/>
      <c r="CD27" s="17"/>
      <c r="CE27" s="506"/>
      <c r="CF27" s="506"/>
      <c r="CG27" s="506"/>
      <c r="CH27" s="506"/>
      <c r="CI27" s="506"/>
      <c r="CJ27" s="506"/>
      <c r="CK27" s="506"/>
      <c r="CL27" s="506"/>
      <c r="CM27" s="506"/>
      <c r="CN27" s="506"/>
      <c r="CO27" s="506"/>
      <c r="CP27" s="506"/>
      <c r="CQ27" s="506"/>
      <c r="CR27" s="506"/>
      <c r="CS27" s="507"/>
      <c r="CT27" s="337"/>
      <c r="CU27" s="338"/>
      <c r="CV27" s="338"/>
      <c r="CW27" s="338"/>
      <c r="CX27" s="338"/>
      <c r="CY27" s="338"/>
      <c r="CZ27" s="338"/>
      <c r="DA27" s="339"/>
      <c r="DB27" s="337"/>
      <c r="DC27" s="338"/>
      <c r="DD27" s="338"/>
      <c r="DE27" s="338"/>
      <c r="DF27" s="338"/>
      <c r="DG27" s="338"/>
      <c r="DH27" s="338"/>
      <c r="DI27" s="339"/>
    </row>
    <row r="28" spans="1:113" ht="18.75" customHeight="1">
      <c r="A28" s="2"/>
      <c r="B28" s="445"/>
      <c r="C28" s="446"/>
      <c r="D28" s="447"/>
      <c r="E28" s="346" t="s">
        <v>270</v>
      </c>
      <c r="F28" s="324"/>
      <c r="G28" s="324"/>
      <c r="H28" s="324"/>
      <c r="I28" s="324"/>
      <c r="J28" s="324"/>
      <c r="K28" s="325"/>
      <c r="L28" s="347">
        <v>1</v>
      </c>
      <c r="M28" s="348"/>
      <c r="N28" s="348"/>
      <c r="O28" s="348"/>
      <c r="P28" s="368"/>
      <c r="Q28" s="347">
        <v>1900</v>
      </c>
      <c r="R28" s="348"/>
      <c r="S28" s="348"/>
      <c r="T28" s="348"/>
      <c r="U28" s="348"/>
      <c r="V28" s="368"/>
      <c r="W28" s="523"/>
      <c r="X28" s="446"/>
      <c r="Y28" s="447"/>
      <c r="Z28" s="346" t="s">
        <v>36</v>
      </c>
      <c r="AA28" s="324"/>
      <c r="AB28" s="324"/>
      <c r="AC28" s="324"/>
      <c r="AD28" s="324"/>
      <c r="AE28" s="324"/>
      <c r="AF28" s="324"/>
      <c r="AG28" s="325"/>
      <c r="AH28" s="347" t="s">
        <v>203</v>
      </c>
      <c r="AI28" s="348"/>
      <c r="AJ28" s="348"/>
      <c r="AK28" s="348"/>
      <c r="AL28" s="368"/>
      <c r="AM28" s="347" t="s">
        <v>203</v>
      </c>
      <c r="AN28" s="348"/>
      <c r="AO28" s="348"/>
      <c r="AP28" s="348"/>
      <c r="AQ28" s="348"/>
      <c r="AR28" s="368"/>
      <c r="AS28" s="347" t="s">
        <v>203</v>
      </c>
      <c r="AT28" s="348"/>
      <c r="AU28" s="348"/>
      <c r="AV28" s="348"/>
      <c r="AW28" s="348"/>
      <c r="AX28" s="349"/>
      <c r="AY28" s="527" t="s">
        <v>273</v>
      </c>
      <c r="AZ28" s="528"/>
      <c r="BA28" s="528"/>
      <c r="BB28" s="529"/>
      <c r="BC28" s="311" t="s">
        <v>101</v>
      </c>
      <c r="BD28" s="312"/>
      <c r="BE28" s="312"/>
      <c r="BF28" s="312"/>
      <c r="BG28" s="312"/>
      <c r="BH28" s="312"/>
      <c r="BI28" s="312"/>
      <c r="BJ28" s="312"/>
      <c r="BK28" s="312"/>
      <c r="BL28" s="312"/>
      <c r="BM28" s="313"/>
      <c r="BN28" s="314">
        <v>238911</v>
      </c>
      <c r="BO28" s="315"/>
      <c r="BP28" s="315"/>
      <c r="BQ28" s="315"/>
      <c r="BR28" s="315"/>
      <c r="BS28" s="315"/>
      <c r="BT28" s="315"/>
      <c r="BU28" s="316"/>
      <c r="BV28" s="314">
        <v>214037</v>
      </c>
      <c r="BW28" s="315"/>
      <c r="BX28" s="315"/>
      <c r="BY28" s="315"/>
      <c r="BZ28" s="315"/>
      <c r="CA28" s="315"/>
      <c r="CB28" s="315"/>
      <c r="CC28" s="316"/>
      <c r="CD28" s="21"/>
      <c r="CE28" s="506"/>
      <c r="CF28" s="506"/>
      <c r="CG28" s="506"/>
      <c r="CH28" s="506"/>
      <c r="CI28" s="506"/>
      <c r="CJ28" s="506"/>
      <c r="CK28" s="506"/>
      <c r="CL28" s="506"/>
      <c r="CM28" s="506"/>
      <c r="CN28" s="506"/>
      <c r="CO28" s="506"/>
      <c r="CP28" s="506"/>
      <c r="CQ28" s="506"/>
      <c r="CR28" s="506"/>
      <c r="CS28" s="507"/>
      <c r="CT28" s="337"/>
      <c r="CU28" s="338"/>
      <c r="CV28" s="338"/>
      <c r="CW28" s="338"/>
      <c r="CX28" s="338"/>
      <c r="CY28" s="338"/>
      <c r="CZ28" s="338"/>
      <c r="DA28" s="339"/>
      <c r="DB28" s="337"/>
      <c r="DC28" s="338"/>
      <c r="DD28" s="338"/>
      <c r="DE28" s="338"/>
      <c r="DF28" s="338"/>
      <c r="DG28" s="338"/>
      <c r="DH28" s="338"/>
      <c r="DI28" s="339"/>
    </row>
    <row r="29" spans="1:113" ht="18.75" customHeight="1">
      <c r="A29" s="2"/>
      <c r="B29" s="445"/>
      <c r="C29" s="446"/>
      <c r="D29" s="447"/>
      <c r="E29" s="346" t="s">
        <v>274</v>
      </c>
      <c r="F29" s="324"/>
      <c r="G29" s="324"/>
      <c r="H29" s="324"/>
      <c r="I29" s="324"/>
      <c r="J29" s="324"/>
      <c r="K29" s="325"/>
      <c r="L29" s="347">
        <v>6</v>
      </c>
      <c r="M29" s="348"/>
      <c r="N29" s="348"/>
      <c r="O29" s="348"/>
      <c r="P29" s="368"/>
      <c r="Q29" s="347">
        <v>1620</v>
      </c>
      <c r="R29" s="348"/>
      <c r="S29" s="348"/>
      <c r="T29" s="348"/>
      <c r="U29" s="348"/>
      <c r="V29" s="368"/>
      <c r="W29" s="524"/>
      <c r="X29" s="525"/>
      <c r="Y29" s="526"/>
      <c r="Z29" s="346" t="s">
        <v>276</v>
      </c>
      <c r="AA29" s="324"/>
      <c r="AB29" s="324"/>
      <c r="AC29" s="324"/>
      <c r="AD29" s="324"/>
      <c r="AE29" s="324"/>
      <c r="AF29" s="324"/>
      <c r="AG29" s="325"/>
      <c r="AH29" s="347">
        <v>45</v>
      </c>
      <c r="AI29" s="348"/>
      <c r="AJ29" s="348"/>
      <c r="AK29" s="348"/>
      <c r="AL29" s="368"/>
      <c r="AM29" s="347">
        <v>126360</v>
      </c>
      <c r="AN29" s="348"/>
      <c r="AO29" s="348"/>
      <c r="AP29" s="348"/>
      <c r="AQ29" s="348"/>
      <c r="AR29" s="368"/>
      <c r="AS29" s="347">
        <v>2808</v>
      </c>
      <c r="AT29" s="348"/>
      <c r="AU29" s="348"/>
      <c r="AV29" s="348"/>
      <c r="AW29" s="348"/>
      <c r="AX29" s="349"/>
      <c r="AY29" s="530"/>
      <c r="AZ29" s="531"/>
      <c r="BA29" s="531"/>
      <c r="BB29" s="532"/>
      <c r="BC29" s="328" t="s">
        <v>278</v>
      </c>
      <c r="BD29" s="329"/>
      <c r="BE29" s="329"/>
      <c r="BF29" s="329"/>
      <c r="BG29" s="329"/>
      <c r="BH29" s="329"/>
      <c r="BI29" s="329"/>
      <c r="BJ29" s="329"/>
      <c r="BK29" s="329"/>
      <c r="BL29" s="329"/>
      <c r="BM29" s="330"/>
      <c r="BN29" s="331">
        <v>300040</v>
      </c>
      <c r="BO29" s="332"/>
      <c r="BP29" s="332"/>
      <c r="BQ29" s="332"/>
      <c r="BR29" s="332"/>
      <c r="BS29" s="332"/>
      <c r="BT29" s="332"/>
      <c r="BU29" s="333"/>
      <c r="BV29" s="331">
        <v>304810</v>
      </c>
      <c r="BW29" s="332"/>
      <c r="BX29" s="332"/>
      <c r="BY29" s="332"/>
      <c r="BZ29" s="332"/>
      <c r="CA29" s="332"/>
      <c r="CB29" s="332"/>
      <c r="CC29" s="333"/>
      <c r="CD29" s="17"/>
      <c r="CE29" s="506"/>
      <c r="CF29" s="506"/>
      <c r="CG29" s="506"/>
      <c r="CH29" s="506"/>
      <c r="CI29" s="506"/>
      <c r="CJ29" s="506"/>
      <c r="CK29" s="506"/>
      <c r="CL29" s="506"/>
      <c r="CM29" s="506"/>
      <c r="CN29" s="506"/>
      <c r="CO29" s="506"/>
      <c r="CP29" s="506"/>
      <c r="CQ29" s="506"/>
      <c r="CR29" s="506"/>
      <c r="CS29" s="507"/>
      <c r="CT29" s="337"/>
      <c r="CU29" s="338"/>
      <c r="CV29" s="338"/>
      <c r="CW29" s="338"/>
      <c r="CX29" s="338"/>
      <c r="CY29" s="338"/>
      <c r="CZ29" s="338"/>
      <c r="DA29" s="339"/>
      <c r="DB29" s="337"/>
      <c r="DC29" s="338"/>
      <c r="DD29" s="338"/>
      <c r="DE29" s="338"/>
      <c r="DF29" s="338"/>
      <c r="DG29" s="338"/>
      <c r="DH29" s="338"/>
      <c r="DI29" s="339"/>
    </row>
    <row r="30" spans="1:113" ht="18.75" customHeight="1">
      <c r="A30" s="2"/>
      <c r="B30" s="448"/>
      <c r="C30" s="449"/>
      <c r="D30" s="450"/>
      <c r="E30" s="350"/>
      <c r="F30" s="351"/>
      <c r="G30" s="351"/>
      <c r="H30" s="351"/>
      <c r="I30" s="351"/>
      <c r="J30" s="351"/>
      <c r="K30" s="352"/>
      <c r="L30" s="434"/>
      <c r="M30" s="435"/>
      <c r="N30" s="435"/>
      <c r="O30" s="435"/>
      <c r="P30" s="436"/>
      <c r="Q30" s="434"/>
      <c r="R30" s="435"/>
      <c r="S30" s="435"/>
      <c r="T30" s="435"/>
      <c r="U30" s="435"/>
      <c r="V30" s="436"/>
      <c r="W30" s="437" t="s">
        <v>280</v>
      </c>
      <c r="X30" s="438"/>
      <c r="Y30" s="438"/>
      <c r="Z30" s="438"/>
      <c r="AA30" s="438"/>
      <c r="AB30" s="438"/>
      <c r="AC30" s="438"/>
      <c r="AD30" s="438"/>
      <c r="AE30" s="438"/>
      <c r="AF30" s="438"/>
      <c r="AG30" s="439"/>
      <c r="AH30" s="408">
        <v>94.4</v>
      </c>
      <c r="AI30" s="409"/>
      <c r="AJ30" s="409"/>
      <c r="AK30" s="409"/>
      <c r="AL30" s="409"/>
      <c r="AM30" s="409"/>
      <c r="AN30" s="409"/>
      <c r="AO30" s="409"/>
      <c r="AP30" s="409"/>
      <c r="AQ30" s="409"/>
      <c r="AR30" s="409"/>
      <c r="AS30" s="409"/>
      <c r="AT30" s="409"/>
      <c r="AU30" s="409"/>
      <c r="AV30" s="409"/>
      <c r="AW30" s="409"/>
      <c r="AX30" s="411"/>
      <c r="AY30" s="533"/>
      <c r="AZ30" s="534"/>
      <c r="BA30" s="534"/>
      <c r="BB30" s="535"/>
      <c r="BC30" s="426" t="s">
        <v>61</v>
      </c>
      <c r="BD30" s="427"/>
      <c r="BE30" s="427"/>
      <c r="BF30" s="427"/>
      <c r="BG30" s="427"/>
      <c r="BH30" s="427"/>
      <c r="BI30" s="427"/>
      <c r="BJ30" s="427"/>
      <c r="BK30" s="427"/>
      <c r="BL30" s="427"/>
      <c r="BM30" s="428"/>
      <c r="BN30" s="429">
        <v>1136585</v>
      </c>
      <c r="BO30" s="430"/>
      <c r="BP30" s="430"/>
      <c r="BQ30" s="430"/>
      <c r="BR30" s="430"/>
      <c r="BS30" s="430"/>
      <c r="BT30" s="430"/>
      <c r="BU30" s="431"/>
      <c r="BV30" s="429">
        <v>1121879</v>
      </c>
      <c r="BW30" s="430"/>
      <c r="BX30" s="430"/>
      <c r="BY30" s="430"/>
      <c r="BZ30" s="430"/>
      <c r="CA30" s="430"/>
      <c r="CB30" s="430"/>
      <c r="CC30" s="43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c r="A31" s="2"/>
      <c r="B31" s="4"/>
      <c r="DI31" s="36"/>
    </row>
    <row r="32" spans="1:113" ht="13.5" customHeight="1">
      <c r="A32" s="2"/>
      <c r="B32" s="5"/>
      <c r="C32" s="2" t="s">
        <v>187</v>
      </c>
      <c r="D32" s="2"/>
      <c r="E32" s="2"/>
      <c r="U32" s="1" t="s">
        <v>91</v>
      </c>
      <c r="AM32" s="1" t="s">
        <v>282</v>
      </c>
      <c r="BE32" s="1" t="s">
        <v>283</v>
      </c>
      <c r="BW32" s="1" t="s">
        <v>285</v>
      </c>
      <c r="CO32" s="1" t="s">
        <v>286</v>
      </c>
      <c r="DI32" s="36"/>
    </row>
    <row r="33" spans="1:113" ht="13.5" customHeight="1">
      <c r="A33" s="2"/>
      <c r="B33" s="5"/>
      <c r="C33" s="440" t="s">
        <v>121</v>
      </c>
      <c r="D33" s="440"/>
      <c r="E33" s="441" t="s">
        <v>287</v>
      </c>
      <c r="F33" s="441"/>
      <c r="G33" s="441"/>
      <c r="H33" s="441"/>
      <c r="I33" s="441"/>
      <c r="J33" s="441"/>
      <c r="K33" s="441"/>
      <c r="L33" s="441"/>
      <c r="M33" s="441"/>
      <c r="N33" s="441"/>
      <c r="O33" s="441"/>
      <c r="P33" s="441"/>
      <c r="Q33" s="441"/>
      <c r="R33" s="441"/>
      <c r="S33" s="441"/>
      <c r="T33" s="12"/>
      <c r="U33" s="440" t="s">
        <v>121</v>
      </c>
      <c r="V33" s="440"/>
      <c r="W33" s="441" t="s">
        <v>287</v>
      </c>
      <c r="X33" s="441"/>
      <c r="Y33" s="441"/>
      <c r="Z33" s="441"/>
      <c r="AA33" s="441"/>
      <c r="AB33" s="441"/>
      <c r="AC33" s="441"/>
      <c r="AD33" s="441"/>
      <c r="AE33" s="441"/>
      <c r="AF33" s="441"/>
      <c r="AG33" s="441"/>
      <c r="AH33" s="441"/>
      <c r="AI33" s="441"/>
      <c r="AJ33" s="441"/>
      <c r="AK33" s="441"/>
      <c r="AL33" s="12"/>
      <c r="AM33" s="440" t="s">
        <v>121</v>
      </c>
      <c r="AN33" s="440"/>
      <c r="AO33" s="441" t="s">
        <v>287</v>
      </c>
      <c r="AP33" s="441"/>
      <c r="AQ33" s="441"/>
      <c r="AR33" s="441"/>
      <c r="AS33" s="441"/>
      <c r="AT33" s="441"/>
      <c r="AU33" s="441"/>
      <c r="AV33" s="441"/>
      <c r="AW33" s="441"/>
      <c r="AX33" s="441"/>
      <c r="AY33" s="441"/>
      <c r="AZ33" s="441"/>
      <c r="BA33" s="441"/>
      <c r="BB33" s="441"/>
      <c r="BC33" s="441"/>
      <c r="BD33" s="8"/>
      <c r="BE33" s="441" t="s">
        <v>289</v>
      </c>
      <c r="BF33" s="441"/>
      <c r="BG33" s="441" t="s">
        <v>168</v>
      </c>
      <c r="BH33" s="441"/>
      <c r="BI33" s="441"/>
      <c r="BJ33" s="441"/>
      <c r="BK33" s="441"/>
      <c r="BL33" s="441"/>
      <c r="BM33" s="441"/>
      <c r="BN33" s="441"/>
      <c r="BO33" s="441"/>
      <c r="BP33" s="441"/>
      <c r="BQ33" s="441"/>
      <c r="BR33" s="441"/>
      <c r="BS33" s="441"/>
      <c r="BT33" s="441"/>
      <c r="BU33" s="441"/>
      <c r="BV33" s="8"/>
      <c r="BW33" s="440" t="s">
        <v>289</v>
      </c>
      <c r="BX33" s="440"/>
      <c r="BY33" s="441" t="s">
        <v>111</v>
      </c>
      <c r="BZ33" s="441"/>
      <c r="CA33" s="441"/>
      <c r="CB33" s="441"/>
      <c r="CC33" s="441"/>
      <c r="CD33" s="441"/>
      <c r="CE33" s="441"/>
      <c r="CF33" s="441"/>
      <c r="CG33" s="441"/>
      <c r="CH33" s="441"/>
      <c r="CI33" s="441"/>
      <c r="CJ33" s="441"/>
      <c r="CK33" s="441"/>
      <c r="CL33" s="441"/>
      <c r="CM33" s="441"/>
      <c r="CN33" s="12"/>
      <c r="CO33" s="440" t="s">
        <v>121</v>
      </c>
      <c r="CP33" s="440"/>
      <c r="CQ33" s="441" t="s">
        <v>290</v>
      </c>
      <c r="CR33" s="441"/>
      <c r="CS33" s="441"/>
      <c r="CT33" s="441"/>
      <c r="CU33" s="441"/>
      <c r="CV33" s="441"/>
      <c r="CW33" s="441"/>
      <c r="CX33" s="441"/>
      <c r="CY33" s="441"/>
      <c r="CZ33" s="441"/>
      <c r="DA33" s="441"/>
      <c r="DB33" s="441"/>
      <c r="DC33" s="441"/>
      <c r="DD33" s="441"/>
      <c r="DE33" s="441"/>
      <c r="DF33" s="12"/>
      <c r="DG33" s="451" t="s">
        <v>78</v>
      </c>
      <c r="DH33" s="451"/>
      <c r="DI33" s="19"/>
    </row>
    <row r="34" spans="1:113" ht="32.25" customHeight="1">
      <c r="A34" s="2"/>
      <c r="B34" s="5"/>
      <c r="C34" s="452">
        <f>IF(E34="","",1)</f>
        <v>1</v>
      </c>
      <c r="D34" s="452"/>
      <c r="E34" s="453" t="str">
        <f>IF('各会計、関係団体の財政状況及び健全化判断比率'!B7="","",'各会計、関係団体の財政状況及び健全化判断比率'!B7)</f>
        <v>一般会計</v>
      </c>
      <c r="F34" s="453"/>
      <c r="G34" s="453"/>
      <c r="H34" s="453"/>
      <c r="I34" s="453"/>
      <c r="J34" s="453"/>
      <c r="K34" s="453"/>
      <c r="L34" s="453"/>
      <c r="M34" s="453"/>
      <c r="N34" s="453"/>
      <c r="O34" s="453"/>
      <c r="P34" s="453"/>
      <c r="Q34" s="453"/>
      <c r="R34" s="453"/>
      <c r="S34" s="453"/>
      <c r="T34" s="2"/>
      <c r="U34" s="452">
        <f>IF(W34="","",MAX(C34:D43)+1)</f>
        <v>3</v>
      </c>
      <c r="V34" s="452"/>
      <c r="W34" s="453" t="str">
        <f>IF('各会計、関係団体の財政状況及び健全化判断比率'!B28="","",'各会計、関係団体の財政状況及び健全化判断比率'!B28)</f>
        <v>国民健康保険特別会計</v>
      </c>
      <c r="X34" s="453"/>
      <c r="Y34" s="453"/>
      <c r="Z34" s="453"/>
      <c r="AA34" s="453"/>
      <c r="AB34" s="453"/>
      <c r="AC34" s="453"/>
      <c r="AD34" s="453"/>
      <c r="AE34" s="453"/>
      <c r="AF34" s="453"/>
      <c r="AG34" s="453"/>
      <c r="AH34" s="453"/>
      <c r="AI34" s="453"/>
      <c r="AJ34" s="453"/>
      <c r="AK34" s="453"/>
      <c r="AL34" s="2"/>
      <c r="AM34" s="452" t="str">
        <f>IF(AO34="","",MAX(C34:D43,U34:V43)+1)</f>
        <v/>
      </c>
      <c r="AN34" s="452"/>
      <c r="AO34" s="453"/>
      <c r="AP34" s="453"/>
      <c r="AQ34" s="453"/>
      <c r="AR34" s="453"/>
      <c r="AS34" s="453"/>
      <c r="AT34" s="453"/>
      <c r="AU34" s="453"/>
      <c r="AV34" s="453"/>
      <c r="AW34" s="453"/>
      <c r="AX34" s="453"/>
      <c r="AY34" s="453"/>
      <c r="AZ34" s="453"/>
      <c r="BA34" s="453"/>
      <c r="BB34" s="453"/>
      <c r="BC34" s="453"/>
      <c r="BD34" s="2"/>
      <c r="BE34" s="452">
        <f>IF(BG34="","",MAX(C34:D43,U34:V43,AM34:AN43)+1)</f>
        <v>6</v>
      </c>
      <c r="BF34" s="452"/>
      <c r="BG34" s="453" t="str">
        <f>IF('各会計、関係団体の財政状況及び健全化判断比率'!B31="","",'各会計、関係団体の財政状況及び健全化判断比率'!B31)</f>
        <v>簡易水道特別会計</v>
      </c>
      <c r="BH34" s="453"/>
      <c r="BI34" s="453"/>
      <c r="BJ34" s="453"/>
      <c r="BK34" s="453"/>
      <c r="BL34" s="453"/>
      <c r="BM34" s="453"/>
      <c r="BN34" s="453"/>
      <c r="BO34" s="453"/>
      <c r="BP34" s="453"/>
      <c r="BQ34" s="453"/>
      <c r="BR34" s="453"/>
      <c r="BS34" s="453"/>
      <c r="BT34" s="453"/>
      <c r="BU34" s="453"/>
      <c r="BV34" s="2"/>
      <c r="BW34" s="452">
        <f>IF(BY34="","",MAX(C34:D43,U34:V43,AM34:AN43,BE34:BF43)+1)</f>
        <v>8</v>
      </c>
      <c r="BX34" s="452"/>
      <c r="BY34" s="453" t="str">
        <f>IF('各会計、関係団体の財政状況及び健全化判断比率'!B68="","",'各会計、関係団体の財政状況及び健全化判断比率'!B68)</f>
        <v>安芸広域市町村圏特別養護老人ホーム組合</v>
      </c>
      <c r="BZ34" s="453"/>
      <c r="CA34" s="453"/>
      <c r="CB34" s="453"/>
      <c r="CC34" s="453"/>
      <c r="CD34" s="453"/>
      <c r="CE34" s="453"/>
      <c r="CF34" s="453"/>
      <c r="CG34" s="453"/>
      <c r="CH34" s="453"/>
      <c r="CI34" s="453"/>
      <c r="CJ34" s="453"/>
      <c r="CK34" s="453"/>
      <c r="CL34" s="453"/>
      <c r="CM34" s="453"/>
      <c r="CN34" s="2"/>
      <c r="CO34" s="452">
        <f>IF(CQ34="","",MAX(C34:D43,U34:V43,AM34:AN43,BE34:BF43,BW34:BX43)+1)</f>
        <v>18</v>
      </c>
      <c r="CP34" s="452"/>
      <c r="CQ34" s="453" t="str">
        <f>IF('各会計、関係団体の財政状況及び健全化判断比率'!BS7="","",'各会計、関係団体の財政状況及び健全化判断比率'!BS7)</f>
        <v>㈱エコアス馬路村</v>
      </c>
      <c r="CR34" s="453"/>
      <c r="CS34" s="453"/>
      <c r="CT34" s="453"/>
      <c r="CU34" s="453"/>
      <c r="CV34" s="453"/>
      <c r="CW34" s="453"/>
      <c r="CX34" s="453"/>
      <c r="CY34" s="453"/>
      <c r="CZ34" s="453"/>
      <c r="DA34" s="453"/>
      <c r="DB34" s="453"/>
      <c r="DC34" s="453"/>
      <c r="DD34" s="453"/>
      <c r="DE34" s="453"/>
      <c r="DG34" s="454" t="str">
        <f>IF('各会計、関係団体の財政状況及び健全化判断比率'!BR7="","",'各会計、関係団体の財政状況及び健全化判断比率'!BR7)</f>
        <v/>
      </c>
      <c r="DH34" s="454"/>
      <c r="DI34" s="19"/>
    </row>
    <row r="35" spans="1:113" ht="32.25" customHeight="1">
      <c r="A35" s="2"/>
      <c r="B35" s="5"/>
      <c r="C35" s="452">
        <f t="shared" ref="C35:C43" si="0">IF(E35="","",C34+1)</f>
        <v>2</v>
      </c>
      <c r="D35" s="452"/>
      <c r="E35" s="453" t="str">
        <f>IF('各会計、関係団体の財政状況及び健全化判断比率'!B8="","",'各会計、関係団体の財政状況及び健全化判断比率'!B8)</f>
        <v>診療所特別会計</v>
      </c>
      <c r="F35" s="453"/>
      <c r="G35" s="453"/>
      <c r="H35" s="453"/>
      <c r="I35" s="453"/>
      <c r="J35" s="453"/>
      <c r="K35" s="453"/>
      <c r="L35" s="453"/>
      <c r="M35" s="453"/>
      <c r="N35" s="453"/>
      <c r="O35" s="453"/>
      <c r="P35" s="453"/>
      <c r="Q35" s="453"/>
      <c r="R35" s="453"/>
      <c r="S35" s="453"/>
      <c r="T35" s="2"/>
      <c r="U35" s="452">
        <f t="shared" ref="U35:U43" si="1">IF(W35="","",U34+1)</f>
        <v>4</v>
      </c>
      <c r="V35" s="452"/>
      <c r="W35" s="453" t="str">
        <f>IF('各会計、関係団体の財政状況及び健全化判断比率'!B29="","",'各会計、関係団体の財政状況及び健全化判断比率'!B29)</f>
        <v>後期高齢者医療特別会計</v>
      </c>
      <c r="X35" s="453"/>
      <c r="Y35" s="453"/>
      <c r="Z35" s="453"/>
      <c r="AA35" s="453"/>
      <c r="AB35" s="453"/>
      <c r="AC35" s="453"/>
      <c r="AD35" s="453"/>
      <c r="AE35" s="453"/>
      <c r="AF35" s="453"/>
      <c r="AG35" s="453"/>
      <c r="AH35" s="453"/>
      <c r="AI35" s="453"/>
      <c r="AJ35" s="453"/>
      <c r="AK35" s="453"/>
      <c r="AL35" s="2"/>
      <c r="AM35" s="452" t="str">
        <f t="shared" ref="AM35:AM43" si="2">IF(AO35="","",AM34+1)</f>
        <v/>
      </c>
      <c r="AN35" s="452"/>
      <c r="AO35" s="453"/>
      <c r="AP35" s="453"/>
      <c r="AQ35" s="453"/>
      <c r="AR35" s="453"/>
      <c r="AS35" s="453"/>
      <c r="AT35" s="453"/>
      <c r="AU35" s="453"/>
      <c r="AV35" s="453"/>
      <c r="AW35" s="453"/>
      <c r="AX35" s="453"/>
      <c r="AY35" s="453"/>
      <c r="AZ35" s="453"/>
      <c r="BA35" s="453"/>
      <c r="BB35" s="453"/>
      <c r="BC35" s="453"/>
      <c r="BD35" s="2"/>
      <c r="BE35" s="452">
        <f t="shared" ref="BE35:BE43" si="3">IF(BG35="","",BE34+1)</f>
        <v>7</v>
      </c>
      <c r="BF35" s="452"/>
      <c r="BG35" s="453" t="str">
        <f>IF('各会計、関係団体の財政状況及び健全化判断比率'!B32="","",'各会計、関係団体の財政状況及び健全化判断比率'!B32)</f>
        <v>小水力発電特別会計</v>
      </c>
      <c r="BH35" s="453"/>
      <c r="BI35" s="453"/>
      <c r="BJ35" s="453"/>
      <c r="BK35" s="453"/>
      <c r="BL35" s="453"/>
      <c r="BM35" s="453"/>
      <c r="BN35" s="453"/>
      <c r="BO35" s="453"/>
      <c r="BP35" s="453"/>
      <c r="BQ35" s="453"/>
      <c r="BR35" s="453"/>
      <c r="BS35" s="453"/>
      <c r="BT35" s="453"/>
      <c r="BU35" s="453"/>
      <c r="BV35" s="2"/>
      <c r="BW35" s="452">
        <f t="shared" ref="BW35:BW43" si="4">IF(BY35="","",BW34+1)</f>
        <v>9</v>
      </c>
      <c r="BX35" s="452"/>
      <c r="BY35" s="453" t="str">
        <f>IF('各会計、関係団体の財政状況及び健全化判断比率'!B69="","",'各会計、関係団体の財政状況及び健全化判断比率'!B69)</f>
        <v>高知県広域食肉センター事務組合</v>
      </c>
      <c r="BZ35" s="453"/>
      <c r="CA35" s="453"/>
      <c r="CB35" s="453"/>
      <c r="CC35" s="453"/>
      <c r="CD35" s="453"/>
      <c r="CE35" s="453"/>
      <c r="CF35" s="453"/>
      <c r="CG35" s="453"/>
      <c r="CH35" s="453"/>
      <c r="CI35" s="453"/>
      <c r="CJ35" s="453"/>
      <c r="CK35" s="453"/>
      <c r="CL35" s="453"/>
      <c r="CM35" s="453"/>
      <c r="CN35" s="2"/>
      <c r="CO35" s="452" t="str">
        <f t="shared" ref="CO35:CO43" si="5">IF(CQ35="","",CO34+1)</f>
        <v/>
      </c>
      <c r="CP35" s="452"/>
      <c r="CQ35" s="453" t="str">
        <f>IF('各会計、関係団体の財政状況及び健全化判断比率'!BS8="","",'各会計、関係団体の財政状況及び健全化判断比率'!BS8)</f>
        <v/>
      </c>
      <c r="CR35" s="453"/>
      <c r="CS35" s="453"/>
      <c r="CT35" s="453"/>
      <c r="CU35" s="453"/>
      <c r="CV35" s="453"/>
      <c r="CW35" s="453"/>
      <c r="CX35" s="453"/>
      <c r="CY35" s="453"/>
      <c r="CZ35" s="453"/>
      <c r="DA35" s="453"/>
      <c r="DB35" s="453"/>
      <c r="DC35" s="453"/>
      <c r="DD35" s="453"/>
      <c r="DE35" s="453"/>
      <c r="DG35" s="454" t="str">
        <f>IF('各会計、関係団体の財政状況及び健全化判断比率'!BR8="","",'各会計、関係団体の財政状況及び健全化判断比率'!BR8)</f>
        <v/>
      </c>
      <c r="DH35" s="454"/>
      <c r="DI35" s="19"/>
    </row>
    <row r="36" spans="1:113" ht="32.25" customHeight="1">
      <c r="A36" s="2"/>
      <c r="B36" s="5"/>
      <c r="C36" s="452" t="str">
        <f t="shared" si="0"/>
        <v/>
      </c>
      <c r="D36" s="452"/>
      <c r="E36" s="453" t="str">
        <f>IF('各会計、関係団体の財政状況及び健全化判断比率'!B9="","",'各会計、関係団体の財政状況及び健全化判断比率'!B9)</f>
        <v/>
      </c>
      <c r="F36" s="453"/>
      <c r="G36" s="453"/>
      <c r="H36" s="453"/>
      <c r="I36" s="453"/>
      <c r="J36" s="453"/>
      <c r="K36" s="453"/>
      <c r="L36" s="453"/>
      <c r="M36" s="453"/>
      <c r="N36" s="453"/>
      <c r="O36" s="453"/>
      <c r="P36" s="453"/>
      <c r="Q36" s="453"/>
      <c r="R36" s="453"/>
      <c r="S36" s="453"/>
      <c r="T36" s="2"/>
      <c r="U36" s="452">
        <f t="shared" si="1"/>
        <v>5</v>
      </c>
      <c r="V36" s="452"/>
      <c r="W36" s="453" t="str">
        <f>IF('各会計、関係団体の財政状況及び健全化判断比率'!B30="","",'各会計、関係団体の財政状況及び健全化判断比率'!B30)</f>
        <v>介護サービス特別会計</v>
      </c>
      <c r="X36" s="453"/>
      <c r="Y36" s="453"/>
      <c r="Z36" s="453"/>
      <c r="AA36" s="453"/>
      <c r="AB36" s="453"/>
      <c r="AC36" s="453"/>
      <c r="AD36" s="453"/>
      <c r="AE36" s="453"/>
      <c r="AF36" s="453"/>
      <c r="AG36" s="453"/>
      <c r="AH36" s="453"/>
      <c r="AI36" s="453"/>
      <c r="AJ36" s="453"/>
      <c r="AK36" s="453"/>
      <c r="AL36" s="2"/>
      <c r="AM36" s="452" t="str">
        <f t="shared" si="2"/>
        <v/>
      </c>
      <c r="AN36" s="452"/>
      <c r="AO36" s="453"/>
      <c r="AP36" s="453"/>
      <c r="AQ36" s="453"/>
      <c r="AR36" s="453"/>
      <c r="AS36" s="453"/>
      <c r="AT36" s="453"/>
      <c r="AU36" s="453"/>
      <c r="AV36" s="453"/>
      <c r="AW36" s="453"/>
      <c r="AX36" s="453"/>
      <c r="AY36" s="453"/>
      <c r="AZ36" s="453"/>
      <c r="BA36" s="453"/>
      <c r="BB36" s="453"/>
      <c r="BC36" s="453"/>
      <c r="BD36" s="2"/>
      <c r="BE36" s="452" t="str">
        <f t="shared" si="3"/>
        <v/>
      </c>
      <c r="BF36" s="452"/>
      <c r="BG36" s="453"/>
      <c r="BH36" s="453"/>
      <c r="BI36" s="453"/>
      <c r="BJ36" s="453"/>
      <c r="BK36" s="453"/>
      <c r="BL36" s="453"/>
      <c r="BM36" s="453"/>
      <c r="BN36" s="453"/>
      <c r="BO36" s="453"/>
      <c r="BP36" s="453"/>
      <c r="BQ36" s="453"/>
      <c r="BR36" s="453"/>
      <c r="BS36" s="453"/>
      <c r="BT36" s="453"/>
      <c r="BU36" s="453"/>
      <c r="BV36" s="2"/>
      <c r="BW36" s="452">
        <f t="shared" si="4"/>
        <v>10</v>
      </c>
      <c r="BX36" s="452"/>
      <c r="BY36" s="453" t="str">
        <f>IF('各会計、関係団体の財政状況及び健全化判断比率'!B70="","",'各会計、関係団体の財政状況及び健全化判断比率'!B70)</f>
        <v>安芸広域市町村圏事務組合</v>
      </c>
      <c r="BZ36" s="453"/>
      <c r="CA36" s="453"/>
      <c r="CB36" s="453"/>
      <c r="CC36" s="453"/>
      <c r="CD36" s="453"/>
      <c r="CE36" s="453"/>
      <c r="CF36" s="453"/>
      <c r="CG36" s="453"/>
      <c r="CH36" s="453"/>
      <c r="CI36" s="453"/>
      <c r="CJ36" s="453"/>
      <c r="CK36" s="453"/>
      <c r="CL36" s="453"/>
      <c r="CM36" s="453"/>
      <c r="CN36" s="2"/>
      <c r="CO36" s="452" t="str">
        <f t="shared" si="5"/>
        <v/>
      </c>
      <c r="CP36" s="452"/>
      <c r="CQ36" s="453" t="str">
        <f>IF('各会計、関係団体の財政状況及び健全化判断比率'!BS9="","",'各会計、関係団体の財政状況及び健全化判断比率'!BS9)</f>
        <v/>
      </c>
      <c r="CR36" s="453"/>
      <c r="CS36" s="453"/>
      <c r="CT36" s="453"/>
      <c r="CU36" s="453"/>
      <c r="CV36" s="453"/>
      <c r="CW36" s="453"/>
      <c r="CX36" s="453"/>
      <c r="CY36" s="453"/>
      <c r="CZ36" s="453"/>
      <c r="DA36" s="453"/>
      <c r="DB36" s="453"/>
      <c r="DC36" s="453"/>
      <c r="DD36" s="453"/>
      <c r="DE36" s="453"/>
      <c r="DG36" s="454" t="str">
        <f>IF('各会計、関係団体の財政状況及び健全化判断比率'!BR9="","",'各会計、関係団体の財政状況及び健全化判断比率'!BR9)</f>
        <v/>
      </c>
      <c r="DH36" s="454"/>
      <c r="DI36" s="19"/>
    </row>
    <row r="37" spans="1:113" ht="32.25" customHeight="1">
      <c r="A37" s="2"/>
      <c r="B37" s="5"/>
      <c r="C37" s="452" t="str">
        <f t="shared" si="0"/>
        <v/>
      </c>
      <c r="D37" s="452"/>
      <c r="E37" s="453" t="str">
        <f>IF('各会計、関係団体の財政状況及び健全化判断比率'!B10="","",'各会計、関係団体の財政状況及び健全化判断比率'!B10)</f>
        <v/>
      </c>
      <c r="F37" s="453"/>
      <c r="G37" s="453"/>
      <c r="H37" s="453"/>
      <c r="I37" s="453"/>
      <c r="J37" s="453"/>
      <c r="K37" s="453"/>
      <c r="L37" s="453"/>
      <c r="M37" s="453"/>
      <c r="N37" s="453"/>
      <c r="O37" s="453"/>
      <c r="P37" s="453"/>
      <c r="Q37" s="453"/>
      <c r="R37" s="453"/>
      <c r="S37" s="453"/>
      <c r="T37" s="2"/>
      <c r="U37" s="452" t="str">
        <f t="shared" si="1"/>
        <v/>
      </c>
      <c r="V37" s="452"/>
      <c r="W37" s="453"/>
      <c r="X37" s="453"/>
      <c r="Y37" s="453"/>
      <c r="Z37" s="453"/>
      <c r="AA37" s="453"/>
      <c r="AB37" s="453"/>
      <c r="AC37" s="453"/>
      <c r="AD37" s="453"/>
      <c r="AE37" s="453"/>
      <c r="AF37" s="453"/>
      <c r="AG37" s="453"/>
      <c r="AH37" s="453"/>
      <c r="AI37" s="453"/>
      <c r="AJ37" s="453"/>
      <c r="AK37" s="453"/>
      <c r="AL37" s="2"/>
      <c r="AM37" s="452" t="str">
        <f t="shared" si="2"/>
        <v/>
      </c>
      <c r="AN37" s="452"/>
      <c r="AO37" s="453"/>
      <c r="AP37" s="453"/>
      <c r="AQ37" s="453"/>
      <c r="AR37" s="453"/>
      <c r="AS37" s="453"/>
      <c r="AT37" s="453"/>
      <c r="AU37" s="453"/>
      <c r="AV37" s="453"/>
      <c r="AW37" s="453"/>
      <c r="AX37" s="453"/>
      <c r="AY37" s="453"/>
      <c r="AZ37" s="453"/>
      <c r="BA37" s="453"/>
      <c r="BB37" s="453"/>
      <c r="BC37" s="453"/>
      <c r="BD37" s="2"/>
      <c r="BE37" s="452" t="str">
        <f t="shared" si="3"/>
        <v/>
      </c>
      <c r="BF37" s="452"/>
      <c r="BG37" s="453"/>
      <c r="BH37" s="453"/>
      <c r="BI37" s="453"/>
      <c r="BJ37" s="453"/>
      <c r="BK37" s="453"/>
      <c r="BL37" s="453"/>
      <c r="BM37" s="453"/>
      <c r="BN37" s="453"/>
      <c r="BO37" s="453"/>
      <c r="BP37" s="453"/>
      <c r="BQ37" s="453"/>
      <c r="BR37" s="453"/>
      <c r="BS37" s="453"/>
      <c r="BT37" s="453"/>
      <c r="BU37" s="453"/>
      <c r="BV37" s="2"/>
      <c r="BW37" s="452">
        <f t="shared" si="4"/>
        <v>11</v>
      </c>
      <c r="BX37" s="452"/>
      <c r="BY37" s="453" t="str">
        <f>IF('各会計、関係団体の財政状況及び健全化判断比率'!B71="","",'各会計、関係団体の財政状況及び健全化判断比率'!B71)</f>
        <v>中芸広域連合</v>
      </c>
      <c r="BZ37" s="453"/>
      <c r="CA37" s="453"/>
      <c r="CB37" s="453"/>
      <c r="CC37" s="453"/>
      <c r="CD37" s="453"/>
      <c r="CE37" s="453"/>
      <c r="CF37" s="453"/>
      <c r="CG37" s="453"/>
      <c r="CH37" s="453"/>
      <c r="CI37" s="453"/>
      <c r="CJ37" s="453"/>
      <c r="CK37" s="453"/>
      <c r="CL37" s="453"/>
      <c r="CM37" s="453"/>
      <c r="CN37" s="2"/>
      <c r="CO37" s="452" t="str">
        <f t="shared" si="5"/>
        <v/>
      </c>
      <c r="CP37" s="452"/>
      <c r="CQ37" s="453" t="str">
        <f>IF('各会計、関係団体の財政状況及び健全化判断比率'!BS10="","",'各会計、関係団体の財政状況及び健全化判断比率'!BS10)</f>
        <v/>
      </c>
      <c r="CR37" s="453"/>
      <c r="CS37" s="453"/>
      <c r="CT37" s="453"/>
      <c r="CU37" s="453"/>
      <c r="CV37" s="453"/>
      <c r="CW37" s="453"/>
      <c r="CX37" s="453"/>
      <c r="CY37" s="453"/>
      <c r="CZ37" s="453"/>
      <c r="DA37" s="453"/>
      <c r="DB37" s="453"/>
      <c r="DC37" s="453"/>
      <c r="DD37" s="453"/>
      <c r="DE37" s="453"/>
      <c r="DG37" s="454" t="str">
        <f>IF('各会計、関係団体の財政状況及び健全化判断比率'!BR10="","",'各会計、関係団体の財政状況及び健全化判断比率'!BR10)</f>
        <v/>
      </c>
      <c r="DH37" s="454"/>
      <c r="DI37" s="19"/>
    </row>
    <row r="38" spans="1:113" ht="32.25" customHeight="1">
      <c r="A38" s="2"/>
      <c r="B38" s="5"/>
      <c r="C38" s="452" t="str">
        <f t="shared" si="0"/>
        <v/>
      </c>
      <c r="D38" s="452"/>
      <c r="E38" s="453" t="str">
        <f>IF('各会計、関係団体の財政状況及び健全化判断比率'!B11="","",'各会計、関係団体の財政状況及び健全化判断比率'!B11)</f>
        <v/>
      </c>
      <c r="F38" s="453"/>
      <c r="G38" s="453"/>
      <c r="H38" s="453"/>
      <c r="I38" s="453"/>
      <c r="J38" s="453"/>
      <c r="K38" s="453"/>
      <c r="L38" s="453"/>
      <c r="M38" s="453"/>
      <c r="N38" s="453"/>
      <c r="O38" s="453"/>
      <c r="P38" s="453"/>
      <c r="Q38" s="453"/>
      <c r="R38" s="453"/>
      <c r="S38" s="453"/>
      <c r="T38" s="2"/>
      <c r="U38" s="452" t="str">
        <f t="shared" si="1"/>
        <v/>
      </c>
      <c r="V38" s="452"/>
      <c r="W38" s="453"/>
      <c r="X38" s="453"/>
      <c r="Y38" s="453"/>
      <c r="Z38" s="453"/>
      <c r="AA38" s="453"/>
      <c r="AB38" s="453"/>
      <c r="AC38" s="453"/>
      <c r="AD38" s="453"/>
      <c r="AE38" s="453"/>
      <c r="AF38" s="453"/>
      <c r="AG38" s="453"/>
      <c r="AH38" s="453"/>
      <c r="AI38" s="453"/>
      <c r="AJ38" s="453"/>
      <c r="AK38" s="453"/>
      <c r="AL38" s="2"/>
      <c r="AM38" s="452" t="str">
        <f t="shared" si="2"/>
        <v/>
      </c>
      <c r="AN38" s="452"/>
      <c r="AO38" s="453"/>
      <c r="AP38" s="453"/>
      <c r="AQ38" s="453"/>
      <c r="AR38" s="453"/>
      <c r="AS38" s="453"/>
      <c r="AT38" s="453"/>
      <c r="AU38" s="453"/>
      <c r="AV38" s="453"/>
      <c r="AW38" s="453"/>
      <c r="AX38" s="453"/>
      <c r="AY38" s="453"/>
      <c r="AZ38" s="453"/>
      <c r="BA38" s="453"/>
      <c r="BB38" s="453"/>
      <c r="BC38" s="453"/>
      <c r="BD38" s="2"/>
      <c r="BE38" s="452" t="str">
        <f t="shared" si="3"/>
        <v/>
      </c>
      <c r="BF38" s="452"/>
      <c r="BG38" s="453"/>
      <c r="BH38" s="453"/>
      <c r="BI38" s="453"/>
      <c r="BJ38" s="453"/>
      <c r="BK38" s="453"/>
      <c r="BL38" s="453"/>
      <c r="BM38" s="453"/>
      <c r="BN38" s="453"/>
      <c r="BO38" s="453"/>
      <c r="BP38" s="453"/>
      <c r="BQ38" s="453"/>
      <c r="BR38" s="453"/>
      <c r="BS38" s="453"/>
      <c r="BT38" s="453"/>
      <c r="BU38" s="453"/>
      <c r="BV38" s="2"/>
      <c r="BW38" s="452">
        <f t="shared" si="4"/>
        <v>12</v>
      </c>
      <c r="BX38" s="452"/>
      <c r="BY38" s="453" t="str">
        <f>IF('各会計、関係団体の財政状況及び健全化判断比率'!B72="","",'各会計、関係団体の財政状況及び健全化判断比率'!B72)</f>
        <v>中芸広域連合</v>
      </c>
      <c r="BZ38" s="453"/>
      <c r="CA38" s="453"/>
      <c r="CB38" s="453"/>
      <c r="CC38" s="453"/>
      <c r="CD38" s="453"/>
      <c r="CE38" s="453"/>
      <c r="CF38" s="453"/>
      <c r="CG38" s="453"/>
      <c r="CH38" s="453"/>
      <c r="CI38" s="453"/>
      <c r="CJ38" s="453"/>
      <c r="CK38" s="453"/>
      <c r="CL38" s="453"/>
      <c r="CM38" s="453"/>
      <c r="CN38" s="2"/>
      <c r="CO38" s="452" t="str">
        <f t="shared" si="5"/>
        <v/>
      </c>
      <c r="CP38" s="452"/>
      <c r="CQ38" s="453" t="str">
        <f>IF('各会計、関係団体の財政状況及び健全化判断比率'!BS11="","",'各会計、関係団体の財政状況及び健全化判断比率'!BS11)</f>
        <v/>
      </c>
      <c r="CR38" s="453"/>
      <c r="CS38" s="453"/>
      <c r="CT38" s="453"/>
      <c r="CU38" s="453"/>
      <c r="CV38" s="453"/>
      <c r="CW38" s="453"/>
      <c r="CX38" s="453"/>
      <c r="CY38" s="453"/>
      <c r="CZ38" s="453"/>
      <c r="DA38" s="453"/>
      <c r="DB38" s="453"/>
      <c r="DC38" s="453"/>
      <c r="DD38" s="453"/>
      <c r="DE38" s="453"/>
      <c r="DG38" s="454" t="str">
        <f>IF('各会計、関係団体の財政状況及び健全化判断比率'!BR11="","",'各会計、関係団体の財政状況及び健全化判断比率'!BR11)</f>
        <v/>
      </c>
      <c r="DH38" s="454"/>
      <c r="DI38" s="19"/>
    </row>
    <row r="39" spans="1:113" ht="32.25" customHeight="1">
      <c r="A39" s="2"/>
      <c r="B39" s="5"/>
      <c r="C39" s="452" t="str">
        <f t="shared" si="0"/>
        <v/>
      </c>
      <c r="D39" s="452"/>
      <c r="E39" s="453" t="str">
        <f>IF('各会計、関係団体の財政状況及び健全化判断比率'!B12="","",'各会計、関係団体の財政状況及び健全化判断比率'!B12)</f>
        <v/>
      </c>
      <c r="F39" s="453"/>
      <c r="G39" s="453"/>
      <c r="H39" s="453"/>
      <c r="I39" s="453"/>
      <c r="J39" s="453"/>
      <c r="K39" s="453"/>
      <c r="L39" s="453"/>
      <c r="M39" s="453"/>
      <c r="N39" s="453"/>
      <c r="O39" s="453"/>
      <c r="P39" s="453"/>
      <c r="Q39" s="453"/>
      <c r="R39" s="453"/>
      <c r="S39" s="453"/>
      <c r="T39" s="2"/>
      <c r="U39" s="452" t="str">
        <f t="shared" si="1"/>
        <v/>
      </c>
      <c r="V39" s="452"/>
      <c r="W39" s="453"/>
      <c r="X39" s="453"/>
      <c r="Y39" s="453"/>
      <c r="Z39" s="453"/>
      <c r="AA39" s="453"/>
      <c r="AB39" s="453"/>
      <c r="AC39" s="453"/>
      <c r="AD39" s="453"/>
      <c r="AE39" s="453"/>
      <c r="AF39" s="453"/>
      <c r="AG39" s="453"/>
      <c r="AH39" s="453"/>
      <c r="AI39" s="453"/>
      <c r="AJ39" s="453"/>
      <c r="AK39" s="453"/>
      <c r="AL39" s="2"/>
      <c r="AM39" s="452" t="str">
        <f t="shared" si="2"/>
        <v/>
      </c>
      <c r="AN39" s="452"/>
      <c r="AO39" s="453"/>
      <c r="AP39" s="453"/>
      <c r="AQ39" s="453"/>
      <c r="AR39" s="453"/>
      <c r="AS39" s="453"/>
      <c r="AT39" s="453"/>
      <c r="AU39" s="453"/>
      <c r="AV39" s="453"/>
      <c r="AW39" s="453"/>
      <c r="AX39" s="453"/>
      <c r="AY39" s="453"/>
      <c r="AZ39" s="453"/>
      <c r="BA39" s="453"/>
      <c r="BB39" s="453"/>
      <c r="BC39" s="453"/>
      <c r="BD39" s="2"/>
      <c r="BE39" s="452" t="str">
        <f t="shared" si="3"/>
        <v/>
      </c>
      <c r="BF39" s="452"/>
      <c r="BG39" s="453"/>
      <c r="BH39" s="453"/>
      <c r="BI39" s="453"/>
      <c r="BJ39" s="453"/>
      <c r="BK39" s="453"/>
      <c r="BL39" s="453"/>
      <c r="BM39" s="453"/>
      <c r="BN39" s="453"/>
      <c r="BO39" s="453"/>
      <c r="BP39" s="453"/>
      <c r="BQ39" s="453"/>
      <c r="BR39" s="453"/>
      <c r="BS39" s="453"/>
      <c r="BT39" s="453"/>
      <c r="BU39" s="453"/>
      <c r="BV39" s="2"/>
      <c r="BW39" s="452">
        <f t="shared" si="4"/>
        <v>13</v>
      </c>
      <c r="BX39" s="452"/>
      <c r="BY39" s="453" t="str">
        <f>IF('各会計、関係団体の財政状況及び健全化判断比率'!B73="","",'各会計、関係団体の財政状況及び健全化判断比率'!B73)</f>
        <v>こうち人づくり広域連合</v>
      </c>
      <c r="BZ39" s="453"/>
      <c r="CA39" s="453"/>
      <c r="CB39" s="453"/>
      <c r="CC39" s="453"/>
      <c r="CD39" s="453"/>
      <c r="CE39" s="453"/>
      <c r="CF39" s="453"/>
      <c r="CG39" s="453"/>
      <c r="CH39" s="453"/>
      <c r="CI39" s="453"/>
      <c r="CJ39" s="453"/>
      <c r="CK39" s="453"/>
      <c r="CL39" s="453"/>
      <c r="CM39" s="453"/>
      <c r="CN39" s="2"/>
      <c r="CO39" s="452" t="str">
        <f t="shared" si="5"/>
        <v/>
      </c>
      <c r="CP39" s="452"/>
      <c r="CQ39" s="453" t="str">
        <f>IF('各会計、関係団体の財政状況及び健全化判断比率'!BS12="","",'各会計、関係団体の財政状況及び健全化判断比率'!BS12)</f>
        <v/>
      </c>
      <c r="CR39" s="453"/>
      <c r="CS39" s="453"/>
      <c r="CT39" s="453"/>
      <c r="CU39" s="453"/>
      <c r="CV39" s="453"/>
      <c r="CW39" s="453"/>
      <c r="CX39" s="453"/>
      <c r="CY39" s="453"/>
      <c r="CZ39" s="453"/>
      <c r="DA39" s="453"/>
      <c r="DB39" s="453"/>
      <c r="DC39" s="453"/>
      <c r="DD39" s="453"/>
      <c r="DE39" s="453"/>
      <c r="DG39" s="454" t="str">
        <f>IF('各会計、関係団体の財政状況及び健全化判断比率'!BR12="","",'各会計、関係団体の財政状況及び健全化判断比率'!BR12)</f>
        <v/>
      </c>
      <c r="DH39" s="454"/>
      <c r="DI39" s="19"/>
    </row>
    <row r="40" spans="1:113" ht="32.25" customHeight="1">
      <c r="A40" s="2"/>
      <c r="B40" s="5"/>
      <c r="C40" s="452" t="str">
        <f t="shared" si="0"/>
        <v/>
      </c>
      <c r="D40" s="452"/>
      <c r="E40" s="453" t="str">
        <f>IF('各会計、関係団体の財政状況及び健全化判断比率'!B13="","",'各会計、関係団体の財政状況及び健全化判断比率'!B13)</f>
        <v/>
      </c>
      <c r="F40" s="453"/>
      <c r="G40" s="453"/>
      <c r="H40" s="453"/>
      <c r="I40" s="453"/>
      <c r="J40" s="453"/>
      <c r="K40" s="453"/>
      <c r="L40" s="453"/>
      <c r="M40" s="453"/>
      <c r="N40" s="453"/>
      <c r="O40" s="453"/>
      <c r="P40" s="453"/>
      <c r="Q40" s="453"/>
      <c r="R40" s="453"/>
      <c r="S40" s="453"/>
      <c r="T40" s="2"/>
      <c r="U40" s="452" t="str">
        <f t="shared" si="1"/>
        <v/>
      </c>
      <c r="V40" s="452"/>
      <c r="W40" s="453"/>
      <c r="X40" s="453"/>
      <c r="Y40" s="453"/>
      <c r="Z40" s="453"/>
      <c r="AA40" s="453"/>
      <c r="AB40" s="453"/>
      <c r="AC40" s="453"/>
      <c r="AD40" s="453"/>
      <c r="AE40" s="453"/>
      <c r="AF40" s="453"/>
      <c r="AG40" s="453"/>
      <c r="AH40" s="453"/>
      <c r="AI40" s="453"/>
      <c r="AJ40" s="453"/>
      <c r="AK40" s="453"/>
      <c r="AL40" s="2"/>
      <c r="AM40" s="452" t="str">
        <f t="shared" si="2"/>
        <v/>
      </c>
      <c r="AN40" s="452"/>
      <c r="AO40" s="453"/>
      <c r="AP40" s="453"/>
      <c r="AQ40" s="453"/>
      <c r="AR40" s="453"/>
      <c r="AS40" s="453"/>
      <c r="AT40" s="453"/>
      <c r="AU40" s="453"/>
      <c r="AV40" s="453"/>
      <c r="AW40" s="453"/>
      <c r="AX40" s="453"/>
      <c r="AY40" s="453"/>
      <c r="AZ40" s="453"/>
      <c r="BA40" s="453"/>
      <c r="BB40" s="453"/>
      <c r="BC40" s="453"/>
      <c r="BD40" s="2"/>
      <c r="BE40" s="452" t="str">
        <f t="shared" si="3"/>
        <v/>
      </c>
      <c r="BF40" s="452"/>
      <c r="BG40" s="453"/>
      <c r="BH40" s="453"/>
      <c r="BI40" s="453"/>
      <c r="BJ40" s="453"/>
      <c r="BK40" s="453"/>
      <c r="BL40" s="453"/>
      <c r="BM40" s="453"/>
      <c r="BN40" s="453"/>
      <c r="BO40" s="453"/>
      <c r="BP40" s="453"/>
      <c r="BQ40" s="453"/>
      <c r="BR40" s="453"/>
      <c r="BS40" s="453"/>
      <c r="BT40" s="453"/>
      <c r="BU40" s="453"/>
      <c r="BV40" s="2"/>
      <c r="BW40" s="452">
        <f t="shared" si="4"/>
        <v>14</v>
      </c>
      <c r="BX40" s="452"/>
      <c r="BY40" s="453" t="str">
        <f>IF('各会計、関係団体の財政状況及び健全化判断比率'!B74="","",'各会計、関係団体の財政状況及び健全化判断比率'!B74)</f>
        <v>高知県市町村総合事務組合</v>
      </c>
      <c r="BZ40" s="453"/>
      <c r="CA40" s="453"/>
      <c r="CB40" s="453"/>
      <c r="CC40" s="453"/>
      <c r="CD40" s="453"/>
      <c r="CE40" s="453"/>
      <c r="CF40" s="453"/>
      <c r="CG40" s="453"/>
      <c r="CH40" s="453"/>
      <c r="CI40" s="453"/>
      <c r="CJ40" s="453"/>
      <c r="CK40" s="453"/>
      <c r="CL40" s="453"/>
      <c r="CM40" s="453"/>
      <c r="CN40" s="2"/>
      <c r="CO40" s="452" t="str">
        <f t="shared" si="5"/>
        <v/>
      </c>
      <c r="CP40" s="452"/>
      <c r="CQ40" s="453" t="str">
        <f>IF('各会計、関係団体の財政状況及び健全化判断比率'!BS13="","",'各会計、関係団体の財政状況及び健全化判断比率'!BS13)</f>
        <v/>
      </c>
      <c r="CR40" s="453"/>
      <c r="CS40" s="453"/>
      <c r="CT40" s="453"/>
      <c r="CU40" s="453"/>
      <c r="CV40" s="453"/>
      <c r="CW40" s="453"/>
      <c r="CX40" s="453"/>
      <c r="CY40" s="453"/>
      <c r="CZ40" s="453"/>
      <c r="DA40" s="453"/>
      <c r="DB40" s="453"/>
      <c r="DC40" s="453"/>
      <c r="DD40" s="453"/>
      <c r="DE40" s="453"/>
      <c r="DG40" s="454" t="str">
        <f>IF('各会計、関係団体の財政状況及び健全化判断比率'!BR13="","",'各会計、関係団体の財政状況及び健全化判断比率'!BR13)</f>
        <v/>
      </c>
      <c r="DH40" s="454"/>
      <c r="DI40" s="19"/>
    </row>
    <row r="41" spans="1:113" ht="32.25" customHeight="1">
      <c r="A41" s="2"/>
      <c r="B41" s="5"/>
      <c r="C41" s="452" t="str">
        <f t="shared" si="0"/>
        <v/>
      </c>
      <c r="D41" s="452"/>
      <c r="E41" s="453" t="str">
        <f>IF('各会計、関係団体の財政状況及び健全化判断比率'!B14="","",'各会計、関係団体の財政状況及び健全化判断比率'!B14)</f>
        <v/>
      </c>
      <c r="F41" s="453"/>
      <c r="G41" s="453"/>
      <c r="H41" s="453"/>
      <c r="I41" s="453"/>
      <c r="J41" s="453"/>
      <c r="K41" s="453"/>
      <c r="L41" s="453"/>
      <c r="M41" s="453"/>
      <c r="N41" s="453"/>
      <c r="O41" s="453"/>
      <c r="P41" s="453"/>
      <c r="Q41" s="453"/>
      <c r="R41" s="453"/>
      <c r="S41" s="453"/>
      <c r="T41" s="2"/>
      <c r="U41" s="452" t="str">
        <f t="shared" si="1"/>
        <v/>
      </c>
      <c r="V41" s="452"/>
      <c r="W41" s="453"/>
      <c r="X41" s="453"/>
      <c r="Y41" s="453"/>
      <c r="Z41" s="453"/>
      <c r="AA41" s="453"/>
      <c r="AB41" s="453"/>
      <c r="AC41" s="453"/>
      <c r="AD41" s="453"/>
      <c r="AE41" s="453"/>
      <c r="AF41" s="453"/>
      <c r="AG41" s="453"/>
      <c r="AH41" s="453"/>
      <c r="AI41" s="453"/>
      <c r="AJ41" s="453"/>
      <c r="AK41" s="453"/>
      <c r="AL41" s="2"/>
      <c r="AM41" s="452" t="str">
        <f t="shared" si="2"/>
        <v/>
      </c>
      <c r="AN41" s="452"/>
      <c r="AO41" s="453"/>
      <c r="AP41" s="453"/>
      <c r="AQ41" s="453"/>
      <c r="AR41" s="453"/>
      <c r="AS41" s="453"/>
      <c r="AT41" s="453"/>
      <c r="AU41" s="453"/>
      <c r="AV41" s="453"/>
      <c r="AW41" s="453"/>
      <c r="AX41" s="453"/>
      <c r="AY41" s="453"/>
      <c r="AZ41" s="453"/>
      <c r="BA41" s="453"/>
      <c r="BB41" s="453"/>
      <c r="BC41" s="453"/>
      <c r="BD41" s="2"/>
      <c r="BE41" s="452" t="str">
        <f t="shared" si="3"/>
        <v/>
      </c>
      <c r="BF41" s="452"/>
      <c r="BG41" s="453"/>
      <c r="BH41" s="453"/>
      <c r="BI41" s="453"/>
      <c r="BJ41" s="453"/>
      <c r="BK41" s="453"/>
      <c r="BL41" s="453"/>
      <c r="BM41" s="453"/>
      <c r="BN41" s="453"/>
      <c r="BO41" s="453"/>
      <c r="BP41" s="453"/>
      <c r="BQ41" s="453"/>
      <c r="BR41" s="453"/>
      <c r="BS41" s="453"/>
      <c r="BT41" s="453"/>
      <c r="BU41" s="453"/>
      <c r="BV41" s="2"/>
      <c r="BW41" s="452">
        <f t="shared" si="4"/>
        <v>15</v>
      </c>
      <c r="BX41" s="452"/>
      <c r="BY41" s="453" t="str">
        <f>IF('各会計、関係団体の財政状況及び健全化判断比率'!B75="","",'各会計、関係団体の財政状況及び健全化判断比率'!B75)</f>
        <v>高知県市町村総合事務組合</v>
      </c>
      <c r="BZ41" s="453"/>
      <c r="CA41" s="453"/>
      <c r="CB41" s="453"/>
      <c r="CC41" s="453"/>
      <c r="CD41" s="453"/>
      <c r="CE41" s="453"/>
      <c r="CF41" s="453"/>
      <c r="CG41" s="453"/>
      <c r="CH41" s="453"/>
      <c r="CI41" s="453"/>
      <c r="CJ41" s="453"/>
      <c r="CK41" s="453"/>
      <c r="CL41" s="453"/>
      <c r="CM41" s="453"/>
      <c r="CN41" s="2"/>
      <c r="CO41" s="452" t="str">
        <f t="shared" si="5"/>
        <v/>
      </c>
      <c r="CP41" s="452"/>
      <c r="CQ41" s="453" t="str">
        <f>IF('各会計、関係団体の財政状況及び健全化判断比率'!BS14="","",'各会計、関係団体の財政状況及び健全化判断比率'!BS14)</f>
        <v/>
      </c>
      <c r="CR41" s="453"/>
      <c r="CS41" s="453"/>
      <c r="CT41" s="453"/>
      <c r="CU41" s="453"/>
      <c r="CV41" s="453"/>
      <c r="CW41" s="453"/>
      <c r="CX41" s="453"/>
      <c r="CY41" s="453"/>
      <c r="CZ41" s="453"/>
      <c r="DA41" s="453"/>
      <c r="DB41" s="453"/>
      <c r="DC41" s="453"/>
      <c r="DD41" s="453"/>
      <c r="DE41" s="453"/>
      <c r="DG41" s="454" t="str">
        <f>IF('各会計、関係団体の財政状況及び健全化判断比率'!BR14="","",'各会計、関係団体の財政状況及び健全化判断比率'!BR14)</f>
        <v/>
      </c>
      <c r="DH41" s="454"/>
      <c r="DI41" s="19"/>
    </row>
    <row r="42" spans="1:113" ht="32.25" customHeight="1">
      <c r="B42" s="5"/>
      <c r="C42" s="452" t="str">
        <f t="shared" si="0"/>
        <v/>
      </c>
      <c r="D42" s="452"/>
      <c r="E42" s="453" t="str">
        <f>IF('各会計、関係団体の財政状況及び健全化判断比率'!B15="","",'各会計、関係団体の財政状況及び健全化判断比率'!B15)</f>
        <v/>
      </c>
      <c r="F42" s="453"/>
      <c r="G42" s="453"/>
      <c r="H42" s="453"/>
      <c r="I42" s="453"/>
      <c r="J42" s="453"/>
      <c r="K42" s="453"/>
      <c r="L42" s="453"/>
      <c r="M42" s="453"/>
      <c r="N42" s="453"/>
      <c r="O42" s="453"/>
      <c r="P42" s="453"/>
      <c r="Q42" s="453"/>
      <c r="R42" s="453"/>
      <c r="S42" s="453"/>
      <c r="T42" s="2"/>
      <c r="U42" s="452" t="str">
        <f t="shared" si="1"/>
        <v/>
      </c>
      <c r="V42" s="452"/>
      <c r="W42" s="453"/>
      <c r="X42" s="453"/>
      <c r="Y42" s="453"/>
      <c r="Z42" s="453"/>
      <c r="AA42" s="453"/>
      <c r="AB42" s="453"/>
      <c r="AC42" s="453"/>
      <c r="AD42" s="453"/>
      <c r="AE42" s="453"/>
      <c r="AF42" s="453"/>
      <c r="AG42" s="453"/>
      <c r="AH42" s="453"/>
      <c r="AI42" s="453"/>
      <c r="AJ42" s="453"/>
      <c r="AK42" s="453"/>
      <c r="AL42" s="2"/>
      <c r="AM42" s="452" t="str">
        <f t="shared" si="2"/>
        <v/>
      </c>
      <c r="AN42" s="452"/>
      <c r="AO42" s="453"/>
      <c r="AP42" s="453"/>
      <c r="AQ42" s="453"/>
      <c r="AR42" s="453"/>
      <c r="AS42" s="453"/>
      <c r="AT42" s="453"/>
      <c r="AU42" s="453"/>
      <c r="AV42" s="453"/>
      <c r="AW42" s="453"/>
      <c r="AX42" s="453"/>
      <c r="AY42" s="453"/>
      <c r="AZ42" s="453"/>
      <c r="BA42" s="453"/>
      <c r="BB42" s="453"/>
      <c r="BC42" s="453"/>
      <c r="BD42" s="2"/>
      <c r="BE42" s="452" t="str">
        <f t="shared" si="3"/>
        <v/>
      </c>
      <c r="BF42" s="452"/>
      <c r="BG42" s="453"/>
      <c r="BH42" s="453"/>
      <c r="BI42" s="453"/>
      <c r="BJ42" s="453"/>
      <c r="BK42" s="453"/>
      <c r="BL42" s="453"/>
      <c r="BM42" s="453"/>
      <c r="BN42" s="453"/>
      <c r="BO42" s="453"/>
      <c r="BP42" s="453"/>
      <c r="BQ42" s="453"/>
      <c r="BR42" s="453"/>
      <c r="BS42" s="453"/>
      <c r="BT42" s="453"/>
      <c r="BU42" s="453"/>
      <c r="BV42" s="2"/>
      <c r="BW42" s="452">
        <f t="shared" si="4"/>
        <v>16</v>
      </c>
      <c r="BX42" s="452"/>
      <c r="BY42" s="453" t="str">
        <f>IF('各会計、関係団体の財政状況及び健全化判断比率'!B76="","",'各会計、関係団体の財政状況及び健全化判断比率'!B76)</f>
        <v>高知県後期高齢者医療広域連合</v>
      </c>
      <c r="BZ42" s="453"/>
      <c r="CA42" s="453"/>
      <c r="CB42" s="453"/>
      <c r="CC42" s="453"/>
      <c r="CD42" s="453"/>
      <c r="CE42" s="453"/>
      <c r="CF42" s="453"/>
      <c r="CG42" s="453"/>
      <c r="CH42" s="453"/>
      <c r="CI42" s="453"/>
      <c r="CJ42" s="453"/>
      <c r="CK42" s="453"/>
      <c r="CL42" s="453"/>
      <c r="CM42" s="453"/>
      <c r="CN42" s="2"/>
      <c r="CO42" s="452" t="str">
        <f t="shared" si="5"/>
        <v/>
      </c>
      <c r="CP42" s="452"/>
      <c r="CQ42" s="453" t="str">
        <f>IF('各会計、関係団体の財政状況及び健全化判断比率'!BS15="","",'各会計、関係団体の財政状況及び健全化判断比率'!BS15)</f>
        <v/>
      </c>
      <c r="CR42" s="453"/>
      <c r="CS42" s="453"/>
      <c r="CT42" s="453"/>
      <c r="CU42" s="453"/>
      <c r="CV42" s="453"/>
      <c r="CW42" s="453"/>
      <c r="CX42" s="453"/>
      <c r="CY42" s="453"/>
      <c r="CZ42" s="453"/>
      <c r="DA42" s="453"/>
      <c r="DB42" s="453"/>
      <c r="DC42" s="453"/>
      <c r="DD42" s="453"/>
      <c r="DE42" s="453"/>
      <c r="DG42" s="454" t="str">
        <f>IF('各会計、関係団体の財政状況及び健全化判断比率'!BR15="","",'各会計、関係団体の財政状況及び健全化判断比率'!BR15)</f>
        <v/>
      </c>
      <c r="DH42" s="454"/>
      <c r="DI42" s="19"/>
    </row>
    <row r="43" spans="1:113" ht="32.25" customHeight="1">
      <c r="B43" s="5"/>
      <c r="C43" s="452" t="str">
        <f t="shared" si="0"/>
        <v/>
      </c>
      <c r="D43" s="452"/>
      <c r="E43" s="453" t="str">
        <f>IF('各会計、関係団体の財政状況及び健全化判断比率'!B16="","",'各会計、関係団体の財政状況及び健全化判断比率'!B16)</f>
        <v/>
      </c>
      <c r="F43" s="453"/>
      <c r="G43" s="453"/>
      <c r="H43" s="453"/>
      <c r="I43" s="453"/>
      <c r="J43" s="453"/>
      <c r="K43" s="453"/>
      <c r="L43" s="453"/>
      <c r="M43" s="453"/>
      <c r="N43" s="453"/>
      <c r="O43" s="453"/>
      <c r="P43" s="453"/>
      <c r="Q43" s="453"/>
      <c r="R43" s="453"/>
      <c r="S43" s="453"/>
      <c r="T43" s="2"/>
      <c r="U43" s="452" t="str">
        <f t="shared" si="1"/>
        <v/>
      </c>
      <c r="V43" s="452"/>
      <c r="W43" s="453"/>
      <c r="X43" s="453"/>
      <c r="Y43" s="453"/>
      <c r="Z43" s="453"/>
      <c r="AA43" s="453"/>
      <c r="AB43" s="453"/>
      <c r="AC43" s="453"/>
      <c r="AD43" s="453"/>
      <c r="AE43" s="453"/>
      <c r="AF43" s="453"/>
      <c r="AG43" s="453"/>
      <c r="AH43" s="453"/>
      <c r="AI43" s="453"/>
      <c r="AJ43" s="453"/>
      <c r="AK43" s="453"/>
      <c r="AL43" s="2"/>
      <c r="AM43" s="452" t="str">
        <f t="shared" si="2"/>
        <v/>
      </c>
      <c r="AN43" s="452"/>
      <c r="AO43" s="453"/>
      <c r="AP43" s="453"/>
      <c r="AQ43" s="453"/>
      <c r="AR43" s="453"/>
      <c r="AS43" s="453"/>
      <c r="AT43" s="453"/>
      <c r="AU43" s="453"/>
      <c r="AV43" s="453"/>
      <c r="AW43" s="453"/>
      <c r="AX43" s="453"/>
      <c r="AY43" s="453"/>
      <c r="AZ43" s="453"/>
      <c r="BA43" s="453"/>
      <c r="BB43" s="453"/>
      <c r="BC43" s="453"/>
      <c r="BD43" s="2"/>
      <c r="BE43" s="452" t="str">
        <f t="shared" si="3"/>
        <v/>
      </c>
      <c r="BF43" s="452"/>
      <c r="BG43" s="453"/>
      <c r="BH43" s="453"/>
      <c r="BI43" s="453"/>
      <c r="BJ43" s="453"/>
      <c r="BK43" s="453"/>
      <c r="BL43" s="453"/>
      <c r="BM43" s="453"/>
      <c r="BN43" s="453"/>
      <c r="BO43" s="453"/>
      <c r="BP43" s="453"/>
      <c r="BQ43" s="453"/>
      <c r="BR43" s="453"/>
      <c r="BS43" s="453"/>
      <c r="BT43" s="453"/>
      <c r="BU43" s="453"/>
      <c r="BV43" s="2"/>
      <c r="BW43" s="452">
        <f t="shared" si="4"/>
        <v>17</v>
      </c>
      <c r="BX43" s="452"/>
      <c r="BY43" s="453" t="str">
        <f>IF('各会計、関係団体の財政状況及び健全化判断比率'!B77="","",'各会計、関係団体の財政状況及び健全化判断比率'!B77)</f>
        <v>高知県後期高齢者医療広域連合</v>
      </c>
      <c r="BZ43" s="453"/>
      <c r="CA43" s="453"/>
      <c r="CB43" s="453"/>
      <c r="CC43" s="453"/>
      <c r="CD43" s="453"/>
      <c r="CE43" s="453"/>
      <c r="CF43" s="453"/>
      <c r="CG43" s="453"/>
      <c r="CH43" s="453"/>
      <c r="CI43" s="453"/>
      <c r="CJ43" s="453"/>
      <c r="CK43" s="453"/>
      <c r="CL43" s="453"/>
      <c r="CM43" s="453"/>
      <c r="CN43" s="2"/>
      <c r="CO43" s="452" t="str">
        <f t="shared" si="5"/>
        <v/>
      </c>
      <c r="CP43" s="452"/>
      <c r="CQ43" s="453" t="str">
        <f>IF('各会計、関係団体の財政状況及び健全化判断比率'!BS16="","",'各会計、関係団体の財政状況及び健全化判断比率'!BS16)</f>
        <v/>
      </c>
      <c r="CR43" s="453"/>
      <c r="CS43" s="453"/>
      <c r="CT43" s="453"/>
      <c r="CU43" s="453"/>
      <c r="CV43" s="453"/>
      <c r="CW43" s="453"/>
      <c r="CX43" s="453"/>
      <c r="CY43" s="453"/>
      <c r="CZ43" s="453"/>
      <c r="DA43" s="453"/>
      <c r="DB43" s="453"/>
      <c r="DC43" s="453"/>
      <c r="DD43" s="453"/>
      <c r="DE43" s="453"/>
      <c r="DG43" s="454" t="str">
        <f>IF('各会計、関係団体の財政状況及び健全化判断比率'!BR16="","",'各会計、関係団体の財政状況及び健全化判断比率'!BR16)</f>
        <v/>
      </c>
      <c r="DH43" s="454"/>
      <c r="DI43" s="19"/>
    </row>
    <row r="44" spans="1:113" ht="13.5" customHeight="1">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row r="46" spans="1:113">
      <c r="B46" s="1" t="s">
        <v>292</v>
      </c>
      <c r="E46" s="1" t="s">
        <v>149</v>
      </c>
    </row>
    <row r="47" spans="1:113">
      <c r="E47" s="1" t="s">
        <v>294</v>
      </c>
    </row>
    <row r="48" spans="1:113">
      <c r="E48" s="1" t="s">
        <v>296</v>
      </c>
    </row>
    <row r="49" spans="5:5">
      <c r="E49" s="1" t="s">
        <v>297</v>
      </c>
    </row>
    <row r="50" spans="5:5">
      <c r="E50" s="1" t="s">
        <v>200</v>
      </c>
    </row>
    <row r="51" spans="5:5">
      <c r="E51" s="1" t="s">
        <v>300</v>
      </c>
    </row>
    <row r="52" spans="5:5">
      <c r="E52" s="1" t="s">
        <v>152</v>
      </c>
    </row>
    <row r="53" spans="5:5"/>
    <row r="54" spans="5:5"/>
    <row r="55" spans="5:5"/>
    <row r="56" spans="5:5"/>
  </sheetData>
  <sheetProtection algorithmName="SHA-512" hashValue="Nuatfnej5qyYIPQtMhwcHSyDfG1z3eirOTIqS87/KY3Jpwrh4Np7O+ZWdSTQwuwiytapGmMYTy7rH14HoFETKQ==" saltValue="0CjO4f3zZ7cIsngpesFHn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55" zoomScaleNormal="55" zoomScaleSheetLayoutView="100" workbookViewId="0">
      <selection activeCell="H55" sqref="H55"/>
    </sheetView>
  </sheetViews>
  <sheetFormatPr defaultColWidth="0" defaultRowHeight="12.95" customHeight="1" zeroHeight="1"/>
  <cols>
    <col min="1" max="1" width="6.625" style="47" customWidth="1"/>
    <col min="2" max="2" width="11" style="47" customWidth="1"/>
    <col min="3" max="3" width="17" style="47" customWidth="1"/>
    <col min="4" max="5" width="16.625" style="47" customWidth="1"/>
    <col min="6" max="15" width="15" style="47" customWidth="1"/>
    <col min="16" max="16" width="24" style="47" customWidth="1"/>
    <col min="17" max="17" width="0" style="47" hidden="1" customWidth="1"/>
    <col min="18" max="16384" width="0" style="47" hidden="1"/>
  </cols>
  <sheetData>
    <row r="1" spans="1:16" ht="16.5" customHeight="1">
      <c r="A1" s="187"/>
      <c r="B1" s="187"/>
      <c r="C1" s="187"/>
      <c r="D1" s="187"/>
      <c r="E1" s="187"/>
      <c r="F1" s="187"/>
      <c r="G1" s="187"/>
      <c r="H1" s="187"/>
      <c r="I1" s="187"/>
      <c r="J1" s="187"/>
      <c r="K1" s="187"/>
      <c r="L1" s="187"/>
      <c r="M1" s="187"/>
      <c r="N1" s="187"/>
      <c r="O1" s="187"/>
      <c r="P1" s="187"/>
    </row>
    <row r="2" spans="1:16" ht="16.5" customHeight="1">
      <c r="A2" s="187"/>
      <c r="B2" s="187"/>
      <c r="C2" s="187"/>
      <c r="D2" s="187"/>
      <c r="E2" s="187"/>
      <c r="F2" s="187"/>
      <c r="G2" s="187"/>
      <c r="H2" s="187"/>
      <c r="I2" s="187"/>
      <c r="J2" s="187"/>
      <c r="K2" s="187"/>
      <c r="L2" s="187"/>
      <c r="M2" s="187"/>
      <c r="N2" s="187"/>
      <c r="O2" s="187"/>
      <c r="P2" s="187"/>
    </row>
    <row r="3" spans="1:16" ht="16.5" customHeight="1">
      <c r="A3" s="187"/>
      <c r="B3" s="187"/>
      <c r="C3" s="187"/>
      <c r="D3" s="187"/>
      <c r="E3" s="187"/>
      <c r="F3" s="187"/>
      <c r="G3" s="187"/>
      <c r="H3" s="187"/>
      <c r="I3" s="187"/>
      <c r="J3" s="187"/>
      <c r="K3" s="187"/>
      <c r="L3" s="187"/>
      <c r="M3" s="187"/>
      <c r="N3" s="187"/>
      <c r="O3" s="187"/>
      <c r="P3" s="187"/>
    </row>
    <row r="4" spans="1:16" ht="16.5" customHeight="1">
      <c r="A4" s="187"/>
      <c r="B4" s="187"/>
      <c r="C4" s="187"/>
      <c r="D4" s="187"/>
      <c r="E4" s="187"/>
      <c r="F4" s="187"/>
      <c r="G4" s="187"/>
      <c r="H4" s="187"/>
      <c r="I4" s="187"/>
      <c r="J4" s="187"/>
      <c r="K4" s="187"/>
      <c r="L4" s="187"/>
      <c r="M4" s="187"/>
      <c r="N4" s="187"/>
      <c r="O4" s="187"/>
      <c r="P4" s="187"/>
    </row>
    <row r="5" spans="1:16" ht="16.5" customHeight="1">
      <c r="A5" s="187"/>
      <c r="B5" s="187"/>
      <c r="C5" s="187"/>
      <c r="D5" s="187"/>
      <c r="E5" s="187"/>
      <c r="F5" s="187"/>
      <c r="G5" s="187"/>
      <c r="H5" s="187"/>
      <c r="I5" s="187"/>
      <c r="J5" s="187"/>
      <c r="K5" s="187"/>
      <c r="L5" s="187"/>
      <c r="M5" s="187"/>
      <c r="N5" s="187"/>
      <c r="O5" s="187"/>
      <c r="P5" s="187"/>
    </row>
    <row r="6" spans="1:16" ht="16.5" customHeight="1">
      <c r="A6" s="187"/>
      <c r="B6" s="187"/>
      <c r="C6" s="187"/>
      <c r="D6" s="187"/>
      <c r="E6" s="187"/>
      <c r="F6" s="187"/>
      <c r="G6" s="187"/>
      <c r="H6" s="187"/>
      <c r="I6" s="187"/>
      <c r="J6" s="187"/>
      <c r="K6" s="187"/>
      <c r="L6" s="187"/>
      <c r="M6" s="187"/>
      <c r="N6" s="187"/>
      <c r="O6" s="187"/>
      <c r="P6" s="187"/>
    </row>
    <row r="7" spans="1:16" ht="16.5" customHeight="1">
      <c r="A7" s="187"/>
      <c r="B7" s="187"/>
      <c r="C7" s="187"/>
      <c r="D7" s="187"/>
      <c r="E7" s="187"/>
      <c r="F7" s="187"/>
      <c r="G7" s="187"/>
      <c r="H7" s="187"/>
      <c r="I7" s="187"/>
      <c r="J7" s="187"/>
      <c r="K7" s="187"/>
      <c r="L7" s="187"/>
      <c r="M7" s="187"/>
      <c r="N7" s="187"/>
      <c r="O7" s="187"/>
      <c r="P7" s="187"/>
    </row>
    <row r="8" spans="1:16" ht="16.5" customHeight="1">
      <c r="A8" s="187"/>
      <c r="B8" s="187"/>
      <c r="C8" s="187"/>
      <c r="D8" s="187"/>
      <c r="E8" s="187"/>
      <c r="F8" s="187"/>
      <c r="G8" s="187"/>
      <c r="H8" s="187"/>
      <c r="I8" s="187"/>
      <c r="J8" s="187"/>
      <c r="K8" s="187"/>
      <c r="L8" s="187"/>
      <c r="M8" s="187"/>
      <c r="N8" s="187"/>
      <c r="O8" s="187"/>
      <c r="P8" s="187"/>
    </row>
    <row r="9" spans="1:16" ht="16.5" customHeight="1">
      <c r="A9" s="187"/>
      <c r="B9" s="187"/>
      <c r="C9" s="187"/>
      <c r="D9" s="187"/>
      <c r="E9" s="187"/>
      <c r="F9" s="187"/>
      <c r="G9" s="187"/>
      <c r="H9" s="187"/>
      <c r="I9" s="187"/>
      <c r="J9" s="187"/>
      <c r="K9" s="187"/>
      <c r="L9" s="187"/>
      <c r="M9" s="187"/>
      <c r="N9" s="187"/>
      <c r="O9" s="187"/>
      <c r="P9" s="187"/>
    </row>
    <row r="10" spans="1:16" ht="16.5" customHeight="1">
      <c r="A10" s="187"/>
      <c r="B10" s="187"/>
      <c r="C10" s="187"/>
      <c r="D10" s="187"/>
      <c r="E10" s="187"/>
      <c r="F10" s="187"/>
      <c r="G10" s="187"/>
      <c r="H10" s="187"/>
      <c r="I10" s="187"/>
      <c r="J10" s="187"/>
      <c r="K10" s="187"/>
      <c r="L10" s="187"/>
      <c r="M10" s="187"/>
      <c r="N10" s="187"/>
      <c r="O10" s="187"/>
      <c r="P10" s="187"/>
    </row>
    <row r="11" spans="1:16" ht="16.5" customHeight="1">
      <c r="A11" s="187"/>
      <c r="B11" s="187"/>
      <c r="C11" s="187"/>
      <c r="D11" s="187"/>
      <c r="E11" s="187"/>
      <c r="F11" s="187"/>
      <c r="G11" s="187"/>
      <c r="H11" s="187"/>
      <c r="I11" s="187"/>
      <c r="J11" s="187"/>
      <c r="K11" s="187"/>
      <c r="L11" s="187"/>
      <c r="M11" s="187"/>
      <c r="N11" s="187"/>
      <c r="O11" s="187"/>
      <c r="P11" s="187"/>
    </row>
    <row r="12" spans="1:16" ht="16.5" customHeight="1">
      <c r="A12" s="187"/>
      <c r="B12" s="187"/>
      <c r="C12" s="187"/>
      <c r="D12" s="187"/>
      <c r="E12" s="187"/>
      <c r="F12" s="187"/>
      <c r="G12" s="187"/>
      <c r="H12" s="187"/>
      <c r="I12" s="187"/>
      <c r="J12" s="187"/>
      <c r="K12" s="187"/>
      <c r="L12" s="187"/>
      <c r="M12" s="187"/>
      <c r="N12" s="187"/>
      <c r="O12" s="187"/>
      <c r="P12" s="187"/>
    </row>
    <row r="13" spans="1:16" ht="16.5" customHeight="1">
      <c r="A13" s="187"/>
      <c r="B13" s="187"/>
      <c r="C13" s="187"/>
      <c r="D13" s="187"/>
      <c r="E13" s="187"/>
      <c r="F13" s="187"/>
      <c r="G13" s="187"/>
      <c r="H13" s="187"/>
      <c r="I13" s="187"/>
      <c r="J13" s="187"/>
      <c r="K13" s="187"/>
      <c r="L13" s="187"/>
      <c r="M13" s="187"/>
      <c r="N13" s="187"/>
      <c r="O13" s="187"/>
      <c r="P13" s="187"/>
    </row>
    <row r="14" spans="1:16" ht="16.5" customHeight="1">
      <c r="A14" s="187"/>
      <c r="B14" s="187"/>
      <c r="C14" s="187"/>
      <c r="D14" s="187"/>
      <c r="E14" s="187"/>
      <c r="F14" s="187"/>
      <c r="G14" s="187"/>
      <c r="H14" s="187"/>
      <c r="I14" s="187"/>
      <c r="J14" s="187"/>
      <c r="K14" s="187"/>
      <c r="L14" s="187"/>
      <c r="M14" s="187"/>
      <c r="N14" s="187"/>
      <c r="O14" s="187"/>
      <c r="P14" s="187"/>
    </row>
    <row r="15" spans="1:16" ht="16.5" customHeight="1">
      <c r="A15" s="187"/>
      <c r="B15" s="187"/>
      <c r="C15" s="187"/>
      <c r="D15" s="187"/>
      <c r="E15" s="187"/>
      <c r="F15" s="187"/>
      <c r="G15" s="187"/>
      <c r="H15" s="187"/>
      <c r="I15" s="187"/>
      <c r="J15" s="187"/>
      <c r="K15" s="187"/>
      <c r="L15" s="187"/>
      <c r="M15" s="187"/>
      <c r="N15" s="187"/>
      <c r="O15" s="187"/>
      <c r="P15" s="187"/>
    </row>
    <row r="16" spans="1:16" ht="16.5" customHeight="1">
      <c r="A16" s="187"/>
      <c r="B16" s="187"/>
      <c r="C16" s="187"/>
      <c r="D16" s="187"/>
      <c r="E16" s="187"/>
      <c r="F16" s="187"/>
      <c r="G16" s="187"/>
      <c r="H16" s="187"/>
      <c r="I16" s="187"/>
      <c r="J16" s="187"/>
      <c r="K16" s="187"/>
      <c r="L16" s="187"/>
      <c r="M16" s="187"/>
      <c r="N16" s="187"/>
      <c r="O16" s="187"/>
      <c r="P16" s="187"/>
    </row>
    <row r="17" spans="1:16" ht="16.5" customHeight="1">
      <c r="A17" s="187"/>
      <c r="B17" s="187"/>
      <c r="C17" s="187"/>
      <c r="D17" s="187"/>
      <c r="E17" s="187"/>
      <c r="F17" s="187"/>
      <c r="G17" s="187"/>
      <c r="H17" s="187"/>
      <c r="I17" s="187"/>
      <c r="J17" s="187"/>
      <c r="K17" s="187"/>
      <c r="L17" s="187"/>
      <c r="M17" s="187"/>
      <c r="N17" s="187"/>
      <c r="O17" s="187"/>
      <c r="P17" s="187"/>
    </row>
    <row r="18" spans="1:16" ht="16.5" customHeight="1">
      <c r="A18" s="187"/>
      <c r="B18" s="187"/>
      <c r="C18" s="187"/>
      <c r="D18" s="187"/>
      <c r="E18" s="187"/>
      <c r="F18" s="187"/>
      <c r="G18" s="187"/>
      <c r="H18" s="187"/>
      <c r="I18" s="187"/>
      <c r="J18" s="187"/>
      <c r="K18" s="187"/>
      <c r="L18" s="187"/>
      <c r="M18" s="187"/>
      <c r="N18" s="187"/>
      <c r="O18" s="187"/>
      <c r="P18" s="187"/>
    </row>
    <row r="19" spans="1:16" ht="16.5" customHeight="1">
      <c r="A19" s="187"/>
      <c r="B19" s="187"/>
      <c r="C19" s="187"/>
      <c r="D19" s="187"/>
      <c r="E19" s="187"/>
      <c r="F19" s="187"/>
      <c r="G19" s="187"/>
      <c r="H19" s="187"/>
      <c r="I19" s="187"/>
      <c r="J19" s="187"/>
      <c r="K19" s="187"/>
      <c r="L19" s="187"/>
      <c r="M19" s="187"/>
      <c r="N19" s="187"/>
      <c r="O19" s="187"/>
      <c r="P19" s="187"/>
    </row>
    <row r="20" spans="1:16" ht="16.5" customHeight="1">
      <c r="A20" s="187"/>
      <c r="B20" s="187"/>
      <c r="C20" s="187"/>
      <c r="D20" s="187"/>
      <c r="E20" s="187"/>
      <c r="F20" s="187"/>
      <c r="G20" s="187"/>
      <c r="H20" s="187"/>
      <c r="I20" s="187"/>
      <c r="J20" s="187"/>
      <c r="K20" s="187"/>
      <c r="L20" s="187"/>
      <c r="M20" s="187"/>
      <c r="N20" s="187"/>
      <c r="O20" s="187"/>
      <c r="P20" s="187"/>
    </row>
    <row r="21" spans="1:16" ht="16.5" customHeight="1">
      <c r="A21" s="187"/>
      <c r="B21" s="187"/>
      <c r="C21" s="187"/>
      <c r="D21" s="187"/>
      <c r="E21" s="187"/>
      <c r="F21" s="187"/>
      <c r="G21" s="187"/>
      <c r="H21" s="187"/>
      <c r="I21" s="187"/>
      <c r="J21" s="187"/>
      <c r="K21" s="187"/>
      <c r="L21" s="187"/>
      <c r="M21" s="187"/>
      <c r="N21" s="187"/>
      <c r="O21" s="187"/>
      <c r="P21" s="187"/>
    </row>
    <row r="22" spans="1:16" ht="16.5" customHeight="1">
      <c r="A22" s="187"/>
      <c r="B22" s="187"/>
      <c r="C22" s="187"/>
      <c r="D22" s="187"/>
      <c r="E22" s="187"/>
      <c r="F22" s="187"/>
      <c r="G22" s="187"/>
      <c r="H22" s="187"/>
      <c r="I22" s="187"/>
      <c r="J22" s="187"/>
      <c r="K22" s="187"/>
      <c r="L22" s="187"/>
      <c r="M22" s="187"/>
      <c r="N22" s="187"/>
      <c r="O22" s="187"/>
      <c r="P22" s="187"/>
    </row>
    <row r="23" spans="1:16" ht="16.5" customHeight="1">
      <c r="A23" s="187"/>
      <c r="B23" s="187"/>
      <c r="C23" s="187"/>
      <c r="D23" s="187"/>
      <c r="E23" s="187"/>
      <c r="F23" s="187"/>
      <c r="G23" s="187"/>
      <c r="H23" s="187"/>
      <c r="I23" s="187"/>
      <c r="J23" s="187"/>
      <c r="K23" s="187"/>
      <c r="L23" s="187"/>
      <c r="M23" s="187"/>
      <c r="N23" s="187"/>
      <c r="O23" s="187"/>
      <c r="P23" s="187"/>
    </row>
    <row r="24" spans="1:16" ht="16.5" customHeight="1">
      <c r="A24" s="187"/>
      <c r="B24" s="187"/>
      <c r="C24" s="187"/>
      <c r="D24" s="187"/>
      <c r="E24" s="187"/>
      <c r="F24" s="187"/>
      <c r="G24" s="187"/>
      <c r="H24" s="187"/>
      <c r="I24" s="187"/>
      <c r="J24" s="187"/>
      <c r="K24" s="187"/>
      <c r="L24" s="187"/>
      <c r="M24" s="187"/>
      <c r="N24" s="187"/>
      <c r="O24" s="187"/>
      <c r="P24" s="187"/>
    </row>
    <row r="25" spans="1:16" ht="16.5" customHeight="1">
      <c r="A25" s="187"/>
      <c r="B25" s="187"/>
      <c r="C25" s="187"/>
      <c r="D25" s="187"/>
      <c r="E25" s="187"/>
      <c r="F25" s="187"/>
      <c r="G25" s="187"/>
      <c r="H25" s="187"/>
      <c r="I25" s="187"/>
      <c r="J25" s="187"/>
      <c r="K25" s="187"/>
      <c r="L25" s="187"/>
      <c r="M25" s="187"/>
      <c r="N25" s="187"/>
      <c r="O25" s="187"/>
      <c r="P25" s="187"/>
    </row>
    <row r="26" spans="1:16" ht="16.5" customHeight="1">
      <c r="A26" s="187"/>
      <c r="B26" s="187"/>
      <c r="C26" s="187"/>
      <c r="D26" s="187"/>
      <c r="E26" s="187"/>
      <c r="F26" s="187"/>
      <c r="G26" s="187"/>
      <c r="H26" s="187"/>
      <c r="I26" s="187"/>
      <c r="J26" s="187"/>
      <c r="K26" s="187"/>
      <c r="L26" s="187"/>
      <c r="M26" s="187"/>
      <c r="N26" s="187"/>
      <c r="O26" s="187"/>
      <c r="P26" s="187"/>
    </row>
    <row r="27" spans="1:16" ht="16.5" customHeight="1">
      <c r="A27" s="187"/>
      <c r="B27" s="187"/>
      <c r="C27" s="187"/>
      <c r="D27" s="187"/>
      <c r="E27" s="187"/>
      <c r="F27" s="187"/>
      <c r="G27" s="187"/>
      <c r="H27" s="187"/>
      <c r="I27" s="187"/>
      <c r="J27" s="187"/>
      <c r="K27" s="187"/>
      <c r="L27" s="187"/>
      <c r="M27" s="187"/>
      <c r="N27" s="187"/>
      <c r="O27" s="187"/>
      <c r="P27" s="187"/>
    </row>
    <row r="28" spans="1:16" ht="16.5" customHeight="1">
      <c r="A28" s="187"/>
      <c r="B28" s="187"/>
      <c r="C28" s="187"/>
      <c r="D28" s="187"/>
      <c r="E28" s="187"/>
      <c r="F28" s="187"/>
      <c r="G28" s="187"/>
      <c r="H28" s="187"/>
      <c r="I28" s="187"/>
      <c r="J28" s="187"/>
      <c r="K28" s="187"/>
      <c r="L28" s="187"/>
      <c r="M28" s="187"/>
      <c r="N28" s="187"/>
      <c r="O28" s="187"/>
      <c r="P28" s="187"/>
    </row>
    <row r="29" spans="1:16" ht="16.5" customHeight="1">
      <c r="A29" s="187"/>
      <c r="B29" s="187"/>
      <c r="C29" s="187"/>
      <c r="D29" s="187"/>
      <c r="E29" s="187"/>
      <c r="F29" s="187"/>
      <c r="G29" s="187"/>
      <c r="H29" s="187"/>
      <c r="I29" s="187"/>
      <c r="J29" s="187"/>
      <c r="K29" s="187"/>
      <c r="L29" s="187"/>
      <c r="M29" s="187"/>
      <c r="N29" s="187"/>
      <c r="O29" s="187"/>
      <c r="P29" s="187"/>
    </row>
    <row r="30" spans="1:16" ht="16.5" customHeight="1">
      <c r="A30" s="187"/>
      <c r="B30" s="187"/>
      <c r="C30" s="187"/>
      <c r="D30" s="187"/>
      <c r="E30" s="187"/>
      <c r="F30" s="187"/>
      <c r="G30" s="187"/>
      <c r="H30" s="187"/>
      <c r="I30" s="187"/>
      <c r="J30" s="187"/>
      <c r="K30" s="187"/>
      <c r="L30" s="187"/>
      <c r="M30" s="187"/>
      <c r="N30" s="187"/>
      <c r="O30" s="187"/>
      <c r="P30" s="187"/>
    </row>
    <row r="31" spans="1:16" ht="16.5" customHeight="1">
      <c r="A31" s="187"/>
      <c r="B31" s="187"/>
      <c r="C31" s="187"/>
      <c r="D31" s="187"/>
      <c r="E31" s="187"/>
      <c r="F31" s="187"/>
      <c r="G31" s="187"/>
      <c r="H31" s="187"/>
      <c r="I31" s="187"/>
      <c r="J31" s="187"/>
      <c r="K31" s="187"/>
      <c r="L31" s="187"/>
      <c r="M31" s="187"/>
      <c r="N31" s="187"/>
      <c r="O31" s="187"/>
      <c r="P31" s="187"/>
    </row>
    <row r="32" spans="1:16" ht="31.5" customHeight="1">
      <c r="A32" s="187"/>
      <c r="B32" s="187"/>
      <c r="C32" s="187"/>
      <c r="D32" s="187"/>
      <c r="E32" s="187"/>
      <c r="F32" s="187"/>
      <c r="G32" s="187"/>
      <c r="H32" s="187"/>
      <c r="I32" s="187"/>
      <c r="J32" s="182" t="s">
        <v>2</v>
      </c>
      <c r="K32" s="187"/>
      <c r="L32" s="187"/>
      <c r="M32" s="187"/>
      <c r="N32" s="187"/>
      <c r="O32" s="187"/>
      <c r="P32" s="187"/>
    </row>
    <row r="33" spans="1:16" ht="39" customHeight="1">
      <c r="A33" s="187"/>
      <c r="B33" s="188" t="s">
        <v>11</v>
      </c>
      <c r="C33" s="194"/>
      <c r="D33" s="194"/>
      <c r="E33" s="196" t="s">
        <v>14</v>
      </c>
      <c r="F33" s="197" t="s">
        <v>524</v>
      </c>
      <c r="G33" s="201" t="s">
        <v>441</v>
      </c>
      <c r="H33" s="201" t="s">
        <v>525</v>
      </c>
      <c r="I33" s="201" t="s">
        <v>526</v>
      </c>
      <c r="J33" s="205" t="s">
        <v>527</v>
      </c>
      <c r="K33" s="187"/>
      <c r="L33" s="187"/>
      <c r="M33" s="187"/>
      <c r="N33" s="187"/>
      <c r="O33" s="187"/>
      <c r="P33" s="187"/>
    </row>
    <row r="34" spans="1:16" ht="39" customHeight="1">
      <c r="A34" s="187"/>
      <c r="B34" s="189"/>
      <c r="C34" s="1002" t="s">
        <v>448</v>
      </c>
      <c r="D34" s="1002"/>
      <c r="E34" s="1003"/>
      <c r="F34" s="198">
        <v>8.08</v>
      </c>
      <c r="G34" s="202">
        <v>9.92</v>
      </c>
      <c r="H34" s="202">
        <v>10.47</v>
      </c>
      <c r="I34" s="202">
        <v>11.51</v>
      </c>
      <c r="J34" s="206">
        <v>8.67</v>
      </c>
      <c r="K34" s="187"/>
      <c r="L34" s="187"/>
      <c r="M34" s="187"/>
      <c r="N34" s="187"/>
      <c r="O34" s="187"/>
      <c r="P34" s="187"/>
    </row>
    <row r="35" spans="1:16" ht="39" customHeight="1">
      <c r="A35" s="187"/>
      <c r="B35" s="190"/>
      <c r="C35" s="1004" t="s">
        <v>39</v>
      </c>
      <c r="D35" s="1004"/>
      <c r="E35" s="1005"/>
      <c r="F35" s="199">
        <v>0.14000000000000001</v>
      </c>
      <c r="G35" s="203">
        <v>0.41</v>
      </c>
      <c r="H35" s="203">
        <v>0.1</v>
      </c>
      <c r="I35" s="203">
        <v>0.22</v>
      </c>
      <c r="J35" s="207">
        <v>0.42</v>
      </c>
      <c r="K35" s="187"/>
      <c r="L35" s="187"/>
      <c r="M35" s="187"/>
      <c r="N35" s="187"/>
      <c r="O35" s="187"/>
      <c r="P35" s="187"/>
    </row>
    <row r="36" spans="1:16" ht="39" customHeight="1">
      <c r="A36" s="187"/>
      <c r="B36" s="190"/>
      <c r="C36" s="1004" t="s">
        <v>243</v>
      </c>
      <c r="D36" s="1004"/>
      <c r="E36" s="1005"/>
      <c r="F36" s="199">
        <v>2.85</v>
      </c>
      <c r="G36" s="203">
        <v>2.1800000000000002</v>
      </c>
      <c r="H36" s="203">
        <v>1.63</v>
      </c>
      <c r="I36" s="203">
        <v>0.22</v>
      </c>
      <c r="J36" s="207">
        <v>0.39</v>
      </c>
      <c r="K36" s="187"/>
      <c r="L36" s="187"/>
      <c r="M36" s="187"/>
      <c r="N36" s="187"/>
      <c r="O36" s="187"/>
      <c r="P36" s="187"/>
    </row>
    <row r="37" spans="1:16" ht="39" customHeight="1">
      <c r="A37" s="187"/>
      <c r="B37" s="190"/>
      <c r="C37" s="1004" t="s">
        <v>153</v>
      </c>
      <c r="D37" s="1004"/>
      <c r="E37" s="1005"/>
      <c r="F37" s="199">
        <v>0.11</v>
      </c>
      <c r="G37" s="203">
        <v>0.13</v>
      </c>
      <c r="H37" s="203">
        <v>0.12</v>
      </c>
      <c r="I37" s="203">
        <v>0.13</v>
      </c>
      <c r="J37" s="207">
        <v>0.12</v>
      </c>
      <c r="K37" s="187"/>
      <c r="L37" s="187"/>
      <c r="M37" s="187"/>
      <c r="N37" s="187"/>
      <c r="O37" s="187"/>
      <c r="P37" s="187"/>
    </row>
    <row r="38" spans="1:16" ht="39" customHeight="1">
      <c r="A38" s="187"/>
      <c r="B38" s="190"/>
      <c r="C38" s="1004" t="s">
        <v>321</v>
      </c>
      <c r="D38" s="1004"/>
      <c r="E38" s="1005"/>
      <c r="F38" s="199">
        <v>0.08</v>
      </c>
      <c r="G38" s="203">
        <v>0.08</v>
      </c>
      <c r="H38" s="203">
        <v>0.1</v>
      </c>
      <c r="I38" s="203">
        <v>0.1</v>
      </c>
      <c r="J38" s="207">
        <v>0.08</v>
      </c>
      <c r="K38" s="187"/>
      <c r="L38" s="187"/>
      <c r="M38" s="187"/>
      <c r="N38" s="187"/>
      <c r="O38" s="187"/>
      <c r="P38" s="187"/>
    </row>
    <row r="39" spans="1:16" ht="39" customHeight="1">
      <c r="A39" s="187"/>
      <c r="B39" s="190"/>
      <c r="C39" s="1004" t="s">
        <v>226</v>
      </c>
      <c r="D39" s="1004"/>
      <c r="E39" s="1005"/>
      <c r="F39" s="199">
        <v>0.05</v>
      </c>
      <c r="G39" s="203">
        <v>0.01</v>
      </c>
      <c r="H39" s="203">
        <v>0.02</v>
      </c>
      <c r="I39" s="203">
        <v>0.01</v>
      </c>
      <c r="J39" s="207">
        <v>0.05</v>
      </c>
      <c r="K39" s="187"/>
      <c r="L39" s="187"/>
      <c r="M39" s="187"/>
      <c r="N39" s="187"/>
      <c r="O39" s="187"/>
      <c r="P39" s="187"/>
    </row>
    <row r="40" spans="1:16" ht="39" customHeight="1">
      <c r="A40" s="187"/>
      <c r="B40" s="190"/>
      <c r="C40" s="1004" t="s">
        <v>457</v>
      </c>
      <c r="D40" s="1004"/>
      <c r="E40" s="1005"/>
      <c r="F40" s="199">
        <v>0.06</v>
      </c>
      <c r="G40" s="203">
        <v>0.01</v>
      </c>
      <c r="H40" s="203">
        <v>0.03</v>
      </c>
      <c r="I40" s="203">
        <v>0.06</v>
      </c>
      <c r="J40" s="207">
        <v>0.02</v>
      </c>
      <c r="K40" s="187"/>
      <c r="L40" s="187"/>
      <c r="M40" s="187"/>
      <c r="N40" s="187"/>
      <c r="O40" s="187"/>
      <c r="P40" s="187"/>
    </row>
    <row r="41" spans="1:16" ht="39" customHeight="1">
      <c r="A41" s="187"/>
      <c r="B41" s="190"/>
      <c r="C41" s="1004"/>
      <c r="D41" s="1004"/>
      <c r="E41" s="1005"/>
      <c r="F41" s="199"/>
      <c r="G41" s="203"/>
      <c r="H41" s="203"/>
      <c r="I41" s="203"/>
      <c r="J41" s="207"/>
      <c r="K41" s="187"/>
      <c r="L41" s="187"/>
      <c r="M41" s="187"/>
      <c r="N41" s="187"/>
      <c r="O41" s="187"/>
      <c r="P41" s="187"/>
    </row>
    <row r="42" spans="1:16" ht="39" customHeight="1">
      <c r="A42" s="187"/>
      <c r="B42" s="191"/>
      <c r="C42" s="1004" t="s">
        <v>530</v>
      </c>
      <c r="D42" s="1004"/>
      <c r="E42" s="1005"/>
      <c r="F42" s="199" t="s">
        <v>203</v>
      </c>
      <c r="G42" s="203" t="s">
        <v>203</v>
      </c>
      <c r="H42" s="203" t="s">
        <v>203</v>
      </c>
      <c r="I42" s="203" t="s">
        <v>203</v>
      </c>
      <c r="J42" s="207" t="s">
        <v>203</v>
      </c>
      <c r="K42" s="187"/>
      <c r="L42" s="187"/>
      <c r="M42" s="187"/>
      <c r="N42" s="187"/>
      <c r="O42" s="187"/>
      <c r="P42" s="187"/>
    </row>
    <row r="43" spans="1:16" ht="39" customHeight="1">
      <c r="A43" s="187"/>
      <c r="B43" s="192"/>
      <c r="C43" s="1006" t="s">
        <v>488</v>
      </c>
      <c r="D43" s="1006"/>
      <c r="E43" s="1007"/>
      <c r="F43" s="200" t="s">
        <v>203</v>
      </c>
      <c r="G43" s="204" t="s">
        <v>203</v>
      </c>
      <c r="H43" s="204" t="s">
        <v>203</v>
      </c>
      <c r="I43" s="204" t="s">
        <v>203</v>
      </c>
      <c r="J43" s="208" t="s">
        <v>203</v>
      </c>
      <c r="K43" s="187"/>
      <c r="L43" s="187"/>
      <c r="M43" s="187"/>
      <c r="N43" s="187"/>
      <c r="O43" s="187"/>
      <c r="P43" s="187"/>
    </row>
    <row r="44" spans="1:16" ht="39" customHeight="1">
      <c r="A44" s="187"/>
      <c r="B44" s="193" t="s">
        <v>18</v>
      </c>
      <c r="C44" s="195"/>
      <c r="D44" s="195"/>
      <c r="E44" s="195"/>
      <c r="F44" s="187"/>
      <c r="G44" s="187"/>
      <c r="H44" s="187"/>
      <c r="I44" s="187"/>
      <c r="J44" s="187"/>
      <c r="K44" s="187"/>
      <c r="L44" s="187"/>
      <c r="M44" s="187"/>
      <c r="N44" s="187"/>
      <c r="O44" s="187"/>
      <c r="P44" s="187"/>
    </row>
    <row r="45" spans="1:16" ht="18" customHeight="1">
      <c r="A45" s="187"/>
      <c r="B45" s="187"/>
      <c r="C45" s="187"/>
      <c r="D45" s="187"/>
      <c r="E45" s="187"/>
      <c r="F45" s="187"/>
      <c r="G45" s="187"/>
      <c r="H45" s="187"/>
      <c r="I45" s="187"/>
      <c r="J45" s="187"/>
      <c r="K45" s="187"/>
      <c r="L45" s="187"/>
      <c r="M45" s="187"/>
      <c r="N45" s="187"/>
      <c r="O45" s="187"/>
      <c r="P45" s="187"/>
    </row>
  </sheetData>
  <sheetProtection algorithmName="SHA-512" hashValue="gUK0sxQtT9bS4W5zoY93TNPPuYKTLZ+UU9DQQ0bvSgbk89iwlxyOUO/FIBRB+LQ8cKWnVggs/Tj8h8JWI36KTA==" saltValue="iEBkHE/hesNB0+i6BIo+s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39370078740157483" bottom="0.39370078740157483" header="0.19685039370078741" footer="0.19685039370078741"/>
  <pageSetup paperSize="8" scale="83"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topLeftCell="I28" zoomScale="70" zoomScaleNormal="70" zoomScaleSheetLayoutView="55" workbookViewId="0">
      <selection activeCell="H55" sqref="H55"/>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22" width="0" style="47" hidden="1" customWidth="1"/>
    <col min="23" max="16384" width="0" style="47" hidden="1"/>
  </cols>
  <sheetData>
    <row r="1" spans="1:21" ht="13.5" customHeight="1">
      <c r="A1" s="87"/>
      <c r="B1" s="87"/>
      <c r="C1" s="87"/>
      <c r="D1" s="87"/>
      <c r="E1" s="87"/>
      <c r="F1" s="87"/>
      <c r="G1" s="87"/>
      <c r="H1" s="87"/>
      <c r="I1" s="87"/>
      <c r="J1" s="87"/>
      <c r="K1" s="87"/>
      <c r="L1" s="87"/>
      <c r="M1" s="87"/>
      <c r="N1" s="87"/>
      <c r="O1" s="87"/>
      <c r="P1" s="87"/>
      <c r="Q1" s="87"/>
      <c r="R1" s="87"/>
      <c r="S1" s="87"/>
      <c r="T1" s="87"/>
      <c r="U1" s="87"/>
    </row>
    <row r="2" spans="1:21" ht="13.5" customHeight="1">
      <c r="A2" s="87"/>
      <c r="B2" s="87"/>
      <c r="C2" s="87"/>
      <c r="D2" s="87"/>
      <c r="E2" s="87"/>
      <c r="F2" s="87"/>
      <c r="G2" s="87"/>
      <c r="H2" s="87"/>
      <c r="I2" s="87"/>
      <c r="J2" s="87"/>
      <c r="K2" s="87"/>
      <c r="L2" s="87"/>
      <c r="M2" s="87"/>
      <c r="N2" s="87"/>
      <c r="O2" s="87"/>
      <c r="P2" s="87"/>
      <c r="Q2" s="87"/>
      <c r="R2" s="87"/>
      <c r="S2" s="87"/>
      <c r="T2" s="87"/>
      <c r="U2" s="87"/>
    </row>
    <row r="3" spans="1:21" ht="13.5" customHeight="1">
      <c r="A3" s="87"/>
      <c r="B3" s="87"/>
      <c r="C3" s="87"/>
      <c r="D3" s="87"/>
      <c r="E3" s="87"/>
      <c r="F3" s="87"/>
      <c r="G3" s="87"/>
      <c r="H3" s="87"/>
      <c r="I3" s="87"/>
      <c r="J3" s="87"/>
      <c r="K3" s="87"/>
      <c r="L3" s="87"/>
      <c r="M3" s="87"/>
      <c r="N3" s="87"/>
      <c r="O3" s="87"/>
      <c r="P3" s="87"/>
      <c r="Q3" s="87"/>
      <c r="R3" s="87"/>
      <c r="S3" s="87"/>
      <c r="T3" s="87"/>
      <c r="U3" s="87"/>
    </row>
    <row r="4" spans="1:21" ht="13.5" customHeight="1">
      <c r="A4" s="87"/>
      <c r="B4" s="87"/>
      <c r="C4" s="87"/>
      <c r="D4" s="87"/>
      <c r="E4" s="87"/>
      <c r="F4" s="87"/>
      <c r="G4" s="87"/>
      <c r="H4" s="87"/>
      <c r="I4" s="87"/>
      <c r="J4" s="87"/>
      <c r="K4" s="87"/>
      <c r="L4" s="87"/>
      <c r="M4" s="87"/>
      <c r="N4" s="87"/>
      <c r="O4" s="87"/>
      <c r="P4" s="87"/>
      <c r="Q4" s="87"/>
      <c r="R4" s="87"/>
      <c r="S4" s="87"/>
      <c r="T4" s="87"/>
      <c r="U4" s="87"/>
    </row>
    <row r="5" spans="1:21" ht="13.5" customHeight="1">
      <c r="A5" s="87"/>
      <c r="B5" s="87"/>
      <c r="C5" s="87"/>
      <c r="D5" s="87"/>
      <c r="E5" s="87"/>
      <c r="F5" s="87"/>
      <c r="G5" s="87"/>
      <c r="H5" s="87"/>
      <c r="I5" s="87"/>
      <c r="J5" s="87"/>
      <c r="K5" s="87"/>
      <c r="L5" s="87"/>
      <c r="M5" s="87"/>
      <c r="N5" s="87"/>
      <c r="O5" s="87"/>
      <c r="P5" s="87"/>
      <c r="Q5" s="87"/>
      <c r="R5" s="87"/>
      <c r="S5" s="87"/>
      <c r="T5" s="87"/>
      <c r="U5" s="87"/>
    </row>
    <row r="6" spans="1:21" ht="13.5" customHeight="1">
      <c r="A6" s="87"/>
      <c r="B6" s="87"/>
      <c r="C6" s="87"/>
      <c r="D6" s="87"/>
      <c r="E6" s="87"/>
      <c r="F6" s="87"/>
      <c r="G6" s="87"/>
      <c r="H6" s="87"/>
      <c r="I6" s="87"/>
      <c r="J6" s="87"/>
      <c r="K6" s="87"/>
      <c r="L6" s="87"/>
      <c r="M6" s="87"/>
      <c r="N6" s="87"/>
      <c r="O6" s="87"/>
      <c r="P6" s="87"/>
      <c r="Q6" s="87"/>
      <c r="R6" s="87"/>
      <c r="S6" s="87"/>
      <c r="T6" s="87"/>
      <c r="U6" s="87"/>
    </row>
    <row r="7" spans="1:21" ht="13.5" customHeight="1">
      <c r="A7" s="87"/>
      <c r="B7" s="87"/>
      <c r="C7" s="87"/>
      <c r="D7" s="87"/>
      <c r="E7" s="87"/>
      <c r="F7" s="87"/>
      <c r="G7" s="87"/>
      <c r="H7" s="87"/>
      <c r="I7" s="87"/>
      <c r="J7" s="87"/>
      <c r="K7" s="87"/>
      <c r="L7" s="87"/>
      <c r="M7" s="87"/>
      <c r="N7" s="87"/>
      <c r="O7" s="87"/>
      <c r="P7" s="87"/>
      <c r="Q7" s="87"/>
      <c r="R7" s="87"/>
      <c r="S7" s="87"/>
      <c r="T7" s="87"/>
      <c r="U7" s="87"/>
    </row>
    <row r="8" spans="1:21" ht="13.5" customHeight="1">
      <c r="A8" s="87"/>
      <c r="B8" s="87"/>
      <c r="C8" s="87"/>
      <c r="D8" s="87"/>
      <c r="E8" s="87"/>
      <c r="F8" s="87"/>
      <c r="G8" s="87"/>
      <c r="H8" s="87"/>
      <c r="I8" s="87"/>
      <c r="J8" s="87"/>
      <c r="K8" s="87"/>
      <c r="L8" s="87"/>
      <c r="M8" s="87"/>
      <c r="N8" s="87"/>
      <c r="O8" s="87"/>
      <c r="P8" s="87"/>
      <c r="Q8" s="87"/>
      <c r="R8" s="87"/>
      <c r="S8" s="87"/>
      <c r="T8" s="87"/>
      <c r="U8" s="87"/>
    </row>
    <row r="9" spans="1:21" ht="13.5" customHeight="1">
      <c r="A9" s="87"/>
      <c r="B9" s="87"/>
      <c r="C9" s="87"/>
      <c r="D9" s="87"/>
      <c r="E9" s="87"/>
      <c r="F9" s="87"/>
      <c r="G9" s="87"/>
      <c r="H9" s="87"/>
      <c r="I9" s="87"/>
      <c r="J9" s="87"/>
      <c r="K9" s="87"/>
      <c r="L9" s="87"/>
      <c r="M9" s="87"/>
      <c r="N9" s="87"/>
      <c r="O9" s="87"/>
      <c r="P9" s="87"/>
      <c r="Q9" s="87"/>
      <c r="R9" s="87"/>
      <c r="S9" s="87"/>
      <c r="T9" s="87"/>
      <c r="U9" s="87"/>
    </row>
    <row r="10" spans="1:21" ht="13.5" customHeight="1">
      <c r="A10" s="87"/>
      <c r="B10" s="87"/>
      <c r="C10" s="87"/>
      <c r="D10" s="87"/>
      <c r="E10" s="87"/>
      <c r="F10" s="87"/>
      <c r="G10" s="87"/>
      <c r="H10" s="87"/>
      <c r="I10" s="87"/>
      <c r="J10" s="87"/>
      <c r="K10" s="87"/>
      <c r="L10" s="87"/>
      <c r="M10" s="87"/>
      <c r="N10" s="87"/>
      <c r="O10" s="87"/>
      <c r="P10" s="87"/>
      <c r="Q10" s="87"/>
      <c r="R10" s="87"/>
      <c r="S10" s="87"/>
      <c r="T10" s="87"/>
      <c r="U10" s="87"/>
    </row>
    <row r="11" spans="1:21" ht="13.5" customHeight="1">
      <c r="A11" s="87"/>
      <c r="B11" s="87"/>
      <c r="C11" s="87"/>
      <c r="D11" s="87"/>
      <c r="E11" s="87"/>
      <c r="F11" s="87"/>
      <c r="G11" s="87"/>
      <c r="H11" s="87"/>
      <c r="I11" s="87"/>
      <c r="J11" s="87"/>
      <c r="K11" s="87"/>
      <c r="L11" s="87"/>
      <c r="M11" s="87"/>
      <c r="N11" s="87"/>
      <c r="O11" s="87"/>
      <c r="P11" s="87"/>
      <c r="Q11" s="87"/>
      <c r="R11" s="87"/>
      <c r="S11" s="87"/>
      <c r="T11" s="87"/>
      <c r="U11" s="87"/>
    </row>
    <row r="12" spans="1:21" ht="13.5" customHeight="1">
      <c r="A12" s="87"/>
      <c r="B12" s="87"/>
      <c r="C12" s="87"/>
      <c r="D12" s="87"/>
      <c r="E12" s="87"/>
      <c r="F12" s="87"/>
      <c r="G12" s="87"/>
      <c r="H12" s="87"/>
      <c r="I12" s="87"/>
      <c r="J12" s="87"/>
      <c r="K12" s="87"/>
      <c r="L12" s="87"/>
      <c r="M12" s="87"/>
      <c r="N12" s="87"/>
      <c r="O12" s="87"/>
      <c r="P12" s="87"/>
      <c r="Q12" s="87"/>
      <c r="R12" s="87"/>
      <c r="S12" s="87"/>
      <c r="T12" s="87"/>
      <c r="U12" s="87"/>
    </row>
    <row r="13" spans="1:21" ht="13.5" customHeight="1">
      <c r="A13" s="87"/>
      <c r="B13" s="87"/>
      <c r="C13" s="87"/>
      <c r="D13" s="87"/>
      <c r="E13" s="87"/>
      <c r="F13" s="87"/>
      <c r="G13" s="87"/>
      <c r="H13" s="87"/>
      <c r="I13" s="87"/>
      <c r="J13" s="87"/>
      <c r="K13" s="87"/>
      <c r="L13" s="87"/>
      <c r="M13" s="87"/>
      <c r="N13" s="87"/>
      <c r="O13" s="87"/>
      <c r="P13" s="87"/>
      <c r="Q13" s="87"/>
      <c r="R13" s="87"/>
      <c r="S13" s="87"/>
      <c r="T13" s="87"/>
      <c r="U13" s="87"/>
    </row>
    <row r="14" spans="1:21" ht="13.5" customHeight="1">
      <c r="A14" s="87"/>
      <c r="B14" s="87"/>
      <c r="C14" s="87"/>
      <c r="D14" s="87"/>
      <c r="E14" s="87"/>
      <c r="F14" s="87"/>
      <c r="G14" s="87"/>
      <c r="H14" s="87"/>
      <c r="I14" s="87"/>
      <c r="J14" s="87"/>
      <c r="K14" s="87"/>
      <c r="L14" s="87"/>
      <c r="M14" s="87"/>
      <c r="N14" s="87"/>
      <c r="O14" s="87"/>
      <c r="P14" s="87"/>
      <c r="Q14" s="87"/>
      <c r="R14" s="87"/>
      <c r="S14" s="87"/>
      <c r="T14" s="87"/>
      <c r="U14" s="87"/>
    </row>
    <row r="15" spans="1:21" ht="13.5" customHeight="1">
      <c r="A15" s="87"/>
      <c r="B15" s="87"/>
      <c r="C15" s="87"/>
      <c r="D15" s="87"/>
      <c r="E15" s="87"/>
      <c r="F15" s="87"/>
      <c r="G15" s="87"/>
      <c r="H15" s="87"/>
      <c r="I15" s="87"/>
      <c r="J15" s="87"/>
      <c r="K15" s="87"/>
      <c r="L15" s="87"/>
      <c r="M15" s="87"/>
      <c r="N15" s="87"/>
      <c r="O15" s="87"/>
      <c r="P15" s="87"/>
      <c r="Q15" s="87"/>
      <c r="R15" s="87"/>
      <c r="S15" s="87"/>
      <c r="T15" s="87"/>
      <c r="U15" s="87"/>
    </row>
    <row r="16" spans="1:21" ht="13.5" customHeight="1">
      <c r="A16" s="87"/>
      <c r="B16" s="87"/>
      <c r="C16" s="87"/>
      <c r="D16" s="87"/>
      <c r="E16" s="87"/>
      <c r="F16" s="87"/>
      <c r="G16" s="87"/>
      <c r="H16" s="87"/>
      <c r="I16" s="87"/>
      <c r="J16" s="87"/>
      <c r="K16" s="87"/>
      <c r="L16" s="87"/>
      <c r="M16" s="87"/>
      <c r="N16" s="87"/>
      <c r="O16" s="87"/>
      <c r="P16" s="87"/>
      <c r="Q16" s="87"/>
      <c r="R16" s="87"/>
      <c r="S16" s="87"/>
      <c r="T16" s="87"/>
      <c r="U16" s="87"/>
    </row>
    <row r="17" spans="1:21" ht="13.5" customHeight="1">
      <c r="A17" s="87"/>
      <c r="B17" s="87"/>
      <c r="C17" s="87"/>
      <c r="D17" s="87"/>
      <c r="E17" s="87"/>
      <c r="F17" s="87"/>
      <c r="G17" s="87"/>
      <c r="H17" s="87"/>
      <c r="I17" s="87"/>
      <c r="J17" s="87"/>
      <c r="K17" s="87"/>
      <c r="L17" s="87"/>
      <c r="M17" s="87"/>
      <c r="N17" s="87"/>
      <c r="O17" s="87"/>
      <c r="P17" s="87"/>
      <c r="Q17" s="87"/>
      <c r="R17" s="87"/>
      <c r="S17" s="87"/>
      <c r="T17" s="87"/>
      <c r="U17" s="87"/>
    </row>
    <row r="18" spans="1:21" ht="13.5" customHeight="1">
      <c r="A18" s="87"/>
      <c r="B18" s="87"/>
      <c r="C18" s="87"/>
      <c r="D18" s="87"/>
      <c r="E18" s="87"/>
      <c r="F18" s="87"/>
      <c r="G18" s="87"/>
      <c r="H18" s="87"/>
      <c r="I18" s="87"/>
      <c r="J18" s="87"/>
      <c r="K18" s="87"/>
      <c r="L18" s="87"/>
      <c r="M18" s="87"/>
      <c r="N18" s="87"/>
      <c r="O18" s="87"/>
      <c r="P18" s="87"/>
      <c r="Q18" s="87"/>
      <c r="R18" s="87"/>
      <c r="S18" s="87"/>
      <c r="T18" s="87"/>
      <c r="U18" s="87"/>
    </row>
    <row r="19" spans="1:21" ht="13.5" customHeight="1">
      <c r="A19" s="87"/>
      <c r="B19" s="87"/>
      <c r="C19" s="87"/>
      <c r="D19" s="87"/>
      <c r="E19" s="87"/>
      <c r="F19" s="87"/>
      <c r="G19" s="87"/>
      <c r="H19" s="87"/>
      <c r="I19" s="87"/>
      <c r="J19" s="87"/>
      <c r="K19" s="87"/>
      <c r="L19" s="87"/>
      <c r="M19" s="87"/>
      <c r="N19" s="87"/>
      <c r="O19" s="87"/>
      <c r="P19" s="87"/>
      <c r="Q19" s="87"/>
      <c r="R19" s="87"/>
      <c r="S19" s="87"/>
      <c r="T19" s="87"/>
      <c r="U19" s="87"/>
    </row>
    <row r="20" spans="1:21" ht="13.5" customHeight="1">
      <c r="A20" s="87"/>
      <c r="B20" s="87"/>
      <c r="C20" s="87"/>
      <c r="D20" s="87"/>
      <c r="E20" s="87"/>
      <c r="F20" s="87"/>
      <c r="G20" s="87"/>
      <c r="H20" s="87"/>
      <c r="I20" s="87"/>
      <c r="J20" s="87"/>
      <c r="K20" s="87"/>
      <c r="L20" s="87"/>
      <c r="M20" s="87"/>
      <c r="N20" s="87"/>
      <c r="O20" s="87"/>
      <c r="P20" s="87"/>
      <c r="Q20" s="87"/>
      <c r="R20" s="87"/>
      <c r="S20" s="87"/>
      <c r="T20" s="87"/>
      <c r="U20" s="87"/>
    </row>
    <row r="21" spans="1:21" ht="13.5" customHeight="1">
      <c r="A21" s="87"/>
      <c r="B21" s="87"/>
      <c r="C21" s="87"/>
      <c r="D21" s="87"/>
      <c r="E21" s="87"/>
      <c r="F21" s="87"/>
      <c r="G21" s="87"/>
      <c r="H21" s="87"/>
      <c r="I21" s="87"/>
      <c r="J21" s="87"/>
      <c r="K21" s="87"/>
      <c r="L21" s="87"/>
      <c r="M21" s="87"/>
      <c r="N21" s="87"/>
      <c r="O21" s="87"/>
      <c r="P21" s="87"/>
      <c r="Q21" s="87"/>
      <c r="R21" s="87"/>
      <c r="S21" s="87"/>
      <c r="T21" s="87"/>
      <c r="U21" s="87"/>
    </row>
    <row r="22" spans="1:21" ht="13.5" customHeight="1">
      <c r="A22" s="87"/>
      <c r="B22" s="87"/>
      <c r="C22" s="87"/>
      <c r="D22" s="87"/>
      <c r="E22" s="87"/>
      <c r="F22" s="87"/>
      <c r="G22" s="87"/>
      <c r="H22" s="87"/>
      <c r="I22" s="87"/>
      <c r="J22" s="87"/>
      <c r="K22" s="87"/>
      <c r="L22" s="87"/>
      <c r="M22" s="87"/>
      <c r="N22" s="87"/>
      <c r="O22" s="87"/>
      <c r="P22" s="87"/>
      <c r="Q22" s="87"/>
      <c r="R22" s="87"/>
      <c r="S22" s="87"/>
      <c r="T22" s="87"/>
      <c r="U22" s="87"/>
    </row>
    <row r="23" spans="1:21" ht="13.5" customHeight="1">
      <c r="A23" s="87"/>
      <c r="B23" s="87"/>
      <c r="C23" s="87"/>
      <c r="D23" s="87"/>
      <c r="E23" s="87"/>
      <c r="F23" s="87"/>
      <c r="G23" s="87"/>
      <c r="H23" s="87"/>
      <c r="I23" s="87"/>
      <c r="J23" s="87"/>
      <c r="K23" s="87"/>
      <c r="L23" s="87"/>
      <c r="M23" s="87"/>
      <c r="N23" s="87"/>
      <c r="O23" s="87"/>
      <c r="P23" s="87"/>
      <c r="Q23" s="87"/>
      <c r="R23" s="87"/>
      <c r="S23" s="87"/>
      <c r="T23" s="87"/>
      <c r="U23" s="87"/>
    </row>
    <row r="24" spans="1:21" ht="13.5" customHeight="1">
      <c r="A24" s="87"/>
      <c r="B24" s="87"/>
      <c r="C24" s="87"/>
      <c r="D24" s="87"/>
      <c r="E24" s="87"/>
      <c r="F24" s="87"/>
      <c r="G24" s="87"/>
      <c r="H24" s="87"/>
      <c r="I24" s="87"/>
      <c r="J24" s="87"/>
      <c r="K24" s="87"/>
      <c r="L24" s="87"/>
      <c r="M24" s="87"/>
      <c r="N24" s="87"/>
      <c r="O24" s="87"/>
      <c r="P24" s="87"/>
      <c r="Q24" s="87"/>
      <c r="R24" s="87"/>
      <c r="S24" s="87"/>
      <c r="T24" s="87"/>
      <c r="U24" s="87"/>
    </row>
    <row r="25" spans="1:21" ht="13.5" customHeight="1">
      <c r="A25" s="87"/>
      <c r="B25" s="87"/>
      <c r="C25" s="87"/>
      <c r="D25" s="87"/>
      <c r="E25" s="87"/>
      <c r="F25" s="87"/>
      <c r="G25" s="87"/>
      <c r="H25" s="87"/>
      <c r="I25" s="87"/>
      <c r="J25" s="87"/>
      <c r="K25" s="87"/>
      <c r="L25" s="87"/>
      <c r="M25" s="87"/>
      <c r="N25" s="87"/>
      <c r="O25" s="87"/>
      <c r="P25" s="87"/>
      <c r="Q25" s="87"/>
      <c r="R25" s="87"/>
      <c r="S25" s="87"/>
      <c r="T25" s="87"/>
      <c r="U25" s="87"/>
    </row>
    <row r="26" spans="1:21" ht="13.5" customHeight="1">
      <c r="A26" s="87"/>
      <c r="B26" s="87"/>
      <c r="C26" s="87"/>
      <c r="D26" s="87"/>
      <c r="E26" s="87"/>
      <c r="F26" s="87"/>
      <c r="G26" s="87"/>
      <c r="H26" s="87"/>
      <c r="I26" s="87"/>
      <c r="J26" s="87"/>
      <c r="K26" s="87"/>
      <c r="L26" s="87"/>
      <c r="M26" s="87"/>
      <c r="N26" s="87"/>
      <c r="O26" s="87"/>
      <c r="P26" s="87"/>
      <c r="Q26" s="87"/>
      <c r="R26" s="87"/>
      <c r="S26" s="87"/>
      <c r="T26" s="87"/>
      <c r="U26" s="87"/>
    </row>
    <row r="27" spans="1:21" ht="13.5" customHeight="1">
      <c r="A27" s="87"/>
      <c r="B27" s="87"/>
      <c r="C27" s="87"/>
      <c r="D27" s="87"/>
      <c r="E27" s="87"/>
      <c r="F27" s="87"/>
      <c r="G27" s="87"/>
      <c r="H27" s="87"/>
      <c r="I27" s="87"/>
      <c r="J27" s="87"/>
      <c r="K27" s="87"/>
      <c r="L27" s="87"/>
      <c r="M27" s="87"/>
      <c r="N27" s="87"/>
      <c r="O27" s="87"/>
      <c r="P27" s="87"/>
      <c r="Q27" s="87"/>
      <c r="R27" s="87"/>
      <c r="S27" s="87"/>
      <c r="T27" s="87"/>
      <c r="U27" s="87"/>
    </row>
    <row r="28" spans="1:21" ht="13.5" customHeight="1">
      <c r="A28" s="87"/>
      <c r="B28" s="87"/>
      <c r="C28" s="87"/>
      <c r="D28" s="87"/>
      <c r="E28" s="87"/>
      <c r="F28" s="87"/>
      <c r="G28" s="87"/>
      <c r="H28" s="87"/>
      <c r="I28" s="87"/>
      <c r="J28" s="87"/>
      <c r="K28" s="87"/>
      <c r="L28" s="87"/>
      <c r="M28" s="87"/>
      <c r="N28" s="87"/>
      <c r="O28" s="87"/>
      <c r="P28" s="87"/>
      <c r="Q28" s="87"/>
      <c r="R28" s="87"/>
      <c r="S28" s="87"/>
      <c r="T28" s="87"/>
      <c r="U28" s="87"/>
    </row>
    <row r="29" spans="1:21" ht="13.5" customHeight="1">
      <c r="A29" s="87"/>
      <c r="B29" s="87"/>
      <c r="C29" s="87"/>
      <c r="D29" s="87"/>
      <c r="E29" s="87"/>
      <c r="F29" s="87"/>
      <c r="G29" s="87"/>
      <c r="H29" s="87"/>
      <c r="I29" s="87"/>
      <c r="J29" s="87"/>
      <c r="K29" s="87"/>
      <c r="L29" s="87"/>
      <c r="M29" s="87"/>
      <c r="N29" s="87"/>
      <c r="O29" s="87"/>
      <c r="P29" s="87"/>
      <c r="Q29" s="87"/>
      <c r="R29" s="87"/>
      <c r="S29" s="87"/>
      <c r="T29" s="87"/>
      <c r="U29" s="87"/>
    </row>
    <row r="30" spans="1:21" ht="13.5" customHeight="1">
      <c r="A30" s="87"/>
      <c r="B30" s="87"/>
      <c r="C30" s="87"/>
      <c r="D30" s="87"/>
      <c r="E30" s="87"/>
      <c r="F30" s="87"/>
      <c r="G30" s="87"/>
      <c r="H30" s="87"/>
      <c r="I30" s="87"/>
      <c r="J30" s="87"/>
      <c r="K30" s="87"/>
      <c r="L30" s="87"/>
      <c r="M30" s="87"/>
      <c r="N30" s="87"/>
      <c r="O30" s="87"/>
      <c r="P30" s="87"/>
      <c r="Q30" s="87"/>
      <c r="R30" s="87"/>
      <c r="S30" s="87"/>
      <c r="T30" s="87"/>
      <c r="U30" s="87"/>
    </row>
    <row r="31" spans="1:21" ht="13.5" customHeight="1">
      <c r="A31" s="87"/>
      <c r="B31" s="87"/>
      <c r="C31" s="87"/>
      <c r="D31" s="87"/>
      <c r="E31" s="87"/>
      <c r="F31" s="87"/>
      <c r="G31" s="87"/>
      <c r="H31" s="87"/>
      <c r="I31" s="87"/>
      <c r="J31" s="87"/>
      <c r="K31" s="87"/>
      <c r="L31" s="87"/>
      <c r="M31" s="87"/>
      <c r="N31" s="87"/>
      <c r="O31" s="87"/>
      <c r="P31" s="87"/>
      <c r="Q31" s="87"/>
      <c r="R31" s="87"/>
      <c r="S31" s="87"/>
      <c r="T31" s="87"/>
      <c r="U31" s="87"/>
    </row>
    <row r="32" spans="1:21" ht="13.5" customHeight="1">
      <c r="A32" s="87"/>
      <c r="B32" s="87"/>
      <c r="C32" s="87"/>
      <c r="D32" s="87"/>
      <c r="E32" s="87"/>
      <c r="F32" s="87"/>
      <c r="G32" s="87"/>
      <c r="H32" s="87"/>
      <c r="I32" s="87"/>
      <c r="J32" s="87"/>
      <c r="K32" s="87"/>
      <c r="L32" s="87"/>
      <c r="M32" s="87"/>
      <c r="N32" s="87"/>
      <c r="O32" s="87"/>
      <c r="P32" s="87"/>
      <c r="Q32" s="87"/>
      <c r="R32" s="87"/>
      <c r="S32" s="87"/>
      <c r="T32" s="87"/>
      <c r="U32" s="87"/>
    </row>
    <row r="33" spans="1:21" ht="13.5" customHeight="1">
      <c r="A33" s="87"/>
      <c r="B33" s="87"/>
      <c r="C33" s="87"/>
      <c r="D33" s="87"/>
      <c r="E33" s="87"/>
      <c r="F33" s="87"/>
      <c r="G33" s="87"/>
      <c r="H33" s="87"/>
      <c r="I33" s="87"/>
      <c r="J33" s="87"/>
      <c r="K33" s="87"/>
      <c r="L33" s="87"/>
      <c r="M33" s="87"/>
      <c r="N33" s="87"/>
      <c r="O33" s="87"/>
      <c r="P33" s="87"/>
      <c r="Q33" s="87"/>
      <c r="R33" s="87"/>
      <c r="S33" s="87"/>
      <c r="T33" s="87"/>
      <c r="U33" s="87"/>
    </row>
    <row r="34" spans="1:21" ht="13.5" customHeight="1">
      <c r="A34" s="87"/>
      <c r="B34" s="87"/>
      <c r="C34" s="87"/>
      <c r="D34" s="87"/>
      <c r="E34" s="87"/>
      <c r="F34" s="87"/>
      <c r="G34" s="87"/>
      <c r="H34" s="87"/>
      <c r="I34" s="87"/>
      <c r="J34" s="87"/>
      <c r="K34" s="87"/>
      <c r="L34" s="87"/>
      <c r="M34" s="87"/>
      <c r="N34" s="87"/>
      <c r="O34" s="87"/>
      <c r="P34" s="87"/>
      <c r="Q34" s="87"/>
      <c r="R34" s="87"/>
      <c r="S34" s="87"/>
      <c r="T34" s="87"/>
      <c r="U34" s="87"/>
    </row>
    <row r="35" spans="1:21" ht="13.5" customHeight="1">
      <c r="A35" s="87"/>
      <c r="B35" s="87"/>
      <c r="C35" s="87"/>
      <c r="D35" s="87"/>
      <c r="E35" s="87"/>
      <c r="F35" s="87"/>
      <c r="G35" s="87"/>
      <c r="H35" s="87"/>
      <c r="I35" s="87"/>
      <c r="J35" s="87"/>
      <c r="K35" s="87"/>
      <c r="L35" s="87"/>
      <c r="M35" s="87"/>
      <c r="N35" s="87"/>
      <c r="O35" s="87"/>
      <c r="P35" s="87"/>
      <c r="Q35" s="87"/>
      <c r="R35" s="87"/>
      <c r="S35" s="87"/>
      <c r="T35" s="87"/>
      <c r="U35" s="87"/>
    </row>
    <row r="36" spans="1:21" ht="13.5" customHeight="1">
      <c r="A36" s="87"/>
      <c r="B36" s="87"/>
      <c r="C36" s="87"/>
      <c r="D36" s="87"/>
      <c r="E36" s="87"/>
      <c r="F36" s="87"/>
      <c r="G36" s="87"/>
      <c r="H36" s="87"/>
      <c r="I36" s="87"/>
      <c r="J36" s="87"/>
      <c r="K36" s="87"/>
      <c r="L36" s="87"/>
      <c r="M36" s="87"/>
      <c r="N36" s="87"/>
      <c r="O36" s="87"/>
      <c r="P36" s="87"/>
      <c r="Q36" s="87"/>
      <c r="R36" s="87"/>
      <c r="S36" s="87"/>
      <c r="T36" s="87"/>
      <c r="U36" s="87"/>
    </row>
    <row r="37" spans="1:21" ht="13.5" customHeight="1">
      <c r="A37" s="87"/>
      <c r="B37" s="87"/>
      <c r="C37" s="87"/>
      <c r="D37" s="87"/>
      <c r="E37" s="87"/>
      <c r="F37" s="87"/>
      <c r="G37" s="87"/>
      <c r="H37" s="87"/>
      <c r="I37" s="87"/>
      <c r="J37" s="87"/>
      <c r="K37" s="87"/>
      <c r="L37" s="87"/>
      <c r="M37" s="87"/>
      <c r="N37" s="87"/>
      <c r="O37" s="87"/>
      <c r="P37" s="87"/>
      <c r="Q37" s="87"/>
      <c r="R37" s="87"/>
      <c r="S37" s="87"/>
      <c r="T37" s="87"/>
      <c r="U37" s="87"/>
    </row>
    <row r="38" spans="1:21" ht="13.5" customHeight="1">
      <c r="A38" s="87"/>
      <c r="B38" s="87"/>
      <c r="C38" s="87"/>
      <c r="D38" s="87"/>
      <c r="E38" s="87"/>
      <c r="F38" s="87"/>
      <c r="G38" s="87"/>
      <c r="H38" s="87"/>
      <c r="I38" s="87"/>
      <c r="J38" s="87"/>
      <c r="K38" s="87"/>
      <c r="L38" s="87"/>
      <c r="M38" s="87"/>
      <c r="N38" s="87"/>
      <c r="O38" s="87"/>
      <c r="P38" s="87"/>
      <c r="Q38" s="87"/>
      <c r="R38" s="87"/>
      <c r="S38" s="87"/>
      <c r="T38" s="87"/>
      <c r="U38" s="87"/>
    </row>
    <row r="39" spans="1:21" ht="13.5" customHeight="1">
      <c r="A39" s="87"/>
      <c r="B39" s="87"/>
      <c r="C39" s="87"/>
      <c r="D39" s="87"/>
      <c r="E39" s="87"/>
      <c r="F39" s="87"/>
      <c r="G39" s="87"/>
      <c r="H39" s="87"/>
      <c r="I39" s="87"/>
      <c r="J39" s="87"/>
      <c r="K39" s="87"/>
      <c r="L39" s="87"/>
      <c r="M39" s="87"/>
      <c r="N39" s="87"/>
      <c r="O39" s="87"/>
      <c r="P39" s="87"/>
      <c r="Q39" s="87"/>
      <c r="R39" s="87"/>
      <c r="S39" s="87"/>
      <c r="T39" s="87"/>
      <c r="U39" s="87"/>
    </row>
    <row r="40" spans="1:21" ht="13.5" customHeight="1">
      <c r="A40" s="87"/>
      <c r="B40" s="87"/>
      <c r="C40" s="87"/>
      <c r="D40" s="87"/>
      <c r="E40" s="87"/>
      <c r="F40" s="87"/>
      <c r="G40" s="87"/>
      <c r="H40" s="87"/>
      <c r="I40" s="87"/>
      <c r="J40" s="87"/>
      <c r="K40" s="87"/>
      <c r="L40" s="87"/>
      <c r="M40" s="87"/>
      <c r="N40" s="87"/>
      <c r="O40" s="87"/>
      <c r="P40" s="87"/>
      <c r="Q40" s="87"/>
      <c r="R40" s="87"/>
      <c r="S40" s="87"/>
      <c r="T40" s="87"/>
      <c r="U40" s="87"/>
    </row>
    <row r="41" spans="1:21" ht="13.5" customHeight="1">
      <c r="A41" s="87"/>
      <c r="B41" s="87"/>
      <c r="C41" s="87"/>
      <c r="D41" s="87"/>
      <c r="E41" s="87"/>
      <c r="F41" s="87"/>
      <c r="G41" s="87"/>
      <c r="H41" s="87"/>
      <c r="I41" s="87"/>
      <c r="J41" s="87"/>
      <c r="K41" s="87"/>
      <c r="L41" s="87"/>
      <c r="M41" s="87"/>
      <c r="N41" s="87"/>
      <c r="O41" s="87"/>
      <c r="P41" s="87"/>
      <c r="Q41" s="87"/>
      <c r="R41" s="87"/>
      <c r="S41" s="87"/>
      <c r="T41" s="87"/>
      <c r="U41" s="87"/>
    </row>
    <row r="42" spans="1:21" ht="13.5" customHeight="1">
      <c r="A42" s="87"/>
      <c r="B42" s="87"/>
      <c r="C42" s="87"/>
      <c r="D42" s="87"/>
      <c r="E42" s="87"/>
      <c r="F42" s="87"/>
      <c r="G42" s="87"/>
      <c r="H42" s="87"/>
      <c r="I42" s="87"/>
      <c r="J42" s="87"/>
      <c r="K42" s="87"/>
      <c r="L42" s="87"/>
      <c r="M42" s="87"/>
      <c r="N42" s="87"/>
      <c r="O42" s="87"/>
      <c r="P42" s="87"/>
      <c r="Q42" s="87"/>
      <c r="R42" s="87"/>
      <c r="S42" s="87"/>
      <c r="T42" s="87"/>
      <c r="U42" s="87"/>
    </row>
    <row r="43" spans="1:21" ht="30.75" customHeight="1">
      <c r="A43" s="87"/>
      <c r="B43" s="87"/>
      <c r="C43" s="87"/>
      <c r="D43" s="87"/>
      <c r="E43" s="87"/>
      <c r="F43" s="87"/>
      <c r="G43" s="87"/>
      <c r="H43" s="87"/>
      <c r="I43" s="87"/>
      <c r="J43" s="87"/>
      <c r="K43" s="87"/>
      <c r="L43" s="87"/>
      <c r="M43" s="87"/>
      <c r="N43" s="87"/>
      <c r="O43" s="243" t="s">
        <v>21</v>
      </c>
      <c r="P43" s="87"/>
      <c r="Q43" s="87"/>
      <c r="R43" s="87"/>
      <c r="S43" s="87"/>
      <c r="T43" s="87"/>
      <c r="U43" s="87"/>
    </row>
    <row r="44" spans="1:21" ht="30.75" customHeight="1">
      <c r="A44" s="87"/>
      <c r="B44" s="209" t="s">
        <v>25</v>
      </c>
      <c r="C44" s="215"/>
      <c r="D44" s="215"/>
      <c r="E44" s="223"/>
      <c r="F44" s="223"/>
      <c r="G44" s="223"/>
      <c r="H44" s="223"/>
      <c r="I44" s="223"/>
      <c r="J44" s="226" t="s">
        <v>14</v>
      </c>
      <c r="K44" s="228" t="s">
        <v>524</v>
      </c>
      <c r="L44" s="236" t="s">
        <v>441</v>
      </c>
      <c r="M44" s="236" t="s">
        <v>525</v>
      </c>
      <c r="N44" s="236" t="s">
        <v>526</v>
      </c>
      <c r="O44" s="244" t="s">
        <v>527</v>
      </c>
      <c r="P44" s="87"/>
      <c r="Q44" s="87"/>
      <c r="R44" s="87"/>
      <c r="S44" s="87"/>
      <c r="T44" s="87"/>
      <c r="U44" s="87"/>
    </row>
    <row r="45" spans="1:21" ht="30.75" customHeight="1">
      <c r="A45" s="87"/>
      <c r="B45" s="1018" t="s">
        <v>26</v>
      </c>
      <c r="C45" s="1019"/>
      <c r="D45" s="218"/>
      <c r="E45" s="1032" t="s">
        <v>24</v>
      </c>
      <c r="F45" s="1032"/>
      <c r="G45" s="1032"/>
      <c r="H45" s="1032"/>
      <c r="I45" s="1032"/>
      <c r="J45" s="1033"/>
      <c r="K45" s="229">
        <v>228</v>
      </c>
      <c r="L45" s="237">
        <v>239</v>
      </c>
      <c r="M45" s="237">
        <v>243</v>
      </c>
      <c r="N45" s="237">
        <v>250</v>
      </c>
      <c r="O45" s="245">
        <v>260</v>
      </c>
      <c r="P45" s="87"/>
      <c r="Q45" s="87"/>
      <c r="R45" s="87"/>
      <c r="S45" s="87"/>
      <c r="T45" s="87"/>
      <c r="U45" s="87"/>
    </row>
    <row r="46" spans="1:21" ht="30.75" customHeight="1">
      <c r="A46" s="87"/>
      <c r="B46" s="1020"/>
      <c r="C46" s="1021"/>
      <c r="D46" s="219"/>
      <c r="E46" s="1024" t="s">
        <v>29</v>
      </c>
      <c r="F46" s="1024"/>
      <c r="G46" s="1024"/>
      <c r="H46" s="1024"/>
      <c r="I46" s="1024"/>
      <c r="J46" s="1025"/>
      <c r="K46" s="230" t="s">
        <v>203</v>
      </c>
      <c r="L46" s="238" t="s">
        <v>203</v>
      </c>
      <c r="M46" s="238" t="s">
        <v>203</v>
      </c>
      <c r="N46" s="238" t="s">
        <v>203</v>
      </c>
      <c r="O46" s="246" t="s">
        <v>203</v>
      </c>
      <c r="P46" s="87"/>
      <c r="Q46" s="87"/>
      <c r="R46" s="87"/>
      <c r="S46" s="87"/>
      <c r="T46" s="87"/>
      <c r="U46" s="87"/>
    </row>
    <row r="47" spans="1:21" ht="30.75" customHeight="1">
      <c r="A47" s="87"/>
      <c r="B47" s="1020"/>
      <c r="C47" s="1021"/>
      <c r="D47" s="219"/>
      <c r="E47" s="1024" t="s">
        <v>32</v>
      </c>
      <c r="F47" s="1024"/>
      <c r="G47" s="1024"/>
      <c r="H47" s="1024"/>
      <c r="I47" s="1024"/>
      <c r="J47" s="1025"/>
      <c r="K47" s="230" t="s">
        <v>203</v>
      </c>
      <c r="L47" s="238" t="s">
        <v>203</v>
      </c>
      <c r="M47" s="238" t="s">
        <v>203</v>
      </c>
      <c r="N47" s="238" t="s">
        <v>203</v>
      </c>
      <c r="O47" s="246" t="s">
        <v>203</v>
      </c>
      <c r="P47" s="87"/>
      <c r="Q47" s="87"/>
      <c r="R47" s="87"/>
      <c r="S47" s="87"/>
      <c r="T47" s="87"/>
      <c r="U47" s="87"/>
    </row>
    <row r="48" spans="1:21" ht="30.75" customHeight="1">
      <c r="A48" s="87"/>
      <c r="B48" s="1020"/>
      <c r="C48" s="1021"/>
      <c r="D48" s="219"/>
      <c r="E48" s="1024" t="s">
        <v>38</v>
      </c>
      <c r="F48" s="1024"/>
      <c r="G48" s="1024"/>
      <c r="H48" s="1024"/>
      <c r="I48" s="1024"/>
      <c r="J48" s="1025"/>
      <c r="K48" s="230">
        <v>10</v>
      </c>
      <c r="L48" s="238">
        <v>9</v>
      </c>
      <c r="M48" s="238">
        <v>7</v>
      </c>
      <c r="N48" s="238">
        <v>8</v>
      </c>
      <c r="O48" s="246">
        <v>10</v>
      </c>
      <c r="P48" s="87"/>
      <c r="Q48" s="87"/>
      <c r="R48" s="87"/>
      <c r="S48" s="87"/>
      <c r="T48" s="87"/>
      <c r="U48" s="87"/>
    </row>
    <row r="49" spans="1:21" ht="30.75" customHeight="1">
      <c r="A49" s="87"/>
      <c r="B49" s="1020"/>
      <c r="C49" s="1021"/>
      <c r="D49" s="219"/>
      <c r="E49" s="1024" t="s">
        <v>0</v>
      </c>
      <c r="F49" s="1024"/>
      <c r="G49" s="1024"/>
      <c r="H49" s="1024"/>
      <c r="I49" s="1024"/>
      <c r="J49" s="1025"/>
      <c r="K49" s="230">
        <v>16</v>
      </c>
      <c r="L49" s="238">
        <v>16</v>
      </c>
      <c r="M49" s="238">
        <v>16</v>
      </c>
      <c r="N49" s="238">
        <v>15</v>
      </c>
      <c r="O49" s="246">
        <v>10</v>
      </c>
      <c r="P49" s="87"/>
      <c r="Q49" s="87"/>
      <c r="R49" s="87"/>
      <c r="S49" s="87"/>
      <c r="T49" s="87"/>
      <c r="U49" s="87"/>
    </row>
    <row r="50" spans="1:21" ht="30.75" customHeight="1">
      <c r="A50" s="87"/>
      <c r="B50" s="1020"/>
      <c r="C50" s="1021"/>
      <c r="D50" s="219"/>
      <c r="E50" s="1024" t="s">
        <v>41</v>
      </c>
      <c r="F50" s="1024"/>
      <c r="G50" s="1024"/>
      <c r="H50" s="1024"/>
      <c r="I50" s="1024"/>
      <c r="J50" s="1025"/>
      <c r="K50" s="230" t="s">
        <v>203</v>
      </c>
      <c r="L50" s="238" t="s">
        <v>203</v>
      </c>
      <c r="M50" s="238" t="s">
        <v>203</v>
      </c>
      <c r="N50" s="238" t="s">
        <v>203</v>
      </c>
      <c r="O50" s="246" t="s">
        <v>203</v>
      </c>
      <c r="P50" s="87"/>
      <c r="Q50" s="87"/>
      <c r="R50" s="87"/>
      <c r="S50" s="87"/>
      <c r="T50" s="87"/>
      <c r="U50" s="87"/>
    </row>
    <row r="51" spans="1:21" ht="30.75" customHeight="1">
      <c r="A51" s="87"/>
      <c r="B51" s="1022"/>
      <c r="C51" s="1023"/>
      <c r="D51" s="220"/>
      <c r="E51" s="1024" t="s">
        <v>48</v>
      </c>
      <c r="F51" s="1024"/>
      <c r="G51" s="1024"/>
      <c r="H51" s="1024"/>
      <c r="I51" s="1024"/>
      <c r="J51" s="1025"/>
      <c r="K51" s="230" t="s">
        <v>203</v>
      </c>
      <c r="L51" s="238" t="s">
        <v>203</v>
      </c>
      <c r="M51" s="238" t="s">
        <v>203</v>
      </c>
      <c r="N51" s="238" t="s">
        <v>203</v>
      </c>
      <c r="O51" s="246" t="s">
        <v>203</v>
      </c>
      <c r="P51" s="87"/>
      <c r="Q51" s="87"/>
      <c r="R51" s="87"/>
      <c r="S51" s="87"/>
      <c r="T51" s="87"/>
      <c r="U51" s="87"/>
    </row>
    <row r="52" spans="1:21" ht="30.75" customHeight="1">
      <c r="A52" s="87"/>
      <c r="B52" s="1026" t="s">
        <v>51</v>
      </c>
      <c r="C52" s="1027"/>
      <c r="D52" s="220"/>
      <c r="E52" s="1024" t="s">
        <v>52</v>
      </c>
      <c r="F52" s="1024"/>
      <c r="G52" s="1024"/>
      <c r="H52" s="1024"/>
      <c r="I52" s="1024"/>
      <c r="J52" s="1025"/>
      <c r="K52" s="230">
        <v>203</v>
      </c>
      <c r="L52" s="238">
        <v>206</v>
      </c>
      <c r="M52" s="238">
        <v>206</v>
      </c>
      <c r="N52" s="238">
        <v>203</v>
      </c>
      <c r="O52" s="246">
        <v>208</v>
      </c>
      <c r="P52" s="87"/>
      <c r="Q52" s="87"/>
      <c r="R52" s="87"/>
      <c r="S52" s="87"/>
      <c r="T52" s="87"/>
      <c r="U52" s="87"/>
    </row>
    <row r="53" spans="1:21" ht="30.75" customHeight="1">
      <c r="A53" s="87"/>
      <c r="B53" s="1028" t="s">
        <v>53</v>
      </c>
      <c r="C53" s="1029"/>
      <c r="D53" s="221"/>
      <c r="E53" s="1030" t="s">
        <v>56</v>
      </c>
      <c r="F53" s="1030"/>
      <c r="G53" s="1030"/>
      <c r="H53" s="1030"/>
      <c r="I53" s="1030"/>
      <c r="J53" s="1031"/>
      <c r="K53" s="231">
        <v>51</v>
      </c>
      <c r="L53" s="239">
        <v>58</v>
      </c>
      <c r="M53" s="239">
        <v>60</v>
      </c>
      <c r="N53" s="239">
        <v>70</v>
      </c>
      <c r="O53" s="247">
        <v>72</v>
      </c>
      <c r="P53" s="87"/>
      <c r="Q53" s="87"/>
      <c r="R53" s="87"/>
      <c r="S53" s="87"/>
      <c r="T53" s="87"/>
      <c r="U53" s="87"/>
    </row>
    <row r="54" spans="1:21" ht="24" customHeight="1">
      <c r="A54" s="87"/>
      <c r="B54" s="210" t="s">
        <v>65</v>
      </c>
      <c r="C54" s="87"/>
      <c r="D54" s="87"/>
      <c r="E54" s="87"/>
      <c r="F54" s="87"/>
      <c r="G54" s="87"/>
      <c r="H54" s="87"/>
      <c r="I54" s="87"/>
      <c r="J54" s="87"/>
      <c r="K54" s="87"/>
      <c r="L54" s="87"/>
      <c r="M54" s="87"/>
      <c r="N54" s="87"/>
      <c r="O54" s="87"/>
      <c r="P54" s="87"/>
      <c r="Q54" s="87"/>
      <c r="R54" s="87"/>
      <c r="S54" s="87"/>
      <c r="T54" s="87"/>
      <c r="U54" s="87"/>
    </row>
    <row r="55" spans="1:21" ht="24" customHeight="1">
      <c r="A55" s="87"/>
      <c r="B55" s="211" t="s">
        <v>5</v>
      </c>
      <c r="C55" s="216"/>
      <c r="D55" s="216"/>
      <c r="E55" s="216"/>
      <c r="F55" s="216"/>
      <c r="G55" s="216"/>
      <c r="H55" s="216"/>
      <c r="I55" s="216"/>
      <c r="J55" s="216"/>
      <c r="K55" s="232"/>
      <c r="L55" s="232"/>
      <c r="M55" s="232"/>
      <c r="N55" s="232"/>
      <c r="O55" s="248" t="s">
        <v>531</v>
      </c>
      <c r="P55" s="87"/>
      <c r="Q55" s="87"/>
      <c r="R55" s="87"/>
      <c r="S55" s="87"/>
      <c r="T55" s="87"/>
      <c r="U55" s="87"/>
    </row>
    <row r="56" spans="1:21" ht="31.5" customHeight="1">
      <c r="A56" s="87"/>
      <c r="B56" s="212"/>
      <c r="C56" s="217"/>
      <c r="D56" s="217"/>
      <c r="E56" s="224"/>
      <c r="F56" s="224"/>
      <c r="G56" s="224"/>
      <c r="H56" s="224"/>
      <c r="I56" s="224"/>
      <c r="J56" s="227" t="s">
        <v>14</v>
      </c>
      <c r="K56" s="233" t="s">
        <v>532</v>
      </c>
      <c r="L56" s="240" t="s">
        <v>533</v>
      </c>
      <c r="M56" s="240" t="s">
        <v>534</v>
      </c>
      <c r="N56" s="240" t="s">
        <v>535</v>
      </c>
      <c r="O56" s="249" t="s">
        <v>536</v>
      </c>
      <c r="P56" s="87"/>
      <c r="Q56" s="87"/>
      <c r="R56" s="87"/>
      <c r="S56" s="87"/>
      <c r="T56" s="87"/>
      <c r="U56" s="87"/>
    </row>
    <row r="57" spans="1:21" ht="31.5" customHeight="1">
      <c r="B57" s="1014" t="s">
        <v>50</v>
      </c>
      <c r="C57" s="1015"/>
      <c r="D57" s="1008" t="s">
        <v>67</v>
      </c>
      <c r="E57" s="1009"/>
      <c r="F57" s="1009"/>
      <c r="G57" s="1009"/>
      <c r="H57" s="1009"/>
      <c r="I57" s="1009"/>
      <c r="J57" s="1010"/>
      <c r="K57" s="234"/>
      <c r="L57" s="241"/>
      <c r="M57" s="241"/>
      <c r="N57" s="241"/>
      <c r="O57" s="250"/>
    </row>
    <row r="58" spans="1:21" ht="31.5" customHeight="1">
      <c r="B58" s="1016"/>
      <c r="C58" s="1017"/>
      <c r="D58" s="1011" t="s">
        <v>16</v>
      </c>
      <c r="E58" s="1012"/>
      <c r="F58" s="1012"/>
      <c r="G58" s="1012"/>
      <c r="H58" s="1012"/>
      <c r="I58" s="1012"/>
      <c r="J58" s="1013"/>
      <c r="K58" s="235"/>
      <c r="L58" s="242"/>
      <c r="M58" s="242"/>
      <c r="N58" s="242"/>
      <c r="O58" s="251"/>
    </row>
    <row r="59" spans="1:21" ht="24" customHeight="1">
      <c r="B59" s="213"/>
      <c r="C59" s="213"/>
      <c r="D59" s="222" t="s">
        <v>46</v>
      </c>
      <c r="E59" s="225"/>
      <c r="F59" s="225"/>
      <c r="G59" s="225"/>
      <c r="H59" s="225"/>
      <c r="I59" s="225"/>
      <c r="J59" s="225"/>
      <c r="K59" s="225"/>
      <c r="L59" s="225"/>
      <c r="M59" s="225"/>
      <c r="N59" s="225"/>
      <c r="O59" s="225"/>
    </row>
    <row r="60" spans="1:21" ht="24" customHeight="1">
      <c r="B60" s="214"/>
      <c r="C60" s="214"/>
      <c r="D60" s="222" t="s">
        <v>40</v>
      </c>
      <c r="E60" s="225"/>
      <c r="F60" s="225"/>
      <c r="G60" s="225"/>
      <c r="H60" s="225"/>
      <c r="I60" s="225"/>
      <c r="J60" s="225"/>
      <c r="K60" s="225"/>
      <c r="L60" s="225"/>
      <c r="M60" s="225"/>
      <c r="N60" s="225"/>
      <c r="O60" s="225"/>
    </row>
    <row r="61" spans="1:21" ht="24" customHeight="1">
      <c r="A61" s="87"/>
      <c r="B61" s="210"/>
      <c r="C61" s="87"/>
      <c r="D61" s="87"/>
      <c r="E61" s="87"/>
      <c r="F61" s="87"/>
      <c r="G61" s="87"/>
      <c r="H61" s="87"/>
      <c r="I61" s="87"/>
      <c r="J61" s="87"/>
      <c r="K61" s="87"/>
      <c r="L61" s="87"/>
      <c r="M61" s="87"/>
      <c r="N61" s="87"/>
      <c r="O61" s="87"/>
      <c r="P61" s="87"/>
      <c r="Q61" s="87"/>
      <c r="R61" s="87"/>
      <c r="S61" s="87"/>
      <c r="T61" s="87"/>
      <c r="U61" s="87"/>
    </row>
    <row r="62" spans="1:21" ht="24" customHeight="1">
      <c r="A62" s="87"/>
      <c r="B62" s="210"/>
      <c r="C62" s="87"/>
      <c r="D62" s="87"/>
      <c r="E62" s="87"/>
      <c r="F62" s="87"/>
      <c r="G62" s="87"/>
      <c r="H62" s="87"/>
      <c r="I62" s="87"/>
      <c r="J62" s="87"/>
      <c r="K62" s="87"/>
      <c r="L62" s="87"/>
      <c r="M62" s="87"/>
      <c r="N62" s="87"/>
      <c r="O62" s="87"/>
      <c r="P62" s="87"/>
      <c r="Q62" s="87"/>
      <c r="R62" s="87"/>
      <c r="S62" s="87"/>
      <c r="T62" s="87"/>
      <c r="U62" s="87"/>
    </row>
  </sheetData>
  <sheetProtection algorithmName="SHA-512" hashValue="XWuoe32MYge2FoTf5KJDoyCz7rJfWBQ938aE1i2GL4unyZuW3pbJlYqQH4I/Cs+T9yCwpVYZLrasF6uqRgvNYQ==" saltValue="Jur7dSzZXlxEHbnV5AYiS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8"/>
  <sheetViews>
    <sheetView showGridLines="0" topLeftCell="E1" zoomScale="55" zoomScaleNormal="55" zoomScaleSheetLayoutView="100" workbookViewId="0">
      <selection activeCell="H55" sqref="H55"/>
    </sheetView>
  </sheetViews>
  <sheetFormatPr defaultColWidth="0" defaultRowHeight="13.5" customHeight="1" zeroHeight="1"/>
  <cols>
    <col min="1" max="1" width="6.625" style="47" customWidth="1"/>
    <col min="2" max="3" width="12.625" style="47" customWidth="1"/>
    <col min="4" max="4" width="11.625" style="47" customWidth="1"/>
    <col min="5" max="8" width="10.375" style="47" customWidth="1"/>
    <col min="9" max="13" width="16.375" style="47" customWidth="1"/>
    <col min="14" max="19" width="12.625" style="47" customWidth="1"/>
    <col min="20" max="20" width="0" style="47" hidden="1" customWidth="1"/>
    <col min="21" max="16384" width="0" style="4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21</v>
      </c>
    </row>
    <row r="40" spans="2:13" ht="27.75" customHeight="1">
      <c r="B40" s="209" t="s">
        <v>25</v>
      </c>
      <c r="C40" s="215"/>
      <c r="D40" s="215"/>
      <c r="E40" s="223"/>
      <c r="F40" s="223"/>
      <c r="G40" s="223"/>
      <c r="H40" s="226" t="s">
        <v>14</v>
      </c>
      <c r="I40" s="228" t="s">
        <v>524</v>
      </c>
      <c r="J40" s="236" t="s">
        <v>441</v>
      </c>
      <c r="K40" s="236" t="s">
        <v>525</v>
      </c>
      <c r="L40" s="236" t="s">
        <v>526</v>
      </c>
      <c r="M40" s="257" t="s">
        <v>527</v>
      </c>
    </row>
    <row r="41" spans="2:13" ht="27.75" customHeight="1">
      <c r="B41" s="1018" t="s">
        <v>34</v>
      </c>
      <c r="C41" s="1019"/>
      <c r="D41" s="218"/>
      <c r="E41" s="1043" t="s">
        <v>68</v>
      </c>
      <c r="F41" s="1043"/>
      <c r="G41" s="1043"/>
      <c r="H41" s="1044"/>
      <c r="I41" s="229">
        <v>2288</v>
      </c>
      <c r="J41" s="237">
        <v>2258</v>
      </c>
      <c r="K41" s="237">
        <v>2291</v>
      </c>
      <c r="L41" s="237">
        <v>2348</v>
      </c>
      <c r="M41" s="245">
        <v>2706</v>
      </c>
    </row>
    <row r="42" spans="2:13" ht="27.75" customHeight="1">
      <c r="B42" s="1020"/>
      <c r="C42" s="1021"/>
      <c r="D42" s="219"/>
      <c r="E42" s="1034" t="s">
        <v>64</v>
      </c>
      <c r="F42" s="1034"/>
      <c r="G42" s="1034"/>
      <c r="H42" s="1035"/>
      <c r="I42" s="230" t="s">
        <v>203</v>
      </c>
      <c r="J42" s="238" t="s">
        <v>203</v>
      </c>
      <c r="K42" s="238" t="s">
        <v>203</v>
      </c>
      <c r="L42" s="238" t="s">
        <v>203</v>
      </c>
      <c r="M42" s="246" t="s">
        <v>203</v>
      </c>
    </row>
    <row r="43" spans="2:13" ht="27.75" customHeight="1">
      <c r="B43" s="1020"/>
      <c r="C43" s="1021"/>
      <c r="D43" s="219"/>
      <c r="E43" s="1034" t="s">
        <v>70</v>
      </c>
      <c r="F43" s="1034"/>
      <c r="G43" s="1034"/>
      <c r="H43" s="1035"/>
      <c r="I43" s="230">
        <v>219</v>
      </c>
      <c r="J43" s="238">
        <v>209</v>
      </c>
      <c r="K43" s="238">
        <v>185</v>
      </c>
      <c r="L43" s="238">
        <v>132</v>
      </c>
      <c r="M43" s="246">
        <v>129</v>
      </c>
    </row>
    <row r="44" spans="2:13" ht="27.75" customHeight="1">
      <c r="B44" s="1020"/>
      <c r="C44" s="1021"/>
      <c r="D44" s="219"/>
      <c r="E44" s="1034" t="s">
        <v>72</v>
      </c>
      <c r="F44" s="1034"/>
      <c r="G44" s="1034"/>
      <c r="H44" s="1035"/>
      <c r="I44" s="230">
        <v>105</v>
      </c>
      <c r="J44" s="238">
        <v>46</v>
      </c>
      <c r="K44" s="238">
        <v>28</v>
      </c>
      <c r="L44" s="238">
        <v>13</v>
      </c>
      <c r="M44" s="246">
        <v>3</v>
      </c>
    </row>
    <row r="45" spans="2:13" ht="27.75" customHeight="1">
      <c r="B45" s="1020"/>
      <c r="C45" s="1021"/>
      <c r="D45" s="219"/>
      <c r="E45" s="1034" t="s">
        <v>74</v>
      </c>
      <c r="F45" s="1034"/>
      <c r="G45" s="1034"/>
      <c r="H45" s="1035"/>
      <c r="I45" s="230">
        <v>223</v>
      </c>
      <c r="J45" s="238">
        <v>207</v>
      </c>
      <c r="K45" s="238">
        <v>236</v>
      </c>
      <c r="L45" s="238">
        <v>198</v>
      </c>
      <c r="M45" s="246">
        <v>165</v>
      </c>
    </row>
    <row r="46" spans="2:13" ht="27.75" customHeight="1">
      <c r="B46" s="1020"/>
      <c r="C46" s="1021"/>
      <c r="D46" s="220"/>
      <c r="E46" s="1034" t="s">
        <v>73</v>
      </c>
      <c r="F46" s="1034"/>
      <c r="G46" s="1034"/>
      <c r="H46" s="1035"/>
      <c r="I46" s="230" t="s">
        <v>203</v>
      </c>
      <c r="J46" s="238" t="s">
        <v>203</v>
      </c>
      <c r="K46" s="238" t="s">
        <v>203</v>
      </c>
      <c r="L46" s="238" t="s">
        <v>203</v>
      </c>
      <c r="M46" s="246" t="s">
        <v>203</v>
      </c>
    </row>
    <row r="47" spans="2:13" ht="27.75" customHeight="1">
      <c r="B47" s="1020"/>
      <c r="C47" s="1021"/>
      <c r="D47" s="253"/>
      <c r="E47" s="1040" t="s">
        <v>77</v>
      </c>
      <c r="F47" s="1041"/>
      <c r="G47" s="1041"/>
      <c r="H47" s="1042"/>
      <c r="I47" s="230" t="s">
        <v>203</v>
      </c>
      <c r="J47" s="238" t="s">
        <v>203</v>
      </c>
      <c r="K47" s="238" t="s">
        <v>203</v>
      </c>
      <c r="L47" s="238" t="s">
        <v>203</v>
      </c>
      <c r="M47" s="246" t="s">
        <v>203</v>
      </c>
    </row>
    <row r="48" spans="2:13" ht="27.75" customHeight="1">
      <c r="B48" s="1020"/>
      <c r="C48" s="1021"/>
      <c r="D48" s="219"/>
      <c r="E48" s="1034" t="s">
        <v>82</v>
      </c>
      <c r="F48" s="1034"/>
      <c r="G48" s="1034"/>
      <c r="H48" s="1035"/>
      <c r="I48" s="230" t="s">
        <v>203</v>
      </c>
      <c r="J48" s="238" t="s">
        <v>203</v>
      </c>
      <c r="K48" s="238" t="s">
        <v>203</v>
      </c>
      <c r="L48" s="238" t="s">
        <v>203</v>
      </c>
      <c r="M48" s="246" t="s">
        <v>203</v>
      </c>
    </row>
    <row r="49" spans="2:13" ht="27.75" customHeight="1">
      <c r="B49" s="1022"/>
      <c r="C49" s="1023"/>
      <c r="D49" s="219"/>
      <c r="E49" s="1034" t="s">
        <v>88</v>
      </c>
      <c r="F49" s="1034"/>
      <c r="G49" s="1034"/>
      <c r="H49" s="1035"/>
      <c r="I49" s="230" t="s">
        <v>203</v>
      </c>
      <c r="J49" s="238" t="s">
        <v>203</v>
      </c>
      <c r="K49" s="238" t="s">
        <v>203</v>
      </c>
      <c r="L49" s="238" t="s">
        <v>203</v>
      </c>
      <c r="M49" s="246" t="s">
        <v>203</v>
      </c>
    </row>
    <row r="50" spans="2:13" ht="27.75" customHeight="1">
      <c r="B50" s="1038" t="s">
        <v>90</v>
      </c>
      <c r="C50" s="1039"/>
      <c r="D50" s="254"/>
      <c r="E50" s="1034" t="s">
        <v>92</v>
      </c>
      <c r="F50" s="1034"/>
      <c r="G50" s="1034"/>
      <c r="H50" s="1035"/>
      <c r="I50" s="230">
        <v>1813</v>
      </c>
      <c r="J50" s="238">
        <v>1845</v>
      </c>
      <c r="K50" s="238">
        <v>1775</v>
      </c>
      <c r="L50" s="238">
        <v>1734</v>
      </c>
      <c r="M50" s="246">
        <v>1773</v>
      </c>
    </row>
    <row r="51" spans="2:13" ht="27.75" customHeight="1">
      <c r="B51" s="1020"/>
      <c r="C51" s="1021"/>
      <c r="D51" s="219"/>
      <c r="E51" s="1034" t="s">
        <v>95</v>
      </c>
      <c r="F51" s="1034"/>
      <c r="G51" s="1034"/>
      <c r="H51" s="1035"/>
      <c r="I51" s="230" t="s">
        <v>203</v>
      </c>
      <c r="J51" s="238" t="s">
        <v>203</v>
      </c>
      <c r="K51" s="238" t="s">
        <v>203</v>
      </c>
      <c r="L51" s="238" t="s">
        <v>203</v>
      </c>
      <c r="M51" s="246" t="s">
        <v>203</v>
      </c>
    </row>
    <row r="52" spans="2:13" ht="27.75" customHeight="1">
      <c r="B52" s="1022"/>
      <c r="C52" s="1023"/>
      <c r="D52" s="219"/>
      <c r="E52" s="1034" t="s">
        <v>43</v>
      </c>
      <c r="F52" s="1034"/>
      <c r="G52" s="1034"/>
      <c r="H52" s="1035"/>
      <c r="I52" s="230">
        <v>1898</v>
      </c>
      <c r="J52" s="238">
        <v>1857</v>
      </c>
      <c r="K52" s="238">
        <v>1830</v>
      </c>
      <c r="L52" s="238">
        <v>1840</v>
      </c>
      <c r="M52" s="246">
        <v>2028</v>
      </c>
    </row>
    <row r="53" spans="2:13" ht="27.75" customHeight="1">
      <c r="B53" s="1028" t="s">
        <v>53</v>
      </c>
      <c r="C53" s="1029"/>
      <c r="D53" s="221"/>
      <c r="E53" s="1036" t="s">
        <v>97</v>
      </c>
      <c r="F53" s="1036"/>
      <c r="G53" s="1036"/>
      <c r="H53" s="1037"/>
      <c r="I53" s="231">
        <v>-877</v>
      </c>
      <c r="J53" s="239">
        <v>-980</v>
      </c>
      <c r="K53" s="239">
        <v>-865</v>
      </c>
      <c r="L53" s="239">
        <v>-883</v>
      </c>
      <c r="M53" s="247">
        <v>-798</v>
      </c>
    </row>
    <row r="54" spans="2:13" ht="27.75" customHeight="1">
      <c r="B54" s="252" t="s">
        <v>80</v>
      </c>
      <c r="C54" s="193"/>
      <c r="D54" s="193"/>
      <c r="E54" s="255"/>
      <c r="F54" s="255"/>
      <c r="G54" s="255"/>
      <c r="H54" s="255"/>
      <c r="I54" s="256"/>
      <c r="J54" s="256"/>
      <c r="K54" s="256"/>
      <c r="L54" s="256"/>
      <c r="M54" s="256"/>
    </row>
    <row r="55" spans="2:13" ht="12.75" customHeight="1"/>
    <row r="56" spans="2:13" ht="12.75" hidden="1" customHeight="1"/>
    <row r="57" spans="2:13" ht="12.75" hidden="1" customHeight="1"/>
    <row r="58" spans="2:13" ht="12.75" hidden="1" customHeight="1"/>
  </sheetData>
  <sheetProtection algorithmName="SHA-512" hashValue="TbBcEG9rbabLC5QcdVNZxnZBr24d3tX2D6yypwAIUSli8jPDu7q74l4fmA2R993glRzVjv9RlJjBP9wnUJJZhA==" saltValue="M1GgyDVmW64x2ELsSlXN6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3" sqref="H63"/>
    </sheetView>
  </sheetViews>
  <sheetFormatPr defaultColWidth="0" defaultRowHeight="0" customHeight="1" zeroHeight="1"/>
  <cols>
    <col min="1" max="1" width="8.25" style="47" customWidth="1"/>
    <col min="2" max="2" width="16.375" style="47" customWidth="1"/>
    <col min="3" max="5" width="26.25" style="47" customWidth="1"/>
    <col min="6" max="8" width="24.25" style="47" customWidth="1"/>
    <col min="9" max="14" width="26" style="47" customWidth="1"/>
    <col min="15" max="15" width="6.125" style="47" customWidth="1"/>
    <col min="16" max="16" width="9" style="47" hidden="1" customWidth="1"/>
    <col min="17" max="20" width="0" style="47" hidden="1" customWidth="1"/>
    <col min="21" max="21" width="9" style="47" hidden="1" customWidth="1"/>
    <col min="22" max="22" width="0" style="47" hidden="1" customWidth="1"/>
    <col min="23" max="23" width="9" style="47" hidden="1" customWidth="1"/>
    <col min="24" max="24" width="0" style="47" hidden="1" customWidth="1"/>
    <col min="25" max="16384" width="0" style="47"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7"/>
      <c r="C53" s="87"/>
      <c r="D53" s="87"/>
      <c r="E53" s="87"/>
      <c r="F53" s="87"/>
      <c r="G53" s="87"/>
      <c r="H53" s="273" t="s">
        <v>93</v>
      </c>
    </row>
    <row r="54" spans="2:8" ht="29.25" customHeight="1">
      <c r="B54" s="258" t="s">
        <v>8</v>
      </c>
      <c r="C54" s="264"/>
      <c r="D54" s="264"/>
      <c r="E54" s="265" t="s">
        <v>14</v>
      </c>
      <c r="F54" s="266" t="s">
        <v>525</v>
      </c>
      <c r="G54" s="266" t="s">
        <v>526</v>
      </c>
      <c r="H54" s="274" t="s">
        <v>527</v>
      </c>
    </row>
    <row r="55" spans="2:8" ht="52.5" customHeight="1">
      <c r="B55" s="259"/>
      <c r="C55" s="1053" t="s">
        <v>101</v>
      </c>
      <c r="D55" s="1053"/>
      <c r="E55" s="1054"/>
      <c r="F55" s="267">
        <v>219</v>
      </c>
      <c r="G55" s="267">
        <v>214</v>
      </c>
      <c r="H55" s="275">
        <v>239</v>
      </c>
    </row>
    <row r="56" spans="2:8" ht="52.5" customHeight="1">
      <c r="B56" s="260"/>
      <c r="C56" s="1055" t="s">
        <v>104</v>
      </c>
      <c r="D56" s="1055"/>
      <c r="E56" s="1056"/>
      <c r="F56" s="268">
        <v>355</v>
      </c>
      <c r="G56" s="268">
        <v>305</v>
      </c>
      <c r="H56" s="276">
        <v>300</v>
      </c>
    </row>
    <row r="57" spans="2:8" ht="53.25" customHeight="1">
      <c r="B57" s="260"/>
      <c r="C57" s="1057" t="s">
        <v>61</v>
      </c>
      <c r="D57" s="1057"/>
      <c r="E57" s="1058"/>
      <c r="F57" s="269">
        <v>1119</v>
      </c>
      <c r="G57" s="269">
        <v>1122</v>
      </c>
      <c r="H57" s="277">
        <v>1137</v>
      </c>
    </row>
    <row r="58" spans="2:8" ht="45.75" customHeight="1">
      <c r="B58" s="261"/>
      <c r="C58" s="1045" t="s">
        <v>545</v>
      </c>
      <c r="D58" s="1046"/>
      <c r="E58" s="1047"/>
      <c r="F58" s="270">
        <v>371</v>
      </c>
      <c r="G58" s="270">
        <v>347</v>
      </c>
      <c r="H58" s="278">
        <v>342</v>
      </c>
    </row>
    <row r="59" spans="2:8" ht="45.75" customHeight="1">
      <c r="B59" s="261"/>
      <c r="C59" s="1045" t="s">
        <v>546</v>
      </c>
      <c r="D59" s="1046"/>
      <c r="E59" s="1047"/>
      <c r="F59" s="270">
        <v>366</v>
      </c>
      <c r="G59" s="270">
        <v>344</v>
      </c>
      <c r="H59" s="278">
        <v>324</v>
      </c>
    </row>
    <row r="60" spans="2:8" ht="45.75" customHeight="1">
      <c r="B60" s="261"/>
      <c r="C60" s="1045" t="s">
        <v>358</v>
      </c>
      <c r="D60" s="1046"/>
      <c r="E60" s="1047"/>
      <c r="F60" s="270">
        <v>79</v>
      </c>
      <c r="G60" s="270">
        <v>125</v>
      </c>
      <c r="H60" s="278">
        <v>158</v>
      </c>
    </row>
    <row r="61" spans="2:8" ht="45.75" customHeight="1">
      <c r="B61" s="261"/>
      <c r="C61" s="1045" t="s">
        <v>471</v>
      </c>
      <c r="D61" s="1046"/>
      <c r="E61" s="1047"/>
      <c r="F61" s="270">
        <v>151</v>
      </c>
      <c r="G61" s="270">
        <v>141</v>
      </c>
      <c r="H61" s="278">
        <v>140</v>
      </c>
    </row>
    <row r="62" spans="2:8" ht="45.75" customHeight="1">
      <c r="B62" s="262"/>
      <c r="C62" s="1048" t="s">
        <v>547</v>
      </c>
      <c r="D62" s="1049"/>
      <c r="E62" s="1050"/>
      <c r="F62" s="271">
        <v>65</v>
      </c>
      <c r="G62" s="271">
        <v>69</v>
      </c>
      <c r="H62" s="279">
        <v>69</v>
      </c>
    </row>
    <row r="63" spans="2:8" ht="52.5" customHeight="1">
      <c r="B63" s="263"/>
      <c r="C63" s="1051" t="s">
        <v>109</v>
      </c>
      <c r="D63" s="1051"/>
      <c r="E63" s="1052"/>
      <c r="F63" s="272">
        <v>1693</v>
      </c>
      <c r="G63" s="272">
        <v>1641</v>
      </c>
      <c r="H63" s="280">
        <v>1676</v>
      </c>
    </row>
    <row r="64" spans="2:8" ht="15" customHeight="1"/>
  </sheetData>
  <sheetProtection algorithmName="SHA-512" hashValue="cT3Wolskbk+hr/FT6oYAVzwxLZJQCU3Tej0axLpCmqOm62iTXmQ2ni+JLYNihh1ulsAq7bhiTmoMVhm6XHpM6g==" saltValue="xOSIERVMs2lA/VIju7q0k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6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FC47C-480C-4217-BC24-087DC425E036}">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92" customWidth="1"/>
    <col min="2" max="107" width="2.5" style="92" customWidth="1"/>
    <col min="108" max="108" width="6.125" style="81" customWidth="1"/>
    <col min="109" max="109" width="5.875" style="82" customWidth="1"/>
    <col min="110" max="110" width="19.125" style="92" hidden="1"/>
    <col min="111" max="115" width="12.625" style="92" hidden="1"/>
    <col min="116" max="349" width="8.625" style="92" hidden="1"/>
    <col min="350" max="355" width="14.875" style="92" hidden="1"/>
    <col min="356" max="357" width="15.875" style="92" hidden="1"/>
    <col min="358" max="363" width="16.125" style="92" hidden="1"/>
    <col min="364" max="364" width="6.125" style="92" hidden="1"/>
    <col min="365" max="365" width="3" style="92" hidden="1"/>
    <col min="366" max="605" width="8.625" style="92" hidden="1"/>
    <col min="606" max="611" width="14.875" style="92" hidden="1"/>
    <col min="612" max="613" width="15.875" style="92" hidden="1"/>
    <col min="614" max="619" width="16.125" style="92" hidden="1"/>
    <col min="620" max="620" width="6.125" style="92" hidden="1"/>
    <col min="621" max="621" width="3" style="92" hidden="1"/>
    <col min="622" max="861" width="8.625" style="92" hidden="1"/>
    <col min="862" max="867" width="14.875" style="92" hidden="1"/>
    <col min="868" max="869" width="15.875" style="92" hidden="1"/>
    <col min="870" max="875" width="16.125" style="92" hidden="1"/>
    <col min="876" max="876" width="6.125" style="92" hidden="1"/>
    <col min="877" max="877" width="3" style="92" hidden="1"/>
    <col min="878" max="1117" width="8.625" style="92" hidden="1"/>
    <col min="1118" max="1123" width="14.875" style="92" hidden="1"/>
    <col min="1124" max="1125" width="15.875" style="92" hidden="1"/>
    <col min="1126" max="1131" width="16.125" style="92" hidden="1"/>
    <col min="1132" max="1132" width="6.125" style="92" hidden="1"/>
    <col min="1133" max="1133" width="3" style="92" hidden="1"/>
    <col min="1134" max="1373" width="8.625" style="92" hidden="1"/>
    <col min="1374" max="1379" width="14.875" style="92" hidden="1"/>
    <col min="1380" max="1381" width="15.875" style="92" hidden="1"/>
    <col min="1382" max="1387" width="16.125" style="92" hidden="1"/>
    <col min="1388" max="1388" width="6.125" style="92" hidden="1"/>
    <col min="1389" max="1389" width="3" style="92" hidden="1"/>
    <col min="1390" max="1629" width="8.625" style="92" hidden="1"/>
    <col min="1630" max="1635" width="14.875" style="92" hidden="1"/>
    <col min="1636" max="1637" width="15.875" style="92" hidden="1"/>
    <col min="1638" max="1643" width="16.125" style="92" hidden="1"/>
    <col min="1644" max="1644" width="6.125" style="92" hidden="1"/>
    <col min="1645" max="1645" width="3" style="92" hidden="1"/>
    <col min="1646" max="1885" width="8.625" style="92" hidden="1"/>
    <col min="1886" max="1891" width="14.875" style="92" hidden="1"/>
    <col min="1892" max="1893" width="15.875" style="92" hidden="1"/>
    <col min="1894" max="1899" width="16.125" style="92" hidden="1"/>
    <col min="1900" max="1900" width="6.125" style="92" hidden="1"/>
    <col min="1901" max="1901" width="3" style="92" hidden="1"/>
    <col min="1902" max="2141" width="8.625" style="92" hidden="1"/>
    <col min="2142" max="2147" width="14.875" style="92" hidden="1"/>
    <col min="2148" max="2149" width="15.875" style="92" hidden="1"/>
    <col min="2150" max="2155" width="16.125" style="92" hidden="1"/>
    <col min="2156" max="2156" width="6.125" style="92" hidden="1"/>
    <col min="2157" max="2157" width="3" style="92" hidden="1"/>
    <col min="2158" max="2397" width="8.625" style="92" hidden="1"/>
    <col min="2398" max="2403" width="14.875" style="92" hidden="1"/>
    <col min="2404" max="2405" width="15.875" style="92" hidden="1"/>
    <col min="2406" max="2411" width="16.125" style="92" hidden="1"/>
    <col min="2412" max="2412" width="6.125" style="92" hidden="1"/>
    <col min="2413" max="2413" width="3" style="92" hidden="1"/>
    <col min="2414" max="2653" width="8.625" style="92" hidden="1"/>
    <col min="2654" max="2659" width="14.875" style="92" hidden="1"/>
    <col min="2660" max="2661" width="15.875" style="92" hidden="1"/>
    <col min="2662" max="2667" width="16.125" style="92" hidden="1"/>
    <col min="2668" max="2668" width="6.125" style="92" hidden="1"/>
    <col min="2669" max="2669" width="3" style="92" hidden="1"/>
    <col min="2670" max="2909" width="8.625" style="92" hidden="1"/>
    <col min="2910" max="2915" width="14.875" style="92" hidden="1"/>
    <col min="2916" max="2917" width="15.875" style="92" hidden="1"/>
    <col min="2918" max="2923" width="16.125" style="92" hidden="1"/>
    <col min="2924" max="2924" width="6.125" style="92" hidden="1"/>
    <col min="2925" max="2925" width="3" style="92" hidden="1"/>
    <col min="2926" max="3165" width="8.625" style="92" hidden="1"/>
    <col min="3166" max="3171" width="14.875" style="92" hidden="1"/>
    <col min="3172" max="3173" width="15.875" style="92" hidden="1"/>
    <col min="3174" max="3179" width="16.125" style="92" hidden="1"/>
    <col min="3180" max="3180" width="6.125" style="92" hidden="1"/>
    <col min="3181" max="3181" width="3" style="92" hidden="1"/>
    <col min="3182" max="3421" width="8.625" style="92" hidden="1"/>
    <col min="3422" max="3427" width="14.875" style="92" hidden="1"/>
    <col min="3428" max="3429" width="15.875" style="92" hidden="1"/>
    <col min="3430" max="3435" width="16.125" style="92" hidden="1"/>
    <col min="3436" max="3436" width="6.125" style="92" hidden="1"/>
    <col min="3437" max="3437" width="3" style="92" hidden="1"/>
    <col min="3438" max="3677" width="8.625" style="92" hidden="1"/>
    <col min="3678" max="3683" width="14.875" style="92" hidden="1"/>
    <col min="3684" max="3685" width="15.875" style="92" hidden="1"/>
    <col min="3686" max="3691" width="16.125" style="92" hidden="1"/>
    <col min="3692" max="3692" width="6.125" style="92" hidden="1"/>
    <col min="3693" max="3693" width="3" style="92" hidden="1"/>
    <col min="3694" max="3933" width="8.625" style="92" hidden="1"/>
    <col min="3934" max="3939" width="14.875" style="92" hidden="1"/>
    <col min="3940" max="3941" width="15.875" style="92" hidden="1"/>
    <col min="3942" max="3947" width="16.125" style="92" hidden="1"/>
    <col min="3948" max="3948" width="6.125" style="92" hidden="1"/>
    <col min="3949" max="3949" width="3" style="92" hidden="1"/>
    <col min="3950" max="4189" width="8.625" style="92" hidden="1"/>
    <col min="4190" max="4195" width="14.875" style="92" hidden="1"/>
    <col min="4196" max="4197" width="15.875" style="92" hidden="1"/>
    <col min="4198" max="4203" width="16.125" style="92" hidden="1"/>
    <col min="4204" max="4204" width="6.125" style="92" hidden="1"/>
    <col min="4205" max="4205" width="3" style="92" hidden="1"/>
    <col min="4206" max="4445" width="8.625" style="92" hidden="1"/>
    <col min="4446" max="4451" width="14.875" style="92" hidden="1"/>
    <col min="4452" max="4453" width="15.875" style="92" hidden="1"/>
    <col min="4454" max="4459" width="16.125" style="92" hidden="1"/>
    <col min="4460" max="4460" width="6.125" style="92" hidden="1"/>
    <col min="4461" max="4461" width="3" style="92" hidden="1"/>
    <col min="4462" max="4701" width="8.625" style="92" hidden="1"/>
    <col min="4702" max="4707" width="14.875" style="92" hidden="1"/>
    <col min="4708" max="4709" width="15.875" style="92" hidden="1"/>
    <col min="4710" max="4715" width="16.125" style="92" hidden="1"/>
    <col min="4716" max="4716" width="6.125" style="92" hidden="1"/>
    <col min="4717" max="4717" width="3" style="92" hidden="1"/>
    <col min="4718" max="4957" width="8.625" style="92" hidden="1"/>
    <col min="4958" max="4963" width="14.875" style="92" hidden="1"/>
    <col min="4964" max="4965" width="15.875" style="92" hidden="1"/>
    <col min="4966" max="4971" width="16.125" style="92" hidden="1"/>
    <col min="4972" max="4972" width="6.125" style="92" hidden="1"/>
    <col min="4973" max="4973" width="3" style="92" hidden="1"/>
    <col min="4974" max="5213" width="8.625" style="92" hidden="1"/>
    <col min="5214" max="5219" width="14.875" style="92" hidden="1"/>
    <col min="5220" max="5221" width="15.875" style="92" hidden="1"/>
    <col min="5222" max="5227" width="16.125" style="92" hidden="1"/>
    <col min="5228" max="5228" width="6.125" style="92" hidden="1"/>
    <col min="5229" max="5229" width="3" style="92" hidden="1"/>
    <col min="5230" max="5469" width="8.625" style="92" hidden="1"/>
    <col min="5470" max="5475" width="14.875" style="92" hidden="1"/>
    <col min="5476" max="5477" width="15.875" style="92" hidden="1"/>
    <col min="5478" max="5483" width="16.125" style="92" hidden="1"/>
    <col min="5484" max="5484" width="6.125" style="92" hidden="1"/>
    <col min="5485" max="5485" width="3" style="92" hidden="1"/>
    <col min="5486" max="5725" width="8.625" style="92" hidden="1"/>
    <col min="5726" max="5731" width="14.875" style="92" hidden="1"/>
    <col min="5732" max="5733" width="15.875" style="92" hidden="1"/>
    <col min="5734" max="5739" width="16.125" style="92" hidden="1"/>
    <col min="5740" max="5740" width="6.125" style="92" hidden="1"/>
    <col min="5741" max="5741" width="3" style="92" hidden="1"/>
    <col min="5742" max="5981" width="8.625" style="92" hidden="1"/>
    <col min="5982" max="5987" width="14.875" style="92" hidden="1"/>
    <col min="5988" max="5989" width="15.875" style="92" hidden="1"/>
    <col min="5990" max="5995" width="16.125" style="92" hidden="1"/>
    <col min="5996" max="5996" width="6.125" style="92" hidden="1"/>
    <col min="5997" max="5997" width="3" style="92" hidden="1"/>
    <col min="5998" max="6237" width="8.625" style="92" hidden="1"/>
    <col min="6238" max="6243" width="14.875" style="92" hidden="1"/>
    <col min="6244" max="6245" width="15.875" style="92" hidden="1"/>
    <col min="6246" max="6251" width="16.125" style="92" hidden="1"/>
    <col min="6252" max="6252" width="6.125" style="92" hidden="1"/>
    <col min="6253" max="6253" width="3" style="92" hidden="1"/>
    <col min="6254" max="6493" width="8.625" style="92" hidden="1"/>
    <col min="6494" max="6499" width="14.875" style="92" hidden="1"/>
    <col min="6500" max="6501" width="15.875" style="92" hidden="1"/>
    <col min="6502" max="6507" width="16.125" style="92" hidden="1"/>
    <col min="6508" max="6508" width="6.125" style="92" hidden="1"/>
    <col min="6509" max="6509" width="3" style="92" hidden="1"/>
    <col min="6510" max="6749" width="8.625" style="92" hidden="1"/>
    <col min="6750" max="6755" width="14.875" style="92" hidden="1"/>
    <col min="6756" max="6757" width="15.875" style="92" hidden="1"/>
    <col min="6758" max="6763" width="16.125" style="92" hidden="1"/>
    <col min="6764" max="6764" width="6.125" style="92" hidden="1"/>
    <col min="6765" max="6765" width="3" style="92" hidden="1"/>
    <col min="6766" max="7005" width="8.625" style="92" hidden="1"/>
    <col min="7006" max="7011" width="14.875" style="92" hidden="1"/>
    <col min="7012" max="7013" width="15.875" style="92" hidden="1"/>
    <col min="7014" max="7019" width="16.125" style="92" hidden="1"/>
    <col min="7020" max="7020" width="6.125" style="92" hidden="1"/>
    <col min="7021" max="7021" width="3" style="92" hidden="1"/>
    <col min="7022" max="7261" width="8.625" style="92" hidden="1"/>
    <col min="7262" max="7267" width="14.875" style="92" hidden="1"/>
    <col min="7268" max="7269" width="15.875" style="92" hidden="1"/>
    <col min="7270" max="7275" width="16.125" style="92" hidden="1"/>
    <col min="7276" max="7276" width="6.125" style="92" hidden="1"/>
    <col min="7277" max="7277" width="3" style="92" hidden="1"/>
    <col min="7278" max="7517" width="8.625" style="92" hidden="1"/>
    <col min="7518" max="7523" width="14.875" style="92" hidden="1"/>
    <col min="7524" max="7525" width="15.875" style="92" hidden="1"/>
    <col min="7526" max="7531" width="16.125" style="92" hidden="1"/>
    <col min="7532" max="7532" width="6.125" style="92" hidden="1"/>
    <col min="7533" max="7533" width="3" style="92" hidden="1"/>
    <col min="7534" max="7773" width="8.625" style="92" hidden="1"/>
    <col min="7774" max="7779" width="14.875" style="92" hidden="1"/>
    <col min="7780" max="7781" width="15.875" style="92" hidden="1"/>
    <col min="7782" max="7787" width="16.125" style="92" hidden="1"/>
    <col min="7788" max="7788" width="6.125" style="92" hidden="1"/>
    <col min="7789" max="7789" width="3" style="92" hidden="1"/>
    <col min="7790" max="8029" width="8.625" style="92" hidden="1"/>
    <col min="8030" max="8035" width="14.875" style="92" hidden="1"/>
    <col min="8036" max="8037" width="15.875" style="92" hidden="1"/>
    <col min="8038" max="8043" width="16.125" style="92" hidden="1"/>
    <col min="8044" max="8044" width="6.125" style="92" hidden="1"/>
    <col min="8045" max="8045" width="3" style="92" hidden="1"/>
    <col min="8046" max="8285" width="8.625" style="92" hidden="1"/>
    <col min="8286" max="8291" width="14.875" style="92" hidden="1"/>
    <col min="8292" max="8293" width="15.875" style="92" hidden="1"/>
    <col min="8294" max="8299" width="16.125" style="92" hidden="1"/>
    <col min="8300" max="8300" width="6.125" style="92" hidden="1"/>
    <col min="8301" max="8301" width="3" style="92" hidden="1"/>
    <col min="8302" max="8541" width="8.625" style="92" hidden="1"/>
    <col min="8542" max="8547" width="14.875" style="92" hidden="1"/>
    <col min="8548" max="8549" width="15.875" style="92" hidden="1"/>
    <col min="8550" max="8555" width="16.125" style="92" hidden="1"/>
    <col min="8556" max="8556" width="6.125" style="92" hidden="1"/>
    <col min="8557" max="8557" width="3" style="92" hidden="1"/>
    <col min="8558" max="8797" width="8.625" style="92" hidden="1"/>
    <col min="8798" max="8803" width="14.875" style="92" hidden="1"/>
    <col min="8804" max="8805" width="15.875" style="92" hidden="1"/>
    <col min="8806" max="8811" width="16.125" style="92" hidden="1"/>
    <col min="8812" max="8812" width="6.125" style="92" hidden="1"/>
    <col min="8813" max="8813" width="3" style="92" hidden="1"/>
    <col min="8814" max="9053" width="8.625" style="92" hidden="1"/>
    <col min="9054" max="9059" width="14.875" style="92" hidden="1"/>
    <col min="9060" max="9061" width="15.875" style="92" hidden="1"/>
    <col min="9062" max="9067" width="16.125" style="92" hidden="1"/>
    <col min="9068" max="9068" width="6.125" style="92" hidden="1"/>
    <col min="9069" max="9069" width="3" style="92" hidden="1"/>
    <col min="9070" max="9309" width="8.625" style="92" hidden="1"/>
    <col min="9310" max="9315" width="14.875" style="92" hidden="1"/>
    <col min="9316" max="9317" width="15.875" style="92" hidden="1"/>
    <col min="9318" max="9323" width="16.125" style="92" hidden="1"/>
    <col min="9324" max="9324" width="6.125" style="92" hidden="1"/>
    <col min="9325" max="9325" width="3" style="92" hidden="1"/>
    <col min="9326" max="9565" width="8.625" style="92" hidden="1"/>
    <col min="9566" max="9571" width="14.875" style="92" hidden="1"/>
    <col min="9572" max="9573" width="15.875" style="92" hidden="1"/>
    <col min="9574" max="9579" width="16.125" style="92" hidden="1"/>
    <col min="9580" max="9580" width="6.125" style="92" hidden="1"/>
    <col min="9581" max="9581" width="3" style="92" hidden="1"/>
    <col min="9582" max="9821" width="8.625" style="92" hidden="1"/>
    <col min="9822" max="9827" width="14.875" style="92" hidden="1"/>
    <col min="9828" max="9829" width="15.875" style="92" hidden="1"/>
    <col min="9830" max="9835" width="16.125" style="92" hidden="1"/>
    <col min="9836" max="9836" width="6.125" style="92" hidden="1"/>
    <col min="9837" max="9837" width="3" style="92" hidden="1"/>
    <col min="9838" max="10077" width="8.625" style="92" hidden="1"/>
    <col min="10078" max="10083" width="14.875" style="92" hidden="1"/>
    <col min="10084" max="10085" width="15.875" style="92" hidden="1"/>
    <col min="10086" max="10091" width="16.125" style="92" hidden="1"/>
    <col min="10092" max="10092" width="6.125" style="92" hidden="1"/>
    <col min="10093" max="10093" width="3" style="92" hidden="1"/>
    <col min="10094" max="10333" width="8.625" style="92" hidden="1"/>
    <col min="10334" max="10339" width="14.875" style="92" hidden="1"/>
    <col min="10340" max="10341" width="15.875" style="92" hidden="1"/>
    <col min="10342" max="10347" width="16.125" style="92" hidden="1"/>
    <col min="10348" max="10348" width="6.125" style="92" hidden="1"/>
    <col min="10349" max="10349" width="3" style="92" hidden="1"/>
    <col min="10350" max="10589" width="8.625" style="92" hidden="1"/>
    <col min="10590" max="10595" width="14.875" style="92" hidden="1"/>
    <col min="10596" max="10597" width="15.875" style="92" hidden="1"/>
    <col min="10598" max="10603" width="16.125" style="92" hidden="1"/>
    <col min="10604" max="10604" width="6.125" style="92" hidden="1"/>
    <col min="10605" max="10605" width="3" style="92" hidden="1"/>
    <col min="10606" max="10845" width="8.625" style="92" hidden="1"/>
    <col min="10846" max="10851" width="14.875" style="92" hidden="1"/>
    <col min="10852" max="10853" width="15.875" style="92" hidden="1"/>
    <col min="10854" max="10859" width="16.125" style="92" hidden="1"/>
    <col min="10860" max="10860" width="6.125" style="92" hidden="1"/>
    <col min="10861" max="10861" width="3" style="92" hidden="1"/>
    <col min="10862" max="11101" width="8.625" style="92" hidden="1"/>
    <col min="11102" max="11107" width="14.875" style="92" hidden="1"/>
    <col min="11108" max="11109" width="15.875" style="92" hidden="1"/>
    <col min="11110" max="11115" width="16.125" style="92" hidden="1"/>
    <col min="11116" max="11116" width="6.125" style="92" hidden="1"/>
    <col min="11117" max="11117" width="3" style="92" hidden="1"/>
    <col min="11118" max="11357" width="8.625" style="92" hidden="1"/>
    <col min="11358" max="11363" width="14.875" style="92" hidden="1"/>
    <col min="11364" max="11365" width="15.875" style="92" hidden="1"/>
    <col min="11366" max="11371" width="16.125" style="92" hidden="1"/>
    <col min="11372" max="11372" width="6.125" style="92" hidden="1"/>
    <col min="11373" max="11373" width="3" style="92" hidden="1"/>
    <col min="11374" max="11613" width="8.625" style="92" hidden="1"/>
    <col min="11614" max="11619" width="14.875" style="92" hidden="1"/>
    <col min="11620" max="11621" width="15.875" style="92" hidden="1"/>
    <col min="11622" max="11627" width="16.125" style="92" hidden="1"/>
    <col min="11628" max="11628" width="6.125" style="92" hidden="1"/>
    <col min="11629" max="11629" width="3" style="92" hidden="1"/>
    <col min="11630" max="11869" width="8.625" style="92" hidden="1"/>
    <col min="11870" max="11875" width="14.875" style="92" hidden="1"/>
    <col min="11876" max="11877" width="15.875" style="92" hidden="1"/>
    <col min="11878" max="11883" width="16.125" style="92" hidden="1"/>
    <col min="11884" max="11884" width="6.125" style="92" hidden="1"/>
    <col min="11885" max="11885" width="3" style="92" hidden="1"/>
    <col min="11886" max="12125" width="8.625" style="92" hidden="1"/>
    <col min="12126" max="12131" width="14.875" style="92" hidden="1"/>
    <col min="12132" max="12133" width="15.875" style="92" hidden="1"/>
    <col min="12134" max="12139" width="16.125" style="92" hidden="1"/>
    <col min="12140" max="12140" width="6.125" style="92" hidden="1"/>
    <col min="12141" max="12141" width="3" style="92" hidden="1"/>
    <col min="12142" max="12381" width="8.625" style="92" hidden="1"/>
    <col min="12382" max="12387" width="14.875" style="92" hidden="1"/>
    <col min="12388" max="12389" width="15.875" style="92" hidden="1"/>
    <col min="12390" max="12395" width="16.125" style="92" hidden="1"/>
    <col min="12396" max="12396" width="6.125" style="92" hidden="1"/>
    <col min="12397" max="12397" width="3" style="92" hidden="1"/>
    <col min="12398" max="12637" width="8.625" style="92" hidden="1"/>
    <col min="12638" max="12643" width="14.875" style="92" hidden="1"/>
    <col min="12644" max="12645" width="15.875" style="92" hidden="1"/>
    <col min="12646" max="12651" width="16.125" style="92" hidden="1"/>
    <col min="12652" max="12652" width="6.125" style="92" hidden="1"/>
    <col min="12653" max="12653" width="3" style="92" hidden="1"/>
    <col min="12654" max="12893" width="8.625" style="92" hidden="1"/>
    <col min="12894" max="12899" width="14.875" style="92" hidden="1"/>
    <col min="12900" max="12901" width="15.875" style="92" hidden="1"/>
    <col min="12902" max="12907" width="16.125" style="92" hidden="1"/>
    <col min="12908" max="12908" width="6.125" style="92" hidden="1"/>
    <col min="12909" max="12909" width="3" style="92" hidden="1"/>
    <col min="12910" max="13149" width="8.625" style="92" hidden="1"/>
    <col min="13150" max="13155" width="14.875" style="92" hidden="1"/>
    <col min="13156" max="13157" width="15.875" style="92" hidden="1"/>
    <col min="13158" max="13163" width="16.125" style="92" hidden="1"/>
    <col min="13164" max="13164" width="6.125" style="92" hidden="1"/>
    <col min="13165" max="13165" width="3" style="92" hidden="1"/>
    <col min="13166" max="13405" width="8.625" style="92" hidden="1"/>
    <col min="13406" max="13411" width="14.875" style="92" hidden="1"/>
    <col min="13412" max="13413" width="15.875" style="92" hidden="1"/>
    <col min="13414" max="13419" width="16.125" style="92" hidden="1"/>
    <col min="13420" max="13420" width="6.125" style="92" hidden="1"/>
    <col min="13421" max="13421" width="3" style="92" hidden="1"/>
    <col min="13422" max="13661" width="8.625" style="92" hidden="1"/>
    <col min="13662" max="13667" width="14.875" style="92" hidden="1"/>
    <col min="13668" max="13669" width="15.875" style="92" hidden="1"/>
    <col min="13670" max="13675" width="16.125" style="92" hidden="1"/>
    <col min="13676" max="13676" width="6.125" style="92" hidden="1"/>
    <col min="13677" max="13677" width="3" style="92" hidden="1"/>
    <col min="13678" max="13917" width="8.625" style="92" hidden="1"/>
    <col min="13918" max="13923" width="14.875" style="92" hidden="1"/>
    <col min="13924" max="13925" width="15.875" style="92" hidden="1"/>
    <col min="13926" max="13931" width="16.125" style="92" hidden="1"/>
    <col min="13932" max="13932" width="6.125" style="92" hidden="1"/>
    <col min="13933" max="13933" width="3" style="92" hidden="1"/>
    <col min="13934" max="14173" width="8.625" style="92" hidden="1"/>
    <col min="14174" max="14179" width="14.875" style="92" hidden="1"/>
    <col min="14180" max="14181" width="15.875" style="92" hidden="1"/>
    <col min="14182" max="14187" width="16.125" style="92" hidden="1"/>
    <col min="14188" max="14188" width="6.125" style="92" hidden="1"/>
    <col min="14189" max="14189" width="3" style="92" hidden="1"/>
    <col min="14190" max="14429" width="8.625" style="92" hidden="1"/>
    <col min="14430" max="14435" width="14.875" style="92" hidden="1"/>
    <col min="14436" max="14437" width="15.875" style="92" hidden="1"/>
    <col min="14438" max="14443" width="16.125" style="92" hidden="1"/>
    <col min="14444" max="14444" width="6.125" style="92" hidden="1"/>
    <col min="14445" max="14445" width="3" style="92" hidden="1"/>
    <col min="14446" max="14685" width="8.625" style="92" hidden="1"/>
    <col min="14686" max="14691" width="14.875" style="92" hidden="1"/>
    <col min="14692" max="14693" width="15.875" style="92" hidden="1"/>
    <col min="14694" max="14699" width="16.125" style="92" hidden="1"/>
    <col min="14700" max="14700" width="6.125" style="92" hidden="1"/>
    <col min="14701" max="14701" width="3" style="92" hidden="1"/>
    <col min="14702" max="14941" width="8.625" style="92" hidden="1"/>
    <col min="14942" max="14947" width="14.875" style="92" hidden="1"/>
    <col min="14948" max="14949" width="15.875" style="92" hidden="1"/>
    <col min="14950" max="14955" width="16.125" style="92" hidden="1"/>
    <col min="14956" max="14956" width="6.125" style="92" hidden="1"/>
    <col min="14957" max="14957" width="3" style="92" hidden="1"/>
    <col min="14958" max="15197" width="8.625" style="92" hidden="1"/>
    <col min="15198" max="15203" width="14.875" style="92" hidden="1"/>
    <col min="15204" max="15205" width="15.875" style="92" hidden="1"/>
    <col min="15206" max="15211" width="16.125" style="92" hidden="1"/>
    <col min="15212" max="15212" width="6.125" style="92" hidden="1"/>
    <col min="15213" max="15213" width="3" style="92" hidden="1"/>
    <col min="15214" max="15453" width="8.625" style="92" hidden="1"/>
    <col min="15454" max="15459" width="14.875" style="92" hidden="1"/>
    <col min="15460" max="15461" width="15.875" style="92" hidden="1"/>
    <col min="15462" max="15467" width="16.125" style="92" hidden="1"/>
    <col min="15468" max="15468" width="6.125" style="92" hidden="1"/>
    <col min="15469" max="15469" width="3" style="92" hidden="1"/>
    <col min="15470" max="15709" width="8.625" style="92" hidden="1"/>
    <col min="15710" max="15715" width="14.875" style="92" hidden="1"/>
    <col min="15716" max="15717" width="15.875" style="92" hidden="1"/>
    <col min="15718" max="15723" width="16.125" style="92" hidden="1"/>
    <col min="15724" max="15724" width="6.125" style="92" hidden="1"/>
    <col min="15725" max="15725" width="3" style="92" hidden="1"/>
    <col min="15726" max="15965" width="8.625" style="92" hidden="1"/>
    <col min="15966" max="15971" width="14.875" style="92" hidden="1"/>
    <col min="15972" max="15973" width="15.875" style="92" hidden="1"/>
    <col min="15974" max="15979" width="16.125" style="92" hidden="1"/>
    <col min="15980" max="15980" width="6.125" style="92" hidden="1"/>
    <col min="15981" max="15981" width="3" style="92" hidden="1"/>
    <col min="15982" max="16221" width="8.625" style="92" hidden="1"/>
    <col min="16222" max="16227" width="14.875" style="92" hidden="1"/>
    <col min="16228" max="16229" width="15.875" style="92" hidden="1"/>
    <col min="16230" max="16235" width="16.125" style="92" hidden="1"/>
    <col min="16236" max="16236" width="6.125" style="92" hidden="1"/>
    <col min="16237" max="16237" width="3" style="92" hidden="1"/>
    <col min="16238" max="16384" width="8.625" style="92" hidden="1"/>
  </cols>
  <sheetData>
    <row r="1" spans="1:143" ht="42.75" customHeight="1">
      <c r="A1" s="1059"/>
      <c r="B1" s="1060"/>
      <c r="DD1" s="92"/>
      <c r="DE1" s="92"/>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92"/>
      <c r="DE2" s="92"/>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92"/>
      <c r="DE3" s="92"/>
    </row>
    <row r="4" spans="1:143" s="8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061"/>
      <c r="DE4" s="1061"/>
      <c r="DF4" s="79"/>
      <c r="DG4" s="79"/>
      <c r="DH4" s="79"/>
      <c r="DI4" s="79"/>
      <c r="DJ4" s="79"/>
      <c r="DK4" s="79"/>
      <c r="DL4" s="79"/>
      <c r="DM4" s="79"/>
      <c r="DN4" s="79"/>
      <c r="DO4" s="79"/>
      <c r="DP4" s="79"/>
      <c r="DQ4" s="79"/>
      <c r="DR4" s="79"/>
      <c r="DS4" s="79"/>
      <c r="DT4" s="79"/>
      <c r="DU4" s="79"/>
      <c r="DV4" s="79"/>
      <c r="DW4" s="79"/>
    </row>
    <row r="5" spans="1:143" s="8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061"/>
      <c r="DE5" s="1061"/>
      <c r="DF5" s="79"/>
      <c r="DG5" s="79"/>
      <c r="DH5" s="79"/>
      <c r="DI5" s="79"/>
      <c r="DJ5" s="79"/>
      <c r="DK5" s="79"/>
      <c r="DL5" s="79"/>
      <c r="DM5" s="79"/>
      <c r="DN5" s="79"/>
      <c r="DO5" s="79"/>
      <c r="DP5" s="79"/>
      <c r="DQ5" s="79"/>
      <c r="DR5" s="79"/>
      <c r="DS5" s="79"/>
      <c r="DT5" s="79"/>
      <c r="DU5" s="79"/>
      <c r="DV5" s="79"/>
      <c r="DW5" s="79"/>
    </row>
    <row r="6" spans="1:143" s="8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061"/>
      <c r="DE6" s="1061"/>
      <c r="DF6" s="79"/>
      <c r="DG6" s="79"/>
      <c r="DH6" s="79"/>
      <c r="DI6" s="79"/>
      <c r="DJ6" s="79"/>
      <c r="DK6" s="79"/>
      <c r="DL6" s="79"/>
      <c r="DM6" s="79"/>
      <c r="DN6" s="79"/>
      <c r="DO6" s="79"/>
      <c r="DP6" s="79"/>
      <c r="DQ6" s="79"/>
      <c r="DR6" s="79"/>
      <c r="DS6" s="79"/>
      <c r="DT6" s="79"/>
      <c r="DU6" s="79"/>
      <c r="DV6" s="79"/>
      <c r="DW6" s="79"/>
    </row>
    <row r="7" spans="1:143" s="8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061"/>
      <c r="DE7" s="1061"/>
      <c r="DF7" s="79"/>
      <c r="DG7" s="79"/>
      <c r="DH7" s="79"/>
      <c r="DI7" s="79"/>
      <c r="DJ7" s="79"/>
      <c r="DK7" s="79"/>
      <c r="DL7" s="79"/>
      <c r="DM7" s="79"/>
      <c r="DN7" s="79"/>
      <c r="DO7" s="79"/>
      <c r="DP7" s="79"/>
      <c r="DQ7" s="79"/>
      <c r="DR7" s="79"/>
      <c r="DS7" s="79"/>
      <c r="DT7" s="79"/>
      <c r="DU7" s="79"/>
      <c r="DV7" s="79"/>
      <c r="DW7" s="79"/>
    </row>
    <row r="8" spans="1:143" s="8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061"/>
      <c r="DE8" s="1061"/>
      <c r="DF8" s="79"/>
      <c r="DG8" s="79"/>
      <c r="DH8" s="79"/>
      <c r="DI8" s="79"/>
      <c r="DJ8" s="79"/>
      <c r="DK8" s="79"/>
      <c r="DL8" s="79"/>
      <c r="DM8" s="79"/>
      <c r="DN8" s="79"/>
      <c r="DO8" s="79"/>
      <c r="DP8" s="79"/>
      <c r="DQ8" s="79"/>
      <c r="DR8" s="79"/>
      <c r="DS8" s="79"/>
      <c r="DT8" s="79"/>
      <c r="DU8" s="79"/>
      <c r="DV8" s="79"/>
      <c r="DW8" s="79"/>
    </row>
    <row r="9" spans="1:143" s="8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79"/>
      <c r="DG9" s="79"/>
      <c r="DH9" s="79"/>
      <c r="DI9" s="79"/>
      <c r="DJ9" s="79"/>
      <c r="DK9" s="79"/>
      <c r="DL9" s="79"/>
      <c r="DM9" s="79"/>
      <c r="DN9" s="79"/>
      <c r="DO9" s="79"/>
      <c r="DP9" s="79"/>
      <c r="DQ9" s="79"/>
      <c r="DR9" s="79"/>
      <c r="DS9" s="79"/>
      <c r="DT9" s="79"/>
      <c r="DU9" s="79"/>
      <c r="DV9" s="79"/>
      <c r="DW9" s="79"/>
    </row>
    <row r="10" spans="1:143" s="8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061"/>
      <c r="DE10" s="1061"/>
      <c r="DF10" s="79"/>
      <c r="DG10" s="79"/>
      <c r="DH10" s="79"/>
      <c r="DI10" s="79"/>
      <c r="DJ10" s="79"/>
      <c r="DK10" s="79"/>
      <c r="DL10" s="79"/>
      <c r="DM10" s="79"/>
      <c r="DN10" s="79"/>
      <c r="DO10" s="79"/>
      <c r="DP10" s="79"/>
      <c r="DQ10" s="79"/>
      <c r="DR10" s="79"/>
      <c r="DS10" s="79"/>
      <c r="DT10" s="79"/>
      <c r="DU10" s="79"/>
      <c r="DV10" s="79"/>
      <c r="DW10" s="79"/>
      <c r="EM10" s="80" t="s">
        <v>548</v>
      </c>
    </row>
    <row r="11" spans="1:143" s="8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061"/>
      <c r="DE11" s="1061"/>
      <c r="DF11" s="79"/>
      <c r="DG11" s="79"/>
      <c r="DH11" s="79"/>
      <c r="DI11" s="79"/>
      <c r="DJ11" s="79"/>
      <c r="DK11" s="79"/>
      <c r="DL11" s="79"/>
      <c r="DM11" s="79"/>
      <c r="DN11" s="79"/>
      <c r="DO11" s="79"/>
      <c r="DP11" s="79"/>
      <c r="DQ11" s="79"/>
      <c r="DR11" s="79"/>
      <c r="DS11" s="79"/>
      <c r="DT11" s="79"/>
      <c r="DU11" s="79"/>
      <c r="DV11" s="79"/>
      <c r="DW11" s="79"/>
    </row>
    <row r="12" spans="1:143" s="8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061"/>
      <c r="DE12" s="1061"/>
      <c r="DF12" s="79"/>
      <c r="DG12" s="79"/>
      <c r="DH12" s="79"/>
      <c r="DI12" s="79"/>
      <c r="DJ12" s="79"/>
      <c r="DK12" s="79"/>
      <c r="DL12" s="79"/>
      <c r="DM12" s="79"/>
      <c r="DN12" s="79"/>
      <c r="DO12" s="79"/>
      <c r="DP12" s="79"/>
      <c r="DQ12" s="79"/>
      <c r="DR12" s="79"/>
      <c r="DS12" s="79"/>
      <c r="DT12" s="79"/>
      <c r="DU12" s="79"/>
      <c r="DV12" s="79"/>
      <c r="DW12" s="79"/>
      <c r="EM12" s="80" t="s">
        <v>548</v>
      </c>
    </row>
    <row r="13" spans="1:143" s="8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061"/>
      <c r="DE13" s="1061"/>
      <c r="DF13" s="79"/>
      <c r="DG13" s="79"/>
      <c r="DH13" s="79"/>
      <c r="DI13" s="79"/>
      <c r="DJ13" s="79"/>
      <c r="DK13" s="79"/>
      <c r="DL13" s="79"/>
      <c r="DM13" s="79"/>
      <c r="DN13" s="79"/>
      <c r="DO13" s="79"/>
      <c r="DP13" s="79"/>
      <c r="DQ13" s="79"/>
      <c r="DR13" s="79"/>
      <c r="DS13" s="79"/>
      <c r="DT13" s="79"/>
      <c r="DU13" s="79"/>
      <c r="DV13" s="79"/>
      <c r="DW13" s="79"/>
    </row>
    <row r="14" spans="1:143" s="8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061"/>
      <c r="DE14" s="1061"/>
      <c r="DF14" s="79"/>
      <c r="DG14" s="79"/>
      <c r="DH14" s="79"/>
      <c r="DI14" s="79"/>
      <c r="DJ14" s="79"/>
      <c r="DK14" s="79"/>
      <c r="DL14" s="79"/>
      <c r="DM14" s="79"/>
      <c r="DN14" s="79"/>
      <c r="DO14" s="79"/>
      <c r="DP14" s="79"/>
      <c r="DQ14" s="79"/>
      <c r="DR14" s="79"/>
      <c r="DS14" s="79"/>
      <c r="DT14" s="79"/>
      <c r="DU14" s="79"/>
      <c r="DV14" s="79"/>
      <c r="DW14" s="79"/>
    </row>
    <row r="15" spans="1:143" s="80" customFormat="1">
      <c r="A15" s="92"/>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061"/>
      <c r="DE15" s="1061"/>
      <c r="DF15" s="79"/>
      <c r="DG15" s="79"/>
      <c r="DH15" s="79"/>
      <c r="DI15" s="79"/>
      <c r="DJ15" s="79"/>
      <c r="DK15" s="79"/>
      <c r="DL15" s="79"/>
      <c r="DM15" s="79"/>
      <c r="DN15" s="79"/>
      <c r="DO15" s="79"/>
      <c r="DP15" s="79"/>
      <c r="DQ15" s="79"/>
      <c r="DR15" s="79"/>
      <c r="DS15" s="79"/>
      <c r="DT15" s="79"/>
      <c r="DU15" s="79"/>
      <c r="DV15" s="79"/>
      <c r="DW15" s="79"/>
    </row>
    <row r="16" spans="1:143" s="80" customFormat="1">
      <c r="A16" s="92"/>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061"/>
      <c r="DE16" s="1061"/>
      <c r="DF16" s="79"/>
      <c r="DG16" s="79"/>
      <c r="DH16" s="79"/>
      <c r="DI16" s="79"/>
      <c r="DJ16" s="79"/>
      <c r="DK16" s="79"/>
      <c r="DL16" s="79"/>
      <c r="DM16" s="79"/>
      <c r="DN16" s="79"/>
      <c r="DO16" s="79"/>
      <c r="DP16" s="79"/>
      <c r="DQ16" s="79"/>
      <c r="DR16" s="79"/>
      <c r="DS16" s="79"/>
      <c r="DT16" s="79"/>
      <c r="DU16" s="79"/>
      <c r="DV16" s="79"/>
      <c r="DW16" s="79"/>
    </row>
    <row r="17" spans="1:351" s="80" customFormat="1">
      <c r="A17" s="92"/>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061"/>
      <c r="DE17" s="1061"/>
      <c r="DF17" s="79"/>
      <c r="DG17" s="79"/>
      <c r="DH17" s="79"/>
      <c r="DI17" s="79"/>
      <c r="DJ17" s="79"/>
      <c r="DK17" s="79"/>
      <c r="DL17" s="79"/>
      <c r="DM17" s="79"/>
      <c r="DN17" s="79"/>
      <c r="DO17" s="79"/>
      <c r="DP17" s="79"/>
      <c r="DQ17" s="79"/>
      <c r="DR17" s="79"/>
      <c r="DS17" s="79"/>
      <c r="DT17" s="79"/>
      <c r="DU17" s="79"/>
      <c r="DV17" s="79"/>
      <c r="DW17" s="79"/>
    </row>
    <row r="18" spans="1:351" s="80" customFormat="1">
      <c r="A18" s="92"/>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061"/>
      <c r="DE18" s="1061"/>
      <c r="DF18" s="79"/>
      <c r="DG18" s="79"/>
      <c r="DH18" s="79"/>
      <c r="DI18" s="79"/>
      <c r="DJ18" s="79"/>
      <c r="DK18" s="79"/>
      <c r="DL18" s="79"/>
      <c r="DM18" s="79"/>
      <c r="DN18" s="79"/>
      <c r="DO18" s="79"/>
      <c r="DP18" s="79"/>
      <c r="DQ18" s="79"/>
      <c r="DR18" s="79"/>
      <c r="DS18" s="79"/>
      <c r="DT18" s="79"/>
      <c r="DU18" s="79"/>
      <c r="DV18" s="79"/>
      <c r="DW18" s="79"/>
    </row>
    <row r="19" spans="1:351">
      <c r="DD19" s="92"/>
      <c r="DE19" s="92"/>
    </row>
    <row r="20" spans="1:351">
      <c r="DD20" s="92"/>
      <c r="DE20" s="92"/>
    </row>
    <row r="21" spans="1:351" ht="17.25">
      <c r="B21" s="1062"/>
      <c r="C21" s="88"/>
      <c r="D21" s="88"/>
      <c r="E21" s="88"/>
      <c r="F21" s="88"/>
      <c r="G21" s="88"/>
      <c r="H21" s="88"/>
      <c r="I21" s="88"/>
      <c r="J21" s="88"/>
      <c r="K21" s="88"/>
      <c r="L21" s="88"/>
      <c r="M21" s="88"/>
      <c r="N21" s="1063"/>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1063"/>
      <c r="AU21" s="88"/>
      <c r="AV21" s="88"/>
      <c r="AW21" s="88"/>
      <c r="AX21" s="88"/>
      <c r="AY21" s="88"/>
      <c r="AZ21" s="88"/>
      <c r="BA21" s="88"/>
      <c r="BB21" s="88"/>
      <c r="BC21" s="88"/>
      <c r="BD21" s="88"/>
      <c r="BE21" s="88"/>
      <c r="BF21" s="1063"/>
      <c r="BG21" s="88"/>
      <c r="BH21" s="88"/>
      <c r="BI21" s="88"/>
      <c r="BJ21" s="88"/>
      <c r="BK21" s="88"/>
      <c r="BL21" s="88"/>
      <c r="BM21" s="88"/>
      <c r="BN21" s="88"/>
      <c r="BO21" s="88"/>
      <c r="BP21" s="88"/>
      <c r="BQ21" s="88"/>
      <c r="BR21" s="1063"/>
      <c r="BS21" s="88"/>
      <c r="BT21" s="88"/>
      <c r="BU21" s="88"/>
      <c r="BV21" s="88"/>
      <c r="BW21" s="88"/>
      <c r="BX21" s="88"/>
      <c r="BY21" s="88"/>
      <c r="BZ21" s="88"/>
      <c r="CA21" s="88"/>
      <c r="CB21" s="88"/>
      <c r="CC21" s="88"/>
      <c r="CD21" s="1063"/>
      <c r="CE21" s="88"/>
      <c r="CF21" s="88"/>
      <c r="CG21" s="88"/>
      <c r="CH21" s="88"/>
      <c r="CI21" s="88"/>
      <c r="CJ21" s="88"/>
      <c r="CK21" s="88"/>
      <c r="CL21" s="88"/>
      <c r="CM21" s="88"/>
      <c r="CN21" s="88"/>
      <c r="CO21" s="88"/>
      <c r="CP21" s="1063"/>
      <c r="CQ21" s="88"/>
      <c r="CR21" s="88"/>
      <c r="CS21" s="88"/>
      <c r="CT21" s="88"/>
      <c r="CU21" s="88"/>
      <c r="CV21" s="88"/>
      <c r="CW21" s="88"/>
      <c r="CX21" s="88"/>
      <c r="CY21" s="88"/>
      <c r="CZ21" s="88"/>
      <c r="DA21" s="88"/>
      <c r="DB21" s="1063"/>
      <c r="DC21" s="88"/>
      <c r="DD21" s="162"/>
      <c r="DE21" s="92"/>
      <c r="MM21" s="1064"/>
    </row>
    <row r="22" spans="1:351" ht="17.25">
      <c r="B22" s="82"/>
      <c r="MM22" s="1064"/>
    </row>
    <row r="23" spans="1:351">
      <c r="B23" s="82"/>
    </row>
    <row r="24" spans="1:351">
      <c r="B24" s="82"/>
    </row>
    <row r="25" spans="1:351">
      <c r="B25" s="82"/>
    </row>
    <row r="26" spans="1:351">
      <c r="B26" s="82"/>
    </row>
    <row r="27" spans="1:351">
      <c r="B27" s="82"/>
    </row>
    <row r="28" spans="1:351">
      <c r="B28" s="82"/>
    </row>
    <row r="29" spans="1:351">
      <c r="B29" s="82"/>
    </row>
    <row r="30" spans="1:351">
      <c r="B30" s="82"/>
    </row>
    <row r="31" spans="1:351">
      <c r="B31" s="82"/>
    </row>
    <row r="32" spans="1:351">
      <c r="B32" s="82"/>
    </row>
    <row r="33" spans="2:109">
      <c r="B33" s="82"/>
    </row>
    <row r="34" spans="2:109">
      <c r="B34" s="82"/>
    </row>
    <row r="35" spans="2:109">
      <c r="B35" s="82"/>
    </row>
    <row r="36" spans="2:109">
      <c r="B36" s="82"/>
    </row>
    <row r="37" spans="2:109">
      <c r="B37" s="82"/>
    </row>
    <row r="38" spans="2:109">
      <c r="B38" s="82"/>
    </row>
    <row r="39" spans="2:109">
      <c r="B39" s="91"/>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c r="DB39" s="89"/>
      <c r="DC39" s="89"/>
      <c r="DD39" s="167"/>
    </row>
    <row r="40" spans="2:109">
      <c r="B40" s="1065"/>
      <c r="DD40" s="1065"/>
      <c r="DE40" s="92"/>
    </row>
    <row r="41" spans="2:109" ht="17.25">
      <c r="B41" s="84" t="s">
        <v>549</v>
      </c>
      <c r="C41" s="88"/>
      <c r="D41" s="88"/>
      <c r="E41" s="88"/>
      <c r="F41" s="88"/>
      <c r="G41" s="88"/>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162"/>
    </row>
    <row r="42" spans="2:109">
      <c r="B42" s="82"/>
      <c r="G42" s="1066"/>
      <c r="I42" s="1067"/>
      <c r="J42" s="1067"/>
      <c r="K42" s="1067"/>
      <c r="AM42" s="1066"/>
      <c r="AN42" s="1066" t="s">
        <v>550</v>
      </c>
      <c r="AP42" s="1067"/>
      <c r="AQ42" s="1067"/>
      <c r="AR42" s="1067"/>
      <c r="AY42" s="1066"/>
      <c r="BA42" s="1067"/>
      <c r="BB42" s="1067"/>
      <c r="BC42" s="1067"/>
      <c r="BK42" s="1066"/>
      <c r="BM42" s="1067"/>
      <c r="BN42" s="1067"/>
      <c r="BO42" s="1067"/>
      <c r="BW42" s="1066"/>
      <c r="BY42" s="1067"/>
      <c r="BZ42" s="1067"/>
      <c r="CA42" s="1067"/>
      <c r="CI42" s="1066"/>
      <c r="CK42" s="1067"/>
      <c r="CL42" s="1067"/>
      <c r="CM42" s="1067"/>
      <c r="CU42" s="1066"/>
      <c r="CW42" s="1067"/>
      <c r="CX42" s="1067"/>
      <c r="CY42" s="1067"/>
    </row>
    <row r="43" spans="2:109" ht="13.5" customHeight="1">
      <c r="B43" s="82"/>
      <c r="AN43" s="1068" t="s">
        <v>551</v>
      </c>
      <c r="AO43" s="1069"/>
      <c r="AP43" s="1069"/>
      <c r="AQ43" s="1069"/>
      <c r="AR43" s="1069"/>
      <c r="AS43" s="1069"/>
      <c r="AT43" s="1069"/>
      <c r="AU43" s="1069"/>
      <c r="AV43" s="1069"/>
      <c r="AW43" s="1069"/>
      <c r="AX43" s="1069"/>
      <c r="AY43" s="1069"/>
      <c r="AZ43" s="1069"/>
      <c r="BA43" s="1069"/>
      <c r="BB43" s="1069"/>
      <c r="BC43" s="1069"/>
      <c r="BD43" s="1069"/>
      <c r="BE43" s="1069"/>
      <c r="BF43" s="1069"/>
      <c r="BG43" s="1069"/>
      <c r="BH43" s="1069"/>
      <c r="BI43" s="1069"/>
      <c r="BJ43" s="1069"/>
      <c r="BK43" s="1069"/>
      <c r="BL43" s="1069"/>
      <c r="BM43" s="1069"/>
      <c r="BN43" s="1069"/>
      <c r="BO43" s="1069"/>
      <c r="BP43" s="1069"/>
      <c r="BQ43" s="1069"/>
      <c r="BR43" s="1069"/>
      <c r="BS43" s="1069"/>
      <c r="BT43" s="1069"/>
      <c r="BU43" s="1069"/>
      <c r="BV43" s="1069"/>
      <c r="BW43" s="1069"/>
      <c r="BX43" s="1069"/>
      <c r="BY43" s="1069"/>
      <c r="BZ43" s="1069"/>
      <c r="CA43" s="1069"/>
      <c r="CB43" s="1069"/>
      <c r="CC43" s="1069"/>
      <c r="CD43" s="1069"/>
      <c r="CE43" s="1069"/>
      <c r="CF43" s="1069"/>
      <c r="CG43" s="1069"/>
      <c r="CH43" s="1069"/>
      <c r="CI43" s="1069"/>
      <c r="CJ43" s="1069"/>
      <c r="CK43" s="1069"/>
      <c r="CL43" s="1069"/>
      <c r="CM43" s="1069"/>
      <c r="CN43" s="1069"/>
      <c r="CO43" s="1069"/>
      <c r="CP43" s="1069"/>
      <c r="CQ43" s="1069"/>
      <c r="CR43" s="1069"/>
      <c r="CS43" s="1069"/>
      <c r="CT43" s="1069"/>
      <c r="CU43" s="1069"/>
      <c r="CV43" s="1069"/>
      <c r="CW43" s="1069"/>
      <c r="CX43" s="1069"/>
      <c r="CY43" s="1069"/>
      <c r="CZ43" s="1069"/>
      <c r="DA43" s="1069"/>
      <c r="DB43" s="1069"/>
      <c r="DC43" s="1070"/>
    </row>
    <row r="44" spans="2:109">
      <c r="B44" s="82"/>
      <c r="AN44" s="1071"/>
      <c r="AO44" s="1072"/>
      <c r="AP44" s="1072"/>
      <c r="AQ44" s="1072"/>
      <c r="AR44" s="1072"/>
      <c r="AS44" s="1072"/>
      <c r="AT44" s="1072"/>
      <c r="AU44" s="1072"/>
      <c r="AV44" s="1072"/>
      <c r="AW44" s="1072"/>
      <c r="AX44" s="1072"/>
      <c r="AY44" s="1072"/>
      <c r="AZ44" s="1072"/>
      <c r="BA44" s="1072"/>
      <c r="BB44" s="1072"/>
      <c r="BC44" s="1072"/>
      <c r="BD44" s="1072"/>
      <c r="BE44" s="1072"/>
      <c r="BF44" s="1072"/>
      <c r="BG44" s="1072"/>
      <c r="BH44" s="1072"/>
      <c r="BI44" s="1072"/>
      <c r="BJ44" s="1072"/>
      <c r="BK44" s="1072"/>
      <c r="BL44" s="1072"/>
      <c r="BM44" s="1072"/>
      <c r="BN44" s="1072"/>
      <c r="BO44" s="1072"/>
      <c r="BP44" s="1072"/>
      <c r="BQ44" s="1072"/>
      <c r="BR44" s="1072"/>
      <c r="BS44" s="1072"/>
      <c r="BT44" s="1072"/>
      <c r="BU44" s="1072"/>
      <c r="BV44" s="1072"/>
      <c r="BW44" s="1072"/>
      <c r="BX44" s="1072"/>
      <c r="BY44" s="1072"/>
      <c r="BZ44" s="1072"/>
      <c r="CA44" s="1072"/>
      <c r="CB44" s="1072"/>
      <c r="CC44" s="1072"/>
      <c r="CD44" s="1072"/>
      <c r="CE44" s="1072"/>
      <c r="CF44" s="1072"/>
      <c r="CG44" s="1072"/>
      <c r="CH44" s="1072"/>
      <c r="CI44" s="1072"/>
      <c r="CJ44" s="1072"/>
      <c r="CK44" s="1072"/>
      <c r="CL44" s="1072"/>
      <c r="CM44" s="1072"/>
      <c r="CN44" s="1072"/>
      <c r="CO44" s="1072"/>
      <c r="CP44" s="1072"/>
      <c r="CQ44" s="1072"/>
      <c r="CR44" s="1072"/>
      <c r="CS44" s="1072"/>
      <c r="CT44" s="1072"/>
      <c r="CU44" s="1072"/>
      <c r="CV44" s="1072"/>
      <c r="CW44" s="1072"/>
      <c r="CX44" s="1072"/>
      <c r="CY44" s="1072"/>
      <c r="CZ44" s="1072"/>
      <c r="DA44" s="1072"/>
      <c r="DB44" s="1072"/>
      <c r="DC44" s="1073"/>
    </row>
    <row r="45" spans="2:109">
      <c r="B45" s="82"/>
      <c r="AN45" s="1071"/>
      <c r="AO45" s="1072"/>
      <c r="AP45" s="1072"/>
      <c r="AQ45" s="1072"/>
      <c r="AR45" s="1072"/>
      <c r="AS45" s="1072"/>
      <c r="AT45" s="1072"/>
      <c r="AU45" s="1072"/>
      <c r="AV45" s="1072"/>
      <c r="AW45" s="1072"/>
      <c r="AX45" s="1072"/>
      <c r="AY45" s="1072"/>
      <c r="AZ45" s="1072"/>
      <c r="BA45" s="1072"/>
      <c r="BB45" s="1072"/>
      <c r="BC45" s="1072"/>
      <c r="BD45" s="1072"/>
      <c r="BE45" s="1072"/>
      <c r="BF45" s="1072"/>
      <c r="BG45" s="1072"/>
      <c r="BH45" s="1072"/>
      <c r="BI45" s="1072"/>
      <c r="BJ45" s="1072"/>
      <c r="BK45" s="1072"/>
      <c r="BL45" s="1072"/>
      <c r="BM45" s="1072"/>
      <c r="BN45" s="1072"/>
      <c r="BO45" s="1072"/>
      <c r="BP45" s="1072"/>
      <c r="BQ45" s="1072"/>
      <c r="BR45" s="1072"/>
      <c r="BS45" s="1072"/>
      <c r="BT45" s="1072"/>
      <c r="BU45" s="1072"/>
      <c r="BV45" s="1072"/>
      <c r="BW45" s="1072"/>
      <c r="BX45" s="1072"/>
      <c r="BY45" s="1072"/>
      <c r="BZ45" s="1072"/>
      <c r="CA45" s="1072"/>
      <c r="CB45" s="1072"/>
      <c r="CC45" s="1072"/>
      <c r="CD45" s="1072"/>
      <c r="CE45" s="1072"/>
      <c r="CF45" s="1072"/>
      <c r="CG45" s="1072"/>
      <c r="CH45" s="1072"/>
      <c r="CI45" s="1072"/>
      <c r="CJ45" s="1072"/>
      <c r="CK45" s="1072"/>
      <c r="CL45" s="1072"/>
      <c r="CM45" s="1072"/>
      <c r="CN45" s="1072"/>
      <c r="CO45" s="1072"/>
      <c r="CP45" s="1072"/>
      <c r="CQ45" s="1072"/>
      <c r="CR45" s="1072"/>
      <c r="CS45" s="1072"/>
      <c r="CT45" s="1072"/>
      <c r="CU45" s="1072"/>
      <c r="CV45" s="1072"/>
      <c r="CW45" s="1072"/>
      <c r="CX45" s="1072"/>
      <c r="CY45" s="1072"/>
      <c r="CZ45" s="1072"/>
      <c r="DA45" s="1072"/>
      <c r="DB45" s="1072"/>
      <c r="DC45" s="1073"/>
    </row>
    <row r="46" spans="2:109">
      <c r="B46" s="82"/>
      <c r="AN46" s="1071"/>
      <c r="AO46" s="1072"/>
      <c r="AP46" s="1072"/>
      <c r="AQ46" s="1072"/>
      <c r="AR46" s="1072"/>
      <c r="AS46" s="1072"/>
      <c r="AT46" s="1072"/>
      <c r="AU46" s="1072"/>
      <c r="AV46" s="1072"/>
      <c r="AW46" s="1072"/>
      <c r="AX46" s="1072"/>
      <c r="AY46" s="1072"/>
      <c r="AZ46" s="1072"/>
      <c r="BA46" s="1072"/>
      <c r="BB46" s="1072"/>
      <c r="BC46" s="1072"/>
      <c r="BD46" s="1072"/>
      <c r="BE46" s="1072"/>
      <c r="BF46" s="1072"/>
      <c r="BG46" s="1072"/>
      <c r="BH46" s="1072"/>
      <c r="BI46" s="1072"/>
      <c r="BJ46" s="1072"/>
      <c r="BK46" s="1072"/>
      <c r="BL46" s="1072"/>
      <c r="BM46" s="1072"/>
      <c r="BN46" s="1072"/>
      <c r="BO46" s="1072"/>
      <c r="BP46" s="1072"/>
      <c r="BQ46" s="1072"/>
      <c r="BR46" s="1072"/>
      <c r="BS46" s="1072"/>
      <c r="BT46" s="1072"/>
      <c r="BU46" s="1072"/>
      <c r="BV46" s="1072"/>
      <c r="BW46" s="1072"/>
      <c r="BX46" s="1072"/>
      <c r="BY46" s="1072"/>
      <c r="BZ46" s="1072"/>
      <c r="CA46" s="1072"/>
      <c r="CB46" s="1072"/>
      <c r="CC46" s="1072"/>
      <c r="CD46" s="1072"/>
      <c r="CE46" s="1072"/>
      <c r="CF46" s="1072"/>
      <c r="CG46" s="1072"/>
      <c r="CH46" s="1072"/>
      <c r="CI46" s="1072"/>
      <c r="CJ46" s="1072"/>
      <c r="CK46" s="1072"/>
      <c r="CL46" s="1072"/>
      <c r="CM46" s="1072"/>
      <c r="CN46" s="1072"/>
      <c r="CO46" s="1072"/>
      <c r="CP46" s="1072"/>
      <c r="CQ46" s="1072"/>
      <c r="CR46" s="1072"/>
      <c r="CS46" s="1072"/>
      <c r="CT46" s="1072"/>
      <c r="CU46" s="1072"/>
      <c r="CV46" s="1072"/>
      <c r="CW46" s="1072"/>
      <c r="CX46" s="1072"/>
      <c r="CY46" s="1072"/>
      <c r="CZ46" s="1072"/>
      <c r="DA46" s="1072"/>
      <c r="DB46" s="1072"/>
      <c r="DC46" s="1073"/>
    </row>
    <row r="47" spans="2:109">
      <c r="B47" s="82"/>
      <c r="AN47" s="1074"/>
      <c r="AO47" s="1075"/>
      <c r="AP47" s="1075"/>
      <c r="AQ47" s="1075"/>
      <c r="AR47" s="1075"/>
      <c r="AS47" s="1075"/>
      <c r="AT47" s="1075"/>
      <c r="AU47" s="1075"/>
      <c r="AV47" s="1075"/>
      <c r="AW47" s="1075"/>
      <c r="AX47" s="1075"/>
      <c r="AY47" s="1075"/>
      <c r="AZ47" s="1075"/>
      <c r="BA47" s="1075"/>
      <c r="BB47" s="1075"/>
      <c r="BC47" s="1075"/>
      <c r="BD47" s="1075"/>
      <c r="BE47" s="1075"/>
      <c r="BF47" s="1075"/>
      <c r="BG47" s="1075"/>
      <c r="BH47" s="1075"/>
      <c r="BI47" s="1075"/>
      <c r="BJ47" s="1075"/>
      <c r="BK47" s="1075"/>
      <c r="BL47" s="1075"/>
      <c r="BM47" s="1075"/>
      <c r="BN47" s="1075"/>
      <c r="BO47" s="1075"/>
      <c r="BP47" s="1075"/>
      <c r="BQ47" s="1075"/>
      <c r="BR47" s="1075"/>
      <c r="BS47" s="1075"/>
      <c r="BT47" s="1075"/>
      <c r="BU47" s="1075"/>
      <c r="BV47" s="1075"/>
      <c r="BW47" s="1075"/>
      <c r="BX47" s="1075"/>
      <c r="BY47" s="1075"/>
      <c r="BZ47" s="1075"/>
      <c r="CA47" s="1075"/>
      <c r="CB47" s="1075"/>
      <c r="CC47" s="1075"/>
      <c r="CD47" s="1075"/>
      <c r="CE47" s="1075"/>
      <c r="CF47" s="1075"/>
      <c r="CG47" s="1075"/>
      <c r="CH47" s="1075"/>
      <c r="CI47" s="1075"/>
      <c r="CJ47" s="1075"/>
      <c r="CK47" s="1075"/>
      <c r="CL47" s="1075"/>
      <c r="CM47" s="1075"/>
      <c r="CN47" s="1075"/>
      <c r="CO47" s="1075"/>
      <c r="CP47" s="1075"/>
      <c r="CQ47" s="1075"/>
      <c r="CR47" s="1075"/>
      <c r="CS47" s="1075"/>
      <c r="CT47" s="1075"/>
      <c r="CU47" s="1075"/>
      <c r="CV47" s="1075"/>
      <c r="CW47" s="1075"/>
      <c r="CX47" s="1075"/>
      <c r="CY47" s="1075"/>
      <c r="CZ47" s="1075"/>
      <c r="DA47" s="1075"/>
      <c r="DB47" s="1075"/>
      <c r="DC47" s="1076"/>
    </row>
    <row r="48" spans="2:109">
      <c r="B48" s="82"/>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82"/>
      <c r="AN49" s="92" t="s">
        <v>552</v>
      </c>
    </row>
    <row r="50" spans="1:109">
      <c r="B50" s="82"/>
      <c r="G50" s="1078"/>
      <c r="H50" s="1078"/>
      <c r="I50" s="1078"/>
      <c r="J50" s="1078"/>
      <c r="K50" s="1079"/>
      <c r="L50" s="1079"/>
      <c r="M50" s="1080"/>
      <c r="N50" s="1080"/>
      <c r="AN50" s="1081"/>
      <c r="AO50" s="1082"/>
      <c r="AP50" s="1082"/>
      <c r="AQ50" s="1082"/>
      <c r="AR50" s="1082"/>
      <c r="AS50" s="1082"/>
      <c r="AT50" s="1082"/>
      <c r="AU50" s="1082"/>
      <c r="AV50" s="1082"/>
      <c r="AW50" s="1082"/>
      <c r="AX50" s="1082"/>
      <c r="AY50" s="1082"/>
      <c r="AZ50" s="1082"/>
      <c r="BA50" s="1082"/>
      <c r="BB50" s="1082"/>
      <c r="BC50" s="1082"/>
      <c r="BD50" s="1082"/>
      <c r="BE50" s="1082"/>
      <c r="BF50" s="1082"/>
      <c r="BG50" s="1082"/>
      <c r="BH50" s="1082"/>
      <c r="BI50" s="1082"/>
      <c r="BJ50" s="1082"/>
      <c r="BK50" s="1082"/>
      <c r="BL50" s="1082"/>
      <c r="BM50" s="1082"/>
      <c r="BN50" s="1082"/>
      <c r="BO50" s="1083"/>
      <c r="BP50" s="1084" t="s">
        <v>524</v>
      </c>
      <c r="BQ50" s="1084"/>
      <c r="BR50" s="1084"/>
      <c r="BS50" s="1084"/>
      <c r="BT50" s="1084"/>
      <c r="BU50" s="1084"/>
      <c r="BV50" s="1084"/>
      <c r="BW50" s="1084"/>
      <c r="BX50" s="1084" t="s">
        <v>441</v>
      </c>
      <c r="BY50" s="1084"/>
      <c r="BZ50" s="1084"/>
      <c r="CA50" s="1084"/>
      <c r="CB50" s="1084"/>
      <c r="CC50" s="1084"/>
      <c r="CD50" s="1084"/>
      <c r="CE50" s="1084"/>
      <c r="CF50" s="1084" t="s">
        <v>525</v>
      </c>
      <c r="CG50" s="1084"/>
      <c r="CH50" s="1084"/>
      <c r="CI50" s="1084"/>
      <c r="CJ50" s="1084"/>
      <c r="CK50" s="1084"/>
      <c r="CL50" s="1084"/>
      <c r="CM50" s="1084"/>
      <c r="CN50" s="1084" t="s">
        <v>526</v>
      </c>
      <c r="CO50" s="1084"/>
      <c r="CP50" s="1084"/>
      <c r="CQ50" s="1084"/>
      <c r="CR50" s="1084"/>
      <c r="CS50" s="1084"/>
      <c r="CT50" s="1084"/>
      <c r="CU50" s="1084"/>
      <c r="CV50" s="1084" t="s">
        <v>527</v>
      </c>
      <c r="CW50" s="1084"/>
      <c r="CX50" s="1084"/>
      <c r="CY50" s="1084"/>
      <c r="CZ50" s="1084"/>
      <c r="DA50" s="1084"/>
      <c r="DB50" s="1084"/>
      <c r="DC50" s="1084"/>
    </row>
    <row r="51" spans="1:109" ht="13.5" customHeight="1">
      <c r="B51" s="82"/>
      <c r="G51" s="1085"/>
      <c r="H51" s="1085"/>
      <c r="I51" s="1086"/>
      <c r="J51" s="1086"/>
      <c r="K51" s="1087"/>
      <c r="L51" s="1087"/>
      <c r="M51" s="1087"/>
      <c r="N51" s="1087"/>
      <c r="AM51" s="1077"/>
      <c r="AN51" s="1088" t="s">
        <v>553</v>
      </c>
      <c r="AO51" s="1088"/>
      <c r="AP51" s="1088"/>
      <c r="AQ51" s="1088"/>
      <c r="AR51" s="1088"/>
      <c r="AS51" s="1088"/>
      <c r="AT51" s="1088"/>
      <c r="AU51" s="1088"/>
      <c r="AV51" s="1088"/>
      <c r="AW51" s="1088"/>
      <c r="AX51" s="1088"/>
      <c r="AY51" s="1088"/>
      <c r="AZ51" s="1088"/>
      <c r="BA51" s="1088"/>
      <c r="BB51" s="1088" t="s">
        <v>554</v>
      </c>
      <c r="BC51" s="1088"/>
      <c r="BD51" s="1088"/>
      <c r="BE51" s="1088"/>
      <c r="BF51" s="1088"/>
      <c r="BG51" s="1088"/>
      <c r="BH51" s="1088"/>
      <c r="BI51" s="1088"/>
      <c r="BJ51" s="1088"/>
      <c r="BK51" s="1088"/>
      <c r="BL51" s="1088"/>
      <c r="BM51" s="1088"/>
      <c r="BN51" s="1088"/>
      <c r="BO51" s="1088"/>
      <c r="BP51" s="1089"/>
      <c r="BQ51" s="1089"/>
      <c r="BR51" s="1089"/>
      <c r="BS51" s="1089"/>
      <c r="BT51" s="1089"/>
      <c r="BU51" s="1089"/>
      <c r="BV51" s="1089"/>
      <c r="BW51" s="1089"/>
      <c r="BX51" s="1089"/>
      <c r="BY51" s="1089"/>
      <c r="BZ51" s="1089"/>
      <c r="CA51" s="1089"/>
      <c r="CB51" s="1089"/>
      <c r="CC51" s="1089"/>
      <c r="CD51" s="1089"/>
      <c r="CE51" s="1089"/>
      <c r="CF51" s="1089"/>
      <c r="CG51" s="1089"/>
      <c r="CH51" s="1089"/>
      <c r="CI51" s="1089"/>
      <c r="CJ51" s="1089"/>
      <c r="CK51" s="1089"/>
      <c r="CL51" s="1089"/>
      <c r="CM51" s="1089"/>
      <c r="CN51" s="1089"/>
      <c r="CO51" s="1089"/>
      <c r="CP51" s="1089"/>
      <c r="CQ51" s="1089"/>
      <c r="CR51" s="1089"/>
      <c r="CS51" s="1089"/>
      <c r="CT51" s="1089"/>
      <c r="CU51" s="1089"/>
      <c r="CV51" s="1089"/>
      <c r="CW51" s="1089"/>
      <c r="CX51" s="1089"/>
      <c r="CY51" s="1089"/>
      <c r="CZ51" s="1089"/>
      <c r="DA51" s="1089"/>
      <c r="DB51" s="1089"/>
      <c r="DC51" s="1089"/>
    </row>
    <row r="52" spans="1:109">
      <c r="B52" s="82"/>
      <c r="G52" s="1085"/>
      <c r="H52" s="1085"/>
      <c r="I52" s="1086"/>
      <c r="J52" s="1086"/>
      <c r="K52" s="1087"/>
      <c r="L52" s="1087"/>
      <c r="M52" s="1087"/>
      <c r="N52" s="1087"/>
      <c r="AM52" s="1077"/>
      <c r="AN52" s="1088"/>
      <c r="AO52" s="1088"/>
      <c r="AP52" s="1088"/>
      <c r="AQ52" s="1088"/>
      <c r="AR52" s="1088"/>
      <c r="AS52" s="1088"/>
      <c r="AT52" s="1088"/>
      <c r="AU52" s="1088"/>
      <c r="AV52" s="1088"/>
      <c r="AW52" s="1088"/>
      <c r="AX52" s="1088"/>
      <c r="AY52" s="1088"/>
      <c r="AZ52" s="1088"/>
      <c r="BA52" s="1088"/>
      <c r="BB52" s="1088"/>
      <c r="BC52" s="1088"/>
      <c r="BD52" s="1088"/>
      <c r="BE52" s="1088"/>
      <c r="BF52" s="1088"/>
      <c r="BG52" s="1088"/>
      <c r="BH52" s="1088"/>
      <c r="BI52" s="1088"/>
      <c r="BJ52" s="1088"/>
      <c r="BK52" s="1088"/>
      <c r="BL52" s="1088"/>
      <c r="BM52" s="1088"/>
      <c r="BN52" s="1088"/>
      <c r="BO52" s="1088"/>
      <c r="BP52" s="1089"/>
      <c r="BQ52" s="1089"/>
      <c r="BR52" s="1089"/>
      <c r="BS52" s="1089"/>
      <c r="BT52" s="1089"/>
      <c r="BU52" s="1089"/>
      <c r="BV52" s="1089"/>
      <c r="BW52" s="1089"/>
      <c r="BX52" s="1089"/>
      <c r="BY52" s="1089"/>
      <c r="BZ52" s="1089"/>
      <c r="CA52" s="1089"/>
      <c r="CB52" s="1089"/>
      <c r="CC52" s="1089"/>
      <c r="CD52" s="1089"/>
      <c r="CE52" s="1089"/>
      <c r="CF52" s="1089"/>
      <c r="CG52" s="1089"/>
      <c r="CH52" s="1089"/>
      <c r="CI52" s="1089"/>
      <c r="CJ52" s="1089"/>
      <c r="CK52" s="1089"/>
      <c r="CL52" s="1089"/>
      <c r="CM52" s="1089"/>
      <c r="CN52" s="1089"/>
      <c r="CO52" s="1089"/>
      <c r="CP52" s="1089"/>
      <c r="CQ52" s="1089"/>
      <c r="CR52" s="1089"/>
      <c r="CS52" s="1089"/>
      <c r="CT52" s="1089"/>
      <c r="CU52" s="1089"/>
      <c r="CV52" s="1089"/>
      <c r="CW52" s="1089"/>
      <c r="CX52" s="1089"/>
      <c r="CY52" s="1089"/>
      <c r="CZ52" s="1089"/>
      <c r="DA52" s="1089"/>
      <c r="DB52" s="1089"/>
      <c r="DC52" s="1089"/>
    </row>
    <row r="53" spans="1:109">
      <c r="A53" s="1067"/>
      <c r="B53" s="82"/>
      <c r="G53" s="1085"/>
      <c r="H53" s="1085"/>
      <c r="I53" s="1078"/>
      <c r="J53" s="1078"/>
      <c r="K53" s="1087"/>
      <c r="L53" s="1087"/>
      <c r="M53" s="1087"/>
      <c r="N53" s="1087"/>
      <c r="AM53" s="1077"/>
      <c r="AN53" s="1088"/>
      <c r="AO53" s="1088"/>
      <c r="AP53" s="1088"/>
      <c r="AQ53" s="1088"/>
      <c r="AR53" s="1088"/>
      <c r="AS53" s="1088"/>
      <c r="AT53" s="1088"/>
      <c r="AU53" s="1088"/>
      <c r="AV53" s="1088"/>
      <c r="AW53" s="1088"/>
      <c r="AX53" s="1088"/>
      <c r="AY53" s="1088"/>
      <c r="AZ53" s="1088"/>
      <c r="BA53" s="1088"/>
      <c r="BB53" s="1088" t="s">
        <v>555</v>
      </c>
      <c r="BC53" s="1088"/>
      <c r="BD53" s="1088"/>
      <c r="BE53" s="1088"/>
      <c r="BF53" s="1088"/>
      <c r="BG53" s="1088"/>
      <c r="BH53" s="1088"/>
      <c r="BI53" s="1088"/>
      <c r="BJ53" s="1088"/>
      <c r="BK53" s="1088"/>
      <c r="BL53" s="1088"/>
      <c r="BM53" s="1088"/>
      <c r="BN53" s="1088"/>
      <c r="BO53" s="1088"/>
      <c r="BP53" s="1089">
        <v>55.4</v>
      </c>
      <c r="BQ53" s="1089"/>
      <c r="BR53" s="1089"/>
      <c r="BS53" s="1089"/>
      <c r="BT53" s="1089"/>
      <c r="BU53" s="1089"/>
      <c r="BV53" s="1089"/>
      <c r="BW53" s="1089"/>
      <c r="BX53" s="1089">
        <v>53.9</v>
      </c>
      <c r="BY53" s="1089"/>
      <c r="BZ53" s="1089"/>
      <c r="CA53" s="1089"/>
      <c r="CB53" s="1089"/>
      <c r="CC53" s="1089"/>
      <c r="CD53" s="1089"/>
      <c r="CE53" s="1089"/>
      <c r="CF53" s="1089">
        <v>55.8</v>
      </c>
      <c r="CG53" s="1089"/>
      <c r="CH53" s="1089"/>
      <c r="CI53" s="1089"/>
      <c r="CJ53" s="1089"/>
      <c r="CK53" s="1089"/>
      <c r="CL53" s="1089"/>
      <c r="CM53" s="1089"/>
      <c r="CN53" s="1089">
        <v>56</v>
      </c>
      <c r="CO53" s="1089"/>
      <c r="CP53" s="1089"/>
      <c r="CQ53" s="1089"/>
      <c r="CR53" s="1089"/>
      <c r="CS53" s="1089"/>
      <c r="CT53" s="1089"/>
      <c r="CU53" s="1089"/>
      <c r="CV53" s="1089">
        <v>56.9</v>
      </c>
      <c r="CW53" s="1089"/>
      <c r="CX53" s="1089"/>
      <c r="CY53" s="1089"/>
      <c r="CZ53" s="1089"/>
      <c r="DA53" s="1089"/>
      <c r="DB53" s="1089"/>
      <c r="DC53" s="1089"/>
    </row>
    <row r="54" spans="1:109">
      <c r="A54" s="1067"/>
      <c r="B54" s="82"/>
      <c r="G54" s="1085"/>
      <c r="H54" s="1085"/>
      <c r="I54" s="1078"/>
      <c r="J54" s="1078"/>
      <c r="K54" s="1087"/>
      <c r="L54" s="1087"/>
      <c r="M54" s="1087"/>
      <c r="N54" s="1087"/>
      <c r="AM54" s="1077"/>
      <c r="AN54" s="1088"/>
      <c r="AO54" s="1088"/>
      <c r="AP54" s="1088"/>
      <c r="AQ54" s="1088"/>
      <c r="AR54" s="1088"/>
      <c r="AS54" s="1088"/>
      <c r="AT54" s="1088"/>
      <c r="AU54" s="1088"/>
      <c r="AV54" s="1088"/>
      <c r="AW54" s="1088"/>
      <c r="AX54" s="1088"/>
      <c r="AY54" s="1088"/>
      <c r="AZ54" s="1088"/>
      <c r="BA54" s="1088"/>
      <c r="BB54" s="1088"/>
      <c r="BC54" s="1088"/>
      <c r="BD54" s="1088"/>
      <c r="BE54" s="1088"/>
      <c r="BF54" s="1088"/>
      <c r="BG54" s="1088"/>
      <c r="BH54" s="1088"/>
      <c r="BI54" s="1088"/>
      <c r="BJ54" s="1088"/>
      <c r="BK54" s="1088"/>
      <c r="BL54" s="1088"/>
      <c r="BM54" s="1088"/>
      <c r="BN54" s="1088"/>
      <c r="BO54" s="1088"/>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89"/>
      <c r="DB54" s="1089"/>
      <c r="DC54" s="1089"/>
    </row>
    <row r="55" spans="1:109">
      <c r="A55" s="1067"/>
      <c r="B55" s="82"/>
      <c r="G55" s="1078"/>
      <c r="H55" s="1078"/>
      <c r="I55" s="1078"/>
      <c r="J55" s="1078"/>
      <c r="K55" s="1087"/>
      <c r="L55" s="1087"/>
      <c r="M55" s="1087"/>
      <c r="N55" s="1087"/>
      <c r="AN55" s="1084" t="s">
        <v>556</v>
      </c>
      <c r="AO55" s="1084"/>
      <c r="AP55" s="1084"/>
      <c r="AQ55" s="1084"/>
      <c r="AR55" s="1084"/>
      <c r="AS55" s="1084"/>
      <c r="AT55" s="1084"/>
      <c r="AU55" s="1084"/>
      <c r="AV55" s="1084"/>
      <c r="AW55" s="1084"/>
      <c r="AX55" s="1084"/>
      <c r="AY55" s="1084"/>
      <c r="AZ55" s="1084"/>
      <c r="BA55" s="1084"/>
      <c r="BB55" s="1088" t="s">
        <v>554</v>
      </c>
      <c r="BC55" s="1088"/>
      <c r="BD55" s="1088"/>
      <c r="BE55" s="1088"/>
      <c r="BF55" s="1088"/>
      <c r="BG55" s="1088"/>
      <c r="BH55" s="1088"/>
      <c r="BI55" s="1088"/>
      <c r="BJ55" s="1088"/>
      <c r="BK55" s="1088"/>
      <c r="BL55" s="1088"/>
      <c r="BM55" s="1088"/>
      <c r="BN55" s="1088"/>
      <c r="BO55" s="1088"/>
      <c r="BP55" s="1089">
        <v>0</v>
      </c>
      <c r="BQ55" s="1089"/>
      <c r="BR55" s="1089"/>
      <c r="BS55" s="1089"/>
      <c r="BT55" s="1089"/>
      <c r="BU55" s="1089"/>
      <c r="BV55" s="1089"/>
      <c r="BW55" s="1089"/>
      <c r="BX55" s="1089">
        <v>0</v>
      </c>
      <c r="BY55" s="1089"/>
      <c r="BZ55" s="1089"/>
      <c r="CA55" s="1089"/>
      <c r="CB55" s="1089"/>
      <c r="CC55" s="1089"/>
      <c r="CD55" s="1089"/>
      <c r="CE55" s="1089"/>
      <c r="CF55" s="1089">
        <v>0</v>
      </c>
      <c r="CG55" s="1089"/>
      <c r="CH55" s="1089"/>
      <c r="CI55" s="1089"/>
      <c r="CJ55" s="1089"/>
      <c r="CK55" s="1089"/>
      <c r="CL55" s="1089"/>
      <c r="CM55" s="1089"/>
      <c r="CN55" s="1089">
        <v>0</v>
      </c>
      <c r="CO55" s="1089"/>
      <c r="CP55" s="1089"/>
      <c r="CQ55" s="1089"/>
      <c r="CR55" s="1089"/>
      <c r="CS55" s="1089"/>
      <c r="CT55" s="1089"/>
      <c r="CU55" s="1089"/>
      <c r="CV55" s="1089">
        <v>0</v>
      </c>
      <c r="CW55" s="1089"/>
      <c r="CX55" s="1089"/>
      <c r="CY55" s="1089"/>
      <c r="CZ55" s="1089"/>
      <c r="DA55" s="1089"/>
      <c r="DB55" s="1089"/>
      <c r="DC55" s="1089"/>
    </row>
    <row r="56" spans="1:109">
      <c r="A56" s="1067"/>
      <c r="B56" s="82"/>
      <c r="G56" s="1078"/>
      <c r="H56" s="1078"/>
      <c r="I56" s="1078"/>
      <c r="J56" s="1078"/>
      <c r="K56" s="1087"/>
      <c r="L56" s="1087"/>
      <c r="M56" s="1087"/>
      <c r="N56" s="1087"/>
      <c r="AN56" s="1084"/>
      <c r="AO56" s="1084"/>
      <c r="AP56" s="1084"/>
      <c r="AQ56" s="1084"/>
      <c r="AR56" s="1084"/>
      <c r="AS56" s="1084"/>
      <c r="AT56" s="1084"/>
      <c r="AU56" s="1084"/>
      <c r="AV56" s="1084"/>
      <c r="AW56" s="1084"/>
      <c r="AX56" s="1084"/>
      <c r="AY56" s="1084"/>
      <c r="AZ56" s="1084"/>
      <c r="BA56" s="1084"/>
      <c r="BB56" s="1088"/>
      <c r="BC56" s="1088"/>
      <c r="BD56" s="1088"/>
      <c r="BE56" s="1088"/>
      <c r="BF56" s="1088"/>
      <c r="BG56" s="1088"/>
      <c r="BH56" s="1088"/>
      <c r="BI56" s="1088"/>
      <c r="BJ56" s="1088"/>
      <c r="BK56" s="1088"/>
      <c r="BL56" s="1088"/>
      <c r="BM56" s="1088"/>
      <c r="BN56" s="1088"/>
      <c r="BO56" s="1088"/>
      <c r="BP56" s="1089"/>
      <c r="BQ56" s="1089"/>
      <c r="BR56" s="1089"/>
      <c r="BS56" s="1089"/>
      <c r="BT56" s="1089"/>
      <c r="BU56" s="1089"/>
      <c r="BV56" s="1089"/>
      <c r="BW56" s="1089"/>
      <c r="BX56" s="1089"/>
      <c r="BY56" s="1089"/>
      <c r="BZ56" s="1089"/>
      <c r="CA56" s="1089"/>
      <c r="CB56" s="1089"/>
      <c r="CC56" s="1089"/>
      <c r="CD56" s="1089"/>
      <c r="CE56" s="1089"/>
      <c r="CF56" s="1089"/>
      <c r="CG56" s="1089"/>
      <c r="CH56" s="1089"/>
      <c r="CI56" s="1089"/>
      <c r="CJ56" s="1089"/>
      <c r="CK56" s="1089"/>
      <c r="CL56" s="1089"/>
      <c r="CM56" s="1089"/>
      <c r="CN56" s="1089"/>
      <c r="CO56" s="1089"/>
      <c r="CP56" s="1089"/>
      <c r="CQ56" s="1089"/>
      <c r="CR56" s="1089"/>
      <c r="CS56" s="1089"/>
      <c r="CT56" s="1089"/>
      <c r="CU56" s="1089"/>
      <c r="CV56" s="1089"/>
      <c r="CW56" s="1089"/>
      <c r="CX56" s="1089"/>
      <c r="CY56" s="1089"/>
      <c r="CZ56" s="1089"/>
      <c r="DA56" s="1089"/>
      <c r="DB56" s="1089"/>
      <c r="DC56" s="1089"/>
    </row>
    <row r="57" spans="1:109" s="1067" customFormat="1">
      <c r="B57" s="1090"/>
      <c r="G57" s="1078"/>
      <c r="H57" s="1078"/>
      <c r="I57" s="1091"/>
      <c r="J57" s="1091"/>
      <c r="K57" s="1087"/>
      <c r="L57" s="1087"/>
      <c r="M57" s="1087"/>
      <c r="N57" s="1087"/>
      <c r="AM57" s="92"/>
      <c r="AN57" s="1084"/>
      <c r="AO57" s="1084"/>
      <c r="AP57" s="1084"/>
      <c r="AQ57" s="1084"/>
      <c r="AR57" s="1084"/>
      <c r="AS57" s="1084"/>
      <c r="AT57" s="1084"/>
      <c r="AU57" s="1084"/>
      <c r="AV57" s="1084"/>
      <c r="AW57" s="1084"/>
      <c r="AX57" s="1084"/>
      <c r="AY57" s="1084"/>
      <c r="AZ57" s="1084"/>
      <c r="BA57" s="1084"/>
      <c r="BB57" s="1088" t="s">
        <v>555</v>
      </c>
      <c r="BC57" s="1088"/>
      <c r="BD57" s="1088"/>
      <c r="BE57" s="1088"/>
      <c r="BF57" s="1088"/>
      <c r="BG57" s="1088"/>
      <c r="BH57" s="1088"/>
      <c r="BI57" s="1088"/>
      <c r="BJ57" s="1088"/>
      <c r="BK57" s="1088"/>
      <c r="BL57" s="1088"/>
      <c r="BM57" s="1088"/>
      <c r="BN57" s="1088"/>
      <c r="BO57" s="1088"/>
      <c r="BP57" s="1089">
        <v>56.3</v>
      </c>
      <c r="BQ57" s="1089"/>
      <c r="BR57" s="1089"/>
      <c r="BS57" s="1089"/>
      <c r="BT57" s="1089"/>
      <c r="BU57" s="1089"/>
      <c r="BV57" s="1089"/>
      <c r="BW57" s="1089"/>
      <c r="BX57" s="1089">
        <v>57.7</v>
      </c>
      <c r="BY57" s="1089"/>
      <c r="BZ57" s="1089"/>
      <c r="CA57" s="1089"/>
      <c r="CB57" s="1089"/>
      <c r="CC57" s="1089"/>
      <c r="CD57" s="1089"/>
      <c r="CE57" s="1089"/>
      <c r="CF57" s="1089">
        <v>58.9</v>
      </c>
      <c r="CG57" s="1089"/>
      <c r="CH57" s="1089"/>
      <c r="CI57" s="1089"/>
      <c r="CJ57" s="1089"/>
      <c r="CK57" s="1089"/>
      <c r="CL57" s="1089"/>
      <c r="CM57" s="1089"/>
      <c r="CN57" s="1089">
        <v>60</v>
      </c>
      <c r="CO57" s="1089"/>
      <c r="CP57" s="1089"/>
      <c r="CQ57" s="1089"/>
      <c r="CR57" s="1089"/>
      <c r="CS57" s="1089"/>
      <c r="CT57" s="1089"/>
      <c r="CU57" s="1089"/>
      <c r="CV57" s="1089">
        <v>60.9</v>
      </c>
      <c r="CW57" s="1089"/>
      <c r="CX57" s="1089"/>
      <c r="CY57" s="1089"/>
      <c r="CZ57" s="1089"/>
      <c r="DA57" s="1089"/>
      <c r="DB57" s="1089"/>
      <c r="DC57" s="1089"/>
      <c r="DD57" s="1092"/>
      <c r="DE57" s="1090"/>
    </row>
    <row r="58" spans="1:109" s="1067" customFormat="1">
      <c r="A58" s="92"/>
      <c r="B58" s="1090"/>
      <c r="G58" s="1078"/>
      <c r="H58" s="1078"/>
      <c r="I58" s="1091"/>
      <c r="J58" s="1091"/>
      <c r="K58" s="1087"/>
      <c r="L58" s="1087"/>
      <c r="M58" s="1087"/>
      <c r="N58" s="1087"/>
      <c r="AM58" s="92"/>
      <c r="AN58" s="1084"/>
      <c r="AO58" s="1084"/>
      <c r="AP58" s="1084"/>
      <c r="AQ58" s="1084"/>
      <c r="AR58" s="1084"/>
      <c r="AS58" s="1084"/>
      <c r="AT58" s="1084"/>
      <c r="AU58" s="1084"/>
      <c r="AV58" s="1084"/>
      <c r="AW58" s="1084"/>
      <c r="AX58" s="1084"/>
      <c r="AY58" s="1084"/>
      <c r="AZ58" s="1084"/>
      <c r="BA58" s="1084"/>
      <c r="BB58" s="1088"/>
      <c r="BC58" s="1088"/>
      <c r="BD58" s="1088"/>
      <c r="BE58" s="1088"/>
      <c r="BF58" s="1088"/>
      <c r="BG58" s="1088"/>
      <c r="BH58" s="1088"/>
      <c r="BI58" s="1088"/>
      <c r="BJ58" s="1088"/>
      <c r="BK58" s="1088"/>
      <c r="BL58" s="1088"/>
      <c r="BM58" s="1088"/>
      <c r="BN58" s="1088"/>
      <c r="BO58" s="1088"/>
      <c r="BP58" s="1089"/>
      <c r="BQ58" s="1089"/>
      <c r="BR58" s="1089"/>
      <c r="BS58" s="1089"/>
      <c r="BT58" s="1089"/>
      <c r="BU58" s="1089"/>
      <c r="BV58" s="1089"/>
      <c r="BW58" s="1089"/>
      <c r="BX58" s="1089"/>
      <c r="BY58" s="1089"/>
      <c r="BZ58" s="1089"/>
      <c r="CA58" s="1089"/>
      <c r="CB58" s="1089"/>
      <c r="CC58" s="1089"/>
      <c r="CD58" s="1089"/>
      <c r="CE58" s="1089"/>
      <c r="CF58" s="1089"/>
      <c r="CG58" s="1089"/>
      <c r="CH58" s="1089"/>
      <c r="CI58" s="1089"/>
      <c r="CJ58" s="1089"/>
      <c r="CK58" s="1089"/>
      <c r="CL58" s="1089"/>
      <c r="CM58" s="1089"/>
      <c r="CN58" s="1089"/>
      <c r="CO58" s="1089"/>
      <c r="CP58" s="1089"/>
      <c r="CQ58" s="1089"/>
      <c r="CR58" s="1089"/>
      <c r="CS58" s="1089"/>
      <c r="CT58" s="1089"/>
      <c r="CU58" s="1089"/>
      <c r="CV58" s="1089"/>
      <c r="CW58" s="1089"/>
      <c r="CX58" s="1089"/>
      <c r="CY58" s="1089"/>
      <c r="CZ58" s="1089"/>
      <c r="DA58" s="1089"/>
      <c r="DB58" s="1089"/>
      <c r="DC58" s="1089"/>
      <c r="DD58" s="1092"/>
      <c r="DE58" s="1090"/>
    </row>
    <row r="59" spans="1:109" s="1067" customFormat="1">
      <c r="A59" s="92"/>
      <c r="B59" s="1090"/>
      <c r="K59" s="1093"/>
      <c r="L59" s="1093"/>
      <c r="M59" s="1093"/>
      <c r="N59" s="1093"/>
      <c r="AQ59" s="1093"/>
      <c r="AR59" s="1093"/>
      <c r="AS59" s="1093"/>
      <c r="AT59" s="1093"/>
      <c r="BC59" s="1093"/>
      <c r="BD59" s="1093"/>
      <c r="BE59" s="1093"/>
      <c r="BF59" s="1093"/>
      <c r="BO59" s="1093"/>
      <c r="BP59" s="1093"/>
      <c r="BQ59" s="1093"/>
      <c r="BR59" s="1093"/>
      <c r="CA59" s="1093"/>
      <c r="CB59" s="1093"/>
      <c r="CC59" s="1093"/>
      <c r="CD59" s="1093"/>
      <c r="CM59" s="1093"/>
      <c r="CN59" s="1093"/>
      <c r="CO59" s="1093"/>
      <c r="CP59" s="1093"/>
      <c r="CY59" s="1093"/>
      <c r="CZ59" s="1093"/>
      <c r="DA59" s="1093"/>
      <c r="DB59" s="1093"/>
      <c r="DC59" s="1093"/>
      <c r="DD59" s="1092"/>
      <c r="DE59" s="1090"/>
    </row>
    <row r="60" spans="1:109" s="1067" customFormat="1">
      <c r="A60" s="92"/>
      <c r="B60" s="1090"/>
      <c r="K60" s="1093"/>
      <c r="L60" s="1093"/>
      <c r="M60" s="1093"/>
      <c r="N60" s="1093"/>
      <c r="AQ60" s="1093"/>
      <c r="AR60" s="1093"/>
      <c r="AS60" s="1093"/>
      <c r="AT60" s="1093"/>
      <c r="BC60" s="1093"/>
      <c r="BD60" s="1093"/>
      <c r="BE60" s="1093"/>
      <c r="BF60" s="1093"/>
      <c r="BO60" s="1093"/>
      <c r="BP60" s="1093"/>
      <c r="BQ60" s="1093"/>
      <c r="BR60" s="1093"/>
      <c r="CA60" s="1093"/>
      <c r="CB60" s="1093"/>
      <c r="CC60" s="1093"/>
      <c r="CD60" s="1093"/>
      <c r="CM60" s="1093"/>
      <c r="CN60" s="1093"/>
      <c r="CO60" s="1093"/>
      <c r="CP60" s="1093"/>
      <c r="CY60" s="1093"/>
      <c r="CZ60" s="1093"/>
      <c r="DA60" s="1093"/>
      <c r="DB60" s="1093"/>
      <c r="DC60" s="1093"/>
      <c r="DD60" s="1092"/>
      <c r="DE60" s="1090"/>
    </row>
    <row r="61" spans="1:109" s="1067" customFormat="1">
      <c r="A61" s="92"/>
      <c r="B61" s="1094"/>
      <c r="C61" s="1095"/>
      <c r="D61" s="1095"/>
      <c r="E61" s="1095"/>
      <c r="F61" s="1095"/>
      <c r="G61" s="1095"/>
      <c r="H61" s="1095"/>
      <c r="I61" s="1095"/>
      <c r="J61" s="1095"/>
      <c r="K61" s="1095"/>
      <c r="L61" s="1095"/>
      <c r="M61" s="1096"/>
      <c r="N61" s="1096"/>
      <c r="O61" s="1095"/>
      <c r="P61" s="1095"/>
      <c r="Q61" s="1095"/>
      <c r="R61" s="1095"/>
      <c r="S61" s="1095"/>
      <c r="T61" s="1095"/>
      <c r="U61" s="1095"/>
      <c r="V61" s="1095"/>
      <c r="W61" s="1095"/>
      <c r="X61" s="1095"/>
      <c r="Y61" s="1095"/>
      <c r="Z61" s="1095"/>
      <c r="AA61" s="1095"/>
      <c r="AB61" s="1095"/>
      <c r="AC61" s="1095"/>
      <c r="AD61" s="1095"/>
      <c r="AE61" s="1095"/>
      <c r="AF61" s="1095"/>
      <c r="AG61" s="1095"/>
      <c r="AH61" s="1095"/>
      <c r="AI61" s="1095"/>
      <c r="AJ61" s="1095"/>
      <c r="AK61" s="1095"/>
      <c r="AL61" s="1095"/>
      <c r="AM61" s="1095"/>
      <c r="AN61" s="1095"/>
      <c r="AO61" s="1095"/>
      <c r="AP61" s="1095"/>
      <c r="AQ61" s="1095"/>
      <c r="AR61" s="1095"/>
      <c r="AS61" s="1096"/>
      <c r="AT61" s="1096"/>
      <c r="AU61" s="1095"/>
      <c r="AV61" s="1095"/>
      <c r="AW61" s="1095"/>
      <c r="AX61" s="1095"/>
      <c r="AY61" s="1095"/>
      <c r="AZ61" s="1095"/>
      <c r="BA61" s="1095"/>
      <c r="BB61" s="1095"/>
      <c r="BC61" s="1095"/>
      <c r="BD61" s="1095"/>
      <c r="BE61" s="1096"/>
      <c r="BF61" s="1096"/>
      <c r="BG61" s="1095"/>
      <c r="BH61" s="1095"/>
      <c r="BI61" s="1095"/>
      <c r="BJ61" s="1095"/>
      <c r="BK61" s="1095"/>
      <c r="BL61" s="1095"/>
      <c r="BM61" s="1095"/>
      <c r="BN61" s="1095"/>
      <c r="BO61" s="1095"/>
      <c r="BP61" s="1095"/>
      <c r="BQ61" s="1096"/>
      <c r="BR61" s="1096"/>
      <c r="BS61" s="1095"/>
      <c r="BT61" s="1095"/>
      <c r="BU61" s="1095"/>
      <c r="BV61" s="1095"/>
      <c r="BW61" s="1095"/>
      <c r="BX61" s="1095"/>
      <c r="BY61" s="1095"/>
      <c r="BZ61" s="1095"/>
      <c r="CA61" s="1095"/>
      <c r="CB61" s="1095"/>
      <c r="CC61" s="1096"/>
      <c r="CD61" s="1096"/>
      <c r="CE61" s="1095"/>
      <c r="CF61" s="1095"/>
      <c r="CG61" s="1095"/>
      <c r="CH61" s="1095"/>
      <c r="CI61" s="1095"/>
      <c r="CJ61" s="1095"/>
      <c r="CK61" s="1095"/>
      <c r="CL61" s="1095"/>
      <c r="CM61" s="1095"/>
      <c r="CN61" s="1095"/>
      <c r="CO61" s="1096"/>
      <c r="CP61" s="1096"/>
      <c r="CQ61" s="1095"/>
      <c r="CR61" s="1095"/>
      <c r="CS61" s="1095"/>
      <c r="CT61" s="1095"/>
      <c r="CU61" s="1095"/>
      <c r="CV61" s="1095"/>
      <c r="CW61" s="1095"/>
      <c r="CX61" s="1095"/>
      <c r="CY61" s="1095"/>
      <c r="CZ61" s="1095"/>
      <c r="DA61" s="1096"/>
      <c r="DB61" s="1096"/>
      <c r="DC61" s="1096"/>
      <c r="DD61" s="1097"/>
      <c r="DE61" s="1090"/>
    </row>
    <row r="62" spans="1:109">
      <c r="B62" s="1065"/>
      <c r="C62" s="1065"/>
      <c r="D62" s="1065"/>
      <c r="E62" s="1065"/>
      <c r="F62" s="1065"/>
      <c r="G62" s="1065"/>
      <c r="H62" s="1065"/>
      <c r="I62" s="1065"/>
      <c r="J62" s="1065"/>
      <c r="K62" s="1065"/>
      <c r="L62" s="1065"/>
      <c r="M62" s="1065"/>
      <c r="N62" s="1065"/>
      <c r="O62" s="1065"/>
      <c r="P62" s="1065"/>
      <c r="Q62" s="1065"/>
      <c r="R62" s="1065"/>
      <c r="S62" s="1065"/>
      <c r="T62" s="1065"/>
      <c r="U62" s="1065"/>
      <c r="V62" s="1065"/>
      <c r="W62" s="1065"/>
      <c r="X62" s="1065"/>
      <c r="Y62" s="1065"/>
      <c r="Z62" s="1065"/>
      <c r="AA62" s="1065"/>
      <c r="AB62" s="1065"/>
      <c r="AC62" s="1065"/>
      <c r="AD62" s="1065"/>
      <c r="AE62" s="1065"/>
      <c r="AF62" s="1065"/>
      <c r="AG62" s="1065"/>
      <c r="AH62" s="1065"/>
      <c r="AI62" s="1065"/>
      <c r="AJ62" s="1065"/>
      <c r="AK62" s="1065"/>
      <c r="AL62" s="1065"/>
      <c r="AM62" s="1065"/>
      <c r="AN62" s="1065"/>
      <c r="AO62" s="1065"/>
      <c r="AP62" s="1065"/>
      <c r="AQ62" s="1065"/>
      <c r="AR62" s="1065"/>
      <c r="AS62" s="1065"/>
      <c r="AT62" s="1065"/>
      <c r="AU62" s="1065"/>
      <c r="AV62" s="1065"/>
      <c r="AW62" s="1065"/>
      <c r="AX62" s="1065"/>
      <c r="AY62" s="1065"/>
      <c r="AZ62" s="1065"/>
      <c r="BA62" s="1065"/>
      <c r="BB62" s="1065"/>
      <c r="BC62" s="1065"/>
      <c r="BD62" s="1065"/>
      <c r="BE62" s="1065"/>
      <c r="BF62" s="1065"/>
      <c r="BG62" s="1065"/>
      <c r="BH62" s="1065"/>
      <c r="BI62" s="1065"/>
      <c r="BJ62" s="1065"/>
      <c r="BK62" s="1065"/>
      <c r="BL62" s="1065"/>
      <c r="BM62" s="1065"/>
      <c r="BN62" s="1065"/>
      <c r="BO62" s="1065"/>
      <c r="BP62" s="1065"/>
      <c r="BQ62" s="1065"/>
      <c r="BR62" s="1065"/>
      <c r="BS62" s="1065"/>
      <c r="BT62" s="1065"/>
      <c r="BU62" s="1065"/>
      <c r="BV62" s="1065"/>
      <c r="BW62" s="1065"/>
      <c r="BX62" s="1065"/>
      <c r="BY62" s="1065"/>
      <c r="BZ62" s="1065"/>
      <c r="CA62" s="1065"/>
      <c r="CB62" s="1065"/>
      <c r="CC62" s="1065"/>
      <c r="CD62" s="1065"/>
      <c r="CE62" s="1065"/>
      <c r="CF62" s="1065"/>
      <c r="CG62" s="1065"/>
      <c r="CH62" s="1065"/>
      <c r="CI62" s="1065"/>
      <c r="CJ62" s="1065"/>
      <c r="CK62" s="1065"/>
      <c r="CL62" s="1065"/>
      <c r="CM62" s="1065"/>
      <c r="CN62" s="1065"/>
      <c r="CO62" s="1065"/>
      <c r="CP62" s="1065"/>
      <c r="CQ62" s="1065"/>
      <c r="CR62" s="1065"/>
      <c r="CS62" s="1065"/>
      <c r="CT62" s="1065"/>
      <c r="CU62" s="1065"/>
      <c r="CV62" s="1065"/>
      <c r="CW62" s="1065"/>
      <c r="CX62" s="1065"/>
      <c r="CY62" s="1065"/>
      <c r="CZ62" s="1065"/>
      <c r="DA62" s="1065"/>
      <c r="DB62" s="1065"/>
      <c r="DC62" s="1065"/>
      <c r="DD62" s="1065"/>
      <c r="DE62" s="92"/>
    </row>
    <row r="63" spans="1:109" ht="17.25">
      <c r="B63" s="90" t="s">
        <v>557</v>
      </c>
    </row>
    <row r="64" spans="1:109">
      <c r="B64" s="82"/>
      <c r="G64" s="1066"/>
      <c r="I64" s="1098"/>
      <c r="J64" s="1098"/>
      <c r="K64" s="1098"/>
      <c r="L64" s="1098"/>
      <c r="M64" s="1098"/>
      <c r="N64" s="1099"/>
      <c r="AM64" s="1066"/>
      <c r="AN64" s="1066" t="s">
        <v>550</v>
      </c>
      <c r="AP64" s="1067"/>
      <c r="AQ64" s="1067"/>
      <c r="AR64" s="1067"/>
      <c r="AY64" s="1066"/>
      <c r="BA64" s="1067"/>
      <c r="BB64" s="1067"/>
      <c r="BC64" s="1067"/>
      <c r="BK64" s="1066"/>
      <c r="BM64" s="1067"/>
      <c r="BN64" s="1067"/>
      <c r="BO64" s="1067"/>
      <c r="BW64" s="1066"/>
      <c r="BY64" s="1067"/>
      <c r="BZ64" s="1067"/>
      <c r="CA64" s="1067"/>
      <c r="CI64" s="1066"/>
      <c r="CK64" s="1067"/>
      <c r="CL64" s="1067"/>
      <c r="CM64" s="1067"/>
      <c r="CU64" s="1066"/>
      <c r="CW64" s="1067"/>
      <c r="CX64" s="1067"/>
      <c r="CY64" s="1067"/>
    </row>
    <row r="65" spans="2:107">
      <c r="B65" s="82"/>
      <c r="AN65" s="1068" t="s">
        <v>558</v>
      </c>
      <c r="AO65" s="1069"/>
      <c r="AP65" s="1069"/>
      <c r="AQ65" s="1069"/>
      <c r="AR65" s="1069"/>
      <c r="AS65" s="1069"/>
      <c r="AT65" s="1069"/>
      <c r="AU65" s="1069"/>
      <c r="AV65" s="1069"/>
      <c r="AW65" s="1069"/>
      <c r="AX65" s="1069"/>
      <c r="AY65" s="1069"/>
      <c r="AZ65" s="1069"/>
      <c r="BA65" s="1069"/>
      <c r="BB65" s="1069"/>
      <c r="BC65" s="1069"/>
      <c r="BD65" s="1069"/>
      <c r="BE65" s="1069"/>
      <c r="BF65" s="1069"/>
      <c r="BG65" s="1069"/>
      <c r="BH65" s="1069"/>
      <c r="BI65" s="1069"/>
      <c r="BJ65" s="1069"/>
      <c r="BK65" s="1069"/>
      <c r="BL65" s="1069"/>
      <c r="BM65" s="1069"/>
      <c r="BN65" s="1069"/>
      <c r="BO65" s="1069"/>
      <c r="BP65" s="1069"/>
      <c r="BQ65" s="1069"/>
      <c r="BR65" s="1069"/>
      <c r="BS65" s="1069"/>
      <c r="BT65" s="1069"/>
      <c r="BU65" s="1069"/>
      <c r="BV65" s="1069"/>
      <c r="BW65" s="1069"/>
      <c r="BX65" s="1069"/>
      <c r="BY65" s="1069"/>
      <c r="BZ65" s="1069"/>
      <c r="CA65" s="1069"/>
      <c r="CB65" s="1069"/>
      <c r="CC65" s="1069"/>
      <c r="CD65" s="1069"/>
      <c r="CE65" s="1069"/>
      <c r="CF65" s="1069"/>
      <c r="CG65" s="1069"/>
      <c r="CH65" s="1069"/>
      <c r="CI65" s="1069"/>
      <c r="CJ65" s="1069"/>
      <c r="CK65" s="1069"/>
      <c r="CL65" s="1069"/>
      <c r="CM65" s="1069"/>
      <c r="CN65" s="1069"/>
      <c r="CO65" s="1069"/>
      <c r="CP65" s="1069"/>
      <c r="CQ65" s="1069"/>
      <c r="CR65" s="1069"/>
      <c r="CS65" s="1069"/>
      <c r="CT65" s="1069"/>
      <c r="CU65" s="1069"/>
      <c r="CV65" s="1069"/>
      <c r="CW65" s="1069"/>
      <c r="CX65" s="1069"/>
      <c r="CY65" s="1069"/>
      <c r="CZ65" s="1069"/>
      <c r="DA65" s="1069"/>
      <c r="DB65" s="1069"/>
      <c r="DC65" s="1070"/>
    </row>
    <row r="66" spans="2:107">
      <c r="B66" s="82"/>
      <c r="AN66" s="1071"/>
      <c r="AO66" s="1072"/>
      <c r="AP66" s="1072"/>
      <c r="AQ66" s="1072"/>
      <c r="AR66" s="1072"/>
      <c r="AS66" s="1072"/>
      <c r="AT66" s="1072"/>
      <c r="AU66" s="1072"/>
      <c r="AV66" s="1072"/>
      <c r="AW66" s="1072"/>
      <c r="AX66" s="1072"/>
      <c r="AY66" s="1072"/>
      <c r="AZ66" s="1072"/>
      <c r="BA66" s="1072"/>
      <c r="BB66" s="1072"/>
      <c r="BC66" s="1072"/>
      <c r="BD66" s="1072"/>
      <c r="BE66" s="1072"/>
      <c r="BF66" s="1072"/>
      <c r="BG66" s="1072"/>
      <c r="BH66" s="1072"/>
      <c r="BI66" s="1072"/>
      <c r="BJ66" s="1072"/>
      <c r="BK66" s="1072"/>
      <c r="BL66" s="1072"/>
      <c r="BM66" s="1072"/>
      <c r="BN66" s="1072"/>
      <c r="BO66" s="1072"/>
      <c r="BP66" s="1072"/>
      <c r="BQ66" s="1072"/>
      <c r="BR66" s="1072"/>
      <c r="BS66" s="1072"/>
      <c r="BT66" s="1072"/>
      <c r="BU66" s="1072"/>
      <c r="BV66" s="1072"/>
      <c r="BW66" s="1072"/>
      <c r="BX66" s="1072"/>
      <c r="BY66" s="1072"/>
      <c r="BZ66" s="1072"/>
      <c r="CA66" s="1072"/>
      <c r="CB66" s="1072"/>
      <c r="CC66" s="1072"/>
      <c r="CD66" s="1072"/>
      <c r="CE66" s="1072"/>
      <c r="CF66" s="1072"/>
      <c r="CG66" s="1072"/>
      <c r="CH66" s="1072"/>
      <c r="CI66" s="1072"/>
      <c r="CJ66" s="1072"/>
      <c r="CK66" s="1072"/>
      <c r="CL66" s="1072"/>
      <c r="CM66" s="1072"/>
      <c r="CN66" s="1072"/>
      <c r="CO66" s="1072"/>
      <c r="CP66" s="1072"/>
      <c r="CQ66" s="1072"/>
      <c r="CR66" s="1072"/>
      <c r="CS66" s="1072"/>
      <c r="CT66" s="1072"/>
      <c r="CU66" s="1072"/>
      <c r="CV66" s="1072"/>
      <c r="CW66" s="1072"/>
      <c r="CX66" s="1072"/>
      <c r="CY66" s="1072"/>
      <c r="CZ66" s="1072"/>
      <c r="DA66" s="1072"/>
      <c r="DB66" s="1072"/>
      <c r="DC66" s="1073"/>
    </row>
    <row r="67" spans="2:107">
      <c r="B67" s="82"/>
      <c r="AN67" s="1071"/>
      <c r="AO67" s="1072"/>
      <c r="AP67" s="1072"/>
      <c r="AQ67" s="1072"/>
      <c r="AR67" s="1072"/>
      <c r="AS67" s="1072"/>
      <c r="AT67" s="1072"/>
      <c r="AU67" s="1072"/>
      <c r="AV67" s="1072"/>
      <c r="AW67" s="1072"/>
      <c r="AX67" s="1072"/>
      <c r="AY67" s="1072"/>
      <c r="AZ67" s="1072"/>
      <c r="BA67" s="1072"/>
      <c r="BB67" s="1072"/>
      <c r="BC67" s="1072"/>
      <c r="BD67" s="1072"/>
      <c r="BE67" s="1072"/>
      <c r="BF67" s="1072"/>
      <c r="BG67" s="1072"/>
      <c r="BH67" s="1072"/>
      <c r="BI67" s="1072"/>
      <c r="BJ67" s="1072"/>
      <c r="BK67" s="1072"/>
      <c r="BL67" s="1072"/>
      <c r="BM67" s="1072"/>
      <c r="BN67" s="1072"/>
      <c r="BO67" s="1072"/>
      <c r="BP67" s="1072"/>
      <c r="BQ67" s="1072"/>
      <c r="BR67" s="1072"/>
      <c r="BS67" s="1072"/>
      <c r="BT67" s="1072"/>
      <c r="BU67" s="1072"/>
      <c r="BV67" s="1072"/>
      <c r="BW67" s="1072"/>
      <c r="BX67" s="1072"/>
      <c r="BY67" s="1072"/>
      <c r="BZ67" s="1072"/>
      <c r="CA67" s="1072"/>
      <c r="CB67" s="1072"/>
      <c r="CC67" s="1072"/>
      <c r="CD67" s="1072"/>
      <c r="CE67" s="1072"/>
      <c r="CF67" s="1072"/>
      <c r="CG67" s="1072"/>
      <c r="CH67" s="1072"/>
      <c r="CI67" s="1072"/>
      <c r="CJ67" s="1072"/>
      <c r="CK67" s="1072"/>
      <c r="CL67" s="1072"/>
      <c r="CM67" s="1072"/>
      <c r="CN67" s="1072"/>
      <c r="CO67" s="1072"/>
      <c r="CP67" s="1072"/>
      <c r="CQ67" s="1072"/>
      <c r="CR67" s="1072"/>
      <c r="CS67" s="1072"/>
      <c r="CT67" s="1072"/>
      <c r="CU67" s="1072"/>
      <c r="CV67" s="1072"/>
      <c r="CW67" s="1072"/>
      <c r="CX67" s="1072"/>
      <c r="CY67" s="1072"/>
      <c r="CZ67" s="1072"/>
      <c r="DA67" s="1072"/>
      <c r="DB67" s="1072"/>
      <c r="DC67" s="1073"/>
    </row>
    <row r="68" spans="2:107">
      <c r="B68" s="82"/>
      <c r="AN68" s="1071"/>
      <c r="AO68" s="1072"/>
      <c r="AP68" s="1072"/>
      <c r="AQ68" s="1072"/>
      <c r="AR68" s="1072"/>
      <c r="AS68" s="1072"/>
      <c r="AT68" s="1072"/>
      <c r="AU68" s="1072"/>
      <c r="AV68" s="1072"/>
      <c r="AW68" s="1072"/>
      <c r="AX68" s="1072"/>
      <c r="AY68" s="1072"/>
      <c r="AZ68" s="1072"/>
      <c r="BA68" s="1072"/>
      <c r="BB68" s="1072"/>
      <c r="BC68" s="1072"/>
      <c r="BD68" s="1072"/>
      <c r="BE68" s="1072"/>
      <c r="BF68" s="1072"/>
      <c r="BG68" s="1072"/>
      <c r="BH68" s="1072"/>
      <c r="BI68" s="1072"/>
      <c r="BJ68" s="1072"/>
      <c r="BK68" s="1072"/>
      <c r="BL68" s="1072"/>
      <c r="BM68" s="1072"/>
      <c r="BN68" s="1072"/>
      <c r="BO68" s="1072"/>
      <c r="BP68" s="1072"/>
      <c r="BQ68" s="1072"/>
      <c r="BR68" s="1072"/>
      <c r="BS68" s="1072"/>
      <c r="BT68" s="1072"/>
      <c r="BU68" s="1072"/>
      <c r="BV68" s="1072"/>
      <c r="BW68" s="1072"/>
      <c r="BX68" s="1072"/>
      <c r="BY68" s="1072"/>
      <c r="BZ68" s="1072"/>
      <c r="CA68" s="1072"/>
      <c r="CB68" s="1072"/>
      <c r="CC68" s="1072"/>
      <c r="CD68" s="1072"/>
      <c r="CE68" s="1072"/>
      <c r="CF68" s="1072"/>
      <c r="CG68" s="1072"/>
      <c r="CH68" s="1072"/>
      <c r="CI68" s="1072"/>
      <c r="CJ68" s="1072"/>
      <c r="CK68" s="1072"/>
      <c r="CL68" s="1072"/>
      <c r="CM68" s="1072"/>
      <c r="CN68" s="1072"/>
      <c r="CO68" s="1072"/>
      <c r="CP68" s="1072"/>
      <c r="CQ68" s="1072"/>
      <c r="CR68" s="1072"/>
      <c r="CS68" s="1072"/>
      <c r="CT68" s="1072"/>
      <c r="CU68" s="1072"/>
      <c r="CV68" s="1072"/>
      <c r="CW68" s="1072"/>
      <c r="CX68" s="1072"/>
      <c r="CY68" s="1072"/>
      <c r="CZ68" s="1072"/>
      <c r="DA68" s="1072"/>
      <c r="DB68" s="1072"/>
      <c r="DC68" s="1073"/>
    </row>
    <row r="69" spans="2:107">
      <c r="B69" s="82"/>
      <c r="AN69" s="1074"/>
      <c r="AO69" s="1075"/>
      <c r="AP69" s="1075"/>
      <c r="AQ69" s="1075"/>
      <c r="AR69" s="1075"/>
      <c r="AS69" s="1075"/>
      <c r="AT69" s="1075"/>
      <c r="AU69" s="1075"/>
      <c r="AV69" s="1075"/>
      <c r="AW69" s="1075"/>
      <c r="AX69" s="1075"/>
      <c r="AY69" s="1075"/>
      <c r="AZ69" s="1075"/>
      <c r="BA69" s="1075"/>
      <c r="BB69" s="1075"/>
      <c r="BC69" s="1075"/>
      <c r="BD69" s="1075"/>
      <c r="BE69" s="1075"/>
      <c r="BF69" s="1075"/>
      <c r="BG69" s="1075"/>
      <c r="BH69" s="1075"/>
      <c r="BI69" s="1075"/>
      <c r="BJ69" s="1075"/>
      <c r="BK69" s="1075"/>
      <c r="BL69" s="1075"/>
      <c r="BM69" s="1075"/>
      <c r="BN69" s="1075"/>
      <c r="BO69" s="1075"/>
      <c r="BP69" s="1075"/>
      <c r="BQ69" s="1075"/>
      <c r="BR69" s="1075"/>
      <c r="BS69" s="1075"/>
      <c r="BT69" s="1075"/>
      <c r="BU69" s="1075"/>
      <c r="BV69" s="1075"/>
      <c r="BW69" s="1075"/>
      <c r="BX69" s="1075"/>
      <c r="BY69" s="1075"/>
      <c r="BZ69" s="1075"/>
      <c r="CA69" s="1075"/>
      <c r="CB69" s="1075"/>
      <c r="CC69" s="1075"/>
      <c r="CD69" s="1075"/>
      <c r="CE69" s="1075"/>
      <c r="CF69" s="1075"/>
      <c r="CG69" s="1075"/>
      <c r="CH69" s="1075"/>
      <c r="CI69" s="1075"/>
      <c r="CJ69" s="1075"/>
      <c r="CK69" s="1075"/>
      <c r="CL69" s="1075"/>
      <c r="CM69" s="1075"/>
      <c r="CN69" s="1075"/>
      <c r="CO69" s="1075"/>
      <c r="CP69" s="1075"/>
      <c r="CQ69" s="1075"/>
      <c r="CR69" s="1075"/>
      <c r="CS69" s="1075"/>
      <c r="CT69" s="1075"/>
      <c r="CU69" s="1075"/>
      <c r="CV69" s="1075"/>
      <c r="CW69" s="1075"/>
      <c r="CX69" s="1075"/>
      <c r="CY69" s="1075"/>
      <c r="CZ69" s="1075"/>
      <c r="DA69" s="1075"/>
      <c r="DB69" s="1075"/>
      <c r="DC69" s="1076"/>
    </row>
    <row r="70" spans="2:107">
      <c r="B70" s="82"/>
      <c r="H70" s="1100"/>
      <c r="I70" s="1100"/>
      <c r="J70" s="1101"/>
      <c r="K70" s="1101"/>
      <c r="L70" s="1102"/>
      <c r="M70" s="1101"/>
      <c r="N70" s="1102"/>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82"/>
      <c r="G71" s="1103"/>
      <c r="I71" s="1104"/>
      <c r="J71" s="1101"/>
      <c r="K71" s="1101"/>
      <c r="L71" s="1102"/>
      <c r="M71" s="1101"/>
      <c r="N71" s="1102"/>
      <c r="AM71" s="1103"/>
      <c r="AN71" s="92" t="s">
        <v>552</v>
      </c>
    </row>
    <row r="72" spans="2:107">
      <c r="B72" s="82"/>
      <c r="G72" s="1078"/>
      <c r="H72" s="1078"/>
      <c r="I72" s="1078"/>
      <c r="J72" s="1078"/>
      <c r="K72" s="1079"/>
      <c r="L72" s="1079"/>
      <c r="M72" s="1080"/>
      <c r="N72" s="1080"/>
      <c r="AN72" s="1081"/>
      <c r="AO72" s="1082"/>
      <c r="AP72" s="1082"/>
      <c r="AQ72" s="1082"/>
      <c r="AR72" s="1082"/>
      <c r="AS72" s="1082"/>
      <c r="AT72" s="1082"/>
      <c r="AU72" s="1082"/>
      <c r="AV72" s="1082"/>
      <c r="AW72" s="1082"/>
      <c r="AX72" s="1082"/>
      <c r="AY72" s="1082"/>
      <c r="AZ72" s="1082"/>
      <c r="BA72" s="1082"/>
      <c r="BB72" s="1082"/>
      <c r="BC72" s="1082"/>
      <c r="BD72" s="1082"/>
      <c r="BE72" s="1082"/>
      <c r="BF72" s="1082"/>
      <c r="BG72" s="1082"/>
      <c r="BH72" s="1082"/>
      <c r="BI72" s="1082"/>
      <c r="BJ72" s="1082"/>
      <c r="BK72" s="1082"/>
      <c r="BL72" s="1082"/>
      <c r="BM72" s="1082"/>
      <c r="BN72" s="1082"/>
      <c r="BO72" s="1083"/>
      <c r="BP72" s="1084" t="s">
        <v>524</v>
      </c>
      <c r="BQ72" s="1084"/>
      <c r="BR72" s="1084"/>
      <c r="BS72" s="1084"/>
      <c r="BT72" s="1084"/>
      <c r="BU72" s="1084"/>
      <c r="BV72" s="1084"/>
      <c r="BW72" s="1084"/>
      <c r="BX72" s="1084" t="s">
        <v>441</v>
      </c>
      <c r="BY72" s="1084"/>
      <c r="BZ72" s="1084"/>
      <c r="CA72" s="1084"/>
      <c r="CB72" s="1084"/>
      <c r="CC72" s="1084"/>
      <c r="CD72" s="1084"/>
      <c r="CE72" s="1084"/>
      <c r="CF72" s="1084" t="s">
        <v>525</v>
      </c>
      <c r="CG72" s="1084"/>
      <c r="CH72" s="1084"/>
      <c r="CI72" s="1084"/>
      <c r="CJ72" s="1084"/>
      <c r="CK72" s="1084"/>
      <c r="CL72" s="1084"/>
      <c r="CM72" s="1084"/>
      <c r="CN72" s="1084" t="s">
        <v>526</v>
      </c>
      <c r="CO72" s="1084"/>
      <c r="CP72" s="1084"/>
      <c r="CQ72" s="1084"/>
      <c r="CR72" s="1084"/>
      <c r="CS72" s="1084"/>
      <c r="CT72" s="1084"/>
      <c r="CU72" s="1084"/>
      <c r="CV72" s="1084" t="s">
        <v>527</v>
      </c>
      <c r="CW72" s="1084"/>
      <c r="CX72" s="1084"/>
      <c r="CY72" s="1084"/>
      <c r="CZ72" s="1084"/>
      <c r="DA72" s="1084"/>
      <c r="DB72" s="1084"/>
      <c r="DC72" s="1084"/>
    </row>
    <row r="73" spans="2:107">
      <c r="B73" s="82"/>
      <c r="G73" s="1085"/>
      <c r="H73" s="1085"/>
      <c r="I73" s="1085"/>
      <c r="J73" s="1085"/>
      <c r="K73" s="1105"/>
      <c r="L73" s="1105"/>
      <c r="M73" s="1105"/>
      <c r="N73" s="1105"/>
      <c r="AM73" s="1077"/>
      <c r="AN73" s="1088" t="s">
        <v>553</v>
      </c>
      <c r="AO73" s="1088"/>
      <c r="AP73" s="1088"/>
      <c r="AQ73" s="1088"/>
      <c r="AR73" s="1088"/>
      <c r="AS73" s="1088"/>
      <c r="AT73" s="1088"/>
      <c r="AU73" s="1088"/>
      <c r="AV73" s="1088"/>
      <c r="AW73" s="1088"/>
      <c r="AX73" s="1088"/>
      <c r="AY73" s="1088"/>
      <c r="AZ73" s="1088"/>
      <c r="BA73" s="1088"/>
      <c r="BB73" s="1088" t="s">
        <v>554</v>
      </c>
      <c r="BC73" s="1088"/>
      <c r="BD73" s="1088"/>
      <c r="BE73" s="1088"/>
      <c r="BF73" s="1088"/>
      <c r="BG73" s="1088"/>
      <c r="BH73" s="1088"/>
      <c r="BI73" s="1088"/>
      <c r="BJ73" s="1088"/>
      <c r="BK73" s="1088"/>
      <c r="BL73" s="1088"/>
      <c r="BM73" s="1088"/>
      <c r="BN73" s="1088"/>
      <c r="BO73" s="1088"/>
      <c r="BP73" s="1089"/>
      <c r="BQ73" s="1089"/>
      <c r="BR73" s="1089"/>
      <c r="BS73" s="1089"/>
      <c r="BT73" s="1089"/>
      <c r="BU73" s="1089"/>
      <c r="BV73" s="1089"/>
      <c r="BW73" s="1089"/>
      <c r="BX73" s="1089"/>
      <c r="BY73" s="1089"/>
      <c r="BZ73" s="1089"/>
      <c r="CA73" s="1089"/>
      <c r="CB73" s="1089"/>
      <c r="CC73" s="1089"/>
      <c r="CD73" s="1089"/>
      <c r="CE73" s="1089"/>
      <c r="CF73" s="1089"/>
      <c r="CG73" s="1089"/>
      <c r="CH73" s="1089"/>
      <c r="CI73" s="1089"/>
      <c r="CJ73" s="1089"/>
      <c r="CK73" s="1089"/>
      <c r="CL73" s="1089"/>
      <c r="CM73" s="1089"/>
      <c r="CN73" s="1089"/>
      <c r="CO73" s="1089"/>
      <c r="CP73" s="1089"/>
      <c r="CQ73" s="1089"/>
      <c r="CR73" s="1089"/>
      <c r="CS73" s="1089"/>
      <c r="CT73" s="1089"/>
      <c r="CU73" s="1089"/>
      <c r="CV73" s="1089"/>
      <c r="CW73" s="1089"/>
      <c r="CX73" s="1089"/>
      <c r="CY73" s="1089"/>
      <c r="CZ73" s="1089"/>
      <c r="DA73" s="1089"/>
      <c r="DB73" s="1089"/>
      <c r="DC73" s="1089"/>
    </row>
    <row r="74" spans="2:107">
      <c r="B74" s="82"/>
      <c r="G74" s="1085"/>
      <c r="H74" s="1085"/>
      <c r="I74" s="1085"/>
      <c r="J74" s="1085"/>
      <c r="K74" s="1105"/>
      <c r="L74" s="1105"/>
      <c r="M74" s="1105"/>
      <c r="N74" s="1105"/>
      <c r="AM74" s="1077"/>
      <c r="AN74" s="1088"/>
      <c r="AO74" s="1088"/>
      <c r="AP74" s="1088"/>
      <c r="AQ74" s="1088"/>
      <c r="AR74" s="1088"/>
      <c r="AS74" s="1088"/>
      <c r="AT74" s="1088"/>
      <c r="AU74" s="1088"/>
      <c r="AV74" s="1088"/>
      <c r="AW74" s="1088"/>
      <c r="AX74" s="1088"/>
      <c r="AY74" s="1088"/>
      <c r="AZ74" s="1088"/>
      <c r="BA74" s="1088"/>
      <c r="BB74" s="1088"/>
      <c r="BC74" s="1088"/>
      <c r="BD74" s="1088"/>
      <c r="BE74" s="1088"/>
      <c r="BF74" s="1088"/>
      <c r="BG74" s="1088"/>
      <c r="BH74" s="1088"/>
      <c r="BI74" s="1088"/>
      <c r="BJ74" s="1088"/>
      <c r="BK74" s="1088"/>
      <c r="BL74" s="1088"/>
      <c r="BM74" s="1088"/>
      <c r="BN74" s="1088"/>
      <c r="BO74" s="1088"/>
      <c r="BP74" s="1089"/>
      <c r="BQ74" s="1089"/>
      <c r="BR74" s="1089"/>
      <c r="BS74" s="1089"/>
      <c r="BT74" s="1089"/>
      <c r="BU74" s="1089"/>
      <c r="BV74" s="1089"/>
      <c r="BW74" s="1089"/>
      <c r="BX74" s="1089"/>
      <c r="BY74" s="1089"/>
      <c r="BZ74" s="1089"/>
      <c r="CA74" s="1089"/>
      <c r="CB74" s="1089"/>
      <c r="CC74" s="1089"/>
      <c r="CD74" s="1089"/>
      <c r="CE74" s="1089"/>
      <c r="CF74" s="1089"/>
      <c r="CG74" s="1089"/>
      <c r="CH74" s="1089"/>
      <c r="CI74" s="1089"/>
      <c r="CJ74" s="1089"/>
      <c r="CK74" s="1089"/>
      <c r="CL74" s="1089"/>
      <c r="CM74" s="1089"/>
      <c r="CN74" s="1089"/>
      <c r="CO74" s="1089"/>
      <c r="CP74" s="1089"/>
      <c r="CQ74" s="1089"/>
      <c r="CR74" s="1089"/>
      <c r="CS74" s="1089"/>
      <c r="CT74" s="1089"/>
      <c r="CU74" s="1089"/>
      <c r="CV74" s="1089"/>
      <c r="CW74" s="1089"/>
      <c r="CX74" s="1089"/>
      <c r="CY74" s="1089"/>
      <c r="CZ74" s="1089"/>
      <c r="DA74" s="1089"/>
      <c r="DB74" s="1089"/>
      <c r="DC74" s="1089"/>
    </row>
    <row r="75" spans="2:107">
      <c r="B75" s="82"/>
      <c r="G75" s="1085"/>
      <c r="H75" s="1085"/>
      <c r="I75" s="1078"/>
      <c r="J75" s="1078"/>
      <c r="K75" s="1087"/>
      <c r="L75" s="1087"/>
      <c r="M75" s="1087"/>
      <c r="N75" s="1087"/>
      <c r="AM75" s="1077"/>
      <c r="AN75" s="1088"/>
      <c r="AO75" s="1088"/>
      <c r="AP75" s="1088"/>
      <c r="AQ75" s="1088"/>
      <c r="AR75" s="1088"/>
      <c r="AS75" s="1088"/>
      <c r="AT75" s="1088"/>
      <c r="AU75" s="1088"/>
      <c r="AV75" s="1088"/>
      <c r="AW75" s="1088"/>
      <c r="AX75" s="1088"/>
      <c r="AY75" s="1088"/>
      <c r="AZ75" s="1088"/>
      <c r="BA75" s="1088"/>
      <c r="BB75" s="1088" t="s">
        <v>559</v>
      </c>
      <c r="BC75" s="1088"/>
      <c r="BD75" s="1088"/>
      <c r="BE75" s="1088"/>
      <c r="BF75" s="1088"/>
      <c r="BG75" s="1088"/>
      <c r="BH75" s="1088"/>
      <c r="BI75" s="1088"/>
      <c r="BJ75" s="1088"/>
      <c r="BK75" s="1088"/>
      <c r="BL75" s="1088"/>
      <c r="BM75" s="1088"/>
      <c r="BN75" s="1088"/>
      <c r="BO75" s="1088"/>
      <c r="BP75" s="1089">
        <v>5.8</v>
      </c>
      <c r="BQ75" s="1089"/>
      <c r="BR75" s="1089"/>
      <c r="BS75" s="1089"/>
      <c r="BT75" s="1089"/>
      <c r="BU75" s="1089"/>
      <c r="BV75" s="1089"/>
      <c r="BW75" s="1089"/>
      <c r="BX75" s="1089">
        <v>6.3</v>
      </c>
      <c r="BY75" s="1089"/>
      <c r="BZ75" s="1089"/>
      <c r="CA75" s="1089"/>
      <c r="CB75" s="1089"/>
      <c r="CC75" s="1089"/>
      <c r="CD75" s="1089"/>
      <c r="CE75" s="1089"/>
      <c r="CF75" s="1089">
        <v>7.1</v>
      </c>
      <c r="CG75" s="1089"/>
      <c r="CH75" s="1089"/>
      <c r="CI75" s="1089"/>
      <c r="CJ75" s="1089"/>
      <c r="CK75" s="1089"/>
      <c r="CL75" s="1089"/>
      <c r="CM75" s="1089"/>
      <c r="CN75" s="1089">
        <v>8.3000000000000007</v>
      </c>
      <c r="CO75" s="1089"/>
      <c r="CP75" s="1089"/>
      <c r="CQ75" s="1089"/>
      <c r="CR75" s="1089"/>
      <c r="CS75" s="1089"/>
      <c r="CT75" s="1089"/>
      <c r="CU75" s="1089"/>
      <c r="CV75" s="1089">
        <v>8.9</v>
      </c>
      <c r="CW75" s="1089"/>
      <c r="CX75" s="1089"/>
      <c r="CY75" s="1089"/>
      <c r="CZ75" s="1089"/>
      <c r="DA75" s="1089"/>
      <c r="DB75" s="1089"/>
      <c r="DC75" s="1089"/>
    </row>
    <row r="76" spans="2:107">
      <c r="B76" s="82"/>
      <c r="G76" s="1085"/>
      <c r="H76" s="1085"/>
      <c r="I76" s="1078"/>
      <c r="J76" s="1078"/>
      <c r="K76" s="1087"/>
      <c r="L76" s="1087"/>
      <c r="M76" s="1087"/>
      <c r="N76" s="1087"/>
      <c r="AM76" s="1077"/>
      <c r="AN76" s="1088"/>
      <c r="AO76" s="1088"/>
      <c r="AP76" s="1088"/>
      <c r="AQ76" s="1088"/>
      <c r="AR76" s="1088"/>
      <c r="AS76" s="1088"/>
      <c r="AT76" s="1088"/>
      <c r="AU76" s="1088"/>
      <c r="AV76" s="1088"/>
      <c r="AW76" s="1088"/>
      <c r="AX76" s="1088"/>
      <c r="AY76" s="1088"/>
      <c r="AZ76" s="1088"/>
      <c r="BA76" s="1088"/>
      <c r="BB76" s="1088"/>
      <c r="BC76" s="1088"/>
      <c r="BD76" s="1088"/>
      <c r="BE76" s="1088"/>
      <c r="BF76" s="1088"/>
      <c r="BG76" s="1088"/>
      <c r="BH76" s="1088"/>
      <c r="BI76" s="1088"/>
      <c r="BJ76" s="1088"/>
      <c r="BK76" s="1088"/>
      <c r="BL76" s="1088"/>
      <c r="BM76" s="1088"/>
      <c r="BN76" s="1088"/>
      <c r="BO76" s="1088"/>
      <c r="BP76" s="1089"/>
      <c r="BQ76" s="1089"/>
      <c r="BR76" s="1089"/>
      <c r="BS76" s="1089"/>
      <c r="BT76" s="1089"/>
      <c r="BU76" s="1089"/>
      <c r="BV76" s="1089"/>
      <c r="BW76" s="1089"/>
      <c r="BX76" s="1089"/>
      <c r="BY76" s="1089"/>
      <c r="BZ76" s="1089"/>
      <c r="CA76" s="1089"/>
      <c r="CB76" s="1089"/>
      <c r="CC76" s="1089"/>
      <c r="CD76" s="1089"/>
      <c r="CE76" s="1089"/>
      <c r="CF76" s="1089"/>
      <c r="CG76" s="1089"/>
      <c r="CH76" s="1089"/>
      <c r="CI76" s="1089"/>
      <c r="CJ76" s="1089"/>
      <c r="CK76" s="1089"/>
      <c r="CL76" s="1089"/>
      <c r="CM76" s="1089"/>
      <c r="CN76" s="1089"/>
      <c r="CO76" s="1089"/>
      <c r="CP76" s="1089"/>
      <c r="CQ76" s="1089"/>
      <c r="CR76" s="1089"/>
      <c r="CS76" s="1089"/>
      <c r="CT76" s="1089"/>
      <c r="CU76" s="1089"/>
      <c r="CV76" s="1089"/>
      <c r="CW76" s="1089"/>
      <c r="CX76" s="1089"/>
      <c r="CY76" s="1089"/>
      <c r="CZ76" s="1089"/>
      <c r="DA76" s="1089"/>
      <c r="DB76" s="1089"/>
      <c r="DC76" s="1089"/>
    </row>
    <row r="77" spans="2:107">
      <c r="B77" s="82"/>
      <c r="G77" s="1078"/>
      <c r="H77" s="1078"/>
      <c r="I77" s="1078"/>
      <c r="J77" s="1078"/>
      <c r="K77" s="1105"/>
      <c r="L77" s="1105"/>
      <c r="M77" s="1105"/>
      <c r="N77" s="1105"/>
      <c r="AN77" s="1084" t="s">
        <v>556</v>
      </c>
      <c r="AO77" s="1084"/>
      <c r="AP77" s="1084"/>
      <c r="AQ77" s="1084"/>
      <c r="AR77" s="1084"/>
      <c r="AS77" s="1084"/>
      <c r="AT77" s="1084"/>
      <c r="AU77" s="1084"/>
      <c r="AV77" s="1084"/>
      <c r="AW77" s="1084"/>
      <c r="AX77" s="1084"/>
      <c r="AY77" s="1084"/>
      <c r="AZ77" s="1084"/>
      <c r="BA77" s="1084"/>
      <c r="BB77" s="1088" t="s">
        <v>554</v>
      </c>
      <c r="BC77" s="1088"/>
      <c r="BD77" s="1088"/>
      <c r="BE77" s="1088"/>
      <c r="BF77" s="1088"/>
      <c r="BG77" s="1088"/>
      <c r="BH77" s="1088"/>
      <c r="BI77" s="1088"/>
      <c r="BJ77" s="1088"/>
      <c r="BK77" s="1088"/>
      <c r="BL77" s="1088"/>
      <c r="BM77" s="1088"/>
      <c r="BN77" s="1088"/>
      <c r="BO77" s="1088"/>
      <c r="BP77" s="1089">
        <v>0</v>
      </c>
      <c r="BQ77" s="1089"/>
      <c r="BR77" s="1089"/>
      <c r="BS77" s="1089"/>
      <c r="BT77" s="1089"/>
      <c r="BU77" s="1089"/>
      <c r="BV77" s="1089"/>
      <c r="BW77" s="1089"/>
      <c r="BX77" s="1089">
        <v>0</v>
      </c>
      <c r="BY77" s="1089"/>
      <c r="BZ77" s="1089"/>
      <c r="CA77" s="1089"/>
      <c r="CB77" s="1089"/>
      <c r="CC77" s="1089"/>
      <c r="CD77" s="1089"/>
      <c r="CE77" s="1089"/>
      <c r="CF77" s="1089">
        <v>0</v>
      </c>
      <c r="CG77" s="1089"/>
      <c r="CH77" s="1089"/>
      <c r="CI77" s="1089"/>
      <c r="CJ77" s="1089"/>
      <c r="CK77" s="1089"/>
      <c r="CL77" s="1089"/>
      <c r="CM77" s="1089"/>
      <c r="CN77" s="1089">
        <v>0</v>
      </c>
      <c r="CO77" s="1089"/>
      <c r="CP77" s="1089"/>
      <c r="CQ77" s="1089"/>
      <c r="CR77" s="1089"/>
      <c r="CS77" s="1089"/>
      <c r="CT77" s="1089"/>
      <c r="CU77" s="1089"/>
      <c r="CV77" s="1089">
        <v>0</v>
      </c>
      <c r="CW77" s="1089"/>
      <c r="CX77" s="1089"/>
      <c r="CY77" s="1089"/>
      <c r="CZ77" s="1089"/>
      <c r="DA77" s="1089"/>
      <c r="DB77" s="1089"/>
      <c r="DC77" s="1089"/>
    </row>
    <row r="78" spans="2:107">
      <c r="B78" s="82"/>
      <c r="G78" s="1078"/>
      <c r="H78" s="1078"/>
      <c r="I78" s="1078"/>
      <c r="J78" s="1078"/>
      <c r="K78" s="1105"/>
      <c r="L78" s="1105"/>
      <c r="M78" s="1105"/>
      <c r="N78" s="1105"/>
      <c r="AN78" s="1084"/>
      <c r="AO78" s="1084"/>
      <c r="AP78" s="1084"/>
      <c r="AQ78" s="1084"/>
      <c r="AR78" s="1084"/>
      <c r="AS78" s="1084"/>
      <c r="AT78" s="1084"/>
      <c r="AU78" s="1084"/>
      <c r="AV78" s="1084"/>
      <c r="AW78" s="1084"/>
      <c r="AX78" s="1084"/>
      <c r="AY78" s="1084"/>
      <c r="AZ78" s="1084"/>
      <c r="BA78" s="1084"/>
      <c r="BB78" s="1088"/>
      <c r="BC78" s="1088"/>
      <c r="BD78" s="1088"/>
      <c r="BE78" s="1088"/>
      <c r="BF78" s="1088"/>
      <c r="BG78" s="1088"/>
      <c r="BH78" s="1088"/>
      <c r="BI78" s="1088"/>
      <c r="BJ78" s="1088"/>
      <c r="BK78" s="1088"/>
      <c r="BL78" s="1088"/>
      <c r="BM78" s="1088"/>
      <c r="BN78" s="1088"/>
      <c r="BO78" s="1088"/>
      <c r="BP78" s="1089"/>
      <c r="BQ78" s="1089"/>
      <c r="BR78" s="1089"/>
      <c r="BS78" s="1089"/>
      <c r="BT78" s="1089"/>
      <c r="BU78" s="1089"/>
      <c r="BV78" s="1089"/>
      <c r="BW78" s="1089"/>
      <c r="BX78" s="1089"/>
      <c r="BY78" s="1089"/>
      <c r="BZ78" s="1089"/>
      <c r="CA78" s="1089"/>
      <c r="CB78" s="1089"/>
      <c r="CC78" s="1089"/>
      <c r="CD78" s="1089"/>
      <c r="CE78" s="1089"/>
      <c r="CF78" s="1089"/>
      <c r="CG78" s="1089"/>
      <c r="CH78" s="1089"/>
      <c r="CI78" s="1089"/>
      <c r="CJ78" s="1089"/>
      <c r="CK78" s="1089"/>
      <c r="CL78" s="1089"/>
      <c r="CM78" s="1089"/>
      <c r="CN78" s="1089"/>
      <c r="CO78" s="1089"/>
      <c r="CP78" s="1089"/>
      <c r="CQ78" s="1089"/>
      <c r="CR78" s="1089"/>
      <c r="CS78" s="1089"/>
      <c r="CT78" s="1089"/>
      <c r="CU78" s="1089"/>
      <c r="CV78" s="1089"/>
      <c r="CW78" s="1089"/>
      <c r="CX78" s="1089"/>
      <c r="CY78" s="1089"/>
      <c r="CZ78" s="1089"/>
      <c r="DA78" s="1089"/>
      <c r="DB78" s="1089"/>
      <c r="DC78" s="1089"/>
    </row>
    <row r="79" spans="2:107">
      <c r="B79" s="82"/>
      <c r="G79" s="1078"/>
      <c r="H79" s="1078"/>
      <c r="I79" s="1091"/>
      <c r="J79" s="1091"/>
      <c r="K79" s="1106"/>
      <c r="L79" s="1106"/>
      <c r="M79" s="1106"/>
      <c r="N79" s="1106"/>
      <c r="AN79" s="1084"/>
      <c r="AO79" s="1084"/>
      <c r="AP79" s="1084"/>
      <c r="AQ79" s="1084"/>
      <c r="AR79" s="1084"/>
      <c r="AS79" s="1084"/>
      <c r="AT79" s="1084"/>
      <c r="AU79" s="1084"/>
      <c r="AV79" s="1084"/>
      <c r="AW79" s="1084"/>
      <c r="AX79" s="1084"/>
      <c r="AY79" s="1084"/>
      <c r="AZ79" s="1084"/>
      <c r="BA79" s="1084"/>
      <c r="BB79" s="1088" t="s">
        <v>559</v>
      </c>
      <c r="BC79" s="1088"/>
      <c r="BD79" s="1088"/>
      <c r="BE79" s="1088"/>
      <c r="BF79" s="1088"/>
      <c r="BG79" s="1088"/>
      <c r="BH79" s="1088"/>
      <c r="BI79" s="1088"/>
      <c r="BJ79" s="1088"/>
      <c r="BK79" s="1088"/>
      <c r="BL79" s="1088"/>
      <c r="BM79" s="1088"/>
      <c r="BN79" s="1088"/>
      <c r="BO79" s="1088"/>
      <c r="BP79" s="1089">
        <v>7.4</v>
      </c>
      <c r="BQ79" s="1089"/>
      <c r="BR79" s="1089"/>
      <c r="BS79" s="1089"/>
      <c r="BT79" s="1089"/>
      <c r="BU79" s="1089"/>
      <c r="BV79" s="1089"/>
      <c r="BW79" s="1089"/>
      <c r="BX79" s="1089">
        <v>7.1</v>
      </c>
      <c r="BY79" s="1089"/>
      <c r="BZ79" s="1089"/>
      <c r="CA79" s="1089"/>
      <c r="CB79" s="1089"/>
      <c r="CC79" s="1089"/>
      <c r="CD79" s="1089"/>
      <c r="CE79" s="1089"/>
      <c r="CF79" s="1089">
        <v>7.1</v>
      </c>
      <c r="CG79" s="1089"/>
      <c r="CH79" s="1089"/>
      <c r="CI79" s="1089"/>
      <c r="CJ79" s="1089"/>
      <c r="CK79" s="1089"/>
      <c r="CL79" s="1089"/>
      <c r="CM79" s="1089"/>
      <c r="CN79" s="1089">
        <v>7.3</v>
      </c>
      <c r="CO79" s="1089"/>
      <c r="CP79" s="1089"/>
      <c r="CQ79" s="1089"/>
      <c r="CR79" s="1089"/>
      <c r="CS79" s="1089"/>
      <c r="CT79" s="1089"/>
      <c r="CU79" s="1089"/>
      <c r="CV79" s="1089">
        <v>7.4</v>
      </c>
      <c r="CW79" s="1089"/>
      <c r="CX79" s="1089"/>
      <c r="CY79" s="1089"/>
      <c r="CZ79" s="1089"/>
      <c r="DA79" s="1089"/>
      <c r="DB79" s="1089"/>
      <c r="DC79" s="1089"/>
    </row>
    <row r="80" spans="2:107">
      <c r="B80" s="82"/>
      <c r="G80" s="1078"/>
      <c r="H80" s="1078"/>
      <c r="I80" s="1091"/>
      <c r="J80" s="1091"/>
      <c r="K80" s="1106"/>
      <c r="L80" s="1106"/>
      <c r="M80" s="1106"/>
      <c r="N80" s="1106"/>
      <c r="AN80" s="1084"/>
      <c r="AO80" s="1084"/>
      <c r="AP80" s="1084"/>
      <c r="AQ80" s="1084"/>
      <c r="AR80" s="1084"/>
      <c r="AS80" s="1084"/>
      <c r="AT80" s="1084"/>
      <c r="AU80" s="1084"/>
      <c r="AV80" s="1084"/>
      <c r="AW80" s="1084"/>
      <c r="AX80" s="1084"/>
      <c r="AY80" s="1084"/>
      <c r="AZ80" s="1084"/>
      <c r="BA80" s="1084"/>
      <c r="BB80" s="1088"/>
      <c r="BC80" s="1088"/>
      <c r="BD80" s="1088"/>
      <c r="BE80" s="1088"/>
      <c r="BF80" s="1088"/>
      <c r="BG80" s="1088"/>
      <c r="BH80" s="1088"/>
      <c r="BI80" s="1088"/>
      <c r="BJ80" s="1088"/>
      <c r="BK80" s="1088"/>
      <c r="BL80" s="1088"/>
      <c r="BM80" s="1088"/>
      <c r="BN80" s="1088"/>
      <c r="BO80" s="1088"/>
      <c r="BP80" s="1089"/>
      <c r="BQ80" s="1089"/>
      <c r="BR80" s="1089"/>
      <c r="BS80" s="1089"/>
      <c r="BT80" s="1089"/>
      <c r="BU80" s="1089"/>
      <c r="BV80" s="1089"/>
      <c r="BW80" s="1089"/>
      <c r="BX80" s="1089"/>
      <c r="BY80" s="1089"/>
      <c r="BZ80" s="1089"/>
      <c r="CA80" s="1089"/>
      <c r="CB80" s="1089"/>
      <c r="CC80" s="1089"/>
      <c r="CD80" s="1089"/>
      <c r="CE80" s="1089"/>
      <c r="CF80" s="1089"/>
      <c r="CG80" s="1089"/>
      <c r="CH80" s="1089"/>
      <c r="CI80" s="1089"/>
      <c r="CJ80" s="1089"/>
      <c r="CK80" s="1089"/>
      <c r="CL80" s="1089"/>
      <c r="CM80" s="1089"/>
      <c r="CN80" s="1089"/>
      <c r="CO80" s="1089"/>
      <c r="CP80" s="1089"/>
      <c r="CQ80" s="1089"/>
      <c r="CR80" s="1089"/>
      <c r="CS80" s="1089"/>
      <c r="CT80" s="1089"/>
      <c r="CU80" s="1089"/>
      <c r="CV80" s="1089"/>
      <c r="CW80" s="1089"/>
      <c r="CX80" s="1089"/>
      <c r="CY80" s="1089"/>
      <c r="CZ80" s="1089"/>
      <c r="DA80" s="1089"/>
      <c r="DB80" s="1089"/>
      <c r="DC80" s="1089"/>
    </row>
    <row r="81" spans="2:109">
      <c r="B81" s="82"/>
    </row>
    <row r="82" spans="2:109" ht="17.25">
      <c r="B82" s="82"/>
      <c r="K82" s="1107"/>
      <c r="L82" s="1107"/>
      <c r="M82" s="1107"/>
      <c r="N82" s="1107"/>
      <c r="AQ82" s="1107"/>
      <c r="AR82" s="1107"/>
      <c r="AS82" s="1107"/>
      <c r="AT82" s="1107"/>
      <c r="BC82" s="1107"/>
      <c r="BD82" s="1107"/>
      <c r="BE82" s="1107"/>
      <c r="BF82" s="1107"/>
      <c r="BO82" s="1107"/>
      <c r="BP82" s="1107"/>
      <c r="BQ82" s="1107"/>
      <c r="BR82" s="1107"/>
      <c r="CA82" s="1107"/>
      <c r="CB82" s="1107"/>
      <c r="CC82" s="1107"/>
      <c r="CD82" s="1107"/>
      <c r="CM82" s="1107"/>
      <c r="CN82" s="1107"/>
      <c r="CO82" s="1107"/>
      <c r="CP82" s="1107"/>
      <c r="CY82" s="1107"/>
      <c r="CZ82" s="1107"/>
      <c r="DA82" s="1107"/>
      <c r="DB82" s="1107"/>
      <c r="DC82" s="1107"/>
    </row>
    <row r="83" spans="2:109">
      <c r="B83" s="91"/>
      <c r="C83" s="89"/>
      <c r="D83" s="89"/>
      <c r="E83" s="89"/>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c r="DB83" s="89"/>
      <c r="DC83" s="89"/>
      <c r="DD83" s="167"/>
    </row>
    <row r="84" spans="2:109">
      <c r="DD84" s="92"/>
      <c r="DE84" s="92"/>
    </row>
    <row r="85" spans="2:109">
      <c r="DD85" s="92"/>
      <c r="DE85" s="92"/>
    </row>
    <row r="86" spans="2:109" hidden="1">
      <c r="DD86" s="92"/>
      <c r="DE86" s="92"/>
    </row>
    <row r="87" spans="2:109" hidden="1">
      <c r="K87" s="1108"/>
      <c r="AQ87" s="1108"/>
      <c r="BC87" s="1108"/>
      <c r="BO87" s="1108"/>
      <c r="CA87" s="1108"/>
      <c r="CM87" s="1108"/>
      <c r="CY87" s="1108"/>
      <c r="DD87" s="92"/>
      <c r="DE87" s="92"/>
    </row>
    <row r="88" spans="2:109" hidden="1">
      <c r="DD88" s="92"/>
      <c r="DE88" s="92"/>
    </row>
    <row r="89" spans="2:109" hidden="1">
      <c r="DD89" s="92"/>
      <c r="DE89" s="92"/>
    </row>
    <row r="90" spans="2:109" hidden="1">
      <c r="DD90" s="92"/>
      <c r="DE90" s="92"/>
    </row>
    <row r="91" spans="2:109" hidden="1">
      <c r="DD91" s="92"/>
      <c r="DE91" s="92"/>
    </row>
    <row r="92" spans="2:109" ht="13.5" hidden="1" customHeight="1">
      <c r="DD92" s="92"/>
      <c r="DE92" s="92"/>
    </row>
    <row r="93" spans="2:109" ht="13.5" hidden="1" customHeight="1">
      <c r="DD93" s="92"/>
      <c r="DE93" s="92"/>
    </row>
    <row r="94" spans="2:109" ht="13.5" hidden="1" customHeight="1">
      <c r="DD94" s="92"/>
      <c r="DE94" s="92"/>
    </row>
    <row r="95" spans="2:109" ht="13.5" hidden="1" customHeight="1">
      <c r="DD95" s="92"/>
      <c r="DE95" s="92"/>
    </row>
    <row r="96" spans="2:109" ht="13.5" hidden="1" customHeight="1">
      <c r="DD96" s="92"/>
      <c r="DE96" s="92"/>
    </row>
    <row r="97" s="92" customFormat="1" ht="13.5" hidden="1" customHeight="1"/>
    <row r="98" s="92" customFormat="1" ht="13.5" hidden="1" customHeight="1"/>
    <row r="99" s="92" customFormat="1" ht="13.5" hidden="1" customHeight="1"/>
    <row r="100" s="92" customFormat="1" ht="13.5" hidden="1" customHeight="1"/>
    <row r="101" s="92" customFormat="1" ht="13.5" hidden="1" customHeight="1"/>
    <row r="102" s="92" customFormat="1" ht="13.5" hidden="1" customHeight="1"/>
    <row r="103" s="92" customFormat="1" ht="13.5" hidden="1" customHeight="1"/>
    <row r="104" s="92" customFormat="1" ht="13.5" hidden="1" customHeight="1"/>
    <row r="105" s="92" customFormat="1" ht="13.5" hidden="1" customHeight="1"/>
    <row r="106" s="92" customFormat="1" ht="13.5" hidden="1" customHeight="1"/>
    <row r="107" s="92" customFormat="1" ht="13.5" hidden="1" customHeight="1"/>
    <row r="108" s="92" customFormat="1" ht="13.5" hidden="1" customHeight="1"/>
    <row r="109" s="92" customFormat="1" ht="13.5" hidden="1" customHeight="1"/>
    <row r="110" s="92" customFormat="1" ht="13.5" hidden="1" customHeight="1"/>
    <row r="111" s="92" customFormat="1" ht="13.5" hidden="1" customHeight="1"/>
    <row r="112" s="92" customFormat="1" ht="13.5" hidden="1" customHeight="1"/>
    <row r="113" s="92" customFormat="1" ht="13.5" hidden="1" customHeight="1"/>
    <row r="114" s="92" customFormat="1" ht="13.5" hidden="1" customHeight="1"/>
    <row r="115" s="92" customFormat="1" ht="13.5" hidden="1" customHeight="1"/>
    <row r="116" s="92" customFormat="1" ht="13.5" hidden="1" customHeight="1"/>
    <row r="117" s="92" customFormat="1" ht="13.5" hidden="1" customHeight="1"/>
    <row r="118" s="92" customFormat="1" ht="13.5" hidden="1" customHeight="1"/>
    <row r="119" s="92" customFormat="1" ht="13.5" hidden="1" customHeight="1"/>
    <row r="120" s="92" customFormat="1" ht="13.5" hidden="1" customHeight="1"/>
    <row r="121" s="92" customFormat="1" ht="13.5" hidden="1" customHeight="1"/>
    <row r="122" s="92" customFormat="1" ht="13.5" hidden="1" customHeight="1"/>
    <row r="123" s="92" customFormat="1" ht="13.5" hidden="1" customHeight="1"/>
    <row r="124" s="92" customFormat="1" ht="13.5" hidden="1" customHeight="1"/>
    <row r="125" s="92" customFormat="1" ht="13.5" hidden="1" customHeight="1"/>
    <row r="126" s="92" customFormat="1" ht="13.5" hidden="1" customHeight="1"/>
    <row r="127" s="92" customFormat="1" ht="13.5" hidden="1" customHeight="1"/>
    <row r="128" s="92" customFormat="1" ht="13.5" hidden="1" customHeight="1"/>
    <row r="129" s="92" customFormat="1" ht="13.5" hidden="1" customHeight="1"/>
    <row r="130" s="92" customFormat="1" ht="13.5" hidden="1" customHeight="1"/>
    <row r="131" s="92" customFormat="1" ht="13.5" hidden="1" customHeight="1"/>
    <row r="132" s="92" customFormat="1" ht="13.5" hidden="1" customHeight="1"/>
    <row r="133" s="92" customFormat="1" ht="13.5" hidden="1" customHeight="1"/>
    <row r="134" s="92" customFormat="1" ht="13.5" hidden="1" customHeight="1"/>
    <row r="135" s="92" customFormat="1" ht="13.5" hidden="1" customHeight="1"/>
    <row r="136" s="92" customFormat="1" ht="13.5" hidden="1" customHeight="1"/>
    <row r="137" s="92" customFormat="1" ht="13.5" hidden="1" customHeight="1"/>
    <row r="138" s="92" customFormat="1" ht="13.5" hidden="1" customHeight="1"/>
    <row r="139" s="92" customFormat="1" ht="13.5" hidden="1" customHeight="1"/>
    <row r="140" s="92" customFormat="1" ht="13.5" hidden="1" customHeight="1"/>
    <row r="141" s="92" customFormat="1" ht="13.5" hidden="1" customHeight="1"/>
    <row r="142" s="92" customFormat="1" ht="13.5" hidden="1" customHeight="1"/>
    <row r="143" s="92" customFormat="1" ht="13.5" hidden="1" customHeight="1"/>
    <row r="144" s="92" customFormat="1" ht="13.5" hidden="1" customHeight="1"/>
    <row r="145" s="92" customFormat="1" ht="13.5" hidden="1" customHeight="1"/>
    <row r="146" s="92" customFormat="1" ht="13.5" hidden="1" customHeight="1"/>
    <row r="147" s="92" customFormat="1" ht="13.5" hidden="1" customHeight="1"/>
    <row r="148" s="92" customFormat="1" ht="13.5" hidden="1" customHeight="1"/>
    <row r="149" s="92" customFormat="1" ht="13.5" hidden="1" customHeight="1"/>
    <row r="150" s="92" customFormat="1" ht="13.5" hidden="1" customHeight="1"/>
    <row r="151" s="92" customFormat="1" ht="13.5" hidden="1" customHeight="1"/>
    <row r="152" s="92" customFormat="1" ht="13.5" hidden="1" customHeight="1"/>
    <row r="153" s="92" customFormat="1" ht="13.5" hidden="1" customHeight="1"/>
    <row r="154" s="92" customFormat="1" ht="13.5" hidden="1" customHeight="1"/>
    <row r="155" s="92" customFormat="1" ht="13.5" hidden="1" customHeight="1"/>
    <row r="156" s="92" customFormat="1" ht="13.5" hidden="1" customHeight="1"/>
    <row r="157" s="92" customFormat="1" ht="13.5" hidden="1" customHeight="1"/>
    <row r="158" s="92" customFormat="1" ht="13.5" hidden="1" customHeight="1"/>
    <row r="159" s="92" customFormat="1" ht="13.5" hidden="1" customHeight="1"/>
    <row r="160" s="92" customFormat="1" ht="13.5" hidden="1" customHeight="1"/>
  </sheetData>
  <sheetProtection algorithmName="SHA-512" hashValue="M6M+/si17/bd/DXCUH2kqJGfLFjTnZjl7I4sSjB1+t3cA61FQuVbYt5fSsrqGogWOkIPkOqkHe/Hu2sMUZX4Cw==" saltValue="vkxOYdJW1rHh2xYCJiF/e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336AB-AB76-45D2-A1FD-A42AD97A14F9}">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5" style="79" customWidth="1"/>
    <col min="35" max="122" width="2.5" style="80" customWidth="1"/>
    <col min="123" max="16384" width="2.5" style="80" hidden="1"/>
  </cols>
  <sheetData>
    <row r="1" spans="1:34"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c r="S2" s="80"/>
      <c r="AH2" s="80"/>
    </row>
    <row r="3" spans="1:34">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row r="5" spans="1:34"/>
    <row r="6" spans="1:34"/>
    <row r="7" spans="1:34"/>
    <row r="8" spans="1:34"/>
    <row r="9" spans="1:34">
      <c r="AH9" s="80"/>
    </row>
    <row r="10" spans="1:34"/>
    <row r="11" spans="1:34"/>
    <row r="12" spans="1:34"/>
    <row r="13" spans="1:34"/>
    <row r="14" spans="1:34"/>
    <row r="15" spans="1:34"/>
    <row r="16" spans="1:34"/>
    <row r="17" spans="12:34">
      <c r="AH17" s="80"/>
    </row>
    <row r="18" spans="12:34"/>
    <row r="19" spans="12:34"/>
    <row r="20" spans="12:34">
      <c r="AH20" s="80"/>
    </row>
    <row r="21" spans="12:34">
      <c r="AH21" s="80"/>
    </row>
    <row r="22" spans="12:34"/>
    <row r="23" spans="12:34"/>
    <row r="24" spans="12:34">
      <c r="Q24" s="80"/>
    </row>
    <row r="25" spans="12:34"/>
    <row r="26" spans="12:34"/>
    <row r="27" spans="12:34"/>
    <row r="28" spans="12:34">
      <c r="O28" s="80"/>
      <c r="T28" s="80"/>
      <c r="AH28" s="80"/>
    </row>
    <row r="29" spans="12:34"/>
    <row r="30" spans="12:34"/>
    <row r="31" spans="12:34">
      <c r="Q31" s="80"/>
    </row>
    <row r="32" spans="12:34">
      <c r="L32" s="80"/>
    </row>
    <row r="33" spans="2:34">
      <c r="C33" s="80"/>
      <c r="E33" s="80"/>
      <c r="G33" s="80"/>
      <c r="I33" s="80"/>
      <c r="X33" s="80"/>
    </row>
    <row r="34" spans="2:34">
      <c r="B34" s="80"/>
      <c r="P34" s="80"/>
      <c r="R34" s="80"/>
      <c r="T34" s="80"/>
    </row>
    <row r="35" spans="2:34">
      <c r="D35" s="80"/>
      <c r="W35" s="80"/>
      <c r="AC35" s="80"/>
      <c r="AD35" s="80"/>
      <c r="AE35" s="80"/>
      <c r="AF35" s="80"/>
      <c r="AG35" s="80"/>
      <c r="AH35" s="80"/>
    </row>
    <row r="36" spans="2:34">
      <c r="H36" s="80"/>
      <c r="J36" s="80"/>
      <c r="K36" s="80"/>
      <c r="M36" s="80"/>
      <c r="Y36" s="80"/>
      <c r="Z36" s="80"/>
      <c r="AA36" s="80"/>
      <c r="AB36" s="80"/>
      <c r="AC36" s="80"/>
      <c r="AD36" s="80"/>
      <c r="AE36" s="80"/>
      <c r="AF36" s="80"/>
      <c r="AG36" s="80"/>
      <c r="AH36" s="80"/>
    </row>
    <row r="37" spans="2:34">
      <c r="AH37" s="80"/>
    </row>
    <row r="38" spans="2:34">
      <c r="AG38" s="80"/>
      <c r="AH38" s="80"/>
    </row>
    <row r="39" spans="2:34"/>
    <row r="40" spans="2:34">
      <c r="X40" s="80"/>
    </row>
    <row r="41" spans="2:34">
      <c r="R41" s="80"/>
    </row>
    <row r="42" spans="2:34">
      <c r="W42" s="80"/>
    </row>
    <row r="43" spans="2:34">
      <c r="Y43" s="80"/>
      <c r="Z43" s="80"/>
      <c r="AA43" s="80"/>
      <c r="AB43" s="80"/>
      <c r="AC43" s="80"/>
      <c r="AD43" s="80"/>
      <c r="AE43" s="80"/>
      <c r="AF43" s="80"/>
      <c r="AG43" s="80"/>
      <c r="AH43" s="80"/>
    </row>
    <row r="44" spans="2:34">
      <c r="AH44" s="80"/>
    </row>
    <row r="45" spans="2:34">
      <c r="X45" s="80"/>
    </row>
    <row r="46" spans="2:34"/>
    <row r="47" spans="2:34"/>
    <row r="48" spans="2:34">
      <c r="W48" s="80"/>
      <c r="Y48" s="80"/>
      <c r="Z48" s="80"/>
      <c r="AA48" s="80"/>
      <c r="AB48" s="80"/>
      <c r="AC48" s="80"/>
      <c r="AD48" s="80"/>
      <c r="AE48" s="80"/>
      <c r="AF48" s="80"/>
      <c r="AG48" s="80"/>
      <c r="AH48" s="80"/>
    </row>
    <row r="49" spans="28:34"/>
    <row r="50" spans="28:34">
      <c r="AE50" s="80"/>
      <c r="AF50" s="80"/>
      <c r="AG50" s="80"/>
      <c r="AH50" s="80"/>
    </row>
    <row r="51" spans="28:34">
      <c r="AC51" s="80"/>
      <c r="AD51" s="80"/>
      <c r="AE51" s="80"/>
      <c r="AF51" s="80"/>
      <c r="AG51" s="80"/>
      <c r="AH51" s="80"/>
    </row>
    <row r="52" spans="28:34"/>
    <row r="53" spans="28:34">
      <c r="AF53" s="80"/>
      <c r="AG53" s="80"/>
      <c r="AH53" s="80"/>
    </row>
    <row r="54" spans="28:34">
      <c r="AH54" s="80"/>
    </row>
    <row r="55" spans="28:34"/>
    <row r="56" spans="28:34">
      <c r="AB56" s="80"/>
      <c r="AC56" s="80"/>
      <c r="AD56" s="80"/>
      <c r="AE56" s="80"/>
      <c r="AF56" s="80"/>
      <c r="AG56" s="80"/>
      <c r="AH56" s="80"/>
    </row>
    <row r="57" spans="28:34">
      <c r="AH57" s="80"/>
    </row>
    <row r="58" spans="28:34">
      <c r="AH58" s="80"/>
    </row>
    <row r="59" spans="28:34"/>
    <row r="60" spans="28:34"/>
    <row r="61" spans="28:34"/>
    <row r="62" spans="28:34"/>
    <row r="63" spans="28:34">
      <c r="AH63" s="80"/>
    </row>
    <row r="64" spans="28:34">
      <c r="AG64" s="80"/>
      <c r="AH64" s="80"/>
    </row>
    <row r="65" spans="28:34"/>
    <row r="66" spans="28:34"/>
    <row r="67" spans="28:34"/>
    <row r="68" spans="28:34">
      <c r="AB68" s="80"/>
      <c r="AC68" s="80"/>
      <c r="AD68" s="80"/>
      <c r="AE68" s="80"/>
      <c r="AF68" s="80"/>
      <c r="AG68" s="80"/>
      <c r="AH68" s="80"/>
    </row>
    <row r="69" spans="28:34">
      <c r="AF69" s="80"/>
      <c r="AG69" s="80"/>
      <c r="AH69" s="80"/>
    </row>
    <row r="70" spans="28:34"/>
    <row r="71" spans="28:34"/>
    <row r="72" spans="28:34"/>
    <row r="73" spans="28:34"/>
    <row r="74" spans="28:34"/>
    <row r="75" spans="28:34">
      <c r="AH75" s="80"/>
    </row>
    <row r="76" spans="28:34">
      <c r="AF76" s="80"/>
      <c r="AG76" s="80"/>
      <c r="AH76" s="80"/>
    </row>
    <row r="77" spans="28:34">
      <c r="AG77" s="80"/>
      <c r="AH77" s="80"/>
    </row>
    <row r="78" spans="28:34"/>
    <row r="79" spans="28:34"/>
    <row r="80" spans="28:34"/>
    <row r="81" spans="25:34"/>
    <row r="82" spans="25:34">
      <c r="Y82" s="80"/>
    </row>
    <row r="83" spans="25:34">
      <c r="Y83" s="80"/>
      <c r="Z83" s="80"/>
      <c r="AA83" s="80"/>
      <c r="AB83" s="80"/>
      <c r="AC83" s="80"/>
      <c r="AD83" s="80"/>
      <c r="AE83" s="80"/>
      <c r="AF83" s="80"/>
      <c r="AG83" s="80"/>
      <c r="AH83" s="80"/>
    </row>
    <row r="84" spans="25:34"/>
    <row r="85" spans="25:34"/>
    <row r="86" spans="25:34"/>
    <row r="87" spans="25:34"/>
    <row r="88" spans="25:34">
      <c r="AH88" s="80"/>
    </row>
    <row r="89" spans="25:34"/>
    <row r="90" spans="25:34"/>
    <row r="91" spans="25:34"/>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560</v>
      </c>
    </row>
  </sheetData>
  <sheetProtection algorithmName="SHA-512" hashValue="deek+YO6bFOTE0ncif2jH9yGcwXbPau43WlN2KCnY4AFZBD8gYa/jT7YM6n7jJso4stPaT/l04pIPpd6qtzD2Q==" saltValue="+D/IjADwnLoRvlCy7o7/bA=="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7E463-6623-4BA1-9B3F-3917BF035A60}">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9" customWidth="1"/>
    <col min="35" max="122" width="2.5" style="80" customWidth="1"/>
    <col min="123" max="16384" width="2.5" style="80" hidden="1"/>
  </cols>
  <sheetData>
    <row r="1" spans="2:34"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c r="S2" s="80"/>
      <c r="AH2" s="80"/>
    </row>
    <row r="3" spans="2:34">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row r="5" spans="2:34"/>
    <row r="6" spans="2:34"/>
    <row r="7" spans="2:34"/>
    <row r="8" spans="2:34"/>
    <row r="9" spans="2:34">
      <c r="AH9" s="80"/>
    </row>
    <row r="10" spans="2:34"/>
    <row r="11" spans="2:34"/>
    <row r="12" spans="2:34"/>
    <row r="13" spans="2:34"/>
    <row r="14" spans="2:34"/>
    <row r="15" spans="2:34"/>
    <row r="16" spans="2:34"/>
    <row r="17" spans="12:34">
      <c r="AH17" s="80"/>
    </row>
    <row r="18" spans="12:34"/>
    <row r="19" spans="12:34"/>
    <row r="20" spans="12:34">
      <c r="AH20" s="80"/>
    </row>
    <row r="21" spans="12:34">
      <c r="AH21" s="80"/>
    </row>
    <row r="22" spans="12:34"/>
    <row r="23" spans="12:34"/>
    <row r="24" spans="12:34">
      <c r="Q24" s="80"/>
    </row>
    <row r="25" spans="12:34"/>
    <row r="26" spans="12:34"/>
    <row r="27" spans="12:34"/>
    <row r="28" spans="12:34">
      <c r="O28" s="80"/>
      <c r="T28" s="80"/>
      <c r="AH28" s="80"/>
    </row>
    <row r="29" spans="12:34"/>
    <row r="30" spans="12:34"/>
    <row r="31" spans="12:34">
      <c r="Q31" s="80"/>
    </row>
    <row r="32" spans="12:34">
      <c r="L32" s="80"/>
    </row>
    <row r="33" spans="2:34">
      <c r="C33" s="80"/>
      <c r="E33" s="80"/>
      <c r="G33" s="80"/>
      <c r="I33" s="80"/>
      <c r="X33" s="80"/>
    </row>
    <row r="34" spans="2:34">
      <c r="B34" s="80"/>
      <c r="P34" s="80"/>
      <c r="R34" s="80"/>
      <c r="T34" s="80"/>
    </row>
    <row r="35" spans="2:34">
      <c r="D35" s="80"/>
      <c r="W35" s="80"/>
      <c r="AC35" s="80"/>
      <c r="AD35" s="80"/>
      <c r="AE35" s="80"/>
      <c r="AF35" s="80"/>
      <c r="AG35" s="80"/>
      <c r="AH35" s="80"/>
    </row>
    <row r="36" spans="2:34">
      <c r="H36" s="80"/>
      <c r="J36" s="80"/>
      <c r="K36" s="80"/>
      <c r="M36" s="80"/>
      <c r="Y36" s="80"/>
      <c r="Z36" s="80"/>
      <c r="AA36" s="80"/>
      <c r="AB36" s="80"/>
      <c r="AC36" s="80"/>
      <c r="AD36" s="80"/>
      <c r="AE36" s="80"/>
      <c r="AF36" s="80"/>
      <c r="AG36" s="80"/>
      <c r="AH36" s="80"/>
    </row>
    <row r="37" spans="2:34">
      <c r="AH37" s="80"/>
    </row>
    <row r="38" spans="2:34">
      <c r="AG38" s="80"/>
      <c r="AH38" s="80"/>
    </row>
    <row r="39" spans="2:34"/>
    <row r="40" spans="2:34">
      <c r="X40" s="80"/>
    </row>
    <row r="41" spans="2:34">
      <c r="R41" s="80"/>
    </row>
    <row r="42" spans="2:34">
      <c r="W42" s="80"/>
    </row>
    <row r="43" spans="2:34">
      <c r="Y43" s="80"/>
      <c r="Z43" s="80"/>
      <c r="AA43" s="80"/>
      <c r="AB43" s="80"/>
      <c r="AC43" s="80"/>
      <c r="AD43" s="80"/>
      <c r="AE43" s="80"/>
      <c r="AF43" s="80"/>
      <c r="AG43" s="80"/>
      <c r="AH43" s="80"/>
    </row>
    <row r="44" spans="2:34">
      <c r="AH44" s="80"/>
    </row>
    <row r="45" spans="2:34">
      <c r="X45" s="80"/>
    </row>
    <row r="46" spans="2:34"/>
    <row r="47" spans="2:34"/>
    <row r="48" spans="2:34">
      <c r="W48" s="80"/>
      <c r="Y48" s="80"/>
      <c r="Z48" s="80"/>
      <c r="AA48" s="80"/>
      <c r="AB48" s="80"/>
      <c r="AC48" s="80"/>
      <c r="AD48" s="80"/>
      <c r="AE48" s="80"/>
      <c r="AF48" s="80"/>
      <c r="AG48" s="80"/>
      <c r="AH48" s="80"/>
    </row>
    <row r="49" spans="28:34"/>
    <row r="50" spans="28:34">
      <c r="AE50" s="80"/>
      <c r="AF50" s="80"/>
      <c r="AG50" s="80"/>
      <c r="AH50" s="80"/>
    </row>
    <row r="51" spans="28:34">
      <c r="AC51" s="80"/>
      <c r="AD51" s="80"/>
      <c r="AE51" s="80"/>
      <c r="AF51" s="80"/>
      <c r="AG51" s="80"/>
      <c r="AH51" s="80"/>
    </row>
    <row r="52" spans="28:34"/>
    <row r="53" spans="28:34">
      <c r="AF53" s="80"/>
      <c r="AG53" s="80"/>
      <c r="AH53" s="80"/>
    </row>
    <row r="54" spans="28:34">
      <c r="AH54" s="80"/>
    </row>
    <row r="55" spans="28:34"/>
    <row r="56" spans="28:34">
      <c r="AB56" s="80"/>
      <c r="AC56" s="80"/>
      <c r="AD56" s="80"/>
      <c r="AE56" s="80"/>
      <c r="AF56" s="80"/>
      <c r="AG56" s="80"/>
      <c r="AH56" s="80"/>
    </row>
    <row r="57" spans="28:34">
      <c r="AH57" s="80"/>
    </row>
    <row r="58" spans="28:34">
      <c r="AH58" s="80"/>
    </row>
    <row r="59" spans="28:34">
      <c r="AG59" s="80"/>
      <c r="AH59" s="80"/>
    </row>
    <row r="60" spans="28:34"/>
    <row r="61" spans="28:34"/>
    <row r="62" spans="28:34"/>
    <row r="63" spans="28:34">
      <c r="AH63" s="80"/>
    </row>
    <row r="64" spans="28:34">
      <c r="AG64" s="80"/>
      <c r="AH64" s="80"/>
    </row>
    <row r="65" spans="28:34"/>
    <row r="66" spans="28:34"/>
    <row r="67" spans="28:34"/>
    <row r="68" spans="28:34">
      <c r="AB68" s="80"/>
      <c r="AC68" s="80"/>
      <c r="AD68" s="80"/>
      <c r="AE68" s="80"/>
      <c r="AF68" s="80"/>
      <c r="AG68" s="80"/>
      <c r="AH68" s="80"/>
    </row>
    <row r="69" spans="28:34">
      <c r="AF69" s="80"/>
      <c r="AG69" s="80"/>
      <c r="AH69" s="80"/>
    </row>
    <row r="70" spans="28:34"/>
    <row r="71" spans="28:34"/>
    <row r="72" spans="28:34"/>
    <row r="73" spans="28:34"/>
    <row r="74" spans="28:34"/>
    <row r="75" spans="28:34">
      <c r="AH75" s="80"/>
    </row>
    <row r="76" spans="28:34">
      <c r="AF76" s="80"/>
      <c r="AG76" s="80"/>
      <c r="AH76" s="80"/>
    </row>
    <row r="77" spans="28:34">
      <c r="AG77" s="80"/>
      <c r="AH77" s="80"/>
    </row>
    <row r="78" spans="28:34"/>
    <row r="79" spans="28:34"/>
    <row r="80" spans="28:34"/>
    <row r="81" spans="25:34"/>
    <row r="82" spans="25:34">
      <c r="Y82" s="80"/>
    </row>
    <row r="83" spans="25:34">
      <c r="Y83" s="80"/>
      <c r="Z83" s="80"/>
      <c r="AA83" s="80"/>
      <c r="AB83" s="80"/>
      <c r="AC83" s="80"/>
      <c r="AD83" s="80"/>
      <c r="AE83" s="80"/>
      <c r="AF83" s="80"/>
      <c r="AG83" s="80"/>
      <c r="AH83" s="80"/>
    </row>
    <row r="84" spans="25:34"/>
    <row r="85" spans="25:34"/>
    <row r="86" spans="25:34"/>
    <row r="87" spans="25:34"/>
    <row r="88" spans="25:34">
      <c r="AH88" s="80"/>
    </row>
    <row r="89" spans="25:34"/>
    <row r="90" spans="25:34"/>
    <row r="91" spans="25:34"/>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560</v>
      </c>
    </row>
  </sheetData>
  <sheetProtection algorithmName="SHA-512" hashValue="04Fu1jCcl6T5r2v6Av/IUYZ4PZVnuVoONdqGVF5R1pOLliTU0DMBKpCblKgmr+++xWwVAgZgnDPCi9BW5NmCVw==" saltValue="KkHKCauenVVkNxOu7hCBlw==" spinCount="100000" sheet="1" objects="1" scenarios="1"/>
  <dataConsolidate/>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125" defaultRowHeight="13.5"/>
  <cols>
    <col min="1" max="1" width="45.875" style="281" customWidth="1"/>
    <col min="2" max="8" width="13.375" style="281" customWidth="1"/>
    <col min="9" max="16384" width="11.125" style="281"/>
  </cols>
  <sheetData>
    <row r="1" spans="1:8">
      <c r="A1" s="98"/>
      <c r="B1" s="104"/>
      <c r="C1" s="108"/>
      <c r="D1" s="114"/>
      <c r="E1" s="124"/>
      <c r="F1" s="124"/>
      <c r="G1" s="124"/>
      <c r="H1" s="158"/>
    </row>
    <row r="2" spans="1:8">
      <c r="A2" s="99"/>
      <c r="B2" s="105"/>
      <c r="C2" s="288"/>
      <c r="D2" s="115" t="s">
        <v>79</v>
      </c>
      <c r="E2" s="125"/>
      <c r="F2" s="296" t="s">
        <v>523</v>
      </c>
      <c r="G2" s="149"/>
      <c r="H2" s="159"/>
    </row>
    <row r="3" spans="1:8">
      <c r="A3" s="115" t="s">
        <v>132</v>
      </c>
      <c r="B3" s="107"/>
      <c r="C3" s="289"/>
      <c r="D3" s="292">
        <v>475684</v>
      </c>
      <c r="E3" s="294"/>
      <c r="F3" s="297">
        <v>291945</v>
      </c>
      <c r="G3" s="299"/>
      <c r="H3" s="302"/>
    </row>
    <row r="4" spans="1:8">
      <c r="A4" s="100"/>
      <c r="B4" s="106"/>
      <c r="C4" s="290"/>
      <c r="D4" s="293">
        <v>124721</v>
      </c>
      <c r="E4" s="295"/>
      <c r="F4" s="298">
        <v>127651</v>
      </c>
      <c r="G4" s="300"/>
      <c r="H4" s="303"/>
    </row>
    <row r="5" spans="1:8">
      <c r="A5" s="115" t="s">
        <v>234</v>
      </c>
      <c r="B5" s="107"/>
      <c r="C5" s="289"/>
      <c r="D5" s="292">
        <v>386419</v>
      </c>
      <c r="E5" s="294"/>
      <c r="F5" s="297">
        <v>291173</v>
      </c>
      <c r="G5" s="299"/>
      <c r="H5" s="302"/>
    </row>
    <row r="6" spans="1:8">
      <c r="A6" s="100"/>
      <c r="B6" s="106"/>
      <c r="C6" s="290"/>
      <c r="D6" s="293">
        <v>120372</v>
      </c>
      <c r="E6" s="295"/>
      <c r="F6" s="298">
        <v>119071</v>
      </c>
      <c r="G6" s="300"/>
      <c r="H6" s="303"/>
    </row>
    <row r="7" spans="1:8">
      <c r="A7" s="115" t="s">
        <v>503</v>
      </c>
      <c r="B7" s="107"/>
      <c r="C7" s="289"/>
      <c r="D7" s="292">
        <v>451917</v>
      </c>
      <c r="E7" s="294"/>
      <c r="F7" s="297">
        <v>271581</v>
      </c>
      <c r="G7" s="299"/>
      <c r="H7" s="302"/>
    </row>
    <row r="8" spans="1:8">
      <c r="A8" s="100"/>
      <c r="B8" s="106"/>
      <c r="C8" s="290"/>
      <c r="D8" s="293">
        <v>240468</v>
      </c>
      <c r="E8" s="295"/>
      <c r="F8" s="298">
        <v>117844</v>
      </c>
      <c r="G8" s="300"/>
      <c r="H8" s="303"/>
    </row>
    <row r="9" spans="1:8">
      <c r="A9" s="115" t="s">
        <v>522</v>
      </c>
      <c r="B9" s="107"/>
      <c r="C9" s="289"/>
      <c r="D9" s="292">
        <v>495672</v>
      </c>
      <c r="E9" s="294"/>
      <c r="F9" s="297">
        <v>268375</v>
      </c>
      <c r="G9" s="299"/>
      <c r="H9" s="302"/>
    </row>
    <row r="10" spans="1:8">
      <c r="A10" s="100"/>
      <c r="B10" s="106"/>
      <c r="C10" s="290"/>
      <c r="D10" s="293">
        <v>145373</v>
      </c>
      <c r="E10" s="295"/>
      <c r="F10" s="298">
        <v>119602</v>
      </c>
      <c r="G10" s="300"/>
      <c r="H10" s="303"/>
    </row>
    <row r="11" spans="1:8">
      <c r="A11" s="115" t="s">
        <v>477</v>
      </c>
      <c r="B11" s="107"/>
      <c r="C11" s="289"/>
      <c r="D11" s="292">
        <v>959704</v>
      </c>
      <c r="E11" s="294"/>
      <c r="F11" s="297">
        <v>301035</v>
      </c>
      <c r="G11" s="299"/>
      <c r="H11" s="302"/>
    </row>
    <row r="12" spans="1:8">
      <c r="A12" s="100"/>
      <c r="B12" s="106"/>
      <c r="C12" s="291"/>
      <c r="D12" s="293">
        <v>698636</v>
      </c>
      <c r="E12" s="295"/>
      <c r="F12" s="298">
        <v>154376</v>
      </c>
      <c r="G12" s="300"/>
      <c r="H12" s="303"/>
    </row>
    <row r="13" spans="1:8">
      <c r="A13" s="115"/>
      <c r="B13" s="107"/>
      <c r="C13" s="289"/>
      <c r="D13" s="292">
        <v>553879</v>
      </c>
      <c r="E13" s="294"/>
      <c r="F13" s="297">
        <v>284822</v>
      </c>
      <c r="G13" s="301"/>
      <c r="H13" s="302"/>
    </row>
    <row r="14" spans="1:8">
      <c r="A14" s="100"/>
      <c r="B14" s="106"/>
      <c r="C14" s="290"/>
      <c r="D14" s="293">
        <v>265914</v>
      </c>
      <c r="E14" s="295"/>
      <c r="F14" s="298">
        <v>127709</v>
      </c>
      <c r="G14" s="300"/>
      <c r="H14" s="303"/>
    </row>
    <row r="17" spans="1:11">
      <c r="A17" s="281" t="s">
        <v>22</v>
      </c>
    </row>
    <row r="18" spans="1:11">
      <c r="A18" s="282"/>
      <c r="B18" s="282" t="str">
        <f>実質収支比率等に係る経年分析!F$46</f>
        <v>H28</v>
      </c>
      <c r="C18" s="282" t="str">
        <f>実質収支比率等に係る経年分析!G$46</f>
        <v>H29</v>
      </c>
      <c r="D18" s="282" t="str">
        <f>実質収支比率等に係る経年分析!H$46</f>
        <v>H30</v>
      </c>
      <c r="E18" s="282" t="str">
        <f>実質収支比率等に係る経年分析!I$46</f>
        <v>R01</v>
      </c>
      <c r="F18" s="282" t="str">
        <f>実質収支比率等に係る経年分析!J$46</f>
        <v>R02</v>
      </c>
    </row>
    <row r="19" spans="1:11">
      <c r="A19" s="282" t="s">
        <v>87</v>
      </c>
      <c r="B19" s="282">
        <f>ROUND(VALUE(SUBSTITUTE(実質収支比率等に係る経年分析!F$48,"▲","-")),2)</f>
        <v>8.17</v>
      </c>
      <c r="C19" s="282">
        <f>ROUND(VALUE(SUBSTITUTE(実質収支比率等に係る経年分析!G$48,"▲","-")),2)</f>
        <v>10.01</v>
      </c>
      <c r="D19" s="282">
        <f>ROUND(VALUE(SUBSTITUTE(実質収支比率等に係る経年分析!H$48,"▲","-")),2)</f>
        <v>10.58</v>
      </c>
      <c r="E19" s="282">
        <f>ROUND(VALUE(SUBSTITUTE(実質収支比率等に係る経年分析!I$48,"▲","-")),2)</f>
        <v>11.63</v>
      </c>
      <c r="F19" s="282">
        <f>ROUND(VALUE(SUBSTITUTE(実質収支比率等に係る経年分析!J$48,"▲","-")),2)</f>
        <v>8.76</v>
      </c>
    </row>
    <row r="20" spans="1:11">
      <c r="A20" s="282" t="s">
        <v>33</v>
      </c>
      <c r="B20" s="282">
        <f>ROUND(VALUE(SUBSTITUTE(実質収支比率等に係る経年分析!F$47,"▲","-")),2)</f>
        <v>20.94</v>
      </c>
      <c r="C20" s="282">
        <f>ROUND(VALUE(SUBSTITUTE(実質収支比率等に係る経年分析!G$47,"▲","-")),2)</f>
        <v>21.55</v>
      </c>
      <c r="D20" s="282">
        <f>ROUND(VALUE(SUBSTITUTE(実質収支比率等に係る経年分析!H$47,"▲","-")),2)</f>
        <v>23.31</v>
      </c>
      <c r="E20" s="282">
        <f>ROUND(VALUE(SUBSTITUTE(実質収支比率等に係る経年分析!I$47,"▲","-")),2)</f>
        <v>22.68</v>
      </c>
      <c r="F20" s="282">
        <f>ROUND(VALUE(SUBSTITUTE(実質収支比率等に係る経年分析!J$47,"▲","-")),2)</f>
        <v>24</v>
      </c>
    </row>
    <row r="21" spans="1:11">
      <c r="A21" s="282" t="s">
        <v>113</v>
      </c>
      <c r="B21" s="282">
        <f>IF(ISNUMBER(VALUE(SUBSTITUTE(実質収支比率等に係る経年分析!F$49,"▲","-"))),ROUND(VALUE(SUBSTITUTE(実質収支比率等に係る経年分析!F$49,"▲","-")),2),NA())</f>
        <v>-5.34</v>
      </c>
      <c r="C21" s="282">
        <f>IF(ISNUMBER(VALUE(SUBSTITUTE(実質収支比率等に係る経年分析!G$49,"▲","-"))),ROUND(VALUE(SUBSTITUTE(実質収支比率等に係る経年分析!G$49,"▲","-")),2),NA())</f>
        <v>-4</v>
      </c>
      <c r="D21" s="282">
        <f>IF(ISNUMBER(VALUE(SUBSTITUTE(実質収支比率等に係る経年分析!H$49,"▲","-"))),ROUND(VALUE(SUBSTITUTE(実質収支比率等に係る経年分析!H$49,"▲","-")),2),NA())</f>
        <v>-4.8</v>
      </c>
      <c r="E21" s="282">
        <f>IF(ISNUMBER(VALUE(SUBSTITUTE(実質収支比率等に係る経年分析!I$49,"▲","-"))),ROUND(VALUE(SUBSTITUTE(実質収支比率等に係る経年分析!I$49,"▲","-")),2),NA())</f>
        <v>-4.75</v>
      </c>
      <c r="F21" s="282">
        <f>IF(ISNUMBER(VALUE(SUBSTITUTE(実質収支比率等に係る経年分析!J$49,"▲","-"))),ROUND(VALUE(SUBSTITUTE(実質収支比率等に係る経年分析!J$49,"▲","-")),2),NA())</f>
        <v>-5.27</v>
      </c>
    </row>
    <row r="24" spans="1:11">
      <c r="A24" s="281" t="s">
        <v>99</v>
      </c>
    </row>
    <row r="25" spans="1:11">
      <c r="A25" s="283"/>
      <c r="B25" s="283" t="str">
        <f>連結実質赤字比率に係る赤字・黒字の構成分析!F$33</f>
        <v>H28</v>
      </c>
      <c r="C25" s="283"/>
      <c r="D25" s="283" t="str">
        <f>連結実質赤字比率に係る赤字・黒字の構成分析!G$33</f>
        <v>H29</v>
      </c>
      <c r="E25" s="283"/>
      <c r="F25" s="283" t="str">
        <f>連結実質赤字比率に係る赤字・黒字の構成分析!H$33</f>
        <v>H30</v>
      </c>
      <c r="G25" s="283"/>
      <c r="H25" s="283" t="str">
        <f>連結実質赤字比率に係る赤字・黒字の構成分析!I$33</f>
        <v>R01</v>
      </c>
      <c r="I25" s="283"/>
      <c r="J25" s="283" t="str">
        <f>連結実質赤字比率に係る赤字・黒字の構成分析!J$33</f>
        <v>R02</v>
      </c>
      <c r="K25" s="283"/>
    </row>
    <row r="26" spans="1:11">
      <c r="A26" s="283"/>
      <c r="B26" s="283" t="s">
        <v>114</v>
      </c>
      <c r="C26" s="283" t="s">
        <v>59</v>
      </c>
      <c r="D26" s="283" t="s">
        <v>114</v>
      </c>
      <c r="E26" s="283" t="s">
        <v>59</v>
      </c>
      <c r="F26" s="283" t="s">
        <v>114</v>
      </c>
      <c r="G26" s="283" t="s">
        <v>59</v>
      </c>
      <c r="H26" s="283" t="s">
        <v>114</v>
      </c>
      <c r="I26" s="283" t="s">
        <v>59</v>
      </c>
      <c r="J26" s="283" t="s">
        <v>114</v>
      </c>
      <c r="K26" s="283" t="s">
        <v>59</v>
      </c>
    </row>
    <row r="27" spans="1:11">
      <c r="A27" s="283" t="str">
        <f>IF(連結実質赤字比率に係る赤字・黒字の構成分析!C$43="",NA(),連結実質赤字比率に係る赤字・黒字の構成分析!C$43)</f>
        <v>その他会計（黒字）</v>
      </c>
      <c r="B27" s="283" t="e">
        <f>IF(ROUND(VALUE(SUBSTITUTE(連結実質赤字比率に係る赤字・黒字の構成分析!F$43,"▲","-")),2)&lt;0,ABS(ROUND(VALUE(SUBSTITUTE(連結実質赤字比率に係る赤字・黒字の構成分析!F$43,"▲","-")),2)),NA())</f>
        <v>#VALUE!</v>
      </c>
      <c r="C27" s="283" t="e">
        <f>IF(ROUND(VALUE(SUBSTITUTE(連結実質赤字比率に係る赤字・黒字の構成分析!F$43,"▲","-")),2)&gt;=0,ABS(ROUND(VALUE(SUBSTITUTE(連結実質赤字比率に係る赤字・黒字の構成分析!F$43,"▲","-")),2)),NA())</f>
        <v>#VALUE!</v>
      </c>
      <c r="D27" s="283" t="e">
        <f>IF(ROUND(VALUE(SUBSTITUTE(連結実質赤字比率に係る赤字・黒字の構成分析!G$43,"▲","-")),2)&lt;0,ABS(ROUND(VALUE(SUBSTITUTE(連結実質赤字比率に係る赤字・黒字の構成分析!G$43,"▲","-")),2)),NA())</f>
        <v>#VALUE!</v>
      </c>
      <c r="E27" s="283" t="e">
        <f>IF(ROUND(VALUE(SUBSTITUTE(連結実質赤字比率に係る赤字・黒字の構成分析!G$43,"▲","-")),2)&gt;=0,ABS(ROUND(VALUE(SUBSTITUTE(連結実質赤字比率に係る赤字・黒字の構成分析!G$43,"▲","-")),2)),NA())</f>
        <v>#VALUE!</v>
      </c>
      <c r="F27" s="283" t="e">
        <f>IF(ROUND(VALUE(SUBSTITUTE(連結実質赤字比率に係る赤字・黒字の構成分析!H$43,"▲","-")),2)&lt;0,ABS(ROUND(VALUE(SUBSTITUTE(連結実質赤字比率に係る赤字・黒字の構成分析!H$43,"▲","-")),2)),NA())</f>
        <v>#VALUE!</v>
      </c>
      <c r="G27" s="283" t="e">
        <f>IF(ROUND(VALUE(SUBSTITUTE(連結実質赤字比率に係る赤字・黒字の構成分析!H$43,"▲","-")),2)&gt;=0,ABS(ROUND(VALUE(SUBSTITUTE(連結実質赤字比率に係る赤字・黒字の構成分析!H$43,"▲","-")),2)),NA())</f>
        <v>#VALUE!</v>
      </c>
      <c r="H27" s="283" t="e">
        <f>IF(ROUND(VALUE(SUBSTITUTE(連結実質赤字比率に係る赤字・黒字の構成分析!I$43,"▲","-")),2)&lt;0,ABS(ROUND(VALUE(SUBSTITUTE(連結実質赤字比率に係る赤字・黒字の構成分析!I$43,"▲","-")),2)),NA())</f>
        <v>#VALUE!</v>
      </c>
      <c r="I27" s="283" t="e">
        <f>IF(ROUND(VALUE(SUBSTITUTE(連結実質赤字比率に係る赤字・黒字の構成分析!I$43,"▲","-")),2)&gt;=0,ABS(ROUND(VALUE(SUBSTITUTE(連結実質赤字比率に係る赤字・黒字の構成分析!I$43,"▲","-")),2)),NA())</f>
        <v>#VALUE!</v>
      </c>
      <c r="J27" s="283" t="e">
        <f>IF(ROUND(VALUE(SUBSTITUTE(連結実質赤字比率に係る赤字・黒字の構成分析!J$43,"▲","-")),2)&lt;0,ABS(ROUND(VALUE(SUBSTITUTE(連結実質赤字比率に係る赤字・黒字の構成分析!J$43,"▲","-")),2)),NA())</f>
        <v>#VALUE!</v>
      </c>
      <c r="K27" s="283" t="e">
        <f>IF(ROUND(VALUE(SUBSTITUTE(連結実質赤字比率に係る赤字・黒字の構成分析!J$43,"▲","-")),2)&gt;=0,ABS(ROUND(VALUE(SUBSTITUTE(連結実質赤字比率に係る赤字・黒字の構成分析!J$43,"▲","-")),2)),NA())</f>
        <v>#VALUE!</v>
      </c>
    </row>
    <row r="28" spans="1:11">
      <c r="A28" s="283" t="str">
        <f>IF(連結実質赤字比率に係る赤字・黒字の構成分析!C$42="",NA(),連結実質赤字比率に係る赤字・黒字の構成分析!C$42)</f>
        <v>その他会計（赤字）</v>
      </c>
      <c r="B28" s="283" t="e">
        <f>IF(ROUND(VALUE(SUBSTITUTE(連結実質赤字比率に係る赤字・黒字の構成分析!F$42,"▲","-")),2)&lt;0,ABS(ROUND(VALUE(SUBSTITUTE(連結実質赤字比率に係る赤字・黒字の構成分析!F$42,"▲","-")),2)),NA())</f>
        <v>#VALUE!</v>
      </c>
      <c r="C28" s="283" t="e">
        <f>IF(ROUND(VALUE(SUBSTITUTE(連結実質赤字比率に係る赤字・黒字の構成分析!F$42,"▲","-")),2)&gt;=0,ABS(ROUND(VALUE(SUBSTITUTE(連結実質赤字比率に係る赤字・黒字の構成分析!F$42,"▲","-")),2)),NA())</f>
        <v>#VALUE!</v>
      </c>
      <c r="D28" s="283" t="e">
        <f>IF(ROUND(VALUE(SUBSTITUTE(連結実質赤字比率に係る赤字・黒字の構成分析!G$42,"▲","-")),2)&lt;0,ABS(ROUND(VALUE(SUBSTITUTE(連結実質赤字比率に係る赤字・黒字の構成分析!G$42,"▲","-")),2)),NA())</f>
        <v>#VALUE!</v>
      </c>
      <c r="E28" s="283" t="e">
        <f>IF(ROUND(VALUE(SUBSTITUTE(連結実質赤字比率に係る赤字・黒字の構成分析!G$42,"▲","-")),2)&gt;=0,ABS(ROUND(VALUE(SUBSTITUTE(連結実質赤字比率に係る赤字・黒字の構成分析!G$42,"▲","-")),2)),NA())</f>
        <v>#VALUE!</v>
      </c>
      <c r="F28" s="283" t="e">
        <f>IF(ROUND(VALUE(SUBSTITUTE(連結実質赤字比率に係る赤字・黒字の構成分析!H$42,"▲","-")),2)&lt;0,ABS(ROUND(VALUE(SUBSTITUTE(連結実質赤字比率に係る赤字・黒字の構成分析!H$42,"▲","-")),2)),NA())</f>
        <v>#VALUE!</v>
      </c>
      <c r="G28" s="283" t="e">
        <f>IF(ROUND(VALUE(SUBSTITUTE(連結実質赤字比率に係る赤字・黒字の構成分析!H$42,"▲","-")),2)&gt;=0,ABS(ROUND(VALUE(SUBSTITUTE(連結実質赤字比率に係る赤字・黒字の構成分析!H$42,"▲","-")),2)),NA())</f>
        <v>#VALUE!</v>
      </c>
      <c r="H28" s="283" t="e">
        <f>IF(ROUND(VALUE(SUBSTITUTE(連結実質赤字比率に係る赤字・黒字の構成分析!I$42,"▲","-")),2)&lt;0,ABS(ROUND(VALUE(SUBSTITUTE(連結実質赤字比率に係る赤字・黒字の構成分析!I$42,"▲","-")),2)),NA())</f>
        <v>#VALUE!</v>
      </c>
      <c r="I28" s="283" t="e">
        <f>IF(ROUND(VALUE(SUBSTITUTE(連結実質赤字比率に係る赤字・黒字の構成分析!I$42,"▲","-")),2)&gt;=0,ABS(ROUND(VALUE(SUBSTITUTE(連結実質赤字比率に係る赤字・黒字の構成分析!I$42,"▲","-")),2)),NA())</f>
        <v>#VALUE!</v>
      </c>
      <c r="J28" s="283" t="e">
        <f>IF(ROUND(VALUE(SUBSTITUTE(連結実質赤字比率に係る赤字・黒字の構成分析!J$42,"▲","-")),2)&lt;0,ABS(ROUND(VALUE(SUBSTITUTE(連結実質赤字比率に係る赤字・黒字の構成分析!J$42,"▲","-")),2)),NA())</f>
        <v>#VALUE!</v>
      </c>
      <c r="K28" s="283" t="e">
        <f>IF(ROUND(VALUE(SUBSTITUTE(連結実質赤字比率に係る赤字・黒字の構成分析!J$42,"▲","-")),2)&gt;=0,ABS(ROUND(VALUE(SUBSTITUTE(連結実質赤字比率に係る赤字・黒字の構成分析!J$42,"▲","-")),2)),NA())</f>
        <v>#VALUE!</v>
      </c>
    </row>
    <row r="29" spans="1:11">
      <c r="A29" s="283" t="e">
        <f>IF(連結実質赤字比率に係る赤字・黒字の構成分析!C$41="",NA(),連結実質赤字比率に係る赤字・黒字の構成分析!C$41)</f>
        <v>#N/A</v>
      </c>
      <c r="B29" s="283" t="e">
        <f>IF(ROUND(VALUE(SUBSTITUTE(連結実質赤字比率に係る赤字・黒字の構成分析!F$41,"▲","-")),2)&lt;0,ABS(ROUND(VALUE(SUBSTITUTE(連結実質赤字比率に係る赤字・黒字の構成分析!F$41,"▲","-")),2)),NA())</f>
        <v>#VALUE!</v>
      </c>
      <c r="C29" s="283" t="e">
        <f>IF(ROUND(VALUE(SUBSTITUTE(連結実質赤字比率に係る赤字・黒字の構成分析!F$41,"▲","-")),2)&gt;=0,ABS(ROUND(VALUE(SUBSTITUTE(連結実質赤字比率に係る赤字・黒字の構成分析!F$41,"▲","-")),2)),NA())</f>
        <v>#VALUE!</v>
      </c>
      <c r="D29" s="283" t="e">
        <f>IF(ROUND(VALUE(SUBSTITUTE(連結実質赤字比率に係る赤字・黒字の構成分析!G$41,"▲","-")),2)&lt;0,ABS(ROUND(VALUE(SUBSTITUTE(連結実質赤字比率に係る赤字・黒字の構成分析!G$41,"▲","-")),2)),NA())</f>
        <v>#VALUE!</v>
      </c>
      <c r="E29" s="283" t="e">
        <f>IF(ROUND(VALUE(SUBSTITUTE(連結実質赤字比率に係る赤字・黒字の構成分析!G$41,"▲","-")),2)&gt;=0,ABS(ROUND(VALUE(SUBSTITUTE(連結実質赤字比率に係る赤字・黒字の構成分析!G$41,"▲","-")),2)),NA())</f>
        <v>#VALUE!</v>
      </c>
      <c r="F29" s="283" t="e">
        <f>IF(ROUND(VALUE(SUBSTITUTE(連結実質赤字比率に係る赤字・黒字の構成分析!H$41,"▲","-")),2)&lt;0,ABS(ROUND(VALUE(SUBSTITUTE(連結実質赤字比率に係る赤字・黒字の構成分析!H$41,"▲","-")),2)),NA())</f>
        <v>#VALUE!</v>
      </c>
      <c r="G29" s="283" t="e">
        <f>IF(ROUND(VALUE(SUBSTITUTE(連結実質赤字比率に係る赤字・黒字の構成分析!H$41,"▲","-")),2)&gt;=0,ABS(ROUND(VALUE(SUBSTITUTE(連結実質赤字比率に係る赤字・黒字の構成分析!H$41,"▲","-")),2)),NA())</f>
        <v>#VALUE!</v>
      </c>
      <c r="H29" s="283" t="e">
        <f>IF(ROUND(VALUE(SUBSTITUTE(連結実質赤字比率に係る赤字・黒字の構成分析!I$41,"▲","-")),2)&lt;0,ABS(ROUND(VALUE(SUBSTITUTE(連結実質赤字比率に係る赤字・黒字の構成分析!I$41,"▲","-")),2)),NA())</f>
        <v>#VALUE!</v>
      </c>
      <c r="I29" s="283" t="e">
        <f>IF(ROUND(VALUE(SUBSTITUTE(連結実質赤字比率に係る赤字・黒字の構成分析!I$41,"▲","-")),2)&gt;=0,ABS(ROUND(VALUE(SUBSTITUTE(連結実質赤字比率に係る赤字・黒字の構成分析!I$41,"▲","-")),2)),NA())</f>
        <v>#VALUE!</v>
      </c>
      <c r="J29" s="283" t="e">
        <f>IF(ROUND(VALUE(SUBSTITUTE(連結実質赤字比率に係る赤字・黒字の構成分析!J$41,"▲","-")),2)&lt;0,ABS(ROUND(VALUE(SUBSTITUTE(連結実質赤字比率に係る赤字・黒字の構成分析!J$41,"▲","-")),2)),NA())</f>
        <v>#VALUE!</v>
      </c>
      <c r="K29" s="283" t="e">
        <f>IF(ROUND(VALUE(SUBSTITUTE(連結実質赤字比率に係る赤字・黒字の構成分析!J$41,"▲","-")),2)&gt;=0,ABS(ROUND(VALUE(SUBSTITUTE(連結実質赤字比率に係る赤字・黒字の構成分析!J$41,"▲","-")),2)),NA())</f>
        <v>#VALUE!</v>
      </c>
    </row>
    <row r="30" spans="1:11">
      <c r="A30" s="283" t="str">
        <f>IF(連結実質赤字比率に係る赤字・黒字の構成分析!C$40="",NA(),連結実質赤字比率に係る赤字・黒字の構成分析!C$40)</f>
        <v>介護サービス特別会計</v>
      </c>
      <c r="B30" s="283" t="e">
        <f>IF(ROUND(VALUE(SUBSTITUTE(連結実質赤字比率に係る赤字・黒字の構成分析!F$40,"▲","-")),2)&lt;0,ABS(ROUND(VALUE(SUBSTITUTE(連結実質赤字比率に係る赤字・黒字の構成分析!F$40,"▲","-")),2)),NA())</f>
        <v>#N/A</v>
      </c>
      <c r="C30" s="283">
        <f>IF(ROUND(VALUE(SUBSTITUTE(連結実質赤字比率に係る赤字・黒字の構成分析!F$40,"▲","-")),2)&gt;=0,ABS(ROUND(VALUE(SUBSTITUTE(連結実質赤字比率に係る赤字・黒字の構成分析!F$40,"▲","-")),2)),NA())</f>
        <v>0.06</v>
      </c>
      <c r="D30" s="283" t="e">
        <f>IF(ROUND(VALUE(SUBSTITUTE(連結実質赤字比率に係る赤字・黒字の構成分析!G$40,"▲","-")),2)&lt;0,ABS(ROUND(VALUE(SUBSTITUTE(連結実質赤字比率に係る赤字・黒字の構成分析!G$40,"▲","-")),2)),NA())</f>
        <v>#N/A</v>
      </c>
      <c r="E30" s="283">
        <f>IF(ROUND(VALUE(SUBSTITUTE(連結実質赤字比率に係る赤字・黒字の構成分析!G$40,"▲","-")),2)&gt;=0,ABS(ROUND(VALUE(SUBSTITUTE(連結実質赤字比率に係る赤字・黒字の構成分析!G$40,"▲","-")),2)),NA())</f>
        <v>0.01</v>
      </c>
      <c r="F30" s="283" t="e">
        <f>IF(ROUND(VALUE(SUBSTITUTE(連結実質赤字比率に係る赤字・黒字の構成分析!H$40,"▲","-")),2)&lt;0,ABS(ROUND(VALUE(SUBSTITUTE(連結実質赤字比率に係る赤字・黒字の構成分析!H$40,"▲","-")),2)),NA())</f>
        <v>#N/A</v>
      </c>
      <c r="G30" s="283">
        <f>IF(ROUND(VALUE(SUBSTITUTE(連結実質赤字比率に係る赤字・黒字の構成分析!H$40,"▲","-")),2)&gt;=0,ABS(ROUND(VALUE(SUBSTITUTE(連結実質赤字比率に係る赤字・黒字の構成分析!H$40,"▲","-")),2)),NA())</f>
        <v>0.03</v>
      </c>
      <c r="H30" s="283" t="e">
        <f>IF(ROUND(VALUE(SUBSTITUTE(連結実質赤字比率に係る赤字・黒字の構成分析!I$40,"▲","-")),2)&lt;0,ABS(ROUND(VALUE(SUBSTITUTE(連結実質赤字比率に係る赤字・黒字の構成分析!I$40,"▲","-")),2)),NA())</f>
        <v>#N/A</v>
      </c>
      <c r="I30" s="283">
        <f>IF(ROUND(VALUE(SUBSTITUTE(連結実質赤字比率に係る赤字・黒字の構成分析!I$40,"▲","-")),2)&gt;=0,ABS(ROUND(VALUE(SUBSTITUTE(連結実質赤字比率に係る赤字・黒字の構成分析!I$40,"▲","-")),2)),NA())</f>
        <v>0.06</v>
      </c>
      <c r="J30" s="283" t="e">
        <f>IF(ROUND(VALUE(SUBSTITUTE(連結実質赤字比率に係る赤字・黒字の構成分析!J$40,"▲","-")),2)&lt;0,ABS(ROUND(VALUE(SUBSTITUTE(連結実質赤字比率に係る赤字・黒字の構成分析!J$40,"▲","-")),2)),NA())</f>
        <v>#N/A</v>
      </c>
      <c r="K30" s="283">
        <f>IF(ROUND(VALUE(SUBSTITUTE(連結実質赤字比率に係る赤字・黒字の構成分析!J$40,"▲","-")),2)&gt;=0,ABS(ROUND(VALUE(SUBSTITUTE(連結実質赤字比率に係る赤字・黒字の構成分析!J$40,"▲","-")),2)),NA())</f>
        <v>0.02</v>
      </c>
    </row>
    <row r="31" spans="1:11">
      <c r="A31" s="283" t="str">
        <f>IF(連結実質赤字比率に係る赤字・黒字の構成分析!C$39="",NA(),連結実質赤字比率に係る赤字・黒字の構成分析!C$39)</f>
        <v>後期高齢者医療特別会計</v>
      </c>
      <c r="B31" s="283" t="e">
        <f>IF(ROUND(VALUE(SUBSTITUTE(連結実質赤字比率に係る赤字・黒字の構成分析!F$39,"▲","-")),2)&lt;0,ABS(ROUND(VALUE(SUBSTITUTE(連結実質赤字比率に係る赤字・黒字の構成分析!F$39,"▲","-")),2)),NA())</f>
        <v>#N/A</v>
      </c>
      <c r="C31" s="283">
        <f>IF(ROUND(VALUE(SUBSTITUTE(連結実質赤字比率に係る赤字・黒字の構成分析!F$39,"▲","-")),2)&gt;=0,ABS(ROUND(VALUE(SUBSTITUTE(連結実質赤字比率に係る赤字・黒字の構成分析!F$39,"▲","-")),2)),NA())</f>
        <v>0.05</v>
      </c>
      <c r="D31" s="283" t="e">
        <f>IF(ROUND(VALUE(SUBSTITUTE(連結実質赤字比率に係る赤字・黒字の構成分析!G$39,"▲","-")),2)&lt;0,ABS(ROUND(VALUE(SUBSTITUTE(連結実質赤字比率に係る赤字・黒字の構成分析!G$39,"▲","-")),2)),NA())</f>
        <v>#N/A</v>
      </c>
      <c r="E31" s="283">
        <f>IF(ROUND(VALUE(SUBSTITUTE(連結実質赤字比率に係る赤字・黒字の構成分析!G$39,"▲","-")),2)&gt;=0,ABS(ROUND(VALUE(SUBSTITUTE(連結実質赤字比率に係る赤字・黒字の構成分析!G$39,"▲","-")),2)),NA())</f>
        <v>0.01</v>
      </c>
      <c r="F31" s="283" t="e">
        <f>IF(ROUND(VALUE(SUBSTITUTE(連結実質赤字比率に係る赤字・黒字の構成分析!H$39,"▲","-")),2)&lt;0,ABS(ROUND(VALUE(SUBSTITUTE(連結実質赤字比率に係る赤字・黒字の構成分析!H$39,"▲","-")),2)),NA())</f>
        <v>#N/A</v>
      </c>
      <c r="G31" s="283">
        <f>IF(ROUND(VALUE(SUBSTITUTE(連結実質赤字比率に係る赤字・黒字の構成分析!H$39,"▲","-")),2)&gt;=0,ABS(ROUND(VALUE(SUBSTITUTE(連結実質赤字比率に係る赤字・黒字の構成分析!H$39,"▲","-")),2)),NA())</f>
        <v>0.02</v>
      </c>
      <c r="H31" s="283" t="e">
        <f>IF(ROUND(VALUE(SUBSTITUTE(連結実質赤字比率に係る赤字・黒字の構成分析!I$39,"▲","-")),2)&lt;0,ABS(ROUND(VALUE(SUBSTITUTE(連結実質赤字比率に係る赤字・黒字の構成分析!I$39,"▲","-")),2)),NA())</f>
        <v>#N/A</v>
      </c>
      <c r="I31" s="283">
        <f>IF(ROUND(VALUE(SUBSTITUTE(連結実質赤字比率に係る赤字・黒字の構成分析!I$39,"▲","-")),2)&gt;=0,ABS(ROUND(VALUE(SUBSTITUTE(連結実質赤字比率に係る赤字・黒字の構成分析!I$39,"▲","-")),2)),NA())</f>
        <v>0.01</v>
      </c>
      <c r="J31" s="283" t="e">
        <f>IF(ROUND(VALUE(SUBSTITUTE(連結実質赤字比率に係る赤字・黒字の構成分析!J$39,"▲","-")),2)&lt;0,ABS(ROUND(VALUE(SUBSTITUTE(連結実質赤字比率に係る赤字・黒字の構成分析!J$39,"▲","-")),2)),NA())</f>
        <v>#N/A</v>
      </c>
      <c r="K31" s="283">
        <f>IF(ROUND(VALUE(SUBSTITUTE(連結実質赤字比率に係る赤字・黒字の構成分析!J$39,"▲","-")),2)&gt;=0,ABS(ROUND(VALUE(SUBSTITUTE(連結実質赤字比率に係る赤字・黒字の構成分析!J$39,"▲","-")),2)),NA())</f>
        <v>0.05</v>
      </c>
    </row>
    <row r="32" spans="1:11">
      <c r="A32" s="283" t="str">
        <f>IF(連結実質赤字比率に係る赤字・黒字の構成分析!C$38="",NA(),連結実質赤字比率に係る赤字・黒字の構成分析!C$38)</f>
        <v>診療所特別会計</v>
      </c>
      <c r="B32" s="283" t="e">
        <f>IF(ROUND(VALUE(SUBSTITUTE(連結実質赤字比率に係る赤字・黒字の構成分析!F$38,"▲","-")),2)&lt;0,ABS(ROUND(VALUE(SUBSTITUTE(連結実質赤字比率に係る赤字・黒字の構成分析!F$38,"▲","-")),2)),NA())</f>
        <v>#N/A</v>
      </c>
      <c r="C32" s="283">
        <f>IF(ROUND(VALUE(SUBSTITUTE(連結実質赤字比率に係る赤字・黒字の構成分析!F$38,"▲","-")),2)&gt;=0,ABS(ROUND(VALUE(SUBSTITUTE(連結実質赤字比率に係る赤字・黒字の構成分析!F$38,"▲","-")),2)),NA())</f>
        <v>0.08</v>
      </c>
      <c r="D32" s="283" t="e">
        <f>IF(ROUND(VALUE(SUBSTITUTE(連結実質赤字比率に係る赤字・黒字の構成分析!G$38,"▲","-")),2)&lt;0,ABS(ROUND(VALUE(SUBSTITUTE(連結実質赤字比率に係る赤字・黒字の構成分析!G$38,"▲","-")),2)),NA())</f>
        <v>#N/A</v>
      </c>
      <c r="E32" s="283">
        <f>IF(ROUND(VALUE(SUBSTITUTE(連結実質赤字比率に係る赤字・黒字の構成分析!G$38,"▲","-")),2)&gt;=0,ABS(ROUND(VALUE(SUBSTITUTE(連結実質赤字比率に係る赤字・黒字の構成分析!G$38,"▲","-")),2)),NA())</f>
        <v>0.08</v>
      </c>
      <c r="F32" s="283" t="e">
        <f>IF(ROUND(VALUE(SUBSTITUTE(連結実質赤字比率に係る赤字・黒字の構成分析!H$38,"▲","-")),2)&lt;0,ABS(ROUND(VALUE(SUBSTITUTE(連結実質赤字比率に係る赤字・黒字の構成分析!H$38,"▲","-")),2)),NA())</f>
        <v>#N/A</v>
      </c>
      <c r="G32" s="283">
        <f>IF(ROUND(VALUE(SUBSTITUTE(連結実質赤字比率に係る赤字・黒字の構成分析!H$38,"▲","-")),2)&gt;=0,ABS(ROUND(VALUE(SUBSTITUTE(連結実質赤字比率に係る赤字・黒字の構成分析!H$38,"▲","-")),2)),NA())</f>
        <v>0.1</v>
      </c>
      <c r="H32" s="283" t="e">
        <f>IF(ROUND(VALUE(SUBSTITUTE(連結実質赤字比率に係る赤字・黒字の構成分析!I$38,"▲","-")),2)&lt;0,ABS(ROUND(VALUE(SUBSTITUTE(連結実質赤字比率に係る赤字・黒字の構成分析!I$38,"▲","-")),2)),NA())</f>
        <v>#N/A</v>
      </c>
      <c r="I32" s="283">
        <f>IF(ROUND(VALUE(SUBSTITUTE(連結実質赤字比率に係る赤字・黒字の構成分析!I$38,"▲","-")),2)&gt;=0,ABS(ROUND(VALUE(SUBSTITUTE(連結実質赤字比率に係る赤字・黒字の構成分析!I$38,"▲","-")),2)),NA())</f>
        <v>0.1</v>
      </c>
      <c r="J32" s="283" t="e">
        <f>IF(ROUND(VALUE(SUBSTITUTE(連結実質赤字比率に係る赤字・黒字の構成分析!J$38,"▲","-")),2)&lt;0,ABS(ROUND(VALUE(SUBSTITUTE(連結実質赤字比率に係る赤字・黒字の構成分析!J$38,"▲","-")),2)),NA())</f>
        <v>#N/A</v>
      </c>
      <c r="K32" s="283">
        <f>IF(ROUND(VALUE(SUBSTITUTE(連結実質赤字比率に係る赤字・黒字の構成分析!J$38,"▲","-")),2)&gt;=0,ABS(ROUND(VALUE(SUBSTITUTE(連結実質赤字比率に係る赤字・黒字の構成分析!J$38,"▲","-")),2)),NA())</f>
        <v>0.08</v>
      </c>
    </row>
    <row r="33" spans="1:16">
      <c r="A33" s="283" t="str">
        <f>IF(連結実質赤字比率に係る赤字・黒字の構成分析!C$37="",NA(),連結実質赤字比率に係る赤字・黒字の構成分析!C$37)</f>
        <v>簡易水道特別会計</v>
      </c>
      <c r="B33" s="283" t="e">
        <f>IF(ROUND(VALUE(SUBSTITUTE(連結実質赤字比率に係る赤字・黒字の構成分析!F$37,"▲","-")),2)&lt;0,ABS(ROUND(VALUE(SUBSTITUTE(連結実質赤字比率に係る赤字・黒字の構成分析!F$37,"▲","-")),2)),NA())</f>
        <v>#N/A</v>
      </c>
      <c r="C33" s="283">
        <f>IF(ROUND(VALUE(SUBSTITUTE(連結実質赤字比率に係る赤字・黒字の構成分析!F$37,"▲","-")),2)&gt;=0,ABS(ROUND(VALUE(SUBSTITUTE(連結実質赤字比率に係る赤字・黒字の構成分析!F$37,"▲","-")),2)),NA())</f>
        <v>0.11</v>
      </c>
      <c r="D33" s="283" t="e">
        <f>IF(ROUND(VALUE(SUBSTITUTE(連結実質赤字比率に係る赤字・黒字の構成分析!G$37,"▲","-")),2)&lt;0,ABS(ROUND(VALUE(SUBSTITUTE(連結実質赤字比率に係る赤字・黒字の構成分析!G$37,"▲","-")),2)),NA())</f>
        <v>#N/A</v>
      </c>
      <c r="E33" s="283">
        <f>IF(ROUND(VALUE(SUBSTITUTE(連結実質赤字比率に係る赤字・黒字の構成分析!G$37,"▲","-")),2)&gt;=0,ABS(ROUND(VALUE(SUBSTITUTE(連結実質赤字比率に係る赤字・黒字の構成分析!G$37,"▲","-")),2)),NA())</f>
        <v>0.13</v>
      </c>
      <c r="F33" s="283" t="e">
        <f>IF(ROUND(VALUE(SUBSTITUTE(連結実質赤字比率に係る赤字・黒字の構成分析!H$37,"▲","-")),2)&lt;0,ABS(ROUND(VALUE(SUBSTITUTE(連結実質赤字比率に係る赤字・黒字の構成分析!H$37,"▲","-")),2)),NA())</f>
        <v>#N/A</v>
      </c>
      <c r="G33" s="283">
        <f>IF(ROUND(VALUE(SUBSTITUTE(連結実質赤字比率に係る赤字・黒字の構成分析!H$37,"▲","-")),2)&gt;=0,ABS(ROUND(VALUE(SUBSTITUTE(連結実質赤字比率に係る赤字・黒字の構成分析!H$37,"▲","-")),2)),NA())</f>
        <v>0.12</v>
      </c>
      <c r="H33" s="283" t="e">
        <f>IF(ROUND(VALUE(SUBSTITUTE(連結実質赤字比率に係る赤字・黒字の構成分析!I$37,"▲","-")),2)&lt;0,ABS(ROUND(VALUE(SUBSTITUTE(連結実質赤字比率に係る赤字・黒字の構成分析!I$37,"▲","-")),2)),NA())</f>
        <v>#N/A</v>
      </c>
      <c r="I33" s="283">
        <f>IF(ROUND(VALUE(SUBSTITUTE(連結実質赤字比率に係る赤字・黒字の構成分析!I$37,"▲","-")),2)&gt;=0,ABS(ROUND(VALUE(SUBSTITUTE(連結実質赤字比率に係る赤字・黒字の構成分析!I$37,"▲","-")),2)),NA())</f>
        <v>0.13</v>
      </c>
      <c r="J33" s="283" t="e">
        <f>IF(ROUND(VALUE(SUBSTITUTE(連結実質赤字比率に係る赤字・黒字の構成分析!J$37,"▲","-")),2)&lt;0,ABS(ROUND(VALUE(SUBSTITUTE(連結実質赤字比率に係る赤字・黒字の構成分析!J$37,"▲","-")),2)),NA())</f>
        <v>#N/A</v>
      </c>
      <c r="K33" s="283">
        <f>IF(ROUND(VALUE(SUBSTITUTE(連結実質赤字比率に係る赤字・黒字の構成分析!J$37,"▲","-")),2)&gt;=0,ABS(ROUND(VALUE(SUBSTITUTE(連結実質赤字比率に係る赤字・黒字の構成分析!J$37,"▲","-")),2)),NA())</f>
        <v>0.12</v>
      </c>
    </row>
    <row r="34" spans="1:16">
      <c r="A34" s="283" t="str">
        <f>IF(連結実質赤字比率に係る赤字・黒字の構成分析!C$36="",NA(),連結実質赤字比率に係る赤字・黒字の構成分析!C$36)</f>
        <v>国民健康保険特別会計</v>
      </c>
      <c r="B34" s="283" t="e">
        <f>IF(ROUND(VALUE(SUBSTITUTE(連結実質赤字比率に係る赤字・黒字の構成分析!F$36,"▲","-")),2)&lt;0,ABS(ROUND(VALUE(SUBSTITUTE(連結実質赤字比率に係る赤字・黒字の構成分析!F$36,"▲","-")),2)),NA())</f>
        <v>#N/A</v>
      </c>
      <c r="C34" s="283">
        <f>IF(ROUND(VALUE(SUBSTITUTE(連結実質赤字比率に係る赤字・黒字の構成分析!F$36,"▲","-")),2)&gt;=0,ABS(ROUND(VALUE(SUBSTITUTE(連結実質赤字比率に係る赤字・黒字の構成分析!F$36,"▲","-")),2)),NA())</f>
        <v>2.85</v>
      </c>
      <c r="D34" s="283" t="e">
        <f>IF(ROUND(VALUE(SUBSTITUTE(連結実質赤字比率に係る赤字・黒字の構成分析!G$36,"▲","-")),2)&lt;0,ABS(ROUND(VALUE(SUBSTITUTE(連結実質赤字比率に係る赤字・黒字の構成分析!G$36,"▲","-")),2)),NA())</f>
        <v>#N/A</v>
      </c>
      <c r="E34" s="283">
        <f>IF(ROUND(VALUE(SUBSTITUTE(連結実質赤字比率に係る赤字・黒字の構成分析!G$36,"▲","-")),2)&gt;=0,ABS(ROUND(VALUE(SUBSTITUTE(連結実質赤字比率に係る赤字・黒字の構成分析!G$36,"▲","-")),2)),NA())</f>
        <v>2.1800000000000002</v>
      </c>
      <c r="F34" s="283" t="e">
        <f>IF(ROUND(VALUE(SUBSTITUTE(連結実質赤字比率に係る赤字・黒字の構成分析!H$36,"▲","-")),2)&lt;0,ABS(ROUND(VALUE(SUBSTITUTE(連結実質赤字比率に係る赤字・黒字の構成分析!H$36,"▲","-")),2)),NA())</f>
        <v>#N/A</v>
      </c>
      <c r="G34" s="283">
        <f>IF(ROUND(VALUE(SUBSTITUTE(連結実質赤字比率に係る赤字・黒字の構成分析!H$36,"▲","-")),2)&gt;=0,ABS(ROUND(VALUE(SUBSTITUTE(連結実質赤字比率に係る赤字・黒字の構成分析!H$36,"▲","-")),2)),NA())</f>
        <v>1.63</v>
      </c>
      <c r="H34" s="283" t="e">
        <f>IF(ROUND(VALUE(SUBSTITUTE(連結実質赤字比率に係る赤字・黒字の構成分析!I$36,"▲","-")),2)&lt;0,ABS(ROUND(VALUE(SUBSTITUTE(連結実質赤字比率に係る赤字・黒字の構成分析!I$36,"▲","-")),2)),NA())</f>
        <v>#N/A</v>
      </c>
      <c r="I34" s="283">
        <f>IF(ROUND(VALUE(SUBSTITUTE(連結実質赤字比率に係る赤字・黒字の構成分析!I$36,"▲","-")),2)&gt;=0,ABS(ROUND(VALUE(SUBSTITUTE(連結実質赤字比率に係る赤字・黒字の構成分析!I$36,"▲","-")),2)),NA())</f>
        <v>0.22</v>
      </c>
      <c r="J34" s="283" t="e">
        <f>IF(ROUND(VALUE(SUBSTITUTE(連結実質赤字比率に係る赤字・黒字の構成分析!J$36,"▲","-")),2)&lt;0,ABS(ROUND(VALUE(SUBSTITUTE(連結実質赤字比率に係る赤字・黒字の構成分析!J$36,"▲","-")),2)),NA())</f>
        <v>#N/A</v>
      </c>
      <c r="K34" s="283">
        <f>IF(ROUND(VALUE(SUBSTITUTE(連結実質赤字比率に係る赤字・黒字の構成分析!J$36,"▲","-")),2)&gt;=0,ABS(ROUND(VALUE(SUBSTITUTE(連結実質赤字比率に係る赤字・黒字の構成分析!J$36,"▲","-")),2)),NA())</f>
        <v>0.39</v>
      </c>
    </row>
    <row r="35" spans="1:16">
      <c r="A35" s="283" t="str">
        <f>IF(連結実質赤字比率に係る赤字・黒字の構成分析!C$35="",NA(),連結実質赤字比率に係る赤字・黒字の構成分析!C$35)</f>
        <v>小水力発電特別会計</v>
      </c>
      <c r="B35" s="283" t="e">
        <f>IF(ROUND(VALUE(SUBSTITUTE(連結実質赤字比率に係る赤字・黒字の構成分析!F$35,"▲","-")),2)&lt;0,ABS(ROUND(VALUE(SUBSTITUTE(連結実質赤字比率に係る赤字・黒字の構成分析!F$35,"▲","-")),2)),NA())</f>
        <v>#N/A</v>
      </c>
      <c r="C35" s="283">
        <f>IF(ROUND(VALUE(SUBSTITUTE(連結実質赤字比率に係る赤字・黒字の構成分析!F$35,"▲","-")),2)&gt;=0,ABS(ROUND(VALUE(SUBSTITUTE(連結実質赤字比率に係る赤字・黒字の構成分析!F$35,"▲","-")),2)),NA())</f>
        <v>0.14000000000000001</v>
      </c>
      <c r="D35" s="283" t="e">
        <f>IF(ROUND(VALUE(SUBSTITUTE(連結実質赤字比率に係る赤字・黒字の構成分析!G$35,"▲","-")),2)&lt;0,ABS(ROUND(VALUE(SUBSTITUTE(連結実質赤字比率に係る赤字・黒字の構成分析!G$35,"▲","-")),2)),NA())</f>
        <v>#N/A</v>
      </c>
      <c r="E35" s="283">
        <f>IF(ROUND(VALUE(SUBSTITUTE(連結実質赤字比率に係る赤字・黒字の構成分析!G$35,"▲","-")),2)&gt;=0,ABS(ROUND(VALUE(SUBSTITUTE(連結実質赤字比率に係る赤字・黒字の構成分析!G$35,"▲","-")),2)),NA())</f>
        <v>0.41</v>
      </c>
      <c r="F35" s="283" t="e">
        <f>IF(ROUND(VALUE(SUBSTITUTE(連結実質赤字比率に係る赤字・黒字の構成分析!H$35,"▲","-")),2)&lt;0,ABS(ROUND(VALUE(SUBSTITUTE(連結実質赤字比率に係る赤字・黒字の構成分析!H$35,"▲","-")),2)),NA())</f>
        <v>#N/A</v>
      </c>
      <c r="G35" s="283">
        <f>IF(ROUND(VALUE(SUBSTITUTE(連結実質赤字比率に係る赤字・黒字の構成分析!H$35,"▲","-")),2)&gt;=0,ABS(ROUND(VALUE(SUBSTITUTE(連結実質赤字比率に係る赤字・黒字の構成分析!H$35,"▲","-")),2)),NA())</f>
        <v>0.1</v>
      </c>
      <c r="H35" s="283" t="e">
        <f>IF(ROUND(VALUE(SUBSTITUTE(連結実質赤字比率に係る赤字・黒字の構成分析!I$35,"▲","-")),2)&lt;0,ABS(ROUND(VALUE(SUBSTITUTE(連結実質赤字比率に係る赤字・黒字の構成分析!I$35,"▲","-")),2)),NA())</f>
        <v>#N/A</v>
      </c>
      <c r="I35" s="283">
        <f>IF(ROUND(VALUE(SUBSTITUTE(連結実質赤字比率に係る赤字・黒字の構成分析!I$35,"▲","-")),2)&gt;=0,ABS(ROUND(VALUE(SUBSTITUTE(連結実質赤字比率に係る赤字・黒字の構成分析!I$35,"▲","-")),2)),NA())</f>
        <v>0.22</v>
      </c>
      <c r="J35" s="283" t="e">
        <f>IF(ROUND(VALUE(SUBSTITUTE(連結実質赤字比率に係る赤字・黒字の構成分析!J$35,"▲","-")),2)&lt;0,ABS(ROUND(VALUE(SUBSTITUTE(連結実質赤字比率に係る赤字・黒字の構成分析!J$35,"▲","-")),2)),NA())</f>
        <v>#N/A</v>
      </c>
      <c r="K35" s="283">
        <f>IF(ROUND(VALUE(SUBSTITUTE(連結実質赤字比率に係る赤字・黒字の構成分析!J$35,"▲","-")),2)&gt;=0,ABS(ROUND(VALUE(SUBSTITUTE(連結実質赤字比率に係る赤字・黒字の構成分析!J$35,"▲","-")),2)),NA())</f>
        <v>0.42</v>
      </c>
    </row>
    <row r="36" spans="1:16">
      <c r="A36" s="283" t="str">
        <f>IF(連結実質赤字比率に係る赤字・黒字の構成分析!C$34="",NA(),連結実質赤字比率に係る赤字・黒字の構成分析!C$34)</f>
        <v>一般会計</v>
      </c>
      <c r="B36" s="283" t="e">
        <f>IF(ROUND(VALUE(SUBSTITUTE(連結実質赤字比率に係る赤字・黒字の構成分析!F$34,"▲","-")),2)&lt;0,ABS(ROUND(VALUE(SUBSTITUTE(連結実質赤字比率に係る赤字・黒字の構成分析!F$34,"▲","-")),2)),NA())</f>
        <v>#N/A</v>
      </c>
      <c r="C36" s="283">
        <f>IF(ROUND(VALUE(SUBSTITUTE(連結実質赤字比率に係る赤字・黒字の構成分析!F$34,"▲","-")),2)&gt;=0,ABS(ROUND(VALUE(SUBSTITUTE(連結実質赤字比率に係る赤字・黒字の構成分析!F$34,"▲","-")),2)),NA())</f>
        <v>8.08</v>
      </c>
      <c r="D36" s="283" t="e">
        <f>IF(ROUND(VALUE(SUBSTITUTE(連結実質赤字比率に係る赤字・黒字の構成分析!G$34,"▲","-")),2)&lt;0,ABS(ROUND(VALUE(SUBSTITUTE(連結実質赤字比率に係る赤字・黒字の構成分析!G$34,"▲","-")),2)),NA())</f>
        <v>#N/A</v>
      </c>
      <c r="E36" s="283">
        <f>IF(ROUND(VALUE(SUBSTITUTE(連結実質赤字比率に係る赤字・黒字の構成分析!G$34,"▲","-")),2)&gt;=0,ABS(ROUND(VALUE(SUBSTITUTE(連結実質赤字比率に係る赤字・黒字の構成分析!G$34,"▲","-")),2)),NA())</f>
        <v>9.92</v>
      </c>
      <c r="F36" s="283" t="e">
        <f>IF(ROUND(VALUE(SUBSTITUTE(連結実質赤字比率に係る赤字・黒字の構成分析!H$34,"▲","-")),2)&lt;0,ABS(ROUND(VALUE(SUBSTITUTE(連結実質赤字比率に係る赤字・黒字の構成分析!H$34,"▲","-")),2)),NA())</f>
        <v>#N/A</v>
      </c>
      <c r="G36" s="283">
        <f>IF(ROUND(VALUE(SUBSTITUTE(連結実質赤字比率に係る赤字・黒字の構成分析!H$34,"▲","-")),2)&gt;=0,ABS(ROUND(VALUE(SUBSTITUTE(連結実質赤字比率に係る赤字・黒字の構成分析!H$34,"▲","-")),2)),NA())</f>
        <v>10.47</v>
      </c>
      <c r="H36" s="283" t="e">
        <f>IF(ROUND(VALUE(SUBSTITUTE(連結実質赤字比率に係る赤字・黒字の構成分析!I$34,"▲","-")),2)&lt;0,ABS(ROUND(VALUE(SUBSTITUTE(連結実質赤字比率に係る赤字・黒字の構成分析!I$34,"▲","-")),2)),NA())</f>
        <v>#N/A</v>
      </c>
      <c r="I36" s="283">
        <f>IF(ROUND(VALUE(SUBSTITUTE(連結実質赤字比率に係る赤字・黒字の構成分析!I$34,"▲","-")),2)&gt;=0,ABS(ROUND(VALUE(SUBSTITUTE(連結実質赤字比率に係る赤字・黒字の構成分析!I$34,"▲","-")),2)),NA())</f>
        <v>11.51</v>
      </c>
      <c r="J36" s="283" t="e">
        <f>IF(ROUND(VALUE(SUBSTITUTE(連結実質赤字比率に係る赤字・黒字の構成分析!J$34,"▲","-")),2)&lt;0,ABS(ROUND(VALUE(SUBSTITUTE(連結実質赤字比率に係る赤字・黒字の構成分析!J$34,"▲","-")),2)),NA())</f>
        <v>#N/A</v>
      </c>
      <c r="K36" s="283">
        <f>IF(ROUND(VALUE(SUBSTITUTE(連結実質赤字比率に係る赤字・黒字の構成分析!J$34,"▲","-")),2)&gt;=0,ABS(ROUND(VALUE(SUBSTITUTE(連結実質赤字比率に係る赤字・黒字の構成分析!J$34,"▲","-")),2)),NA())</f>
        <v>8.67</v>
      </c>
    </row>
    <row r="39" spans="1:16">
      <c r="A39" s="281" t="s">
        <v>10</v>
      </c>
    </row>
    <row r="40" spans="1:16">
      <c r="A40" s="284"/>
      <c r="B40" s="284" t="str">
        <f>'実質公債費比率（分子）の構造'!K$44</f>
        <v>H28</v>
      </c>
      <c r="C40" s="284"/>
      <c r="D40" s="284"/>
      <c r="E40" s="284" t="str">
        <f>'実質公債費比率（分子）の構造'!L$44</f>
        <v>H29</v>
      </c>
      <c r="F40" s="284"/>
      <c r="G40" s="284"/>
      <c r="H40" s="284" t="str">
        <f>'実質公債費比率（分子）の構造'!M$44</f>
        <v>H30</v>
      </c>
      <c r="I40" s="284"/>
      <c r="J40" s="284"/>
      <c r="K40" s="284" t="str">
        <f>'実質公債費比率（分子）の構造'!N$44</f>
        <v>R01</v>
      </c>
      <c r="L40" s="284"/>
      <c r="M40" s="284"/>
      <c r="N40" s="284" t="str">
        <f>'実質公債費比率（分子）の構造'!O$44</f>
        <v>R02</v>
      </c>
      <c r="O40" s="284"/>
      <c r="P40" s="284"/>
    </row>
    <row r="41" spans="1:16">
      <c r="A41" s="284"/>
      <c r="B41" s="284" t="s">
        <v>115</v>
      </c>
      <c r="C41" s="284"/>
      <c r="D41" s="284" t="s">
        <v>117</v>
      </c>
      <c r="E41" s="284" t="s">
        <v>115</v>
      </c>
      <c r="F41" s="284"/>
      <c r="G41" s="284" t="s">
        <v>117</v>
      </c>
      <c r="H41" s="284" t="s">
        <v>115</v>
      </c>
      <c r="I41" s="284"/>
      <c r="J41" s="284" t="s">
        <v>117</v>
      </c>
      <c r="K41" s="284" t="s">
        <v>115</v>
      </c>
      <c r="L41" s="284"/>
      <c r="M41" s="284" t="s">
        <v>117</v>
      </c>
      <c r="N41" s="284" t="s">
        <v>115</v>
      </c>
      <c r="O41" s="284"/>
      <c r="P41" s="284" t="s">
        <v>117</v>
      </c>
    </row>
    <row r="42" spans="1:16">
      <c r="A42" s="284" t="s">
        <v>119</v>
      </c>
      <c r="B42" s="284"/>
      <c r="C42" s="284"/>
      <c r="D42" s="284">
        <f>'実質公債費比率（分子）の構造'!K$52</f>
        <v>203</v>
      </c>
      <c r="E42" s="284"/>
      <c r="F42" s="284"/>
      <c r="G42" s="284">
        <f>'実質公債費比率（分子）の構造'!L$52</f>
        <v>206</v>
      </c>
      <c r="H42" s="284"/>
      <c r="I42" s="284"/>
      <c r="J42" s="284">
        <f>'実質公債費比率（分子）の構造'!M$52</f>
        <v>206</v>
      </c>
      <c r="K42" s="284"/>
      <c r="L42" s="284"/>
      <c r="M42" s="284">
        <f>'実質公債費比率（分子）の構造'!N$52</f>
        <v>203</v>
      </c>
      <c r="N42" s="284"/>
      <c r="O42" s="284"/>
      <c r="P42" s="284">
        <f>'実質公債費比率（分子）の構造'!O$52</f>
        <v>208</v>
      </c>
    </row>
    <row r="43" spans="1:16">
      <c r="A43" s="284" t="s">
        <v>48</v>
      </c>
      <c r="B43" s="284" t="str">
        <f>'実質公債費比率（分子）の構造'!K$51</f>
        <v>-</v>
      </c>
      <c r="C43" s="284"/>
      <c r="D43" s="284"/>
      <c r="E43" s="284" t="str">
        <f>'実質公債費比率（分子）の構造'!L$51</f>
        <v>-</v>
      </c>
      <c r="F43" s="284"/>
      <c r="G43" s="284"/>
      <c r="H43" s="284" t="str">
        <f>'実質公債費比率（分子）の構造'!M$51</f>
        <v>-</v>
      </c>
      <c r="I43" s="284"/>
      <c r="J43" s="284"/>
      <c r="K43" s="284" t="str">
        <f>'実質公債費比率（分子）の構造'!N$51</f>
        <v>-</v>
      </c>
      <c r="L43" s="284"/>
      <c r="M43" s="284"/>
      <c r="N43" s="284" t="str">
        <f>'実質公債費比率（分子）の構造'!O$51</f>
        <v>-</v>
      </c>
      <c r="O43" s="284"/>
      <c r="P43" s="284"/>
    </row>
    <row r="44" spans="1:16">
      <c r="A44" s="284" t="s">
        <v>41</v>
      </c>
      <c r="B44" s="284" t="str">
        <f>'実質公債費比率（分子）の構造'!K$50</f>
        <v>-</v>
      </c>
      <c r="C44" s="284"/>
      <c r="D44" s="284"/>
      <c r="E44" s="284" t="str">
        <f>'実質公債費比率（分子）の構造'!L$50</f>
        <v>-</v>
      </c>
      <c r="F44" s="284"/>
      <c r="G44" s="284"/>
      <c r="H44" s="284" t="str">
        <f>'実質公債費比率（分子）の構造'!M$50</f>
        <v>-</v>
      </c>
      <c r="I44" s="284"/>
      <c r="J44" s="284"/>
      <c r="K44" s="284" t="str">
        <f>'実質公債費比率（分子）の構造'!N$50</f>
        <v>-</v>
      </c>
      <c r="L44" s="284"/>
      <c r="M44" s="284"/>
      <c r="N44" s="284" t="str">
        <f>'実質公債費比率（分子）の構造'!O$50</f>
        <v>-</v>
      </c>
      <c r="O44" s="284"/>
      <c r="P44" s="284"/>
    </row>
    <row r="45" spans="1:16">
      <c r="A45" s="284" t="s">
        <v>0</v>
      </c>
      <c r="B45" s="284">
        <f>'実質公債費比率（分子）の構造'!K$49</f>
        <v>16</v>
      </c>
      <c r="C45" s="284"/>
      <c r="D45" s="284"/>
      <c r="E45" s="284">
        <f>'実質公債費比率（分子）の構造'!L$49</f>
        <v>16</v>
      </c>
      <c r="F45" s="284"/>
      <c r="G45" s="284"/>
      <c r="H45" s="284">
        <f>'実質公債費比率（分子）の構造'!M$49</f>
        <v>16</v>
      </c>
      <c r="I45" s="284"/>
      <c r="J45" s="284"/>
      <c r="K45" s="284">
        <f>'実質公債費比率（分子）の構造'!N$49</f>
        <v>15</v>
      </c>
      <c r="L45" s="284"/>
      <c r="M45" s="284"/>
      <c r="N45" s="284">
        <f>'実質公債費比率（分子）の構造'!O$49</f>
        <v>10</v>
      </c>
      <c r="O45" s="284"/>
      <c r="P45" s="284"/>
    </row>
    <row r="46" spans="1:16">
      <c r="A46" s="284" t="s">
        <v>38</v>
      </c>
      <c r="B46" s="284">
        <f>'実質公債費比率（分子）の構造'!K$48</f>
        <v>10</v>
      </c>
      <c r="C46" s="284"/>
      <c r="D46" s="284"/>
      <c r="E46" s="284">
        <f>'実質公債費比率（分子）の構造'!L$48</f>
        <v>9</v>
      </c>
      <c r="F46" s="284"/>
      <c r="G46" s="284"/>
      <c r="H46" s="284">
        <f>'実質公債費比率（分子）の構造'!M$48</f>
        <v>7</v>
      </c>
      <c r="I46" s="284"/>
      <c r="J46" s="284"/>
      <c r="K46" s="284">
        <f>'実質公債費比率（分子）の構造'!N$48</f>
        <v>8</v>
      </c>
      <c r="L46" s="284"/>
      <c r="M46" s="284"/>
      <c r="N46" s="284">
        <f>'実質公債費比率（分子）の構造'!O$48</f>
        <v>10</v>
      </c>
      <c r="O46" s="284"/>
      <c r="P46" s="284"/>
    </row>
    <row r="47" spans="1:16">
      <c r="A47" s="284" t="s">
        <v>32</v>
      </c>
      <c r="B47" s="284" t="str">
        <f>'実質公債費比率（分子）の構造'!K$47</f>
        <v>-</v>
      </c>
      <c r="C47" s="284"/>
      <c r="D47" s="284"/>
      <c r="E47" s="284" t="str">
        <f>'実質公債費比率（分子）の構造'!L$47</f>
        <v>-</v>
      </c>
      <c r="F47" s="284"/>
      <c r="G47" s="284"/>
      <c r="H47" s="284" t="str">
        <f>'実質公債費比率（分子）の構造'!M$47</f>
        <v>-</v>
      </c>
      <c r="I47" s="284"/>
      <c r="J47" s="284"/>
      <c r="K47" s="284" t="str">
        <f>'実質公債費比率（分子）の構造'!N$47</f>
        <v>-</v>
      </c>
      <c r="L47" s="284"/>
      <c r="M47" s="284"/>
      <c r="N47" s="284" t="str">
        <f>'実質公債費比率（分子）の構造'!O$47</f>
        <v>-</v>
      </c>
      <c r="O47" s="284"/>
      <c r="P47" s="284"/>
    </row>
    <row r="48" spans="1:16">
      <c r="A48" s="284" t="s">
        <v>27</v>
      </c>
      <c r="B48" s="284" t="str">
        <f>'実質公債費比率（分子）の構造'!K$46</f>
        <v>-</v>
      </c>
      <c r="C48" s="284"/>
      <c r="D48" s="284"/>
      <c r="E48" s="284" t="str">
        <f>'実質公債費比率（分子）の構造'!L$46</f>
        <v>-</v>
      </c>
      <c r="F48" s="284"/>
      <c r="G48" s="284"/>
      <c r="H48" s="284" t="str">
        <f>'実質公債費比率（分子）の構造'!M$46</f>
        <v>-</v>
      </c>
      <c r="I48" s="284"/>
      <c r="J48" s="284"/>
      <c r="K48" s="284" t="str">
        <f>'実質公債費比率（分子）の構造'!N$46</f>
        <v>-</v>
      </c>
      <c r="L48" s="284"/>
      <c r="M48" s="284"/>
      <c r="N48" s="284" t="str">
        <f>'実質公債費比率（分子）の構造'!O$46</f>
        <v>-</v>
      </c>
      <c r="O48" s="284"/>
      <c r="P48" s="284"/>
    </row>
    <row r="49" spans="1:16">
      <c r="A49" s="284" t="s">
        <v>24</v>
      </c>
      <c r="B49" s="284">
        <f>'実質公債費比率（分子）の構造'!K$45</f>
        <v>228</v>
      </c>
      <c r="C49" s="284"/>
      <c r="D49" s="284"/>
      <c r="E49" s="284">
        <f>'実質公債費比率（分子）の構造'!L$45</f>
        <v>239</v>
      </c>
      <c r="F49" s="284"/>
      <c r="G49" s="284"/>
      <c r="H49" s="284">
        <f>'実質公債費比率（分子）の構造'!M$45</f>
        <v>243</v>
      </c>
      <c r="I49" s="284"/>
      <c r="J49" s="284"/>
      <c r="K49" s="284">
        <f>'実質公債費比率（分子）の構造'!N$45</f>
        <v>250</v>
      </c>
      <c r="L49" s="284"/>
      <c r="M49" s="284"/>
      <c r="N49" s="284">
        <f>'実質公債費比率（分子）の構造'!O$45</f>
        <v>260</v>
      </c>
      <c r="O49" s="284"/>
      <c r="P49" s="284"/>
    </row>
    <row r="50" spans="1:16">
      <c r="A50" s="284" t="s">
        <v>56</v>
      </c>
      <c r="B50" s="284" t="e">
        <f>NA()</f>
        <v>#N/A</v>
      </c>
      <c r="C50" s="284">
        <f>IF(ISNUMBER('実質公債費比率（分子）の構造'!K$53),'実質公債費比率（分子）の構造'!K$53,NA())</f>
        <v>51</v>
      </c>
      <c r="D50" s="284" t="e">
        <f>NA()</f>
        <v>#N/A</v>
      </c>
      <c r="E50" s="284" t="e">
        <f>NA()</f>
        <v>#N/A</v>
      </c>
      <c r="F50" s="284">
        <f>IF(ISNUMBER('実質公債費比率（分子）の構造'!L$53),'実質公債費比率（分子）の構造'!L$53,NA())</f>
        <v>58</v>
      </c>
      <c r="G50" s="284" t="e">
        <f>NA()</f>
        <v>#N/A</v>
      </c>
      <c r="H50" s="284" t="e">
        <f>NA()</f>
        <v>#N/A</v>
      </c>
      <c r="I50" s="284">
        <f>IF(ISNUMBER('実質公債費比率（分子）の構造'!M$53),'実質公債費比率（分子）の構造'!M$53,NA())</f>
        <v>60</v>
      </c>
      <c r="J50" s="284" t="e">
        <f>NA()</f>
        <v>#N/A</v>
      </c>
      <c r="K50" s="284" t="e">
        <f>NA()</f>
        <v>#N/A</v>
      </c>
      <c r="L50" s="284">
        <f>IF(ISNUMBER('実質公債費比率（分子）の構造'!N$53),'実質公債費比率（分子）の構造'!N$53,NA())</f>
        <v>70</v>
      </c>
      <c r="M50" s="284" t="e">
        <f>NA()</f>
        <v>#N/A</v>
      </c>
      <c r="N50" s="284" t="e">
        <f>NA()</f>
        <v>#N/A</v>
      </c>
      <c r="O50" s="284">
        <f>IF(ISNUMBER('実質公債費比率（分子）の構造'!O$53),'実質公債費比率（分子）の構造'!O$53,NA())</f>
        <v>72</v>
      </c>
      <c r="P50" s="284" t="e">
        <f>NA()</f>
        <v>#N/A</v>
      </c>
    </row>
    <row r="53" spans="1:16">
      <c r="A53" s="281" t="s">
        <v>120</v>
      </c>
    </row>
    <row r="54" spans="1:16">
      <c r="A54" s="283"/>
      <c r="B54" s="283" t="str">
        <f>'将来負担比率（分子）の構造'!I$40</f>
        <v>H28</v>
      </c>
      <c r="C54" s="283"/>
      <c r="D54" s="283"/>
      <c r="E54" s="283" t="str">
        <f>'将来負担比率（分子）の構造'!J$40</f>
        <v>H29</v>
      </c>
      <c r="F54" s="283"/>
      <c r="G54" s="283"/>
      <c r="H54" s="283" t="str">
        <f>'将来負担比率（分子）の構造'!K$40</f>
        <v>H30</v>
      </c>
      <c r="I54" s="283"/>
      <c r="J54" s="283"/>
      <c r="K54" s="283" t="str">
        <f>'将来負担比率（分子）の構造'!L$40</f>
        <v>R01</v>
      </c>
      <c r="L54" s="283"/>
      <c r="M54" s="283"/>
      <c r="N54" s="283" t="str">
        <f>'将来負担比率（分子）の構造'!M$40</f>
        <v>R02</v>
      </c>
      <c r="O54" s="283"/>
      <c r="P54" s="283"/>
    </row>
    <row r="55" spans="1:16">
      <c r="A55" s="283"/>
      <c r="B55" s="283" t="s">
        <v>106</v>
      </c>
      <c r="C55" s="283"/>
      <c r="D55" s="283" t="s">
        <v>124</v>
      </c>
      <c r="E55" s="283" t="s">
        <v>106</v>
      </c>
      <c r="F55" s="283"/>
      <c r="G55" s="283" t="s">
        <v>124</v>
      </c>
      <c r="H55" s="283" t="s">
        <v>106</v>
      </c>
      <c r="I55" s="283"/>
      <c r="J55" s="283" t="s">
        <v>124</v>
      </c>
      <c r="K55" s="283" t="s">
        <v>106</v>
      </c>
      <c r="L55" s="283"/>
      <c r="M55" s="283" t="s">
        <v>124</v>
      </c>
      <c r="N55" s="283" t="s">
        <v>106</v>
      </c>
      <c r="O55" s="283"/>
      <c r="P55" s="283" t="s">
        <v>124</v>
      </c>
    </row>
    <row r="56" spans="1:16">
      <c r="A56" s="283" t="s">
        <v>43</v>
      </c>
      <c r="B56" s="283"/>
      <c r="C56" s="283"/>
      <c r="D56" s="283">
        <f>'将来負担比率（分子）の構造'!I$52</f>
        <v>1898</v>
      </c>
      <c r="E56" s="283"/>
      <c r="F56" s="283"/>
      <c r="G56" s="283">
        <f>'将来負担比率（分子）の構造'!J$52</f>
        <v>1857</v>
      </c>
      <c r="H56" s="283"/>
      <c r="I56" s="283"/>
      <c r="J56" s="283">
        <f>'将来負担比率（分子）の構造'!K$52</f>
        <v>1830</v>
      </c>
      <c r="K56" s="283"/>
      <c r="L56" s="283"/>
      <c r="M56" s="283">
        <f>'将来負担比率（分子）の構造'!L$52</f>
        <v>1840</v>
      </c>
      <c r="N56" s="283"/>
      <c r="O56" s="283"/>
      <c r="P56" s="283">
        <f>'将来負担比率（分子）の構造'!M$52</f>
        <v>2028</v>
      </c>
    </row>
    <row r="57" spans="1:16">
      <c r="A57" s="283" t="s">
        <v>95</v>
      </c>
      <c r="B57" s="283"/>
      <c r="C57" s="283"/>
      <c r="D57" s="283" t="str">
        <f>'将来負担比率（分子）の構造'!I$51</f>
        <v>-</v>
      </c>
      <c r="E57" s="283"/>
      <c r="F57" s="283"/>
      <c r="G57" s="283" t="str">
        <f>'将来負担比率（分子）の構造'!J$51</f>
        <v>-</v>
      </c>
      <c r="H57" s="283"/>
      <c r="I57" s="283"/>
      <c r="J57" s="283" t="str">
        <f>'将来負担比率（分子）の構造'!K$51</f>
        <v>-</v>
      </c>
      <c r="K57" s="283"/>
      <c r="L57" s="283"/>
      <c r="M57" s="283" t="str">
        <f>'将来負担比率（分子）の構造'!L$51</f>
        <v>-</v>
      </c>
      <c r="N57" s="283"/>
      <c r="O57" s="283"/>
      <c r="P57" s="283" t="str">
        <f>'将来負担比率（分子）の構造'!M$51</f>
        <v>-</v>
      </c>
    </row>
    <row r="58" spans="1:16">
      <c r="A58" s="283" t="s">
        <v>92</v>
      </c>
      <c r="B58" s="283"/>
      <c r="C58" s="283"/>
      <c r="D58" s="283">
        <f>'将来負担比率（分子）の構造'!I$50</f>
        <v>1813</v>
      </c>
      <c r="E58" s="283"/>
      <c r="F58" s="283"/>
      <c r="G58" s="283">
        <f>'将来負担比率（分子）の構造'!J$50</f>
        <v>1845</v>
      </c>
      <c r="H58" s="283"/>
      <c r="I58" s="283"/>
      <c r="J58" s="283">
        <f>'将来負担比率（分子）の構造'!K$50</f>
        <v>1775</v>
      </c>
      <c r="K58" s="283"/>
      <c r="L58" s="283"/>
      <c r="M58" s="283">
        <f>'将来負担比率（分子）の構造'!L$50</f>
        <v>1734</v>
      </c>
      <c r="N58" s="283"/>
      <c r="O58" s="283"/>
      <c r="P58" s="283">
        <f>'将来負担比率（分子）の構造'!M$50</f>
        <v>1773</v>
      </c>
    </row>
    <row r="59" spans="1:16">
      <c r="A59" s="283" t="s">
        <v>88</v>
      </c>
      <c r="B59" s="283" t="str">
        <f>'将来負担比率（分子）の構造'!I$49</f>
        <v>-</v>
      </c>
      <c r="C59" s="283"/>
      <c r="D59" s="283"/>
      <c r="E59" s="283" t="str">
        <f>'将来負担比率（分子）の構造'!J$49</f>
        <v>-</v>
      </c>
      <c r="F59" s="283"/>
      <c r="G59" s="283"/>
      <c r="H59" s="283" t="str">
        <f>'将来負担比率（分子）の構造'!K$49</f>
        <v>-</v>
      </c>
      <c r="I59" s="283"/>
      <c r="J59" s="283"/>
      <c r="K59" s="283" t="str">
        <f>'将来負担比率（分子）の構造'!L$49</f>
        <v>-</v>
      </c>
      <c r="L59" s="283"/>
      <c r="M59" s="283"/>
      <c r="N59" s="283" t="str">
        <f>'将来負担比率（分子）の構造'!M$49</f>
        <v>-</v>
      </c>
      <c r="O59" s="283"/>
      <c r="P59" s="283"/>
    </row>
    <row r="60" spans="1:16">
      <c r="A60" s="283" t="s">
        <v>82</v>
      </c>
      <c r="B60" s="283" t="str">
        <f>'将来負担比率（分子）の構造'!I$48</f>
        <v>-</v>
      </c>
      <c r="C60" s="283"/>
      <c r="D60" s="283"/>
      <c r="E60" s="283" t="str">
        <f>'将来負担比率（分子）の構造'!J$48</f>
        <v>-</v>
      </c>
      <c r="F60" s="283"/>
      <c r="G60" s="283"/>
      <c r="H60" s="283" t="str">
        <f>'将来負担比率（分子）の構造'!K$48</f>
        <v>-</v>
      </c>
      <c r="I60" s="283"/>
      <c r="J60" s="283"/>
      <c r="K60" s="283" t="str">
        <f>'将来負担比率（分子）の構造'!L$48</f>
        <v>-</v>
      </c>
      <c r="L60" s="283"/>
      <c r="M60" s="283"/>
      <c r="N60" s="283" t="str">
        <f>'将来負担比率（分子）の構造'!M$48</f>
        <v>-</v>
      </c>
      <c r="O60" s="283"/>
      <c r="P60" s="283"/>
    </row>
    <row r="61" spans="1:16">
      <c r="A61" s="283" t="s">
        <v>73</v>
      </c>
      <c r="B61" s="283" t="str">
        <f>'将来負担比率（分子）の構造'!I$46</f>
        <v>-</v>
      </c>
      <c r="C61" s="283"/>
      <c r="D61" s="283"/>
      <c r="E61" s="283" t="str">
        <f>'将来負担比率（分子）の構造'!J$46</f>
        <v>-</v>
      </c>
      <c r="F61" s="283"/>
      <c r="G61" s="283"/>
      <c r="H61" s="283" t="str">
        <f>'将来負担比率（分子）の構造'!K$46</f>
        <v>-</v>
      </c>
      <c r="I61" s="283"/>
      <c r="J61" s="283"/>
      <c r="K61" s="283" t="str">
        <f>'将来負担比率（分子）の構造'!L$46</f>
        <v>-</v>
      </c>
      <c r="L61" s="283"/>
      <c r="M61" s="283"/>
      <c r="N61" s="283" t="str">
        <f>'将来負担比率（分子）の構造'!M$46</f>
        <v>-</v>
      </c>
      <c r="O61" s="283"/>
      <c r="P61" s="283"/>
    </row>
    <row r="62" spans="1:16">
      <c r="A62" s="283" t="s">
        <v>74</v>
      </c>
      <c r="B62" s="283">
        <f>'将来負担比率（分子）の構造'!I$45</f>
        <v>223</v>
      </c>
      <c r="C62" s="283"/>
      <c r="D62" s="283"/>
      <c r="E62" s="283">
        <f>'将来負担比率（分子）の構造'!J$45</f>
        <v>207</v>
      </c>
      <c r="F62" s="283"/>
      <c r="G62" s="283"/>
      <c r="H62" s="283">
        <f>'将来負担比率（分子）の構造'!K$45</f>
        <v>236</v>
      </c>
      <c r="I62" s="283"/>
      <c r="J62" s="283"/>
      <c r="K62" s="283">
        <f>'将来負担比率（分子）の構造'!L$45</f>
        <v>198</v>
      </c>
      <c r="L62" s="283"/>
      <c r="M62" s="283"/>
      <c r="N62" s="283">
        <f>'将来負担比率（分子）の構造'!M$45</f>
        <v>165</v>
      </c>
      <c r="O62" s="283"/>
      <c r="P62" s="283"/>
    </row>
    <row r="63" spans="1:16">
      <c r="A63" s="283" t="s">
        <v>72</v>
      </c>
      <c r="B63" s="283">
        <f>'将来負担比率（分子）の構造'!I$44</f>
        <v>105</v>
      </c>
      <c r="C63" s="283"/>
      <c r="D63" s="283"/>
      <c r="E63" s="283">
        <f>'将来負担比率（分子）の構造'!J$44</f>
        <v>46</v>
      </c>
      <c r="F63" s="283"/>
      <c r="G63" s="283"/>
      <c r="H63" s="283">
        <f>'将来負担比率（分子）の構造'!K$44</f>
        <v>28</v>
      </c>
      <c r="I63" s="283"/>
      <c r="J63" s="283"/>
      <c r="K63" s="283">
        <f>'将来負担比率（分子）の構造'!L$44</f>
        <v>13</v>
      </c>
      <c r="L63" s="283"/>
      <c r="M63" s="283"/>
      <c r="N63" s="283">
        <f>'将来負担比率（分子）の構造'!M$44</f>
        <v>3</v>
      </c>
      <c r="O63" s="283"/>
      <c r="P63" s="283"/>
    </row>
    <row r="64" spans="1:16">
      <c r="A64" s="283" t="s">
        <v>70</v>
      </c>
      <c r="B64" s="283">
        <f>'将来負担比率（分子）の構造'!I$43</f>
        <v>219</v>
      </c>
      <c r="C64" s="283"/>
      <c r="D64" s="283"/>
      <c r="E64" s="283">
        <f>'将来負担比率（分子）の構造'!J$43</f>
        <v>209</v>
      </c>
      <c r="F64" s="283"/>
      <c r="G64" s="283"/>
      <c r="H64" s="283">
        <f>'将来負担比率（分子）の構造'!K$43</f>
        <v>185</v>
      </c>
      <c r="I64" s="283"/>
      <c r="J64" s="283"/>
      <c r="K64" s="283">
        <f>'将来負担比率（分子）の構造'!L$43</f>
        <v>132</v>
      </c>
      <c r="L64" s="283"/>
      <c r="M64" s="283"/>
      <c r="N64" s="283">
        <f>'将来負担比率（分子）の構造'!M$43</f>
        <v>129</v>
      </c>
      <c r="O64" s="283"/>
      <c r="P64" s="283"/>
    </row>
    <row r="65" spans="1:16">
      <c r="A65" s="283" t="s">
        <v>64</v>
      </c>
      <c r="B65" s="283" t="str">
        <f>'将来負担比率（分子）の構造'!I$42</f>
        <v>-</v>
      </c>
      <c r="C65" s="283"/>
      <c r="D65" s="283"/>
      <c r="E65" s="283" t="str">
        <f>'将来負担比率（分子）の構造'!J$42</f>
        <v>-</v>
      </c>
      <c r="F65" s="283"/>
      <c r="G65" s="283"/>
      <c r="H65" s="283" t="str">
        <f>'将来負担比率（分子）の構造'!K$42</f>
        <v>-</v>
      </c>
      <c r="I65" s="283"/>
      <c r="J65" s="283"/>
      <c r="K65" s="283" t="str">
        <f>'将来負担比率（分子）の構造'!L$42</f>
        <v>-</v>
      </c>
      <c r="L65" s="283"/>
      <c r="M65" s="283"/>
      <c r="N65" s="283" t="str">
        <f>'将来負担比率（分子）の構造'!M$42</f>
        <v>-</v>
      </c>
      <c r="O65" s="283"/>
      <c r="P65" s="283"/>
    </row>
    <row r="66" spans="1:16">
      <c r="A66" s="283" t="s">
        <v>68</v>
      </c>
      <c r="B66" s="283">
        <f>'将来負担比率（分子）の構造'!I$41</f>
        <v>2288</v>
      </c>
      <c r="C66" s="283"/>
      <c r="D66" s="283"/>
      <c r="E66" s="283">
        <f>'将来負担比率（分子）の構造'!J$41</f>
        <v>2258</v>
      </c>
      <c r="F66" s="283"/>
      <c r="G66" s="283"/>
      <c r="H66" s="283">
        <f>'将来負担比率（分子）の構造'!K$41</f>
        <v>2291</v>
      </c>
      <c r="I66" s="283"/>
      <c r="J66" s="283"/>
      <c r="K66" s="283">
        <f>'将来負担比率（分子）の構造'!L$41</f>
        <v>2348</v>
      </c>
      <c r="L66" s="283"/>
      <c r="M66" s="283"/>
      <c r="N66" s="283">
        <f>'将来負担比率（分子）の構造'!M$41</f>
        <v>2706</v>
      </c>
      <c r="O66" s="283"/>
      <c r="P66" s="283"/>
    </row>
    <row r="67" spans="1:16">
      <c r="A67" s="283" t="s">
        <v>97</v>
      </c>
      <c r="B67" s="283" t="e">
        <f>NA()</f>
        <v>#N/A</v>
      </c>
      <c r="C67" s="283">
        <f>IF(ISNUMBER('将来負担比率（分子）の構造'!I$53),IF('将来負担比率（分子）の構造'!I$53&lt;0,0,'将来負担比率（分子）の構造'!I$53),NA())</f>
        <v>0</v>
      </c>
      <c r="D67" s="283" t="e">
        <f>NA()</f>
        <v>#N/A</v>
      </c>
      <c r="E67" s="283" t="e">
        <f>NA()</f>
        <v>#N/A</v>
      </c>
      <c r="F67" s="283">
        <f>IF(ISNUMBER('将来負担比率（分子）の構造'!J$53),IF('将来負担比率（分子）の構造'!J$53&lt;0,0,'将来負担比率（分子）の構造'!J$53),NA())</f>
        <v>0</v>
      </c>
      <c r="G67" s="283" t="e">
        <f>NA()</f>
        <v>#N/A</v>
      </c>
      <c r="H67" s="283" t="e">
        <f>NA()</f>
        <v>#N/A</v>
      </c>
      <c r="I67" s="283">
        <f>IF(ISNUMBER('将来負担比率（分子）の構造'!K$53),IF('将来負担比率（分子）の構造'!K$53&lt;0,0,'将来負担比率（分子）の構造'!K$53),NA())</f>
        <v>0</v>
      </c>
      <c r="J67" s="283" t="e">
        <f>NA()</f>
        <v>#N/A</v>
      </c>
      <c r="K67" s="283" t="e">
        <f>NA()</f>
        <v>#N/A</v>
      </c>
      <c r="L67" s="283">
        <f>IF(ISNUMBER('将来負担比率（分子）の構造'!L$53),IF('将来負担比率（分子）の構造'!L$53&lt;0,0,'将来負担比率（分子）の構造'!L$53),NA())</f>
        <v>0</v>
      </c>
      <c r="M67" s="283" t="e">
        <f>NA()</f>
        <v>#N/A</v>
      </c>
      <c r="N67" s="283" t="e">
        <f>NA()</f>
        <v>#N/A</v>
      </c>
      <c r="O67" s="283">
        <f>IF(ISNUMBER('将来負担比率（分子）の構造'!M$53),IF('将来負担比率（分子）の構造'!M$53&lt;0,0,'将来負担比率（分子）の構造'!M$53),NA())</f>
        <v>0</v>
      </c>
      <c r="P67" s="283" t="e">
        <f>NA()</f>
        <v>#N/A</v>
      </c>
    </row>
    <row r="70" spans="1:16">
      <c r="A70" s="286" t="s">
        <v>125</v>
      </c>
      <c r="B70" s="286"/>
      <c r="C70" s="286"/>
      <c r="D70" s="286"/>
      <c r="E70" s="286"/>
      <c r="F70" s="286"/>
    </row>
    <row r="71" spans="1:16">
      <c r="A71" s="285"/>
      <c r="B71" s="285" t="str">
        <f>基金残高に係る経年分析!F54</f>
        <v>H30</v>
      </c>
      <c r="C71" s="285" t="str">
        <f>基金残高に係る経年分析!G54</f>
        <v>R01</v>
      </c>
      <c r="D71" s="285" t="str">
        <f>基金残高に係る経年分析!H54</f>
        <v>R02</v>
      </c>
    </row>
    <row r="72" spans="1:16">
      <c r="A72" s="285" t="s">
        <v>126</v>
      </c>
      <c r="B72" s="287">
        <f>基金残高に係る経年分析!F55</f>
        <v>219</v>
      </c>
      <c r="C72" s="287">
        <f>基金残高に係る経年分析!G55</f>
        <v>214</v>
      </c>
      <c r="D72" s="287">
        <f>基金残高に係る経年分析!H55</f>
        <v>239</v>
      </c>
    </row>
    <row r="73" spans="1:16">
      <c r="A73" s="285" t="s">
        <v>127</v>
      </c>
      <c r="B73" s="287">
        <f>基金残高に係る経年分析!F56</f>
        <v>355</v>
      </c>
      <c r="C73" s="287">
        <f>基金残高に係る経年分析!G56</f>
        <v>305</v>
      </c>
      <c r="D73" s="287">
        <f>基金残高に係る経年分析!H56</f>
        <v>300</v>
      </c>
    </row>
    <row r="74" spans="1:16">
      <c r="A74" s="285" t="s">
        <v>130</v>
      </c>
      <c r="B74" s="287">
        <f>基金残高に係る経年分析!F57</f>
        <v>1119</v>
      </c>
      <c r="C74" s="287">
        <f>基金残高に係る経年分析!G57</f>
        <v>1122</v>
      </c>
      <c r="D74" s="287">
        <f>基金残高に係る経年分析!H57</f>
        <v>1137</v>
      </c>
    </row>
  </sheetData>
  <sheetProtection algorithmName="SHA-512" hashValue="30gtx/WG/nG2vbNfRyhJk3U1GdeannK/klk+upW/nfowVBv3pQ8d0L12h1AWzdmaKcNAdHlnk6r4iPjXKV4qsA==" saltValue="YGCsDFMcYer+Bs9IrLhGt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H55" sqref="H55"/>
    </sheetView>
  </sheetViews>
  <sheetFormatPr defaultColWidth="0" defaultRowHeight="11.25" customHeight="1" zeroHeight="1"/>
  <cols>
    <col min="1"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6" t="s">
        <v>291</v>
      </c>
      <c r="DI1" s="537"/>
      <c r="DJ1" s="537"/>
      <c r="DK1" s="537"/>
      <c r="DL1" s="537"/>
      <c r="DM1" s="537"/>
      <c r="DN1" s="538"/>
      <c r="DO1" s="1"/>
      <c r="DP1" s="536" t="s">
        <v>17</v>
      </c>
      <c r="DQ1" s="537"/>
      <c r="DR1" s="537"/>
      <c r="DS1" s="537"/>
      <c r="DT1" s="537"/>
      <c r="DU1" s="537"/>
      <c r="DV1" s="537"/>
      <c r="DW1" s="537"/>
      <c r="DX1" s="537"/>
      <c r="DY1" s="537"/>
      <c r="DZ1" s="537"/>
      <c r="EA1" s="537"/>
      <c r="EB1" s="537"/>
      <c r="EC1" s="538"/>
      <c r="ED1" s="2"/>
      <c r="EE1" s="2"/>
      <c r="EF1" s="2"/>
      <c r="EG1" s="2"/>
      <c r="EH1" s="2"/>
      <c r="EI1" s="2"/>
      <c r="EJ1" s="2"/>
      <c r="EK1" s="2"/>
      <c r="EL1" s="2"/>
      <c r="EM1" s="2"/>
    </row>
    <row r="2" spans="2:143" ht="22.5" customHeight="1">
      <c r="B2" s="40" t="s">
        <v>302</v>
      </c>
      <c r="R2" s="45"/>
      <c r="S2" s="45"/>
      <c r="T2" s="45"/>
      <c r="U2" s="45"/>
      <c r="V2" s="45"/>
      <c r="W2" s="45"/>
      <c r="X2" s="45"/>
      <c r="Y2" s="45"/>
      <c r="Z2" s="45"/>
      <c r="AA2" s="45"/>
      <c r="AB2" s="45"/>
      <c r="AC2" s="45"/>
      <c r="AE2" s="46"/>
      <c r="AF2" s="46"/>
      <c r="AG2" s="46"/>
      <c r="AH2" s="46"/>
      <c r="AI2" s="46"/>
      <c r="AJ2" s="45"/>
      <c r="AK2" s="45"/>
      <c r="AL2" s="45"/>
      <c r="AM2" s="45"/>
      <c r="AN2" s="45"/>
      <c r="AO2" s="45"/>
      <c r="AP2" s="4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26" t="s">
        <v>116</v>
      </c>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6" t="s">
        <v>303</v>
      </c>
      <c r="AQ3" s="327"/>
      <c r="AR3" s="327"/>
      <c r="AS3" s="327"/>
      <c r="AT3" s="327"/>
      <c r="AU3" s="327"/>
      <c r="AV3" s="327"/>
      <c r="AW3" s="327"/>
      <c r="AX3" s="327"/>
      <c r="AY3" s="327"/>
      <c r="AZ3" s="327"/>
      <c r="BA3" s="327"/>
      <c r="BB3" s="327"/>
      <c r="BC3" s="327"/>
      <c r="BD3" s="327"/>
      <c r="BE3" s="327"/>
      <c r="BF3" s="327"/>
      <c r="BG3" s="327"/>
      <c r="BH3" s="327"/>
      <c r="BI3" s="327"/>
      <c r="BJ3" s="327"/>
      <c r="BK3" s="327"/>
      <c r="BL3" s="327"/>
      <c r="BM3" s="327"/>
      <c r="BN3" s="327"/>
      <c r="BO3" s="327"/>
      <c r="BP3" s="327"/>
      <c r="BQ3" s="327"/>
      <c r="BR3" s="327"/>
      <c r="BS3" s="327"/>
      <c r="BT3" s="327"/>
      <c r="BU3" s="327"/>
      <c r="BV3" s="327"/>
      <c r="BW3" s="327"/>
      <c r="BX3" s="327"/>
      <c r="BY3" s="327"/>
      <c r="BZ3" s="327"/>
      <c r="CA3" s="327"/>
      <c r="CB3" s="376"/>
      <c r="CD3" s="326" t="s">
        <v>304</v>
      </c>
      <c r="CE3" s="327"/>
      <c r="CF3" s="327"/>
      <c r="CG3" s="327"/>
      <c r="CH3" s="327"/>
      <c r="CI3" s="327"/>
      <c r="CJ3" s="327"/>
      <c r="CK3" s="327"/>
      <c r="CL3" s="327"/>
      <c r="CM3" s="327"/>
      <c r="CN3" s="327"/>
      <c r="CO3" s="327"/>
      <c r="CP3" s="327"/>
      <c r="CQ3" s="327"/>
      <c r="CR3" s="327"/>
      <c r="CS3" s="327"/>
      <c r="CT3" s="327"/>
      <c r="CU3" s="327"/>
      <c r="CV3" s="327"/>
      <c r="CW3" s="327"/>
      <c r="CX3" s="327"/>
      <c r="CY3" s="327"/>
      <c r="CZ3" s="327"/>
      <c r="DA3" s="327"/>
      <c r="DB3" s="327"/>
      <c r="DC3" s="327"/>
      <c r="DD3" s="327"/>
      <c r="DE3" s="327"/>
      <c r="DF3" s="327"/>
      <c r="DG3" s="327"/>
      <c r="DH3" s="327"/>
      <c r="DI3" s="327"/>
      <c r="DJ3" s="327"/>
      <c r="DK3" s="327"/>
      <c r="DL3" s="327"/>
      <c r="DM3" s="327"/>
      <c r="DN3" s="327"/>
      <c r="DO3" s="327"/>
      <c r="DP3" s="327"/>
      <c r="DQ3" s="327"/>
      <c r="DR3" s="327"/>
      <c r="DS3" s="327"/>
      <c r="DT3" s="327"/>
      <c r="DU3" s="327"/>
      <c r="DV3" s="327"/>
      <c r="DW3" s="327"/>
      <c r="DX3" s="327"/>
      <c r="DY3" s="327"/>
      <c r="DZ3" s="327"/>
      <c r="EA3" s="327"/>
      <c r="EB3" s="327"/>
      <c r="EC3" s="376"/>
    </row>
    <row r="4" spans="2:143" ht="11.25" customHeight="1">
      <c r="B4" s="326" t="s">
        <v>8</v>
      </c>
      <c r="C4" s="327"/>
      <c r="D4" s="327"/>
      <c r="E4" s="327"/>
      <c r="F4" s="327"/>
      <c r="G4" s="327"/>
      <c r="H4" s="327"/>
      <c r="I4" s="327"/>
      <c r="J4" s="327"/>
      <c r="K4" s="327"/>
      <c r="L4" s="327"/>
      <c r="M4" s="327"/>
      <c r="N4" s="327"/>
      <c r="O4" s="327"/>
      <c r="P4" s="327"/>
      <c r="Q4" s="376"/>
      <c r="R4" s="326" t="s">
        <v>307</v>
      </c>
      <c r="S4" s="327"/>
      <c r="T4" s="327"/>
      <c r="U4" s="327"/>
      <c r="V4" s="327"/>
      <c r="W4" s="327"/>
      <c r="X4" s="327"/>
      <c r="Y4" s="376"/>
      <c r="Z4" s="326" t="s">
        <v>310</v>
      </c>
      <c r="AA4" s="327"/>
      <c r="AB4" s="327"/>
      <c r="AC4" s="376"/>
      <c r="AD4" s="326" t="s">
        <v>259</v>
      </c>
      <c r="AE4" s="327"/>
      <c r="AF4" s="327"/>
      <c r="AG4" s="327"/>
      <c r="AH4" s="327"/>
      <c r="AI4" s="327"/>
      <c r="AJ4" s="327"/>
      <c r="AK4" s="376"/>
      <c r="AL4" s="326" t="s">
        <v>310</v>
      </c>
      <c r="AM4" s="327"/>
      <c r="AN4" s="327"/>
      <c r="AO4" s="376"/>
      <c r="AP4" s="539" t="s">
        <v>313</v>
      </c>
      <c r="AQ4" s="539"/>
      <c r="AR4" s="539"/>
      <c r="AS4" s="539"/>
      <c r="AT4" s="539"/>
      <c r="AU4" s="539"/>
      <c r="AV4" s="539"/>
      <c r="AW4" s="539"/>
      <c r="AX4" s="539"/>
      <c r="AY4" s="539"/>
      <c r="AZ4" s="539"/>
      <c r="BA4" s="539"/>
      <c r="BB4" s="539"/>
      <c r="BC4" s="539"/>
      <c r="BD4" s="539"/>
      <c r="BE4" s="539"/>
      <c r="BF4" s="539"/>
      <c r="BG4" s="539" t="s">
        <v>293</v>
      </c>
      <c r="BH4" s="539"/>
      <c r="BI4" s="539"/>
      <c r="BJ4" s="539"/>
      <c r="BK4" s="539"/>
      <c r="BL4" s="539"/>
      <c r="BM4" s="539"/>
      <c r="BN4" s="539"/>
      <c r="BO4" s="539" t="s">
        <v>310</v>
      </c>
      <c r="BP4" s="539"/>
      <c r="BQ4" s="539"/>
      <c r="BR4" s="539"/>
      <c r="BS4" s="539" t="s">
        <v>314</v>
      </c>
      <c r="BT4" s="539"/>
      <c r="BU4" s="539"/>
      <c r="BV4" s="539"/>
      <c r="BW4" s="539"/>
      <c r="BX4" s="539"/>
      <c r="BY4" s="539"/>
      <c r="BZ4" s="539"/>
      <c r="CA4" s="539"/>
      <c r="CB4" s="539"/>
      <c r="CD4" s="326" t="s">
        <v>315</v>
      </c>
      <c r="CE4" s="327"/>
      <c r="CF4" s="327"/>
      <c r="CG4" s="327"/>
      <c r="CH4" s="327"/>
      <c r="CI4" s="327"/>
      <c r="CJ4" s="327"/>
      <c r="CK4" s="327"/>
      <c r="CL4" s="327"/>
      <c r="CM4" s="327"/>
      <c r="CN4" s="327"/>
      <c r="CO4" s="327"/>
      <c r="CP4" s="327"/>
      <c r="CQ4" s="327"/>
      <c r="CR4" s="327"/>
      <c r="CS4" s="327"/>
      <c r="CT4" s="327"/>
      <c r="CU4" s="327"/>
      <c r="CV4" s="327"/>
      <c r="CW4" s="327"/>
      <c r="CX4" s="327"/>
      <c r="CY4" s="327"/>
      <c r="CZ4" s="327"/>
      <c r="DA4" s="327"/>
      <c r="DB4" s="327"/>
      <c r="DC4" s="327"/>
      <c r="DD4" s="327"/>
      <c r="DE4" s="327"/>
      <c r="DF4" s="327"/>
      <c r="DG4" s="327"/>
      <c r="DH4" s="327"/>
      <c r="DI4" s="327"/>
      <c r="DJ4" s="327"/>
      <c r="DK4" s="327"/>
      <c r="DL4" s="327"/>
      <c r="DM4" s="327"/>
      <c r="DN4" s="327"/>
      <c r="DO4" s="327"/>
      <c r="DP4" s="327"/>
      <c r="DQ4" s="327"/>
      <c r="DR4" s="327"/>
      <c r="DS4" s="327"/>
      <c r="DT4" s="327"/>
      <c r="DU4" s="327"/>
      <c r="DV4" s="327"/>
      <c r="DW4" s="327"/>
      <c r="DX4" s="327"/>
      <c r="DY4" s="327"/>
      <c r="DZ4" s="327"/>
      <c r="EA4" s="327"/>
      <c r="EB4" s="327"/>
      <c r="EC4" s="376"/>
    </row>
    <row r="5" spans="2:143" ht="11.25" customHeight="1">
      <c r="B5" s="540" t="s">
        <v>309</v>
      </c>
      <c r="C5" s="541"/>
      <c r="D5" s="541"/>
      <c r="E5" s="541"/>
      <c r="F5" s="541"/>
      <c r="G5" s="541"/>
      <c r="H5" s="541"/>
      <c r="I5" s="541"/>
      <c r="J5" s="541"/>
      <c r="K5" s="541"/>
      <c r="L5" s="541"/>
      <c r="M5" s="541"/>
      <c r="N5" s="541"/>
      <c r="O5" s="541"/>
      <c r="P5" s="541"/>
      <c r="Q5" s="542"/>
      <c r="R5" s="543">
        <v>144968</v>
      </c>
      <c r="S5" s="544"/>
      <c r="T5" s="544"/>
      <c r="U5" s="544"/>
      <c r="V5" s="544"/>
      <c r="W5" s="544"/>
      <c r="X5" s="544"/>
      <c r="Y5" s="545"/>
      <c r="Z5" s="546">
        <v>5.0999999999999996</v>
      </c>
      <c r="AA5" s="546"/>
      <c r="AB5" s="546"/>
      <c r="AC5" s="546"/>
      <c r="AD5" s="547">
        <v>144968</v>
      </c>
      <c r="AE5" s="547"/>
      <c r="AF5" s="547"/>
      <c r="AG5" s="547"/>
      <c r="AH5" s="547"/>
      <c r="AI5" s="547"/>
      <c r="AJ5" s="547"/>
      <c r="AK5" s="547"/>
      <c r="AL5" s="548">
        <v>14.8</v>
      </c>
      <c r="AM5" s="549"/>
      <c r="AN5" s="549"/>
      <c r="AO5" s="550"/>
      <c r="AP5" s="540" t="s">
        <v>316</v>
      </c>
      <c r="AQ5" s="541"/>
      <c r="AR5" s="541"/>
      <c r="AS5" s="541"/>
      <c r="AT5" s="541"/>
      <c r="AU5" s="541"/>
      <c r="AV5" s="541"/>
      <c r="AW5" s="541"/>
      <c r="AX5" s="541"/>
      <c r="AY5" s="541"/>
      <c r="AZ5" s="541"/>
      <c r="BA5" s="541"/>
      <c r="BB5" s="541"/>
      <c r="BC5" s="541"/>
      <c r="BD5" s="541"/>
      <c r="BE5" s="541"/>
      <c r="BF5" s="542"/>
      <c r="BG5" s="551">
        <v>144968</v>
      </c>
      <c r="BH5" s="332"/>
      <c r="BI5" s="332"/>
      <c r="BJ5" s="332"/>
      <c r="BK5" s="332"/>
      <c r="BL5" s="332"/>
      <c r="BM5" s="332"/>
      <c r="BN5" s="552"/>
      <c r="BO5" s="553">
        <v>100</v>
      </c>
      <c r="BP5" s="553"/>
      <c r="BQ5" s="553"/>
      <c r="BR5" s="553"/>
      <c r="BS5" s="554" t="s">
        <v>203</v>
      </c>
      <c r="BT5" s="554"/>
      <c r="BU5" s="554"/>
      <c r="BV5" s="554"/>
      <c r="BW5" s="554"/>
      <c r="BX5" s="554"/>
      <c r="BY5" s="554"/>
      <c r="BZ5" s="554"/>
      <c r="CA5" s="554"/>
      <c r="CB5" s="555"/>
      <c r="CD5" s="326" t="s">
        <v>313</v>
      </c>
      <c r="CE5" s="327"/>
      <c r="CF5" s="327"/>
      <c r="CG5" s="327"/>
      <c r="CH5" s="327"/>
      <c r="CI5" s="327"/>
      <c r="CJ5" s="327"/>
      <c r="CK5" s="327"/>
      <c r="CL5" s="327"/>
      <c r="CM5" s="327"/>
      <c r="CN5" s="327"/>
      <c r="CO5" s="327"/>
      <c r="CP5" s="327"/>
      <c r="CQ5" s="376"/>
      <c r="CR5" s="326" t="s">
        <v>319</v>
      </c>
      <c r="CS5" s="327"/>
      <c r="CT5" s="327"/>
      <c r="CU5" s="327"/>
      <c r="CV5" s="327"/>
      <c r="CW5" s="327"/>
      <c r="CX5" s="327"/>
      <c r="CY5" s="376"/>
      <c r="CZ5" s="326" t="s">
        <v>310</v>
      </c>
      <c r="DA5" s="327"/>
      <c r="DB5" s="327"/>
      <c r="DC5" s="376"/>
      <c r="DD5" s="326" t="s">
        <v>320</v>
      </c>
      <c r="DE5" s="327"/>
      <c r="DF5" s="327"/>
      <c r="DG5" s="327"/>
      <c r="DH5" s="327"/>
      <c r="DI5" s="327"/>
      <c r="DJ5" s="327"/>
      <c r="DK5" s="327"/>
      <c r="DL5" s="327"/>
      <c r="DM5" s="327"/>
      <c r="DN5" s="327"/>
      <c r="DO5" s="327"/>
      <c r="DP5" s="376"/>
      <c r="DQ5" s="326" t="s">
        <v>323</v>
      </c>
      <c r="DR5" s="327"/>
      <c r="DS5" s="327"/>
      <c r="DT5" s="327"/>
      <c r="DU5" s="327"/>
      <c r="DV5" s="327"/>
      <c r="DW5" s="327"/>
      <c r="DX5" s="327"/>
      <c r="DY5" s="327"/>
      <c r="DZ5" s="327"/>
      <c r="EA5" s="327"/>
      <c r="EB5" s="327"/>
      <c r="EC5" s="376"/>
    </row>
    <row r="6" spans="2:143" ht="11.25" customHeight="1">
      <c r="B6" s="556" t="s">
        <v>324</v>
      </c>
      <c r="C6" s="557"/>
      <c r="D6" s="557"/>
      <c r="E6" s="557"/>
      <c r="F6" s="557"/>
      <c r="G6" s="557"/>
      <c r="H6" s="557"/>
      <c r="I6" s="557"/>
      <c r="J6" s="557"/>
      <c r="K6" s="557"/>
      <c r="L6" s="557"/>
      <c r="M6" s="557"/>
      <c r="N6" s="557"/>
      <c r="O6" s="557"/>
      <c r="P6" s="557"/>
      <c r="Q6" s="558"/>
      <c r="R6" s="551">
        <v>30160</v>
      </c>
      <c r="S6" s="332"/>
      <c r="T6" s="332"/>
      <c r="U6" s="332"/>
      <c r="V6" s="332"/>
      <c r="W6" s="332"/>
      <c r="X6" s="332"/>
      <c r="Y6" s="552"/>
      <c r="Z6" s="553">
        <v>1.1000000000000001</v>
      </c>
      <c r="AA6" s="553"/>
      <c r="AB6" s="553"/>
      <c r="AC6" s="553"/>
      <c r="AD6" s="554">
        <v>30160</v>
      </c>
      <c r="AE6" s="554"/>
      <c r="AF6" s="554"/>
      <c r="AG6" s="554"/>
      <c r="AH6" s="554"/>
      <c r="AI6" s="554"/>
      <c r="AJ6" s="554"/>
      <c r="AK6" s="554"/>
      <c r="AL6" s="559">
        <v>3.1</v>
      </c>
      <c r="AM6" s="338"/>
      <c r="AN6" s="338"/>
      <c r="AO6" s="560"/>
      <c r="AP6" s="556" t="s">
        <v>105</v>
      </c>
      <c r="AQ6" s="557"/>
      <c r="AR6" s="557"/>
      <c r="AS6" s="557"/>
      <c r="AT6" s="557"/>
      <c r="AU6" s="557"/>
      <c r="AV6" s="557"/>
      <c r="AW6" s="557"/>
      <c r="AX6" s="557"/>
      <c r="AY6" s="557"/>
      <c r="AZ6" s="557"/>
      <c r="BA6" s="557"/>
      <c r="BB6" s="557"/>
      <c r="BC6" s="557"/>
      <c r="BD6" s="557"/>
      <c r="BE6" s="557"/>
      <c r="BF6" s="558"/>
      <c r="BG6" s="551">
        <v>144968</v>
      </c>
      <c r="BH6" s="332"/>
      <c r="BI6" s="332"/>
      <c r="BJ6" s="332"/>
      <c r="BK6" s="332"/>
      <c r="BL6" s="332"/>
      <c r="BM6" s="332"/>
      <c r="BN6" s="552"/>
      <c r="BO6" s="553">
        <v>100</v>
      </c>
      <c r="BP6" s="553"/>
      <c r="BQ6" s="553"/>
      <c r="BR6" s="553"/>
      <c r="BS6" s="554" t="s">
        <v>203</v>
      </c>
      <c r="BT6" s="554"/>
      <c r="BU6" s="554"/>
      <c r="BV6" s="554"/>
      <c r="BW6" s="554"/>
      <c r="BX6" s="554"/>
      <c r="BY6" s="554"/>
      <c r="BZ6" s="554"/>
      <c r="CA6" s="554"/>
      <c r="CB6" s="555"/>
      <c r="CD6" s="540" t="s">
        <v>325</v>
      </c>
      <c r="CE6" s="541"/>
      <c r="CF6" s="541"/>
      <c r="CG6" s="541"/>
      <c r="CH6" s="541"/>
      <c r="CI6" s="541"/>
      <c r="CJ6" s="541"/>
      <c r="CK6" s="541"/>
      <c r="CL6" s="541"/>
      <c r="CM6" s="541"/>
      <c r="CN6" s="541"/>
      <c r="CO6" s="541"/>
      <c r="CP6" s="541"/>
      <c r="CQ6" s="542"/>
      <c r="CR6" s="551">
        <v>38758</v>
      </c>
      <c r="CS6" s="332"/>
      <c r="CT6" s="332"/>
      <c r="CU6" s="332"/>
      <c r="CV6" s="332"/>
      <c r="CW6" s="332"/>
      <c r="CX6" s="332"/>
      <c r="CY6" s="552"/>
      <c r="CZ6" s="548">
        <v>1.4</v>
      </c>
      <c r="DA6" s="549"/>
      <c r="DB6" s="549"/>
      <c r="DC6" s="561"/>
      <c r="DD6" s="562" t="s">
        <v>203</v>
      </c>
      <c r="DE6" s="332"/>
      <c r="DF6" s="332"/>
      <c r="DG6" s="332"/>
      <c r="DH6" s="332"/>
      <c r="DI6" s="332"/>
      <c r="DJ6" s="332"/>
      <c r="DK6" s="332"/>
      <c r="DL6" s="332"/>
      <c r="DM6" s="332"/>
      <c r="DN6" s="332"/>
      <c r="DO6" s="332"/>
      <c r="DP6" s="552"/>
      <c r="DQ6" s="562">
        <v>38758</v>
      </c>
      <c r="DR6" s="332"/>
      <c r="DS6" s="332"/>
      <c r="DT6" s="332"/>
      <c r="DU6" s="332"/>
      <c r="DV6" s="332"/>
      <c r="DW6" s="332"/>
      <c r="DX6" s="332"/>
      <c r="DY6" s="332"/>
      <c r="DZ6" s="332"/>
      <c r="EA6" s="332"/>
      <c r="EB6" s="332"/>
      <c r="EC6" s="563"/>
    </row>
    <row r="7" spans="2:143" ht="11.25" customHeight="1">
      <c r="B7" s="556" t="s">
        <v>44</v>
      </c>
      <c r="C7" s="557"/>
      <c r="D7" s="557"/>
      <c r="E7" s="557"/>
      <c r="F7" s="557"/>
      <c r="G7" s="557"/>
      <c r="H7" s="557"/>
      <c r="I7" s="557"/>
      <c r="J7" s="557"/>
      <c r="K7" s="557"/>
      <c r="L7" s="557"/>
      <c r="M7" s="557"/>
      <c r="N7" s="557"/>
      <c r="O7" s="557"/>
      <c r="P7" s="557"/>
      <c r="Q7" s="558"/>
      <c r="R7" s="551">
        <v>216</v>
      </c>
      <c r="S7" s="332"/>
      <c r="T7" s="332"/>
      <c r="U7" s="332"/>
      <c r="V7" s="332"/>
      <c r="W7" s="332"/>
      <c r="X7" s="332"/>
      <c r="Y7" s="552"/>
      <c r="Z7" s="553">
        <v>0</v>
      </c>
      <c r="AA7" s="553"/>
      <c r="AB7" s="553"/>
      <c r="AC7" s="553"/>
      <c r="AD7" s="554">
        <v>216</v>
      </c>
      <c r="AE7" s="554"/>
      <c r="AF7" s="554"/>
      <c r="AG7" s="554"/>
      <c r="AH7" s="554"/>
      <c r="AI7" s="554"/>
      <c r="AJ7" s="554"/>
      <c r="AK7" s="554"/>
      <c r="AL7" s="559">
        <v>0</v>
      </c>
      <c r="AM7" s="338"/>
      <c r="AN7" s="338"/>
      <c r="AO7" s="560"/>
      <c r="AP7" s="556" t="s">
        <v>326</v>
      </c>
      <c r="AQ7" s="557"/>
      <c r="AR7" s="557"/>
      <c r="AS7" s="557"/>
      <c r="AT7" s="557"/>
      <c r="AU7" s="557"/>
      <c r="AV7" s="557"/>
      <c r="AW7" s="557"/>
      <c r="AX7" s="557"/>
      <c r="AY7" s="557"/>
      <c r="AZ7" s="557"/>
      <c r="BA7" s="557"/>
      <c r="BB7" s="557"/>
      <c r="BC7" s="557"/>
      <c r="BD7" s="557"/>
      <c r="BE7" s="557"/>
      <c r="BF7" s="558"/>
      <c r="BG7" s="551">
        <v>51314</v>
      </c>
      <c r="BH7" s="332"/>
      <c r="BI7" s="332"/>
      <c r="BJ7" s="332"/>
      <c r="BK7" s="332"/>
      <c r="BL7" s="332"/>
      <c r="BM7" s="332"/>
      <c r="BN7" s="552"/>
      <c r="BO7" s="553">
        <v>35.4</v>
      </c>
      <c r="BP7" s="553"/>
      <c r="BQ7" s="553"/>
      <c r="BR7" s="553"/>
      <c r="BS7" s="554" t="s">
        <v>203</v>
      </c>
      <c r="BT7" s="554"/>
      <c r="BU7" s="554"/>
      <c r="BV7" s="554"/>
      <c r="BW7" s="554"/>
      <c r="BX7" s="554"/>
      <c r="BY7" s="554"/>
      <c r="BZ7" s="554"/>
      <c r="CA7" s="554"/>
      <c r="CB7" s="555"/>
      <c r="CD7" s="556" t="s">
        <v>328</v>
      </c>
      <c r="CE7" s="557"/>
      <c r="CF7" s="557"/>
      <c r="CG7" s="557"/>
      <c r="CH7" s="557"/>
      <c r="CI7" s="557"/>
      <c r="CJ7" s="557"/>
      <c r="CK7" s="557"/>
      <c r="CL7" s="557"/>
      <c r="CM7" s="557"/>
      <c r="CN7" s="557"/>
      <c r="CO7" s="557"/>
      <c r="CP7" s="557"/>
      <c r="CQ7" s="558"/>
      <c r="CR7" s="551">
        <v>636103</v>
      </c>
      <c r="CS7" s="332"/>
      <c r="CT7" s="332"/>
      <c r="CU7" s="332"/>
      <c r="CV7" s="332"/>
      <c r="CW7" s="332"/>
      <c r="CX7" s="332"/>
      <c r="CY7" s="552"/>
      <c r="CZ7" s="553">
        <v>23.6</v>
      </c>
      <c r="DA7" s="553"/>
      <c r="DB7" s="553"/>
      <c r="DC7" s="553"/>
      <c r="DD7" s="562">
        <v>20515</v>
      </c>
      <c r="DE7" s="332"/>
      <c r="DF7" s="332"/>
      <c r="DG7" s="332"/>
      <c r="DH7" s="332"/>
      <c r="DI7" s="332"/>
      <c r="DJ7" s="332"/>
      <c r="DK7" s="332"/>
      <c r="DL7" s="332"/>
      <c r="DM7" s="332"/>
      <c r="DN7" s="332"/>
      <c r="DO7" s="332"/>
      <c r="DP7" s="552"/>
      <c r="DQ7" s="562">
        <v>286358</v>
      </c>
      <c r="DR7" s="332"/>
      <c r="DS7" s="332"/>
      <c r="DT7" s="332"/>
      <c r="DU7" s="332"/>
      <c r="DV7" s="332"/>
      <c r="DW7" s="332"/>
      <c r="DX7" s="332"/>
      <c r="DY7" s="332"/>
      <c r="DZ7" s="332"/>
      <c r="EA7" s="332"/>
      <c r="EB7" s="332"/>
      <c r="EC7" s="563"/>
    </row>
    <row r="8" spans="2:143" ht="11.25" customHeight="1">
      <c r="B8" s="556" t="s">
        <v>329</v>
      </c>
      <c r="C8" s="557"/>
      <c r="D8" s="557"/>
      <c r="E8" s="557"/>
      <c r="F8" s="557"/>
      <c r="G8" s="557"/>
      <c r="H8" s="557"/>
      <c r="I8" s="557"/>
      <c r="J8" s="557"/>
      <c r="K8" s="557"/>
      <c r="L8" s="557"/>
      <c r="M8" s="557"/>
      <c r="N8" s="557"/>
      <c r="O8" s="557"/>
      <c r="P8" s="557"/>
      <c r="Q8" s="558"/>
      <c r="R8" s="551">
        <v>358</v>
      </c>
      <c r="S8" s="332"/>
      <c r="T8" s="332"/>
      <c r="U8" s="332"/>
      <c r="V8" s="332"/>
      <c r="W8" s="332"/>
      <c r="X8" s="332"/>
      <c r="Y8" s="552"/>
      <c r="Z8" s="553">
        <v>0</v>
      </c>
      <c r="AA8" s="553"/>
      <c r="AB8" s="553"/>
      <c r="AC8" s="553"/>
      <c r="AD8" s="554">
        <v>358</v>
      </c>
      <c r="AE8" s="554"/>
      <c r="AF8" s="554"/>
      <c r="AG8" s="554"/>
      <c r="AH8" s="554"/>
      <c r="AI8" s="554"/>
      <c r="AJ8" s="554"/>
      <c r="AK8" s="554"/>
      <c r="AL8" s="559">
        <v>0</v>
      </c>
      <c r="AM8" s="338"/>
      <c r="AN8" s="338"/>
      <c r="AO8" s="560"/>
      <c r="AP8" s="556" t="s">
        <v>107</v>
      </c>
      <c r="AQ8" s="557"/>
      <c r="AR8" s="557"/>
      <c r="AS8" s="557"/>
      <c r="AT8" s="557"/>
      <c r="AU8" s="557"/>
      <c r="AV8" s="557"/>
      <c r="AW8" s="557"/>
      <c r="AX8" s="557"/>
      <c r="AY8" s="557"/>
      <c r="AZ8" s="557"/>
      <c r="BA8" s="557"/>
      <c r="BB8" s="557"/>
      <c r="BC8" s="557"/>
      <c r="BD8" s="557"/>
      <c r="BE8" s="557"/>
      <c r="BF8" s="558"/>
      <c r="BG8" s="551">
        <v>1661</v>
      </c>
      <c r="BH8" s="332"/>
      <c r="BI8" s="332"/>
      <c r="BJ8" s="332"/>
      <c r="BK8" s="332"/>
      <c r="BL8" s="332"/>
      <c r="BM8" s="332"/>
      <c r="BN8" s="552"/>
      <c r="BO8" s="553">
        <v>1.1000000000000001</v>
      </c>
      <c r="BP8" s="553"/>
      <c r="BQ8" s="553"/>
      <c r="BR8" s="553"/>
      <c r="BS8" s="562" t="s">
        <v>203</v>
      </c>
      <c r="BT8" s="332"/>
      <c r="BU8" s="332"/>
      <c r="BV8" s="332"/>
      <c r="BW8" s="332"/>
      <c r="BX8" s="332"/>
      <c r="BY8" s="332"/>
      <c r="BZ8" s="332"/>
      <c r="CA8" s="332"/>
      <c r="CB8" s="563"/>
      <c r="CD8" s="556" t="s">
        <v>332</v>
      </c>
      <c r="CE8" s="557"/>
      <c r="CF8" s="557"/>
      <c r="CG8" s="557"/>
      <c r="CH8" s="557"/>
      <c r="CI8" s="557"/>
      <c r="CJ8" s="557"/>
      <c r="CK8" s="557"/>
      <c r="CL8" s="557"/>
      <c r="CM8" s="557"/>
      <c r="CN8" s="557"/>
      <c r="CO8" s="557"/>
      <c r="CP8" s="557"/>
      <c r="CQ8" s="558"/>
      <c r="CR8" s="551">
        <v>211339</v>
      </c>
      <c r="CS8" s="332"/>
      <c r="CT8" s="332"/>
      <c r="CU8" s="332"/>
      <c r="CV8" s="332"/>
      <c r="CW8" s="332"/>
      <c r="CX8" s="332"/>
      <c r="CY8" s="552"/>
      <c r="CZ8" s="553">
        <v>7.9</v>
      </c>
      <c r="DA8" s="553"/>
      <c r="DB8" s="553"/>
      <c r="DC8" s="553"/>
      <c r="DD8" s="562">
        <v>6838</v>
      </c>
      <c r="DE8" s="332"/>
      <c r="DF8" s="332"/>
      <c r="DG8" s="332"/>
      <c r="DH8" s="332"/>
      <c r="DI8" s="332"/>
      <c r="DJ8" s="332"/>
      <c r="DK8" s="332"/>
      <c r="DL8" s="332"/>
      <c r="DM8" s="332"/>
      <c r="DN8" s="332"/>
      <c r="DO8" s="332"/>
      <c r="DP8" s="552"/>
      <c r="DQ8" s="562">
        <v>157272</v>
      </c>
      <c r="DR8" s="332"/>
      <c r="DS8" s="332"/>
      <c r="DT8" s="332"/>
      <c r="DU8" s="332"/>
      <c r="DV8" s="332"/>
      <c r="DW8" s="332"/>
      <c r="DX8" s="332"/>
      <c r="DY8" s="332"/>
      <c r="DZ8" s="332"/>
      <c r="EA8" s="332"/>
      <c r="EB8" s="332"/>
      <c r="EC8" s="563"/>
    </row>
    <row r="9" spans="2:143" ht="11.25" customHeight="1">
      <c r="B9" s="556" t="s">
        <v>331</v>
      </c>
      <c r="C9" s="557"/>
      <c r="D9" s="557"/>
      <c r="E9" s="557"/>
      <c r="F9" s="557"/>
      <c r="G9" s="557"/>
      <c r="H9" s="557"/>
      <c r="I9" s="557"/>
      <c r="J9" s="557"/>
      <c r="K9" s="557"/>
      <c r="L9" s="557"/>
      <c r="M9" s="557"/>
      <c r="N9" s="557"/>
      <c r="O9" s="557"/>
      <c r="P9" s="557"/>
      <c r="Q9" s="558"/>
      <c r="R9" s="551">
        <v>440</v>
      </c>
      <c r="S9" s="332"/>
      <c r="T9" s="332"/>
      <c r="U9" s="332"/>
      <c r="V9" s="332"/>
      <c r="W9" s="332"/>
      <c r="X9" s="332"/>
      <c r="Y9" s="552"/>
      <c r="Z9" s="553">
        <v>0</v>
      </c>
      <c r="AA9" s="553"/>
      <c r="AB9" s="553"/>
      <c r="AC9" s="553"/>
      <c r="AD9" s="554">
        <v>440</v>
      </c>
      <c r="AE9" s="554"/>
      <c r="AF9" s="554"/>
      <c r="AG9" s="554"/>
      <c r="AH9" s="554"/>
      <c r="AI9" s="554"/>
      <c r="AJ9" s="554"/>
      <c r="AK9" s="554"/>
      <c r="AL9" s="559">
        <v>0</v>
      </c>
      <c r="AM9" s="338"/>
      <c r="AN9" s="338"/>
      <c r="AO9" s="560"/>
      <c r="AP9" s="556" t="s">
        <v>333</v>
      </c>
      <c r="AQ9" s="557"/>
      <c r="AR9" s="557"/>
      <c r="AS9" s="557"/>
      <c r="AT9" s="557"/>
      <c r="AU9" s="557"/>
      <c r="AV9" s="557"/>
      <c r="AW9" s="557"/>
      <c r="AX9" s="557"/>
      <c r="AY9" s="557"/>
      <c r="AZ9" s="557"/>
      <c r="BA9" s="557"/>
      <c r="BB9" s="557"/>
      <c r="BC9" s="557"/>
      <c r="BD9" s="557"/>
      <c r="BE9" s="557"/>
      <c r="BF9" s="558"/>
      <c r="BG9" s="551">
        <v>44580</v>
      </c>
      <c r="BH9" s="332"/>
      <c r="BI9" s="332"/>
      <c r="BJ9" s="332"/>
      <c r="BK9" s="332"/>
      <c r="BL9" s="332"/>
      <c r="BM9" s="332"/>
      <c r="BN9" s="552"/>
      <c r="BO9" s="553">
        <v>30.8</v>
      </c>
      <c r="BP9" s="553"/>
      <c r="BQ9" s="553"/>
      <c r="BR9" s="553"/>
      <c r="BS9" s="562" t="s">
        <v>203</v>
      </c>
      <c r="BT9" s="332"/>
      <c r="BU9" s="332"/>
      <c r="BV9" s="332"/>
      <c r="BW9" s="332"/>
      <c r="BX9" s="332"/>
      <c r="BY9" s="332"/>
      <c r="BZ9" s="332"/>
      <c r="CA9" s="332"/>
      <c r="CB9" s="563"/>
      <c r="CD9" s="556" t="s">
        <v>336</v>
      </c>
      <c r="CE9" s="557"/>
      <c r="CF9" s="557"/>
      <c r="CG9" s="557"/>
      <c r="CH9" s="557"/>
      <c r="CI9" s="557"/>
      <c r="CJ9" s="557"/>
      <c r="CK9" s="557"/>
      <c r="CL9" s="557"/>
      <c r="CM9" s="557"/>
      <c r="CN9" s="557"/>
      <c r="CO9" s="557"/>
      <c r="CP9" s="557"/>
      <c r="CQ9" s="558"/>
      <c r="CR9" s="551">
        <v>197977</v>
      </c>
      <c r="CS9" s="332"/>
      <c r="CT9" s="332"/>
      <c r="CU9" s="332"/>
      <c r="CV9" s="332"/>
      <c r="CW9" s="332"/>
      <c r="CX9" s="332"/>
      <c r="CY9" s="552"/>
      <c r="CZ9" s="553">
        <v>7.4</v>
      </c>
      <c r="DA9" s="553"/>
      <c r="DB9" s="553"/>
      <c r="DC9" s="553"/>
      <c r="DD9" s="562">
        <v>11506</v>
      </c>
      <c r="DE9" s="332"/>
      <c r="DF9" s="332"/>
      <c r="DG9" s="332"/>
      <c r="DH9" s="332"/>
      <c r="DI9" s="332"/>
      <c r="DJ9" s="332"/>
      <c r="DK9" s="332"/>
      <c r="DL9" s="332"/>
      <c r="DM9" s="332"/>
      <c r="DN9" s="332"/>
      <c r="DO9" s="332"/>
      <c r="DP9" s="552"/>
      <c r="DQ9" s="562">
        <v>135413</v>
      </c>
      <c r="DR9" s="332"/>
      <c r="DS9" s="332"/>
      <c r="DT9" s="332"/>
      <c r="DU9" s="332"/>
      <c r="DV9" s="332"/>
      <c r="DW9" s="332"/>
      <c r="DX9" s="332"/>
      <c r="DY9" s="332"/>
      <c r="DZ9" s="332"/>
      <c r="EA9" s="332"/>
      <c r="EB9" s="332"/>
      <c r="EC9" s="563"/>
    </row>
    <row r="10" spans="2:143" ht="11.25" customHeight="1">
      <c r="B10" s="556" t="s">
        <v>128</v>
      </c>
      <c r="C10" s="557"/>
      <c r="D10" s="557"/>
      <c r="E10" s="557"/>
      <c r="F10" s="557"/>
      <c r="G10" s="557"/>
      <c r="H10" s="557"/>
      <c r="I10" s="557"/>
      <c r="J10" s="557"/>
      <c r="K10" s="557"/>
      <c r="L10" s="557"/>
      <c r="M10" s="557"/>
      <c r="N10" s="557"/>
      <c r="O10" s="557"/>
      <c r="P10" s="557"/>
      <c r="Q10" s="558"/>
      <c r="R10" s="551" t="s">
        <v>203</v>
      </c>
      <c r="S10" s="332"/>
      <c r="T10" s="332"/>
      <c r="U10" s="332"/>
      <c r="V10" s="332"/>
      <c r="W10" s="332"/>
      <c r="X10" s="332"/>
      <c r="Y10" s="552"/>
      <c r="Z10" s="553" t="s">
        <v>203</v>
      </c>
      <c r="AA10" s="553"/>
      <c r="AB10" s="553"/>
      <c r="AC10" s="553"/>
      <c r="AD10" s="554" t="s">
        <v>203</v>
      </c>
      <c r="AE10" s="554"/>
      <c r="AF10" s="554"/>
      <c r="AG10" s="554"/>
      <c r="AH10" s="554"/>
      <c r="AI10" s="554"/>
      <c r="AJ10" s="554"/>
      <c r="AK10" s="554"/>
      <c r="AL10" s="559" t="s">
        <v>203</v>
      </c>
      <c r="AM10" s="338"/>
      <c r="AN10" s="338"/>
      <c r="AO10" s="560"/>
      <c r="AP10" s="556" t="s">
        <v>192</v>
      </c>
      <c r="AQ10" s="557"/>
      <c r="AR10" s="557"/>
      <c r="AS10" s="557"/>
      <c r="AT10" s="557"/>
      <c r="AU10" s="557"/>
      <c r="AV10" s="557"/>
      <c r="AW10" s="557"/>
      <c r="AX10" s="557"/>
      <c r="AY10" s="557"/>
      <c r="AZ10" s="557"/>
      <c r="BA10" s="557"/>
      <c r="BB10" s="557"/>
      <c r="BC10" s="557"/>
      <c r="BD10" s="557"/>
      <c r="BE10" s="557"/>
      <c r="BF10" s="558"/>
      <c r="BG10" s="551">
        <v>2650</v>
      </c>
      <c r="BH10" s="332"/>
      <c r="BI10" s="332"/>
      <c r="BJ10" s="332"/>
      <c r="BK10" s="332"/>
      <c r="BL10" s="332"/>
      <c r="BM10" s="332"/>
      <c r="BN10" s="552"/>
      <c r="BO10" s="553">
        <v>1.8</v>
      </c>
      <c r="BP10" s="553"/>
      <c r="BQ10" s="553"/>
      <c r="BR10" s="553"/>
      <c r="BS10" s="562" t="s">
        <v>203</v>
      </c>
      <c r="BT10" s="332"/>
      <c r="BU10" s="332"/>
      <c r="BV10" s="332"/>
      <c r="BW10" s="332"/>
      <c r="BX10" s="332"/>
      <c r="BY10" s="332"/>
      <c r="BZ10" s="332"/>
      <c r="CA10" s="332"/>
      <c r="CB10" s="563"/>
      <c r="CD10" s="556" t="s">
        <v>45</v>
      </c>
      <c r="CE10" s="557"/>
      <c r="CF10" s="557"/>
      <c r="CG10" s="557"/>
      <c r="CH10" s="557"/>
      <c r="CI10" s="557"/>
      <c r="CJ10" s="557"/>
      <c r="CK10" s="557"/>
      <c r="CL10" s="557"/>
      <c r="CM10" s="557"/>
      <c r="CN10" s="557"/>
      <c r="CO10" s="557"/>
      <c r="CP10" s="557"/>
      <c r="CQ10" s="558"/>
      <c r="CR10" s="551" t="s">
        <v>203</v>
      </c>
      <c r="CS10" s="332"/>
      <c r="CT10" s="332"/>
      <c r="CU10" s="332"/>
      <c r="CV10" s="332"/>
      <c r="CW10" s="332"/>
      <c r="CX10" s="332"/>
      <c r="CY10" s="552"/>
      <c r="CZ10" s="553" t="s">
        <v>203</v>
      </c>
      <c r="DA10" s="553"/>
      <c r="DB10" s="553"/>
      <c r="DC10" s="553"/>
      <c r="DD10" s="562" t="s">
        <v>203</v>
      </c>
      <c r="DE10" s="332"/>
      <c r="DF10" s="332"/>
      <c r="DG10" s="332"/>
      <c r="DH10" s="332"/>
      <c r="DI10" s="332"/>
      <c r="DJ10" s="332"/>
      <c r="DK10" s="332"/>
      <c r="DL10" s="332"/>
      <c r="DM10" s="332"/>
      <c r="DN10" s="332"/>
      <c r="DO10" s="332"/>
      <c r="DP10" s="552"/>
      <c r="DQ10" s="562" t="s">
        <v>203</v>
      </c>
      <c r="DR10" s="332"/>
      <c r="DS10" s="332"/>
      <c r="DT10" s="332"/>
      <c r="DU10" s="332"/>
      <c r="DV10" s="332"/>
      <c r="DW10" s="332"/>
      <c r="DX10" s="332"/>
      <c r="DY10" s="332"/>
      <c r="DZ10" s="332"/>
      <c r="EA10" s="332"/>
      <c r="EB10" s="332"/>
      <c r="EC10" s="563"/>
    </row>
    <row r="11" spans="2:143" ht="11.25" customHeight="1">
      <c r="B11" s="556" t="s">
        <v>103</v>
      </c>
      <c r="C11" s="557"/>
      <c r="D11" s="557"/>
      <c r="E11" s="557"/>
      <c r="F11" s="557"/>
      <c r="G11" s="557"/>
      <c r="H11" s="557"/>
      <c r="I11" s="557"/>
      <c r="J11" s="557"/>
      <c r="K11" s="557"/>
      <c r="L11" s="557"/>
      <c r="M11" s="557"/>
      <c r="N11" s="557"/>
      <c r="O11" s="557"/>
      <c r="P11" s="557"/>
      <c r="Q11" s="558"/>
      <c r="R11" s="551">
        <v>19925</v>
      </c>
      <c r="S11" s="332"/>
      <c r="T11" s="332"/>
      <c r="U11" s="332"/>
      <c r="V11" s="332"/>
      <c r="W11" s="332"/>
      <c r="X11" s="332"/>
      <c r="Y11" s="552"/>
      <c r="Z11" s="559">
        <v>0.7</v>
      </c>
      <c r="AA11" s="338"/>
      <c r="AB11" s="338"/>
      <c r="AC11" s="564"/>
      <c r="AD11" s="562">
        <v>19925</v>
      </c>
      <c r="AE11" s="332"/>
      <c r="AF11" s="332"/>
      <c r="AG11" s="332"/>
      <c r="AH11" s="332"/>
      <c r="AI11" s="332"/>
      <c r="AJ11" s="332"/>
      <c r="AK11" s="552"/>
      <c r="AL11" s="559">
        <v>2</v>
      </c>
      <c r="AM11" s="338"/>
      <c r="AN11" s="338"/>
      <c r="AO11" s="560"/>
      <c r="AP11" s="556" t="s">
        <v>338</v>
      </c>
      <c r="AQ11" s="557"/>
      <c r="AR11" s="557"/>
      <c r="AS11" s="557"/>
      <c r="AT11" s="557"/>
      <c r="AU11" s="557"/>
      <c r="AV11" s="557"/>
      <c r="AW11" s="557"/>
      <c r="AX11" s="557"/>
      <c r="AY11" s="557"/>
      <c r="AZ11" s="557"/>
      <c r="BA11" s="557"/>
      <c r="BB11" s="557"/>
      <c r="BC11" s="557"/>
      <c r="BD11" s="557"/>
      <c r="BE11" s="557"/>
      <c r="BF11" s="558"/>
      <c r="BG11" s="551">
        <v>2423</v>
      </c>
      <c r="BH11" s="332"/>
      <c r="BI11" s="332"/>
      <c r="BJ11" s="332"/>
      <c r="BK11" s="332"/>
      <c r="BL11" s="332"/>
      <c r="BM11" s="332"/>
      <c r="BN11" s="552"/>
      <c r="BO11" s="553">
        <v>1.7</v>
      </c>
      <c r="BP11" s="553"/>
      <c r="BQ11" s="553"/>
      <c r="BR11" s="553"/>
      <c r="BS11" s="562" t="s">
        <v>203</v>
      </c>
      <c r="BT11" s="332"/>
      <c r="BU11" s="332"/>
      <c r="BV11" s="332"/>
      <c r="BW11" s="332"/>
      <c r="BX11" s="332"/>
      <c r="BY11" s="332"/>
      <c r="BZ11" s="332"/>
      <c r="CA11" s="332"/>
      <c r="CB11" s="563"/>
      <c r="CD11" s="556" t="s">
        <v>341</v>
      </c>
      <c r="CE11" s="557"/>
      <c r="CF11" s="557"/>
      <c r="CG11" s="557"/>
      <c r="CH11" s="557"/>
      <c r="CI11" s="557"/>
      <c r="CJ11" s="557"/>
      <c r="CK11" s="557"/>
      <c r="CL11" s="557"/>
      <c r="CM11" s="557"/>
      <c r="CN11" s="557"/>
      <c r="CO11" s="557"/>
      <c r="CP11" s="557"/>
      <c r="CQ11" s="558"/>
      <c r="CR11" s="551">
        <v>305214</v>
      </c>
      <c r="CS11" s="332"/>
      <c r="CT11" s="332"/>
      <c r="CU11" s="332"/>
      <c r="CV11" s="332"/>
      <c r="CW11" s="332"/>
      <c r="CX11" s="332"/>
      <c r="CY11" s="552"/>
      <c r="CZ11" s="553">
        <v>11.3</v>
      </c>
      <c r="DA11" s="553"/>
      <c r="DB11" s="553"/>
      <c r="DC11" s="553"/>
      <c r="DD11" s="562">
        <v>149373</v>
      </c>
      <c r="DE11" s="332"/>
      <c r="DF11" s="332"/>
      <c r="DG11" s="332"/>
      <c r="DH11" s="332"/>
      <c r="DI11" s="332"/>
      <c r="DJ11" s="332"/>
      <c r="DK11" s="332"/>
      <c r="DL11" s="332"/>
      <c r="DM11" s="332"/>
      <c r="DN11" s="332"/>
      <c r="DO11" s="332"/>
      <c r="DP11" s="552"/>
      <c r="DQ11" s="562">
        <v>78110</v>
      </c>
      <c r="DR11" s="332"/>
      <c r="DS11" s="332"/>
      <c r="DT11" s="332"/>
      <c r="DU11" s="332"/>
      <c r="DV11" s="332"/>
      <c r="DW11" s="332"/>
      <c r="DX11" s="332"/>
      <c r="DY11" s="332"/>
      <c r="DZ11" s="332"/>
      <c r="EA11" s="332"/>
      <c r="EB11" s="332"/>
      <c r="EC11" s="563"/>
    </row>
    <row r="12" spans="2:143" ht="11.25" customHeight="1">
      <c r="B12" s="556" t="s">
        <v>144</v>
      </c>
      <c r="C12" s="557"/>
      <c r="D12" s="557"/>
      <c r="E12" s="557"/>
      <c r="F12" s="557"/>
      <c r="G12" s="557"/>
      <c r="H12" s="557"/>
      <c r="I12" s="557"/>
      <c r="J12" s="557"/>
      <c r="K12" s="557"/>
      <c r="L12" s="557"/>
      <c r="M12" s="557"/>
      <c r="N12" s="557"/>
      <c r="O12" s="557"/>
      <c r="P12" s="557"/>
      <c r="Q12" s="558"/>
      <c r="R12" s="551" t="s">
        <v>203</v>
      </c>
      <c r="S12" s="332"/>
      <c r="T12" s="332"/>
      <c r="U12" s="332"/>
      <c r="V12" s="332"/>
      <c r="W12" s="332"/>
      <c r="X12" s="332"/>
      <c r="Y12" s="552"/>
      <c r="Z12" s="553" t="s">
        <v>203</v>
      </c>
      <c r="AA12" s="553"/>
      <c r="AB12" s="553"/>
      <c r="AC12" s="553"/>
      <c r="AD12" s="554" t="s">
        <v>203</v>
      </c>
      <c r="AE12" s="554"/>
      <c r="AF12" s="554"/>
      <c r="AG12" s="554"/>
      <c r="AH12" s="554"/>
      <c r="AI12" s="554"/>
      <c r="AJ12" s="554"/>
      <c r="AK12" s="554"/>
      <c r="AL12" s="559" t="s">
        <v>203</v>
      </c>
      <c r="AM12" s="338"/>
      <c r="AN12" s="338"/>
      <c r="AO12" s="560"/>
      <c r="AP12" s="556" t="s">
        <v>342</v>
      </c>
      <c r="AQ12" s="557"/>
      <c r="AR12" s="557"/>
      <c r="AS12" s="557"/>
      <c r="AT12" s="557"/>
      <c r="AU12" s="557"/>
      <c r="AV12" s="557"/>
      <c r="AW12" s="557"/>
      <c r="AX12" s="557"/>
      <c r="AY12" s="557"/>
      <c r="AZ12" s="557"/>
      <c r="BA12" s="557"/>
      <c r="BB12" s="557"/>
      <c r="BC12" s="557"/>
      <c r="BD12" s="557"/>
      <c r="BE12" s="557"/>
      <c r="BF12" s="558"/>
      <c r="BG12" s="551">
        <v>87184</v>
      </c>
      <c r="BH12" s="332"/>
      <c r="BI12" s="332"/>
      <c r="BJ12" s="332"/>
      <c r="BK12" s="332"/>
      <c r="BL12" s="332"/>
      <c r="BM12" s="332"/>
      <c r="BN12" s="552"/>
      <c r="BO12" s="553">
        <v>60.1</v>
      </c>
      <c r="BP12" s="553"/>
      <c r="BQ12" s="553"/>
      <c r="BR12" s="553"/>
      <c r="BS12" s="562" t="s">
        <v>203</v>
      </c>
      <c r="BT12" s="332"/>
      <c r="BU12" s="332"/>
      <c r="BV12" s="332"/>
      <c r="BW12" s="332"/>
      <c r="BX12" s="332"/>
      <c r="BY12" s="332"/>
      <c r="BZ12" s="332"/>
      <c r="CA12" s="332"/>
      <c r="CB12" s="563"/>
      <c r="CD12" s="556" t="s">
        <v>89</v>
      </c>
      <c r="CE12" s="557"/>
      <c r="CF12" s="557"/>
      <c r="CG12" s="557"/>
      <c r="CH12" s="557"/>
      <c r="CI12" s="557"/>
      <c r="CJ12" s="557"/>
      <c r="CK12" s="557"/>
      <c r="CL12" s="557"/>
      <c r="CM12" s="557"/>
      <c r="CN12" s="557"/>
      <c r="CO12" s="557"/>
      <c r="CP12" s="557"/>
      <c r="CQ12" s="558"/>
      <c r="CR12" s="551">
        <v>147752</v>
      </c>
      <c r="CS12" s="332"/>
      <c r="CT12" s="332"/>
      <c r="CU12" s="332"/>
      <c r="CV12" s="332"/>
      <c r="CW12" s="332"/>
      <c r="CX12" s="332"/>
      <c r="CY12" s="552"/>
      <c r="CZ12" s="553">
        <v>5.5</v>
      </c>
      <c r="DA12" s="553"/>
      <c r="DB12" s="553"/>
      <c r="DC12" s="553"/>
      <c r="DD12" s="562">
        <v>14195</v>
      </c>
      <c r="DE12" s="332"/>
      <c r="DF12" s="332"/>
      <c r="DG12" s="332"/>
      <c r="DH12" s="332"/>
      <c r="DI12" s="332"/>
      <c r="DJ12" s="332"/>
      <c r="DK12" s="332"/>
      <c r="DL12" s="332"/>
      <c r="DM12" s="332"/>
      <c r="DN12" s="332"/>
      <c r="DO12" s="332"/>
      <c r="DP12" s="552"/>
      <c r="DQ12" s="562">
        <v>37666</v>
      </c>
      <c r="DR12" s="332"/>
      <c r="DS12" s="332"/>
      <c r="DT12" s="332"/>
      <c r="DU12" s="332"/>
      <c r="DV12" s="332"/>
      <c r="DW12" s="332"/>
      <c r="DX12" s="332"/>
      <c r="DY12" s="332"/>
      <c r="DZ12" s="332"/>
      <c r="EA12" s="332"/>
      <c r="EB12" s="332"/>
      <c r="EC12" s="563"/>
    </row>
    <row r="13" spans="2:143" ht="11.25" customHeight="1">
      <c r="B13" s="556" t="s">
        <v>343</v>
      </c>
      <c r="C13" s="557"/>
      <c r="D13" s="557"/>
      <c r="E13" s="557"/>
      <c r="F13" s="557"/>
      <c r="G13" s="557"/>
      <c r="H13" s="557"/>
      <c r="I13" s="557"/>
      <c r="J13" s="557"/>
      <c r="K13" s="557"/>
      <c r="L13" s="557"/>
      <c r="M13" s="557"/>
      <c r="N13" s="557"/>
      <c r="O13" s="557"/>
      <c r="P13" s="557"/>
      <c r="Q13" s="558"/>
      <c r="R13" s="551" t="s">
        <v>203</v>
      </c>
      <c r="S13" s="332"/>
      <c r="T13" s="332"/>
      <c r="U13" s="332"/>
      <c r="V13" s="332"/>
      <c r="W13" s="332"/>
      <c r="X13" s="332"/>
      <c r="Y13" s="552"/>
      <c r="Z13" s="553" t="s">
        <v>203</v>
      </c>
      <c r="AA13" s="553"/>
      <c r="AB13" s="553"/>
      <c r="AC13" s="553"/>
      <c r="AD13" s="554" t="s">
        <v>203</v>
      </c>
      <c r="AE13" s="554"/>
      <c r="AF13" s="554"/>
      <c r="AG13" s="554"/>
      <c r="AH13" s="554"/>
      <c r="AI13" s="554"/>
      <c r="AJ13" s="554"/>
      <c r="AK13" s="554"/>
      <c r="AL13" s="559" t="s">
        <v>203</v>
      </c>
      <c r="AM13" s="338"/>
      <c r="AN13" s="338"/>
      <c r="AO13" s="560"/>
      <c r="AP13" s="556" t="s">
        <v>345</v>
      </c>
      <c r="AQ13" s="557"/>
      <c r="AR13" s="557"/>
      <c r="AS13" s="557"/>
      <c r="AT13" s="557"/>
      <c r="AU13" s="557"/>
      <c r="AV13" s="557"/>
      <c r="AW13" s="557"/>
      <c r="AX13" s="557"/>
      <c r="AY13" s="557"/>
      <c r="AZ13" s="557"/>
      <c r="BA13" s="557"/>
      <c r="BB13" s="557"/>
      <c r="BC13" s="557"/>
      <c r="BD13" s="557"/>
      <c r="BE13" s="557"/>
      <c r="BF13" s="558"/>
      <c r="BG13" s="551">
        <v>60083</v>
      </c>
      <c r="BH13" s="332"/>
      <c r="BI13" s="332"/>
      <c r="BJ13" s="332"/>
      <c r="BK13" s="332"/>
      <c r="BL13" s="332"/>
      <c r="BM13" s="332"/>
      <c r="BN13" s="552"/>
      <c r="BO13" s="553">
        <v>41.4</v>
      </c>
      <c r="BP13" s="553"/>
      <c r="BQ13" s="553"/>
      <c r="BR13" s="553"/>
      <c r="BS13" s="562" t="s">
        <v>203</v>
      </c>
      <c r="BT13" s="332"/>
      <c r="BU13" s="332"/>
      <c r="BV13" s="332"/>
      <c r="BW13" s="332"/>
      <c r="BX13" s="332"/>
      <c r="BY13" s="332"/>
      <c r="BZ13" s="332"/>
      <c r="CA13" s="332"/>
      <c r="CB13" s="563"/>
      <c r="CD13" s="556" t="s">
        <v>346</v>
      </c>
      <c r="CE13" s="557"/>
      <c r="CF13" s="557"/>
      <c r="CG13" s="557"/>
      <c r="CH13" s="557"/>
      <c r="CI13" s="557"/>
      <c r="CJ13" s="557"/>
      <c r="CK13" s="557"/>
      <c r="CL13" s="557"/>
      <c r="CM13" s="557"/>
      <c r="CN13" s="557"/>
      <c r="CO13" s="557"/>
      <c r="CP13" s="557"/>
      <c r="CQ13" s="558"/>
      <c r="CR13" s="551">
        <v>130176</v>
      </c>
      <c r="CS13" s="332"/>
      <c r="CT13" s="332"/>
      <c r="CU13" s="332"/>
      <c r="CV13" s="332"/>
      <c r="CW13" s="332"/>
      <c r="CX13" s="332"/>
      <c r="CY13" s="552"/>
      <c r="CZ13" s="553">
        <v>4.8</v>
      </c>
      <c r="DA13" s="553"/>
      <c r="DB13" s="553"/>
      <c r="DC13" s="553"/>
      <c r="DD13" s="562">
        <v>121886</v>
      </c>
      <c r="DE13" s="332"/>
      <c r="DF13" s="332"/>
      <c r="DG13" s="332"/>
      <c r="DH13" s="332"/>
      <c r="DI13" s="332"/>
      <c r="DJ13" s="332"/>
      <c r="DK13" s="332"/>
      <c r="DL13" s="332"/>
      <c r="DM13" s="332"/>
      <c r="DN13" s="332"/>
      <c r="DO13" s="332"/>
      <c r="DP13" s="552"/>
      <c r="DQ13" s="562">
        <v>35608</v>
      </c>
      <c r="DR13" s="332"/>
      <c r="DS13" s="332"/>
      <c r="DT13" s="332"/>
      <c r="DU13" s="332"/>
      <c r="DV13" s="332"/>
      <c r="DW13" s="332"/>
      <c r="DX13" s="332"/>
      <c r="DY13" s="332"/>
      <c r="DZ13" s="332"/>
      <c r="EA13" s="332"/>
      <c r="EB13" s="332"/>
      <c r="EC13" s="563"/>
    </row>
    <row r="14" spans="2:143" ht="11.25" customHeight="1">
      <c r="B14" s="556" t="s">
        <v>348</v>
      </c>
      <c r="C14" s="557"/>
      <c r="D14" s="557"/>
      <c r="E14" s="557"/>
      <c r="F14" s="557"/>
      <c r="G14" s="557"/>
      <c r="H14" s="557"/>
      <c r="I14" s="557"/>
      <c r="J14" s="557"/>
      <c r="K14" s="557"/>
      <c r="L14" s="557"/>
      <c r="M14" s="557"/>
      <c r="N14" s="557"/>
      <c r="O14" s="557"/>
      <c r="P14" s="557"/>
      <c r="Q14" s="558"/>
      <c r="R14" s="551" t="s">
        <v>203</v>
      </c>
      <c r="S14" s="332"/>
      <c r="T14" s="332"/>
      <c r="U14" s="332"/>
      <c r="V14" s="332"/>
      <c r="W14" s="332"/>
      <c r="X14" s="332"/>
      <c r="Y14" s="552"/>
      <c r="Z14" s="553" t="s">
        <v>203</v>
      </c>
      <c r="AA14" s="553"/>
      <c r="AB14" s="553"/>
      <c r="AC14" s="553"/>
      <c r="AD14" s="554" t="s">
        <v>203</v>
      </c>
      <c r="AE14" s="554"/>
      <c r="AF14" s="554"/>
      <c r="AG14" s="554"/>
      <c r="AH14" s="554"/>
      <c r="AI14" s="554"/>
      <c r="AJ14" s="554"/>
      <c r="AK14" s="554"/>
      <c r="AL14" s="559" t="s">
        <v>203</v>
      </c>
      <c r="AM14" s="338"/>
      <c r="AN14" s="338"/>
      <c r="AO14" s="560"/>
      <c r="AP14" s="556" t="s">
        <v>219</v>
      </c>
      <c r="AQ14" s="557"/>
      <c r="AR14" s="557"/>
      <c r="AS14" s="557"/>
      <c r="AT14" s="557"/>
      <c r="AU14" s="557"/>
      <c r="AV14" s="557"/>
      <c r="AW14" s="557"/>
      <c r="AX14" s="557"/>
      <c r="AY14" s="557"/>
      <c r="AZ14" s="557"/>
      <c r="BA14" s="557"/>
      <c r="BB14" s="557"/>
      <c r="BC14" s="557"/>
      <c r="BD14" s="557"/>
      <c r="BE14" s="557"/>
      <c r="BF14" s="558"/>
      <c r="BG14" s="551">
        <v>4750</v>
      </c>
      <c r="BH14" s="332"/>
      <c r="BI14" s="332"/>
      <c r="BJ14" s="332"/>
      <c r="BK14" s="332"/>
      <c r="BL14" s="332"/>
      <c r="BM14" s="332"/>
      <c r="BN14" s="552"/>
      <c r="BO14" s="553">
        <v>3.3</v>
      </c>
      <c r="BP14" s="553"/>
      <c r="BQ14" s="553"/>
      <c r="BR14" s="553"/>
      <c r="BS14" s="562" t="s">
        <v>203</v>
      </c>
      <c r="BT14" s="332"/>
      <c r="BU14" s="332"/>
      <c r="BV14" s="332"/>
      <c r="BW14" s="332"/>
      <c r="BX14" s="332"/>
      <c r="BY14" s="332"/>
      <c r="BZ14" s="332"/>
      <c r="CA14" s="332"/>
      <c r="CB14" s="563"/>
      <c r="CD14" s="556" t="s">
        <v>349</v>
      </c>
      <c r="CE14" s="557"/>
      <c r="CF14" s="557"/>
      <c r="CG14" s="557"/>
      <c r="CH14" s="557"/>
      <c r="CI14" s="557"/>
      <c r="CJ14" s="557"/>
      <c r="CK14" s="557"/>
      <c r="CL14" s="557"/>
      <c r="CM14" s="557"/>
      <c r="CN14" s="557"/>
      <c r="CO14" s="557"/>
      <c r="CP14" s="557"/>
      <c r="CQ14" s="558"/>
      <c r="CR14" s="551">
        <v>64795</v>
      </c>
      <c r="CS14" s="332"/>
      <c r="CT14" s="332"/>
      <c r="CU14" s="332"/>
      <c r="CV14" s="332"/>
      <c r="CW14" s="332"/>
      <c r="CX14" s="332"/>
      <c r="CY14" s="552"/>
      <c r="CZ14" s="553">
        <v>2.4</v>
      </c>
      <c r="DA14" s="553"/>
      <c r="DB14" s="553"/>
      <c r="DC14" s="553"/>
      <c r="DD14" s="562">
        <v>3696</v>
      </c>
      <c r="DE14" s="332"/>
      <c r="DF14" s="332"/>
      <c r="DG14" s="332"/>
      <c r="DH14" s="332"/>
      <c r="DI14" s="332"/>
      <c r="DJ14" s="332"/>
      <c r="DK14" s="332"/>
      <c r="DL14" s="332"/>
      <c r="DM14" s="332"/>
      <c r="DN14" s="332"/>
      <c r="DO14" s="332"/>
      <c r="DP14" s="552"/>
      <c r="DQ14" s="562">
        <v>49728</v>
      </c>
      <c r="DR14" s="332"/>
      <c r="DS14" s="332"/>
      <c r="DT14" s="332"/>
      <c r="DU14" s="332"/>
      <c r="DV14" s="332"/>
      <c r="DW14" s="332"/>
      <c r="DX14" s="332"/>
      <c r="DY14" s="332"/>
      <c r="DZ14" s="332"/>
      <c r="EA14" s="332"/>
      <c r="EB14" s="332"/>
      <c r="EC14" s="563"/>
    </row>
    <row r="15" spans="2:143" ht="11.25" customHeight="1">
      <c r="B15" s="556" t="s">
        <v>317</v>
      </c>
      <c r="C15" s="557"/>
      <c r="D15" s="557"/>
      <c r="E15" s="557"/>
      <c r="F15" s="557"/>
      <c r="G15" s="557"/>
      <c r="H15" s="557"/>
      <c r="I15" s="557"/>
      <c r="J15" s="557"/>
      <c r="K15" s="557"/>
      <c r="L15" s="557"/>
      <c r="M15" s="557"/>
      <c r="N15" s="557"/>
      <c r="O15" s="557"/>
      <c r="P15" s="557"/>
      <c r="Q15" s="558"/>
      <c r="R15" s="551" t="s">
        <v>203</v>
      </c>
      <c r="S15" s="332"/>
      <c r="T15" s="332"/>
      <c r="U15" s="332"/>
      <c r="V15" s="332"/>
      <c r="W15" s="332"/>
      <c r="X15" s="332"/>
      <c r="Y15" s="552"/>
      <c r="Z15" s="553" t="s">
        <v>203</v>
      </c>
      <c r="AA15" s="553"/>
      <c r="AB15" s="553"/>
      <c r="AC15" s="553"/>
      <c r="AD15" s="554" t="s">
        <v>203</v>
      </c>
      <c r="AE15" s="554"/>
      <c r="AF15" s="554"/>
      <c r="AG15" s="554"/>
      <c r="AH15" s="554"/>
      <c r="AI15" s="554"/>
      <c r="AJ15" s="554"/>
      <c r="AK15" s="554"/>
      <c r="AL15" s="559" t="s">
        <v>203</v>
      </c>
      <c r="AM15" s="338"/>
      <c r="AN15" s="338"/>
      <c r="AO15" s="560"/>
      <c r="AP15" s="556" t="s">
        <v>138</v>
      </c>
      <c r="AQ15" s="557"/>
      <c r="AR15" s="557"/>
      <c r="AS15" s="557"/>
      <c r="AT15" s="557"/>
      <c r="AU15" s="557"/>
      <c r="AV15" s="557"/>
      <c r="AW15" s="557"/>
      <c r="AX15" s="557"/>
      <c r="AY15" s="557"/>
      <c r="AZ15" s="557"/>
      <c r="BA15" s="557"/>
      <c r="BB15" s="557"/>
      <c r="BC15" s="557"/>
      <c r="BD15" s="557"/>
      <c r="BE15" s="557"/>
      <c r="BF15" s="558"/>
      <c r="BG15" s="551">
        <v>1720</v>
      </c>
      <c r="BH15" s="332"/>
      <c r="BI15" s="332"/>
      <c r="BJ15" s="332"/>
      <c r="BK15" s="332"/>
      <c r="BL15" s="332"/>
      <c r="BM15" s="332"/>
      <c r="BN15" s="552"/>
      <c r="BO15" s="553">
        <v>1.2</v>
      </c>
      <c r="BP15" s="553"/>
      <c r="BQ15" s="553"/>
      <c r="BR15" s="553"/>
      <c r="BS15" s="562" t="s">
        <v>203</v>
      </c>
      <c r="BT15" s="332"/>
      <c r="BU15" s="332"/>
      <c r="BV15" s="332"/>
      <c r="BW15" s="332"/>
      <c r="BX15" s="332"/>
      <c r="BY15" s="332"/>
      <c r="BZ15" s="332"/>
      <c r="CA15" s="332"/>
      <c r="CB15" s="563"/>
      <c r="CD15" s="556" t="s">
        <v>350</v>
      </c>
      <c r="CE15" s="557"/>
      <c r="CF15" s="557"/>
      <c r="CG15" s="557"/>
      <c r="CH15" s="557"/>
      <c r="CI15" s="557"/>
      <c r="CJ15" s="557"/>
      <c r="CK15" s="557"/>
      <c r="CL15" s="557"/>
      <c r="CM15" s="557"/>
      <c r="CN15" s="557"/>
      <c r="CO15" s="557"/>
      <c r="CP15" s="557"/>
      <c r="CQ15" s="558"/>
      <c r="CR15" s="551">
        <v>588196</v>
      </c>
      <c r="CS15" s="332"/>
      <c r="CT15" s="332"/>
      <c r="CU15" s="332"/>
      <c r="CV15" s="332"/>
      <c r="CW15" s="332"/>
      <c r="CX15" s="332"/>
      <c r="CY15" s="552"/>
      <c r="CZ15" s="553">
        <v>21.9</v>
      </c>
      <c r="DA15" s="553"/>
      <c r="DB15" s="553"/>
      <c r="DC15" s="553"/>
      <c r="DD15" s="562">
        <v>470465</v>
      </c>
      <c r="DE15" s="332"/>
      <c r="DF15" s="332"/>
      <c r="DG15" s="332"/>
      <c r="DH15" s="332"/>
      <c r="DI15" s="332"/>
      <c r="DJ15" s="332"/>
      <c r="DK15" s="332"/>
      <c r="DL15" s="332"/>
      <c r="DM15" s="332"/>
      <c r="DN15" s="332"/>
      <c r="DO15" s="332"/>
      <c r="DP15" s="552"/>
      <c r="DQ15" s="562">
        <v>146739</v>
      </c>
      <c r="DR15" s="332"/>
      <c r="DS15" s="332"/>
      <c r="DT15" s="332"/>
      <c r="DU15" s="332"/>
      <c r="DV15" s="332"/>
      <c r="DW15" s="332"/>
      <c r="DX15" s="332"/>
      <c r="DY15" s="332"/>
      <c r="DZ15" s="332"/>
      <c r="EA15" s="332"/>
      <c r="EB15" s="332"/>
      <c r="EC15" s="563"/>
    </row>
    <row r="16" spans="2:143" ht="11.25" customHeight="1">
      <c r="B16" s="556" t="s">
        <v>351</v>
      </c>
      <c r="C16" s="557"/>
      <c r="D16" s="557"/>
      <c r="E16" s="557"/>
      <c r="F16" s="557"/>
      <c r="G16" s="557"/>
      <c r="H16" s="557"/>
      <c r="I16" s="557"/>
      <c r="J16" s="557"/>
      <c r="K16" s="557"/>
      <c r="L16" s="557"/>
      <c r="M16" s="557"/>
      <c r="N16" s="557"/>
      <c r="O16" s="557"/>
      <c r="P16" s="557"/>
      <c r="Q16" s="558"/>
      <c r="R16" s="551">
        <v>789</v>
      </c>
      <c r="S16" s="332"/>
      <c r="T16" s="332"/>
      <c r="U16" s="332"/>
      <c r="V16" s="332"/>
      <c r="W16" s="332"/>
      <c r="X16" s="332"/>
      <c r="Y16" s="552"/>
      <c r="Z16" s="553">
        <v>0</v>
      </c>
      <c r="AA16" s="553"/>
      <c r="AB16" s="553"/>
      <c r="AC16" s="553"/>
      <c r="AD16" s="554">
        <v>789</v>
      </c>
      <c r="AE16" s="554"/>
      <c r="AF16" s="554"/>
      <c r="AG16" s="554"/>
      <c r="AH16" s="554"/>
      <c r="AI16" s="554"/>
      <c r="AJ16" s="554"/>
      <c r="AK16" s="554"/>
      <c r="AL16" s="559">
        <v>0.1</v>
      </c>
      <c r="AM16" s="338"/>
      <c r="AN16" s="338"/>
      <c r="AO16" s="560"/>
      <c r="AP16" s="556" t="s">
        <v>352</v>
      </c>
      <c r="AQ16" s="557"/>
      <c r="AR16" s="557"/>
      <c r="AS16" s="557"/>
      <c r="AT16" s="557"/>
      <c r="AU16" s="557"/>
      <c r="AV16" s="557"/>
      <c r="AW16" s="557"/>
      <c r="AX16" s="557"/>
      <c r="AY16" s="557"/>
      <c r="AZ16" s="557"/>
      <c r="BA16" s="557"/>
      <c r="BB16" s="557"/>
      <c r="BC16" s="557"/>
      <c r="BD16" s="557"/>
      <c r="BE16" s="557"/>
      <c r="BF16" s="558"/>
      <c r="BG16" s="551" t="s">
        <v>203</v>
      </c>
      <c r="BH16" s="332"/>
      <c r="BI16" s="332"/>
      <c r="BJ16" s="332"/>
      <c r="BK16" s="332"/>
      <c r="BL16" s="332"/>
      <c r="BM16" s="332"/>
      <c r="BN16" s="552"/>
      <c r="BO16" s="553" t="s">
        <v>203</v>
      </c>
      <c r="BP16" s="553"/>
      <c r="BQ16" s="553"/>
      <c r="BR16" s="553"/>
      <c r="BS16" s="562" t="s">
        <v>203</v>
      </c>
      <c r="BT16" s="332"/>
      <c r="BU16" s="332"/>
      <c r="BV16" s="332"/>
      <c r="BW16" s="332"/>
      <c r="BX16" s="332"/>
      <c r="BY16" s="332"/>
      <c r="BZ16" s="332"/>
      <c r="CA16" s="332"/>
      <c r="CB16" s="563"/>
      <c r="CD16" s="556" t="s">
        <v>353</v>
      </c>
      <c r="CE16" s="557"/>
      <c r="CF16" s="557"/>
      <c r="CG16" s="557"/>
      <c r="CH16" s="557"/>
      <c r="CI16" s="557"/>
      <c r="CJ16" s="557"/>
      <c r="CK16" s="557"/>
      <c r="CL16" s="557"/>
      <c r="CM16" s="557"/>
      <c r="CN16" s="557"/>
      <c r="CO16" s="557"/>
      <c r="CP16" s="557"/>
      <c r="CQ16" s="558"/>
      <c r="CR16" s="551">
        <v>109278</v>
      </c>
      <c r="CS16" s="332"/>
      <c r="CT16" s="332"/>
      <c r="CU16" s="332"/>
      <c r="CV16" s="332"/>
      <c r="CW16" s="332"/>
      <c r="CX16" s="332"/>
      <c r="CY16" s="552"/>
      <c r="CZ16" s="553">
        <v>4.0999999999999996</v>
      </c>
      <c r="DA16" s="553"/>
      <c r="DB16" s="553"/>
      <c r="DC16" s="553"/>
      <c r="DD16" s="562" t="s">
        <v>203</v>
      </c>
      <c r="DE16" s="332"/>
      <c r="DF16" s="332"/>
      <c r="DG16" s="332"/>
      <c r="DH16" s="332"/>
      <c r="DI16" s="332"/>
      <c r="DJ16" s="332"/>
      <c r="DK16" s="332"/>
      <c r="DL16" s="332"/>
      <c r="DM16" s="332"/>
      <c r="DN16" s="332"/>
      <c r="DO16" s="332"/>
      <c r="DP16" s="552"/>
      <c r="DQ16" s="562">
        <v>37797</v>
      </c>
      <c r="DR16" s="332"/>
      <c r="DS16" s="332"/>
      <c r="DT16" s="332"/>
      <c r="DU16" s="332"/>
      <c r="DV16" s="332"/>
      <c r="DW16" s="332"/>
      <c r="DX16" s="332"/>
      <c r="DY16" s="332"/>
      <c r="DZ16" s="332"/>
      <c r="EA16" s="332"/>
      <c r="EB16" s="332"/>
      <c r="EC16" s="563"/>
    </row>
    <row r="17" spans="2:133" ht="11.25" customHeight="1">
      <c r="B17" s="556" t="s">
        <v>354</v>
      </c>
      <c r="C17" s="557"/>
      <c r="D17" s="557"/>
      <c r="E17" s="557"/>
      <c r="F17" s="557"/>
      <c r="G17" s="557"/>
      <c r="H17" s="557"/>
      <c r="I17" s="557"/>
      <c r="J17" s="557"/>
      <c r="K17" s="557"/>
      <c r="L17" s="557"/>
      <c r="M17" s="557"/>
      <c r="N17" s="557"/>
      <c r="O17" s="557"/>
      <c r="P17" s="557"/>
      <c r="Q17" s="558"/>
      <c r="R17" s="551">
        <v>598</v>
      </c>
      <c r="S17" s="332"/>
      <c r="T17" s="332"/>
      <c r="U17" s="332"/>
      <c r="V17" s="332"/>
      <c r="W17" s="332"/>
      <c r="X17" s="332"/>
      <c r="Y17" s="552"/>
      <c r="Z17" s="553">
        <v>0</v>
      </c>
      <c r="AA17" s="553"/>
      <c r="AB17" s="553"/>
      <c r="AC17" s="553"/>
      <c r="AD17" s="554">
        <v>598</v>
      </c>
      <c r="AE17" s="554"/>
      <c r="AF17" s="554"/>
      <c r="AG17" s="554"/>
      <c r="AH17" s="554"/>
      <c r="AI17" s="554"/>
      <c r="AJ17" s="554"/>
      <c r="AK17" s="554"/>
      <c r="AL17" s="559">
        <v>0.1</v>
      </c>
      <c r="AM17" s="338"/>
      <c r="AN17" s="338"/>
      <c r="AO17" s="560"/>
      <c r="AP17" s="556" t="s">
        <v>355</v>
      </c>
      <c r="AQ17" s="557"/>
      <c r="AR17" s="557"/>
      <c r="AS17" s="557"/>
      <c r="AT17" s="557"/>
      <c r="AU17" s="557"/>
      <c r="AV17" s="557"/>
      <c r="AW17" s="557"/>
      <c r="AX17" s="557"/>
      <c r="AY17" s="557"/>
      <c r="AZ17" s="557"/>
      <c r="BA17" s="557"/>
      <c r="BB17" s="557"/>
      <c r="BC17" s="557"/>
      <c r="BD17" s="557"/>
      <c r="BE17" s="557"/>
      <c r="BF17" s="558"/>
      <c r="BG17" s="551" t="s">
        <v>203</v>
      </c>
      <c r="BH17" s="332"/>
      <c r="BI17" s="332"/>
      <c r="BJ17" s="332"/>
      <c r="BK17" s="332"/>
      <c r="BL17" s="332"/>
      <c r="BM17" s="332"/>
      <c r="BN17" s="552"/>
      <c r="BO17" s="553" t="s">
        <v>203</v>
      </c>
      <c r="BP17" s="553"/>
      <c r="BQ17" s="553"/>
      <c r="BR17" s="553"/>
      <c r="BS17" s="562" t="s">
        <v>203</v>
      </c>
      <c r="BT17" s="332"/>
      <c r="BU17" s="332"/>
      <c r="BV17" s="332"/>
      <c r="BW17" s="332"/>
      <c r="BX17" s="332"/>
      <c r="BY17" s="332"/>
      <c r="BZ17" s="332"/>
      <c r="CA17" s="332"/>
      <c r="CB17" s="563"/>
      <c r="CD17" s="556" t="s">
        <v>357</v>
      </c>
      <c r="CE17" s="557"/>
      <c r="CF17" s="557"/>
      <c r="CG17" s="557"/>
      <c r="CH17" s="557"/>
      <c r="CI17" s="557"/>
      <c r="CJ17" s="557"/>
      <c r="CK17" s="557"/>
      <c r="CL17" s="557"/>
      <c r="CM17" s="557"/>
      <c r="CN17" s="557"/>
      <c r="CO17" s="557"/>
      <c r="CP17" s="557"/>
      <c r="CQ17" s="558"/>
      <c r="CR17" s="551">
        <v>260433</v>
      </c>
      <c r="CS17" s="332"/>
      <c r="CT17" s="332"/>
      <c r="CU17" s="332"/>
      <c r="CV17" s="332"/>
      <c r="CW17" s="332"/>
      <c r="CX17" s="332"/>
      <c r="CY17" s="552"/>
      <c r="CZ17" s="553">
        <v>9.6999999999999993</v>
      </c>
      <c r="DA17" s="553"/>
      <c r="DB17" s="553"/>
      <c r="DC17" s="553"/>
      <c r="DD17" s="562" t="s">
        <v>203</v>
      </c>
      <c r="DE17" s="332"/>
      <c r="DF17" s="332"/>
      <c r="DG17" s="332"/>
      <c r="DH17" s="332"/>
      <c r="DI17" s="332"/>
      <c r="DJ17" s="332"/>
      <c r="DK17" s="332"/>
      <c r="DL17" s="332"/>
      <c r="DM17" s="332"/>
      <c r="DN17" s="332"/>
      <c r="DO17" s="332"/>
      <c r="DP17" s="552"/>
      <c r="DQ17" s="562">
        <v>260433</v>
      </c>
      <c r="DR17" s="332"/>
      <c r="DS17" s="332"/>
      <c r="DT17" s="332"/>
      <c r="DU17" s="332"/>
      <c r="DV17" s="332"/>
      <c r="DW17" s="332"/>
      <c r="DX17" s="332"/>
      <c r="DY17" s="332"/>
      <c r="DZ17" s="332"/>
      <c r="EA17" s="332"/>
      <c r="EB17" s="332"/>
      <c r="EC17" s="563"/>
    </row>
    <row r="18" spans="2:133" ht="11.25" customHeight="1">
      <c r="B18" s="556" t="s">
        <v>164</v>
      </c>
      <c r="C18" s="557"/>
      <c r="D18" s="557"/>
      <c r="E18" s="557"/>
      <c r="F18" s="557"/>
      <c r="G18" s="557"/>
      <c r="H18" s="557"/>
      <c r="I18" s="557"/>
      <c r="J18" s="557"/>
      <c r="K18" s="557"/>
      <c r="L18" s="557"/>
      <c r="M18" s="557"/>
      <c r="N18" s="557"/>
      <c r="O18" s="557"/>
      <c r="P18" s="557"/>
      <c r="Q18" s="558"/>
      <c r="R18" s="551">
        <v>512</v>
      </c>
      <c r="S18" s="332"/>
      <c r="T18" s="332"/>
      <c r="U18" s="332"/>
      <c r="V18" s="332"/>
      <c r="W18" s="332"/>
      <c r="X18" s="332"/>
      <c r="Y18" s="552"/>
      <c r="Z18" s="553">
        <v>0</v>
      </c>
      <c r="AA18" s="553"/>
      <c r="AB18" s="553"/>
      <c r="AC18" s="553"/>
      <c r="AD18" s="554">
        <v>512</v>
      </c>
      <c r="AE18" s="554"/>
      <c r="AF18" s="554"/>
      <c r="AG18" s="554"/>
      <c r="AH18" s="554"/>
      <c r="AI18" s="554"/>
      <c r="AJ18" s="554"/>
      <c r="AK18" s="554"/>
      <c r="AL18" s="559">
        <v>0.1</v>
      </c>
      <c r="AM18" s="338"/>
      <c r="AN18" s="338"/>
      <c r="AO18" s="560"/>
      <c r="AP18" s="556" t="s">
        <v>100</v>
      </c>
      <c r="AQ18" s="557"/>
      <c r="AR18" s="557"/>
      <c r="AS18" s="557"/>
      <c r="AT18" s="557"/>
      <c r="AU18" s="557"/>
      <c r="AV18" s="557"/>
      <c r="AW18" s="557"/>
      <c r="AX18" s="557"/>
      <c r="AY18" s="557"/>
      <c r="AZ18" s="557"/>
      <c r="BA18" s="557"/>
      <c r="BB18" s="557"/>
      <c r="BC18" s="557"/>
      <c r="BD18" s="557"/>
      <c r="BE18" s="557"/>
      <c r="BF18" s="558"/>
      <c r="BG18" s="551" t="s">
        <v>203</v>
      </c>
      <c r="BH18" s="332"/>
      <c r="BI18" s="332"/>
      <c r="BJ18" s="332"/>
      <c r="BK18" s="332"/>
      <c r="BL18" s="332"/>
      <c r="BM18" s="332"/>
      <c r="BN18" s="552"/>
      <c r="BO18" s="553" t="s">
        <v>203</v>
      </c>
      <c r="BP18" s="553"/>
      <c r="BQ18" s="553"/>
      <c r="BR18" s="553"/>
      <c r="BS18" s="562" t="s">
        <v>203</v>
      </c>
      <c r="BT18" s="332"/>
      <c r="BU18" s="332"/>
      <c r="BV18" s="332"/>
      <c r="BW18" s="332"/>
      <c r="BX18" s="332"/>
      <c r="BY18" s="332"/>
      <c r="BZ18" s="332"/>
      <c r="CA18" s="332"/>
      <c r="CB18" s="563"/>
      <c r="CD18" s="556" t="s">
        <v>359</v>
      </c>
      <c r="CE18" s="557"/>
      <c r="CF18" s="557"/>
      <c r="CG18" s="557"/>
      <c r="CH18" s="557"/>
      <c r="CI18" s="557"/>
      <c r="CJ18" s="557"/>
      <c r="CK18" s="557"/>
      <c r="CL18" s="557"/>
      <c r="CM18" s="557"/>
      <c r="CN18" s="557"/>
      <c r="CO18" s="557"/>
      <c r="CP18" s="557"/>
      <c r="CQ18" s="558"/>
      <c r="CR18" s="551" t="s">
        <v>203</v>
      </c>
      <c r="CS18" s="332"/>
      <c r="CT18" s="332"/>
      <c r="CU18" s="332"/>
      <c r="CV18" s="332"/>
      <c r="CW18" s="332"/>
      <c r="CX18" s="332"/>
      <c r="CY18" s="552"/>
      <c r="CZ18" s="553" t="s">
        <v>203</v>
      </c>
      <c r="DA18" s="553"/>
      <c r="DB18" s="553"/>
      <c r="DC18" s="553"/>
      <c r="DD18" s="562" t="s">
        <v>203</v>
      </c>
      <c r="DE18" s="332"/>
      <c r="DF18" s="332"/>
      <c r="DG18" s="332"/>
      <c r="DH18" s="332"/>
      <c r="DI18" s="332"/>
      <c r="DJ18" s="332"/>
      <c r="DK18" s="332"/>
      <c r="DL18" s="332"/>
      <c r="DM18" s="332"/>
      <c r="DN18" s="332"/>
      <c r="DO18" s="332"/>
      <c r="DP18" s="552"/>
      <c r="DQ18" s="562" t="s">
        <v>203</v>
      </c>
      <c r="DR18" s="332"/>
      <c r="DS18" s="332"/>
      <c r="DT18" s="332"/>
      <c r="DU18" s="332"/>
      <c r="DV18" s="332"/>
      <c r="DW18" s="332"/>
      <c r="DX18" s="332"/>
      <c r="DY18" s="332"/>
      <c r="DZ18" s="332"/>
      <c r="EA18" s="332"/>
      <c r="EB18" s="332"/>
      <c r="EC18" s="563"/>
    </row>
    <row r="19" spans="2:133" ht="11.25" customHeight="1">
      <c r="B19" s="556" t="s">
        <v>360</v>
      </c>
      <c r="C19" s="557"/>
      <c r="D19" s="557"/>
      <c r="E19" s="557"/>
      <c r="F19" s="557"/>
      <c r="G19" s="557"/>
      <c r="H19" s="557"/>
      <c r="I19" s="557"/>
      <c r="J19" s="557"/>
      <c r="K19" s="557"/>
      <c r="L19" s="557"/>
      <c r="M19" s="557"/>
      <c r="N19" s="557"/>
      <c r="O19" s="557"/>
      <c r="P19" s="557"/>
      <c r="Q19" s="558"/>
      <c r="R19" s="551">
        <v>89</v>
      </c>
      <c r="S19" s="332"/>
      <c r="T19" s="332"/>
      <c r="U19" s="332"/>
      <c r="V19" s="332"/>
      <c r="W19" s="332"/>
      <c r="X19" s="332"/>
      <c r="Y19" s="552"/>
      <c r="Z19" s="553">
        <v>0</v>
      </c>
      <c r="AA19" s="553"/>
      <c r="AB19" s="553"/>
      <c r="AC19" s="553"/>
      <c r="AD19" s="554">
        <v>89</v>
      </c>
      <c r="AE19" s="554"/>
      <c r="AF19" s="554"/>
      <c r="AG19" s="554"/>
      <c r="AH19" s="554"/>
      <c r="AI19" s="554"/>
      <c r="AJ19" s="554"/>
      <c r="AK19" s="554"/>
      <c r="AL19" s="559">
        <v>0</v>
      </c>
      <c r="AM19" s="338"/>
      <c r="AN19" s="338"/>
      <c r="AO19" s="560"/>
      <c r="AP19" s="556" t="s">
        <v>361</v>
      </c>
      <c r="AQ19" s="557"/>
      <c r="AR19" s="557"/>
      <c r="AS19" s="557"/>
      <c r="AT19" s="557"/>
      <c r="AU19" s="557"/>
      <c r="AV19" s="557"/>
      <c r="AW19" s="557"/>
      <c r="AX19" s="557"/>
      <c r="AY19" s="557"/>
      <c r="AZ19" s="557"/>
      <c r="BA19" s="557"/>
      <c r="BB19" s="557"/>
      <c r="BC19" s="557"/>
      <c r="BD19" s="557"/>
      <c r="BE19" s="557"/>
      <c r="BF19" s="558"/>
      <c r="BG19" s="551" t="s">
        <v>203</v>
      </c>
      <c r="BH19" s="332"/>
      <c r="BI19" s="332"/>
      <c r="BJ19" s="332"/>
      <c r="BK19" s="332"/>
      <c r="BL19" s="332"/>
      <c r="BM19" s="332"/>
      <c r="BN19" s="552"/>
      <c r="BO19" s="553" t="s">
        <v>203</v>
      </c>
      <c r="BP19" s="553"/>
      <c r="BQ19" s="553"/>
      <c r="BR19" s="553"/>
      <c r="BS19" s="562" t="s">
        <v>203</v>
      </c>
      <c r="BT19" s="332"/>
      <c r="BU19" s="332"/>
      <c r="BV19" s="332"/>
      <c r="BW19" s="332"/>
      <c r="BX19" s="332"/>
      <c r="BY19" s="332"/>
      <c r="BZ19" s="332"/>
      <c r="CA19" s="332"/>
      <c r="CB19" s="563"/>
      <c r="CD19" s="556" t="s">
        <v>362</v>
      </c>
      <c r="CE19" s="557"/>
      <c r="CF19" s="557"/>
      <c r="CG19" s="557"/>
      <c r="CH19" s="557"/>
      <c r="CI19" s="557"/>
      <c r="CJ19" s="557"/>
      <c r="CK19" s="557"/>
      <c r="CL19" s="557"/>
      <c r="CM19" s="557"/>
      <c r="CN19" s="557"/>
      <c r="CO19" s="557"/>
      <c r="CP19" s="557"/>
      <c r="CQ19" s="558"/>
      <c r="CR19" s="551" t="s">
        <v>203</v>
      </c>
      <c r="CS19" s="332"/>
      <c r="CT19" s="332"/>
      <c r="CU19" s="332"/>
      <c r="CV19" s="332"/>
      <c r="CW19" s="332"/>
      <c r="CX19" s="332"/>
      <c r="CY19" s="552"/>
      <c r="CZ19" s="553" t="s">
        <v>203</v>
      </c>
      <c r="DA19" s="553"/>
      <c r="DB19" s="553"/>
      <c r="DC19" s="553"/>
      <c r="DD19" s="562" t="s">
        <v>203</v>
      </c>
      <c r="DE19" s="332"/>
      <c r="DF19" s="332"/>
      <c r="DG19" s="332"/>
      <c r="DH19" s="332"/>
      <c r="DI19" s="332"/>
      <c r="DJ19" s="332"/>
      <c r="DK19" s="332"/>
      <c r="DL19" s="332"/>
      <c r="DM19" s="332"/>
      <c r="DN19" s="332"/>
      <c r="DO19" s="332"/>
      <c r="DP19" s="552"/>
      <c r="DQ19" s="562" t="s">
        <v>203</v>
      </c>
      <c r="DR19" s="332"/>
      <c r="DS19" s="332"/>
      <c r="DT19" s="332"/>
      <c r="DU19" s="332"/>
      <c r="DV19" s="332"/>
      <c r="DW19" s="332"/>
      <c r="DX19" s="332"/>
      <c r="DY19" s="332"/>
      <c r="DZ19" s="332"/>
      <c r="EA19" s="332"/>
      <c r="EB19" s="332"/>
      <c r="EC19" s="563"/>
    </row>
    <row r="20" spans="2:133" ht="11.25" customHeight="1">
      <c r="B20" s="556" t="s">
        <v>75</v>
      </c>
      <c r="C20" s="557"/>
      <c r="D20" s="557"/>
      <c r="E20" s="557"/>
      <c r="F20" s="557"/>
      <c r="G20" s="557"/>
      <c r="H20" s="557"/>
      <c r="I20" s="557"/>
      <c r="J20" s="557"/>
      <c r="K20" s="557"/>
      <c r="L20" s="557"/>
      <c r="M20" s="557"/>
      <c r="N20" s="557"/>
      <c r="O20" s="557"/>
      <c r="P20" s="557"/>
      <c r="Q20" s="558"/>
      <c r="R20" s="551">
        <v>343</v>
      </c>
      <c r="S20" s="332"/>
      <c r="T20" s="332"/>
      <c r="U20" s="332"/>
      <c r="V20" s="332"/>
      <c r="W20" s="332"/>
      <c r="X20" s="332"/>
      <c r="Y20" s="552"/>
      <c r="Z20" s="553">
        <v>0</v>
      </c>
      <c r="AA20" s="553"/>
      <c r="AB20" s="553"/>
      <c r="AC20" s="553"/>
      <c r="AD20" s="554">
        <v>343</v>
      </c>
      <c r="AE20" s="554"/>
      <c r="AF20" s="554"/>
      <c r="AG20" s="554"/>
      <c r="AH20" s="554"/>
      <c r="AI20" s="554"/>
      <c r="AJ20" s="554"/>
      <c r="AK20" s="554"/>
      <c r="AL20" s="559">
        <v>0</v>
      </c>
      <c r="AM20" s="338"/>
      <c r="AN20" s="338"/>
      <c r="AO20" s="560"/>
      <c r="AP20" s="556" t="s">
        <v>363</v>
      </c>
      <c r="AQ20" s="557"/>
      <c r="AR20" s="557"/>
      <c r="AS20" s="557"/>
      <c r="AT20" s="557"/>
      <c r="AU20" s="557"/>
      <c r="AV20" s="557"/>
      <c r="AW20" s="557"/>
      <c r="AX20" s="557"/>
      <c r="AY20" s="557"/>
      <c r="AZ20" s="557"/>
      <c r="BA20" s="557"/>
      <c r="BB20" s="557"/>
      <c r="BC20" s="557"/>
      <c r="BD20" s="557"/>
      <c r="BE20" s="557"/>
      <c r="BF20" s="558"/>
      <c r="BG20" s="551" t="s">
        <v>203</v>
      </c>
      <c r="BH20" s="332"/>
      <c r="BI20" s="332"/>
      <c r="BJ20" s="332"/>
      <c r="BK20" s="332"/>
      <c r="BL20" s="332"/>
      <c r="BM20" s="332"/>
      <c r="BN20" s="552"/>
      <c r="BO20" s="553" t="s">
        <v>203</v>
      </c>
      <c r="BP20" s="553"/>
      <c r="BQ20" s="553"/>
      <c r="BR20" s="553"/>
      <c r="BS20" s="562" t="s">
        <v>203</v>
      </c>
      <c r="BT20" s="332"/>
      <c r="BU20" s="332"/>
      <c r="BV20" s="332"/>
      <c r="BW20" s="332"/>
      <c r="BX20" s="332"/>
      <c r="BY20" s="332"/>
      <c r="BZ20" s="332"/>
      <c r="CA20" s="332"/>
      <c r="CB20" s="563"/>
      <c r="CD20" s="556" t="s">
        <v>193</v>
      </c>
      <c r="CE20" s="557"/>
      <c r="CF20" s="557"/>
      <c r="CG20" s="557"/>
      <c r="CH20" s="557"/>
      <c r="CI20" s="557"/>
      <c r="CJ20" s="557"/>
      <c r="CK20" s="557"/>
      <c r="CL20" s="557"/>
      <c r="CM20" s="557"/>
      <c r="CN20" s="557"/>
      <c r="CO20" s="557"/>
      <c r="CP20" s="557"/>
      <c r="CQ20" s="558"/>
      <c r="CR20" s="551">
        <v>2690021</v>
      </c>
      <c r="CS20" s="332"/>
      <c r="CT20" s="332"/>
      <c r="CU20" s="332"/>
      <c r="CV20" s="332"/>
      <c r="CW20" s="332"/>
      <c r="CX20" s="332"/>
      <c r="CY20" s="552"/>
      <c r="CZ20" s="553">
        <v>100</v>
      </c>
      <c r="DA20" s="553"/>
      <c r="DB20" s="553"/>
      <c r="DC20" s="553"/>
      <c r="DD20" s="562">
        <v>798474</v>
      </c>
      <c r="DE20" s="332"/>
      <c r="DF20" s="332"/>
      <c r="DG20" s="332"/>
      <c r="DH20" s="332"/>
      <c r="DI20" s="332"/>
      <c r="DJ20" s="332"/>
      <c r="DK20" s="332"/>
      <c r="DL20" s="332"/>
      <c r="DM20" s="332"/>
      <c r="DN20" s="332"/>
      <c r="DO20" s="332"/>
      <c r="DP20" s="552"/>
      <c r="DQ20" s="562">
        <v>1263882</v>
      </c>
      <c r="DR20" s="332"/>
      <c r="DS20" s="332"/>
      <c r="DT20" s="332"/>
      <c r="DU20" s="332"/>
      <c r="DV20" s="332"/>
      <c r="DW20" s="332"/>
      <c r="DX20" s="332"/>
      <c r="DY20" s="332"/>
      <c r="DZ20" s="332"/>
      <c r="EA20" s="332"/>
      <c r="EB20" s="332"/>
      <c r="EC20" s="563"/>
    </row>
    <row r="21" spans="2:133" ht="11.25" customHeight="1">
      <c r="B21" s="556" t="s">
        <v>365</v>
      </c>
      <c r="C21" s="557"/>
      <c r="D21" s="557"/>
      <c r="E21" s="557"/>
      <c r="F21" s="557"/>
      <c r="G21" s="557"/>
      <c r="H21" s="557"/>
      <c r="I21" s="557"/>
      <c r="J21" s="557"/>
      <c r="K21" s="557"/>
      <c r="L21" s="557"/>
      <c r="M21" s="557"/>
      <c r="N21" s="557"/>
      <c r="O21" s="557"/>
      <c r="P21" s="557"/>
      <c r="Q21" s="558"/>
      <c r="R21" s="551">
        <v>80</v>
      </c>
      <c r="S21" s="332"/>
      <c r="T21" s="332"/>
      <c r="U21" s="332"/>
      <c r="V21" s="332"/>
      <c r="W21" s="332"/>
      <c r="X21" s="332"/>
      <c r="Y21" s="552"/>
      <c r="Z21" s="553">
        <v>0</v>
      </c>
      <c r="AA21" s="553"/>
      <c r="AB21" s="553"/>
      <c r="AC21" s="553"/>
      <c r="AD21" s="554">
        <v>80</v>
      </c>
      <c r="AE21" s="554"/>
      <c r="AF21" s="554"/>
      <c r="AG21" s="554"/>
      <c r="AH21" s="554"/>
      <c r="AI21" s="554"/>
      <c r="AJ21" s="554"/>
      <c r="AK21" s="554"/>
      <c r="AL21" s="559">
        <v>0</v>
      </c>
      <c r="AM21" s="338"/>
      <c r="AN21" s="338"/>
      <c r="AO21" s="560"/>
      <c r="AP21" s="556" t="s">
        <v>366</v>
      </c>
      <c r="AQ21" s="574"/>
      <c r="AR21" s="574"/>
      <c r="AS21" s="574"/>
      <c r="AT21" s="574"/>
      <c r="AU21" s="574"/>
      <c r="AV21" s="574"/>
      <c r="AW21" s="574"/>
      <c r="AX21" s="574"/>
      <c r="AY21" s="574"/>
      <c r="AZ21" s="574"/>
      <c r="BA21" s="574"/>
      <c r="BB21" s="574"/>
      <c r="BC21" s="574"/>
      <c r="BD21" s="574"/>
      <c r="BE21" s="574"/>
      <c r="BF21" s="575"/>
      <c r="BG21" s="551" t="s">
        <v>203</v>
      </c>
      <c r="BH21" s="332"/>
      <c r="BI21" s="332"/>
      <c r="BJ21" s="332"/>
      <c r="BK21" s="332"/>
      <c r="BL21" s="332"/>
      <c r="BM21" s="332"/>
      <c r="BN21" s="552"/>
      <c r="BO21" s="553" t="s">
        <v>203</v>
      </c>
      <c r="BP21" s="553"/>
      <c r="BQ21" s="553"/>
      <c r="BR21" s="553"/>
      <c r="BS21" s="562" t="s">
        <v>203</v>
      </c>
      <c r="BT21" s="332"/>
      <c r="BU21" s="332"/>
      <c r="BV21" s="332"/>
      <c r="BW21" s="332"/>
      <c r="BX21" s="332"/>
      <c r="BY21" s="332"/>
      <c r="BZ21" s="332"/>
      <c r="CA21" s="332"/>
      <c r="CB21" s="563"/>
      <c r="CD21" s="565"/>
      <c r="CE21" s="566"/>
      <c r="CF21" s="566"/>
      <c r="CG21" s="566"/>
      <c r="CH21" s="566"/>
      <c r="CI21" s="566"/>
      <c r="CJ21" s="566"/>
      <c r="CK21" s="566"/>
      <c r="CL21" s="566"/>
      <c r="CM21" s="566"/>
      <c r="CN21" s="566"/>
      <c r="CO21" s="566"/>
      <c r="CP21" s="566"/>
      <c r="CQ21" s="567"/>
      <c r="CR21" s="568"/>
      <c r="CS21" s="569"/>
      <c r="CT21" s="569"/>
      <c r="CU21" s="569"/>
      <c r="CV21" s="569"/>
      <c r="CW21" s="569"/>
      <c r="CX21" s="569"/>
      <c r="CY21" s="570"/>
      <c r="CZ21" s="571"/>
      <c r="DA21" s="571"/>
      <c r="DB21" s="571"/>
      <c r="DC21" s="571"/>
      <c r="DD21" s="572"/>
      <c r="DE21" s="569"/>
      <c r="DF21" s="569"/>
      <c r="DG21" s="569"/>
      <c r="DH21" s="569"/>
      <c r="DI21" s="569"/>
      <c r="DJ21" s="569"/>
      <c r="DK21" s="569"/>
      <c r="DL21" s="569"/>
      <c r="DM21" s="569"/>
      <c r="DN21" s="569"/>
      <c r="DO21" s="569"/>
      <c r="DP21" s="570"/>
      <c r="DQ21" s="572"/>
      <c r="DR21" s="569"/>
      <c r="DS21" s="569"/>
      <c r="DT21" s="569"/>
      <c r="DU21" s="569"/>
      <c r="DV21" s="569"/>
      <c r="DW21" s="569"/>
      <c r="DX21" s="569"/>
      <c r="DY21" s="569"/>
      <c r="DZ21" s="569"/>
      <c r="EA21" s="569"/>
      <c r="EB21" s="569"/>
      <c r="EC21" s="573"/>
    </row>
    <row r="22" spans="2:133" ht="11.25" customHeight="1">
      <c r="B22" s="556" t="s">
        <v>339</v>
      </c>
      <c r="C22" s="557"/>
      <c r="D22" s="557"/>
      <c r="E22" s="557"/>
      <c r="F22" s="557"/>
      <c r="G22" s="557"/>
      <c r="H22" s="557"/>
      <c r="I22" s="557"/>
      <c r="J22" s="557"/>
      <c r="K22" s="557"/>
      <c r="L22" s="557"/>
      <c r="M22" s="557"/>
      <c r="N22" s="557"/>
      <c r="O22" s="557"/>
      <c r="P22" s="557"/>
      <c r="Q22" s="558"/>
      <c r="R22" s="551">
        <v>924669</v>
      </c>
      <c r="S22" s="332"/>
      <c r="T22" s="332"/>
      <c r="U22" s="332"/>
      <c r="V22" s="332"/>
      <c r="W22" s="332"/>
      <c r="X22" s="332"/>
      <c r="Y22" s="552"/>
      <c r="Z22" s="553">
        <v>32.799999999999997</v>
      </c>
      <c r="AA22" s="553"/>
      <c r="AB22" s="553"/>
      <c r="AC22" s="553"/>
      <c r="AD22" s="554">
        <v>780412</v>
      </c>
      <c r="AE22" s="554"/>
      <c r="AF22" s="554"/>
      <c r="AG22" s="554"/>
      <c r="AH22" s="554"/>
      <c r="AI22" s="554"/>
      <c r="AJ22" s="554"/>
      <c r="AK22" s="554"/>
      <c r="AL22" s="559">
        <v>79.8</v>
      </c>
      <c r="AM22" s="338"/>
      <c r="AN22" s="338"/>
      <c r="AO22" s="560"/>
      <c r="AP22" s="556" t="s">
        <v>368</v>
      </c>
      <c r="AQ22" s="574"/>
      <c r="AR22" s="574"/>
      <c r="AS22" s="574"/>
      <c r="AT22" s="574"/>
      <c r="AU22" s="574"/>
      <c r="AV22" s="574"/>
      <c r="AW22" s="574"/>
      <c r="AX22" s="574"/>
      <c r="AY22" s="574"/>
      <c r="AZ22" s="574"/>
      <c r="BA22" s="574"/>
      <c r="BB22" s="574"/>
      <c r="BC22" s="574"/>
      <c r="BD22" s="574"/>
      <c r="BE22" s="574"/>
      <c r="BF22" s="575"/>
      <c r="BG22" s="551" t="s">
        <v>203</v>
      </c>
      <c r="BH22" s="332"/>
      <c r="BI22" s="332"/>
      <c r="BJ22" s="332"/>
      <c r="BK22" s="332"/>
      <c r="BL22" s="332"/>
      <c r="BM22" s="332"/>
      <c r="BN22" s="552"/>
      <c r="BO22" s="553" t="s">
        <v>203</v>
      </c>
      <c r="BP22" s="553"/>
      <c r="BQ22" s="553"/>
      <c r="BR22" s="553"/>
      <c r="BS22" s="562" t="s">
        <v>203</v>
      </c>
      <c r="BT22" s="332"/>
      <c r="BU22" s="332"/>
      <c r="BV22" s="332"/>
      <c r="BW22" s="332"/>
      <c r="BX22" s="332"/>
      <c r="BY22" s="332"/>
      <c r="BZ22" s="332"/>
      <c r="CA22" s="332"/>
      <c r="CB22" s="563"/>
      <c r="CD22" s="326" t="s">
        <v>369</v>
      </c>
      <c r="CE22" s="327"/>
      <c r="CF22" s="327"/>
      <c r="CG22" s="327"/>
      <c r="CH22" s="327"/>
      <c r="CI22" s="327"/>
      <c r="CJ22" s="327"/>
      <c r="CK22" s="327"/>
      <c r="CL22" s="327"/>
      <c r="CM22" s="327"/>
      <c r="CN22" s="327"/>
      <c r="CO22" s="327"/>
      <c r="CP22" s="327"/>
      <c r="CQ22" s="327"/>
      <c r="CR22" s="327"/>
      <c r="CS22" s="327"/>
      <c r="CT22" s="327"/>
      <c r="CU22" s="327"/>
      <c r="CV22" s="327"/>
      <c r="CW22" s="327"/>
      <c r="CX22" s="327"/>
      <c r="CY22" s="327"/>
      <c r="CZ22" s="327"/>
      <c r="DA22" s="327"/>
      <c r="DB22" s="327"/>
      <c r="DC22" s="327"/>
      <c r="DD22" s="327"/>
      <c r="DE22" s="327"/>
      <c r="DF22" s="327"/>
      <c r="DG22" s="327"/>
      <c r="DH22" s="327"/>
      <c r="DI22" s="327"/>
      <c r="DJ22" s="327"/>
      <c r="DK22" s="327"/>
      <c r="DL22" s="327"/>
      <c r="DM22" s="327"/>
      <c r="DN22" s="327"/>
      <c r="DO22" s="327"/>
      <c r="DP22" s="327"/>
      <c r="DQ22" s="327"/>
      <c r="DR22" s="327"/>
      <c r="DS22" s="327"/>
      <c r="DT22" s="327"/>
      <c r="DU22" s="327"/>
      <c r="DV22" s="327"/>
      <c r="DW22" s="327"/>
      <c r="DX22" s="327"/>
      <c r="DY22" s="327"/>
      <c r="DZ22" s="327"/>
      <c r="EA22" s="327"/>
      <c r="EB22" s="327"/>
      <c r="EC22" s="376"/>
    </row>
    <row r="23" spans="2:133" ht="11.25" customHeight="1">
      <c r="B23" s="556" t="s">
        <v>298</v>
      </c>
      <c r="C23" s="557"/>
      <c r="D23" s="557"/>
      <c r="E23" s="557"/>
      <c r="F23" s="557"/>
      <c r="G23" s="557"/>
      <c r="H23" s="557"/>
      <c r="I23" s="557"/>
      <c r="J23" s="557"/>
      <c r="K23" s="557"/>
      <c r="L23" s="557"/>
      <c r="M23" s="557"/>
      <c r="N23" s="557"/>
      <c r="O23" s="557"/>
      <c r="P23" s="557"/>
      <c r="Q23" s="558"/>
      <c r="R23" s="551">
        <v>780412</v>
      </c>
      <c r="S23" s="332"/>
      <c r="T23" s="332"/>
      <c r="U23" s="332"/>
      <c r="V23" s="332"/>
      <c r="W23" s="332"/>
      <c r="X23" s="332"/>
      <c r="Y23" s="552"/>
      <c r="Z23" s="553">
        <v>27.7</v>
      </c>
      <c r="AA23" s="553"/>
      <c r="AB23" s="553"/>
      <c r="AC23" s="553"/>
      <c r="AD23" s="554">
        <v>780412</v>
      </c>
      <c r="AE23" s="554"/>
      <c r="AF23" s="554"/>
      <c r="AG23" s="554"/>
      <c r="AH23" s="554"/>
      <c r="AI23" s="554"/>
      <c r="AJ23" s="554"/>
      <c r="AK23" s="554"/>
      <c r="AL23" s="559">
        <v>79.8</v>
      </c>
      <c r="AM23" s="338"/>
      <c r="AN23" s="338"/>
      <c r="AO23" s="560"/>
      <c r="AP23" s="556" t="s">
        <v>123</v>
      </c>
      <c r="AQ23" s="574"/>
      <c r="AR23" s="574"/>
      <c r="AS23" s="574"/>
      <c r="AT23" s="574"/>
      <c r="AU23" s="574"/>
      <c r="AV23" s="574"/>
      <c r="AW23" s="574"/>
      <c r="AX23" s="574"/>
      <c r="AY23" s="574"/>
      <c r="AZ23" s="574"/>
      <c r="BA23" s="574"/>
      <c r="BB23" s="574"/>
      <c r="BC23" s="574"/>
      <c r="BD23" s="574"/>
      <c r="BE23" s="574"/>
      <c r="BF23" s="575"/>
      <c r="BG23" s="551" t="s">
        <v>203</v>
      </c>
      <c r="BH23" s="332"/>
      <c r="BI23" s="332"/>
      <c r="BJ23" s="332"/>
      <c r="BK23" s="332"/>
      <c r="BL23" s="332"/>
      <c r="BM23" s="332"/>
      <c r="BN23" s="552"/>
      <c r="BO23" s="553" t="s">
        <v>203</v>
      </c>
      <c r="BP23" s="553"/>
      <c r="BQ23" s="553"/>
      <c r="BR23" s="553"/>
      <c r="BS23" s="562" t="s">
        <v>203</v>
      </c>
      <c r="BT23" s="332"/>
      <c r="BU23" s="332"/>
      <c r="BV23" s="332"/>
      <c r="BW23" s="332"/>
      <c r="BX23" s="332"/>
      <c r="BY23" s="332"/>
      <c r="BZ23" s="332"/>
      <c r="CA23" s="332"/>
      <c r="CB23" s="563"/>
      <c r="CD23" s="326" t="s">
        <v>313</v>
      </c>
      <c r="CE23" s="327"/>
      <c r="CF23" s="327"/>
      <c r="CG23" s="327"/>
      <c r="CH23" s="327"/>
      <c r="CI23" s="327"/>
      <c r="CJ23" s="327"/>
      <c r="CK23" s="327"/>
      <c r="CL23" s="327"/>
      <c r="CM23" s="327"/>
      <c r="CN23" s="327"/>
      <c r="CO23" s="327"/>
      <c r="CP23" s="327"/>
      <c r="CQ23" s="376"/>
      <c r="CR23" s="326" t="s">
        <v>370</v>
      </c>
      <c r="CS23" s="327"/>
      <c r="CT23" s="327"/>
      <c r="CU23" s="327"/>
      <c r="CV23" s="327"/>
      <c r="CW23" s="327"/>
      <c r="CX23" s="327"/>
      <c r="CY23" s="376"/>
      <c r="CZ23" s="326" t="s">
        <v>374</v>
      </c>
      <c r="DA23" s="327"/>
      <c r="DB23" s="327"/>
      <c r="DC23" s="376"/>
      <c r="DD23" s="326" t="s">
        <v>150</v>
      </c>
      <c r="DE23" s="327"/>
      <c r="DF23" s="327"/>
      <c r="DG23" s="327"/>
      <c r="DH23" s="327"/>
      <c r="DI23" s="327"/>
      <c r="DJ23" s="327"/>
      <c r="DK23" s="376"/>
      <c r="DL23" s="576" t="s">
        <v>376</v>
      </c>
      <c r="DM23" s="577"/>
      <c r="DN23" s="577"/>
      <c r="DO23" s="577"/>
      <c r="DP23" s="577"/>
      <c r="DQ23" s="577"/>
      <c r="DR23" s="577"/>
      <c r="DS23" s="577"/>
      <c r="DT23" s="577"/>
      <c r="DU23" s="577"/>
      <c r="DV23" s="578"/>
      <c r="DW23" s="326" t="s">
        <v>377</v>
      </c>
      <c r="DX23" s="327"/>
      <c r="DY23" s="327"/>
      <c r="DZ23" s="327"/>
      <c r="EA23" s="327"/>
      <c r="EB23" s="327"/>
      <c r="EC23" s="376"/>
    </row>
    <row r="24" spans="2:133" ht="11.25" customHeight="1">
      <c r="B24" s="556" t="s">
        <v>295</v>
      </c>
      <c r="C24" s="557"/>
      <c r="D24" s="557"/>
      <c r="E24" s="557"/>
      <c r="F24" s="557"/>
      <c r="G24" s="557"/>
      <c r="H24" s="557"/>
      <c r="I24" s="557"/>
      <c r="J24" s="557"/>
      <c r="K24" s="557"/>
      <c r="L24" s="557"/>
      <c r="M24" s="557"/>
      <c r="N24" s="557"/>
      <c r="O24" s="557"/>
      <c r="P24" s="557"/>
      <c r="Q24" s="558"/>
      <c r="R24" s="551">
        <v>144257</v>
      </c>
      <c r="S24" s="332"/>
      <c r="T24" s="332"/>
      <c r="U24" s="332"/>
      <c r="V24" s="332"/>
      <c r="W24" s="332"/>
      <c r="X24" s="332"/>
      <c r="Y24" s="552"/>
      <c r="Z24" s="553">
        <v>5.0999999999999996</v>
      </c>
      <c r="AA24" s="553"/>
      <c r="AB24" s="553"/>
      <c r="AC24" s="553"/>
      <c r="AD24" s="554" t="s">
        <v>203</v>
      </c>
      <c r="AE24" s="554"/>
      <c r="AF24" s="554"/>
      <c r="AG24" s="554"/>
      <c r="AH24" s="554"/>
      <c r="AI24" s="554"/>
      <c r="AJ24" s="554"/>
      <c r="AK24" s="554"/>
      <c r="AL24" s="559" t="s">
        <v>203</v>
      </c>
      <c r="AM24" s="338"/>
      <c r="AN24" s="338"/>
      <c r="AO24" s="560"/>
      <c r="AP24" s="556" t="s">
        <v>378</v>
      </c>
      <c r="AQ24" s="574"/>
      <c r="AR24" s="574"/>
      <c r="AS24" s="574"/>
      <c r="AT24" s="574"/>
      <c r="AU24" s="574"/>
      <c r="AV24" s="574"/>
      <c r="AW24" s="574"/>
      <c r="AX24" s="574"/>
      <c r="AY24" s="574"/>
      <c r="AZ24" s="574"/>
      <c r="BA24" s="574"/>
      <c r="BB24" s="574"/>
      <c r="BC24" s="574"/>
      <c r="BD24" s="574"/>
      <c r="BE24" s="574"/>
      <c r="BF24" s="575"/>
      <c r="BG24" s="551" t="s">
        <v>203</v>
      </c>
      <c r="BH24" s="332"/>
      <c r="BI24" s="332"/>
      <c r="BJ24" s="332"/>
      <c r="BK24" s="332"/>
      <c r="BL24" s="332"/>
      <c r="BM24" s="332"/>
      <c r="BN24" s="552"/>
      <c r="BO24" s="553" t="s">
        <v>203</v>
      </c>
      <c r="BP24" s="553"/>
      <c r="BQ24" s="553"/>
      <c r="BR24" s="553"/>
      <c r="BS24" s="562" t="s">
        <v>203</v>
      </c>
      <c r="BT24" s="332"/>
      <c r="BU24" s="332"/>
      <c r="BV24" s="332"/>
      <c r="BW24" s="332"/>
      <c r="BX24" s="332"/>
      <c r="BY24" s="332"/>
      <c r="BZ24" s="332"/>
      <c r="CA24" s="332"/>
      <c r="CB24" s="563"/>
      <c r="CD24" s="540" t="s">
        <v>379</v>
      </c>
      <c r="CE24" s="541"/>
      <c r="CF24" s="541"/>
      <c r="CG24" s="541"/>
      <c r="CH24" s="541"/>
      <c r="CI24" s="541"/>
      <c r="CJ24" s="541"/>
      <c r="CK24" s="541"/>
      <c r="CL24" s="541"/>
      <c r="CM24" s="541"/>
      <c r="CN24" s="541"/>
      <c r="CO24" s="541"/>
      <c r="CP24" s="541"/>
      <c r="CQ24" s="542"/>
      <c r="CR24" s="543">
        <v>679466</v>
      </c>
      <c r="CS24" s="544"/>
      <c r="CT24" s="544"/>
      <c r="CU24" s="544"/>
      <c r="CV24" s="544"/>
      <c r="CW24" s="544"/>
      <c r="CX24" s="544"/>
      <c r="CY24" s="545"/>
      <c r="CZ24" s="548">
        <v>25.3</v>
      </c>
      <c r="DA24" s="549"/>
      <c r="DB24" s="549"/>
      <c r="DC24" s="561"/>
      <c r="DD24" s="579">
        <v>600072</v>
      </c>
      <c r="DE24" s="544"/>
      <c r="DF24" s="544"/>
      <c r="DG24" s="544"/>
      <c r="DH24" s="544"/>
      <c r="DI24" s="544"/>
      <c r="DJ24" s="544"/>
      <c r="DK24" s="545"/>
      <c r="DL24" s="579">
        <v>580863</v>
      </c>
      <c r="DM24" s="544"/>
      <c r="DN24" s="544"/>
      <c r="DO24" s="544"/>
      <c r="DP24" s="544"/>
      <c r="DQ24" s="544"/>
      <c r="DR24" s="544"/>
      <c r="DS24" s="544"/>
      <c r="DT24" s="544"/>
      <c r="DU24" s="544"/>
      <c r="DV24" s="545"/>
      <c r="DW24" s="548">
        <v>57.9</v>
      </c>
      <c r="DX24" s="549"/>
      <c r="DY24" s="549"/>
      <c r="DZ24" s="549"/>
      <c r="EA24" s="549"/>
      <c r="EB24" s="549"/>
      <c r="EC24" s="550"/>
    </row>
    <row r="25" spans="2:133" ht="11.25" customHeight="1">
      <c r="B25" s="556" t="s">
        <v>382</v>
      </c>
      <c r="C25" s="557"/>
      <c r="D25" s="557"/>
      <c r="E25" s="557"/>
      <c r="F25" s="557"/>
      <c r="G25" s="557"/>
      <c r="H25" s="557"/>
      <c r="I25" s="557"/>
      <c r="J25" s="557"/>
      <c r="K25" s="557"/>
      <c r="L25" s="557"/>
      <c r="M25" s="557"/>
      <c r="N25" s="557"/>
      <c r="O25" s="557"/>
      <c r="P25" s="557"/>
      <c r="Q25" s="558"/>
      <c r="R25" s="551" t="s">
        <v>203</v>
      </c>
      <c r="S25" s="332"/>
      <c r="T25" s="332"/>
      <c r="U25" s="332"/>
      <c r="V25" s="332"/>
      <c r="W25" s="332"/>
      <c r="X25" s="332"/>
      <c r="Y25" s="552"/>
      <c r="Z25" s="553" t="s">
        <v>203</v>
      </c>
      <c r="AA25" s="553"/>
      <c r="AB25" s="553"/>
      <c r="AC25" s="553"/>
      <c r="AD25" s="554" t="s">
        <v>203</v>
      </c>
      <c r="AE25" s="554"/>
      <c r="AF25" s="554"/>
      <c r="AG25" s="554"/>
      <c r="AH25" s="554"/>
      <c r="AI25" s="554"/>
      <c r="AJ25" s="554"/>
      <c r="AK25" s="554"/>
      <c r="AL25" s="559" t="s">
        <v>203</v>
      </c>
      <c r="AM25" s="338"/>
      <c r="AN25" s="338"/>
      <c r="AO25" s="560"/>
      <c r="AP25" s="556" t="s">
        <v>275</v>
      </c>
      <c r="AQ25" s="574"/>
      <c r="AR25" s="574"/>
      <c r="AS25" s="574"/>
      <c r="AT25" s="574"/>
      <c r="AU25" s="574"/>
      <c r="AV25" s="574"/>
      <c r="AW25" s="574"/>
      <c r="AX25" s="574"/>
      <c r="AY25" s="574"/>
      <c r="AZ25" s="574"/>
      <c r="BA25" s="574"/>
      <c r="BB25" s="574"/>
      <c r="BC25" s="574"/>
      <c r="BD25" s="574"/>
      <c r="BE25" s="574"/>
      <c r="BF25" s="575"/>
      <c r="BG25" s="551" t="s">
        <v>203</v>
      </c>
      <c r="BH25" s="332"/>
      <c r="BI25" s="332"/>
      <c r="BJ25" s="332"/>
      <c r="BK25" s="332"/>
      <c r="BL25" s="332"/>
      <c r="BM25" s="332"/>
      <c r="BN25" s="552"/>
      <c r="BO25" s="553" t="s">
        <v>203</v>
      </c>
      <c r="BP25" s="553"/>
      <c r="BQ25" s="553"/>
      <c r="BR25" s="553"/>
      <c r="BS25" s="562" t="s">
        <v>203</v>
      </c>
      <c r="BT25" s="332"/>
      <c r="BU25" s="332"/>
      <c r="BV25" s="332"/>
      <c r="BW25" s="332"/>
      <c r="BX25" s="332"/>
      <c r="BY25" s="332"/>
      <c r="BZ25" s="332"/>
      <c r="CA25" s="332"/>
      <c r="CB25" s="563"/>
      <c r="CD25" s="556" t="s">
        <v>201</v>
      </c>
      <c r="CE25" s="557"/>
      <c r="CF25" s="557"/>
      <c r="CG25" s="557"/>
      <c r="CH25" s="557"/>
      <c r="CI25" s="557"/>
      <c r="CJ25" s="557"/>
      <c r="CK25" s="557"/>
      <c r="CL25" s="557"/>
      <c r="CM25" s="557"/>
      <c r="CN25" s="557"/>
      <c r="CO25" s="557"/>
      <c r="CP25" s="557"/>
      <c r="CQ25" s="558"/>
      <c r="CR25" s="551">
        <v>399882</v>
      </c>
      <c r="CS25" s="580"/>
      <c r="CT25" s="580"/>
      <c r="CU25" s="580"/>
      <c r="CV25" s="580"/>
      <c r="CW25" s="580"/>
      <c r="CX25" s="580"/>
      <c r="CY25" s="581"/>
      <c r="CZ25" s="559">
        <v>14.9</v>
      </c>
      <c r="DA25" s="582"/>
      <c r="DB25" s="582"/>
      <c r="DC25" s="583"/>
      <c r="DD25" s="562">
        <v>331888</v>
      </c>
      <c r="DE25" s="580"/>
      <c r="DF25" s="580"/>
      <c r="DG25" s="580"/>
      <c r="DH25" s="580"/>
      <c r="DI25" s="580"/>
      <c r="DJ25" s="580"/>
      <c r="DK25" s="581"/>
      <c r="DL25" s="562">
        <v>312679</v>
      </c>
      <c r="DM25" s="580"/>
      <c r="DN25" s="580"/>
      <c r="DO25" s="580"/>
      <c r="DP25" s="580"/>
      <c r="DQ25" s="580"/>
      <c r="DR25" s="580"/>
      <c r="DS25" s="580"/>
      <c r="DT25" s="580"/>
      <c r="DU25" s="580"/>
      <c r="DV25" s="581"/>
      <c r="DW25" s="559">
        <v>31.2</v>
      </c>
      <c r="DX25" s="582"/>
      <c r="DY25" s="582"/>
      <c r="DZ25" s="582"/>
      <c r="EA25" s="582"/>
      <c r="EB25" s="582"/>
      <c r="EC25" s="584"/>
    </row>
    <row r="26" spans="2:133" ht="11.25" customHeight="1">
      <c r="B26" s="556" t="s">
        <v>81</v>
      </c>
      <c r="C26" s="557"/>
      <c r="D26" s="557"/>
      <c r="E26" s="557"/>
      <c r="F26" s="557"/>
      <c r="G26" s="557"/>
      <c r="H26" s="557"/>
      <c r="I26" s="557"/>
      <c r="J26" s="557"/>
      <c r="K26" s="557"/>
      <c r="L26" s="557"/>
      <c r="M26" s="557"/>
      <c r="N26" s="557"/>
      <c r="O26" s="557"/>
      <c r="P26" s="557"/>
      <c r="Q26" s="558"/>
      <c r="R26" s="551">
        <v>1122635</v>
      </c>
      <c r="S26" s="332"/>
      <c r="T26" s="332"/>
      <c r="U26" s="332"/>
      <c r="V26" s="332"/>
      <c r="W26" s="332"/>
      <c r="X26" s="332"/>
      <c r="Y26" s="552"/>
      <c r="Z26" s="553">
        <v>39.799999999999997</v>
      </c>
      <c r="AA26" s="553"/>
      <c r="AB26" s="553"/>
      <c r="AC26" s="553"/>
      <c r="AD26" s="554">
        <v>978378</v>
      </c>
      <c r="AE26" s="554"/>
      <c r="AF26" s="554"/>
      <c r="AG26" s="554"/>
      <c r="AH26" s="554"/>
      <c r="AI26" s="554"/>
      <c r="AJ26" s="554"/>
      <c r="AK26" s="554"/>
      <c r="AL26" s="559">
        <v>100</v>
      </c>
      <c r="AM26" s="338"/>
      <c r="AN26" s="338"/>
      <c r="AO26" s="560"/>
      <c r="AP26" s="556" t="s">
        <v>384</v>
      </c>
      <c r="AQ26" s="574"/>
      <c r="AR26" s="574"/>
      <c r="AS26" s="574"/>
      <c r="AT26" s="574"/>
      <c r="AU26" s="574"/>
      <c r="AV26" s="574"/>
      <c r="AW26" s="574"/>
      <c r="AX26" s="574"/>
      <c r="AY26" s="574"/>
      <c r="AZ26" s="574"/>
      <c r="BA26" s="574"/>
      <c r="BB26" s="574"/>
      <c r="BC26" s="574"/>
      <c r="BD26" s="574"/>
      <c r="BE26" s="574"/>
      <c r="BF26" s="575"/>
      <c r="BG26" s="551" t="s">
        <v>203</v>
      </c>
      <c r="BH26" s="332"/>
      <c r="BI26" s="332"/>
      <c r="BJ26" s="332"/>
      <c r="BK26" s="332"/>
      <c r="BL26" s="332"/>
      <c r="BM26" s="332"/>
      <c r="BN26" s="552"/>
      <c r="BO26" s="553" t="s">
        <v>203</v>
      </c>
      <c r="BP26" s="553"/>
      <c r="BQ26" s="553"/>
      <c r="BR26" s="553"/>
      <c r="BS26" s="562" t="s">
        <v>203</v>
      </c>
      <c r="BT26" s="332"/>
      <c r="BU26" s="332"/>
      <c r="BV26" s="332"/>
      <c r="BW26" s="332"/>
      <c r="BX26" s="332"/>
      <c r="BY26" s="332"/>
      <c r="BZ26" s="332"/>
      <c r="CA26" s="332"/>
      <c r="CB26" s="563"/>
      <c r="CD26" s="556" t="s">
        <v>108</v>
      </c>
      <c r="CE26" s="557"/>
      <c r="CF26" s="557"/>
      <c r="CG26" s="557"/>
      <c r="CH26" s="557"/>
      <c r="CI26" s="557"/>
      <c r="CJ26" s="557"/>
      <c r="CK26" s="557"/>
      <c r="CL26" s="557"/>
      <c r="CM26" s="557"/>
      <c r="CN26" s="557"/>
      <c r="CO26" s="557"/>
      <c r="CP26" s="557"/>
      <c r="CQ26" s="558"/>
      <c r="CR26" s="551">
        <v>195676</v>
      </c>
      <c r="CS26" s="332"/>
      <c r="CT26" s="332"/>
      <c r="CU26" s="332"/>
      <c r="CV26" s="332"/>
      <c r="CW26" s="332"/>
      <c r="CX26" s="332"/>
      <c r="CY26" s="552"/>
      <c r="CZ26" s="559">
        <v>7.3</v>
      </c>
      <c r="DA26" s="582"/>
      <c r="DB26" s="582"/>
      <c r="DC26" s="583"/>
      <c r="DD26" s="562">
        <v>148317</v>
      </c>
      <c r="DE26" s="332"/>
      <c r="DF26" s="332"/>
      <c r="DG26" s="332"/>
      <c r="DH26" s="332"/>
      <c r="DI26" s="332"/>
      <c r="DJ26" s="332"/>
      <c r="DK26" s="552"/>
      <c r="DL26" s="562" t="s">
        <v>203</v>
      </c>
      <c r="DM26" s="332"/>
      <c r="DN26" s="332"/>
      <c r="DO26" s="332"/>
      <c r="DP26" s="332"/>
      <c r="DQ26" s="332"/>
      <c r="DR26" s="332"/>
      <c r="DS26" s="332"/>
      <c r="DT26" s="332"/>
      <c r="DU26" s="332"/>
      <c r="DV26" s="552"/>
      <c r="DW26" s="559" t="s">
        <v>203</v>
      </c>
      <c r="DX26" s="582"/>
      <c r="DY26" s="582"/>
      <c r="DZ26" s="582"/>
      <c r="EA26" s="582"/>
      <c r="EB26" s="582"/>
      <c r="EC26" s="584"/>
    </row>
    <row r="27" spans="2:133" ht="11.25" customHeight="1">
      <c r="B27" s="556" t="s">
        <v>385</v>
      </c>
      <c r="C27" s="557"/>
      <c r="D27" s="557"/>
      <c r="E27" s="557"/>
      <c r="F27" s="557"/>
      <c r="G27" s="557"/>
      <c r="H27" s="557"/>
      <c r="I27" s="557"/>
      <c r="J27" s="557"/>
      <c r="K27" s="557"/>
      <c r="L27" s="557"/>
      <c r="M27" s="557"/>
      <c r="N27" s="557"/>
      <c r="O27" s="557"/>
      <c r="P27" s="557"/>
      <c r="Q27" s="558"/>
      <c r="R27" s="551" t="s">
        <v>203</v>
      </c>
      <c r="S27" s="332"/>
      <c r="T27" s="332"/>
      <c r="U27" s="332"/>
      <c r="V27" s="332"/>
      <c r="W27" s="332"/>
      <c r="X27" s="332"/>
      <c r="Y27" s="552"/>
      <c r="Z27" s="553" t="s">
        <v>203</v>
      </c>
      <c r="AA27" s="553"/>
      <c r="AB27" s="553"/>
      <c r="AC27" s="553"/>
      <c r="AD27" s="554" t="s">
        <v>203</v>
      </c>
      <c r="AE27" s="554"/>
      <c r="AF27" s="554"/>
      <c r="AG27" s="554"/>
      <c r="AH27" s="554"/>
      <c r="AI27" s="554"/>
      <c r="AJ27" s="554"/>
      <c r="AK27" s="554"/>
      <c r="AL27" s="559" t="s">
        <v>203</v>
      </c>
      <c r="AM27" s="338"/>
      <c r="AN27" s="338"/>
      <c r="AO27" s="560"/>
      <c r="AP27" s="556" t="s">
        <v>387</v>
      </c>
      <c r="AQ27" s="557"/>
      <c r="AR27" s="557"/>
      <c r="AS27" s="557"/>
      <c r="AT27" s="557"/>
      <c r="AU27" s="557"/>
      <c r="AV27" s="557"/>
      <c r="AW27" s="557"/>
      <c r="AX27" s="557"/>
      <c r="AY27" s="557"/>
      <c r="AZ27" s="557"/>
      <c r="BA27" s="557"/>
      <c r="BB27" s="557"/>
      <c r="BC27" s="557"/>
      <c r="BD27" s="557"/>
      <c r="BE27" s="557"/>
      <c r="BF27" s="558"/>
      <c r="BG27" s="551">
        <v>144968</v>
      </c>
      <c r="BH27" s="332"/>
      <c r="BI27" s="332"/>
      <c r="BJ27" s="332"/>
      <c r="BK27" s="332"/>
      <c r="BL27" s="332"/>
      <c r="BM27" s="332"/>
      <c r="BN27" s="552"/>
      <c r="BO27" s="553">
        <v>100</v>
      </c>
      <c r="BP27" s="553"/>
      <c r="BQ27" s="553"/>
      <c r="BR27" s="553"/>
      <c r="BS27" s="562" t="s">
        <v>203</v>
      </c>
      <c r="BT27" s="332"/>
      <c r="BU27" s="332"/>
      <c r="BV27" s="332"/>
      <c r="BW27" s="332"/>
      <c r="BX27" s="332"/>
      <c r="BY27" s="332"/>
      <c r="BZ27" s="332"/>
      <c r="CA27" s="332"/>
      <c r="CB27" s="563"/>
      <c r="CD27" s="556" t="s">
        <v>223</v>
      </c>
      <c r="CE27" s="557"/>
      <c r="CF27" s="557"/>
      <c r="CG27" s="557"/>
      <c r="CH27" s="557"/>
      <c r="CI27" s="557"/>
      <c r="CJ27" s="557"/>
      <c r="CK27" s="557"/>
      <c r="CL27" s="557"/>
      <c r="CM27" s="557"/>
      <c r="CN27" s="557"/>
      <c r="CO27" s="557"/>
      <c r="CP27" s="557"/>
      <c r="CQ27" s="558"/>
      <c r="CR27" s="551">
        <v>19151</v>
      </c>
      <c r="CS27" s="580"/>
      <c r="CT27" s="580"/>
      <c r="CU27" s="580"/>
      <c r="CV27" s="580"/>
      <c r="CW27" s="580"/>
      <c r="CX27" s="580"/>
      <c r="CY27" s="581"/>
      <c r="CZ27" s="559">
        <v>0.7</v>
      </c>
      <c r="DA27" s="582"/>
      <c r="DB27" s="582"/>
      <c r="DC27" s="583"/>
      <c r="DD27" s="562">
        <v>7751</v>
      </c>
      <c r="DE27" s="580"/>
      <c r="DF27" s="580"/>
      <c r="DG27" s="580"/>
      <c r="DH27" s="580"/>
      <c r="DI27" s="580"/>
      <c r="DJ27" s="580"/>
      <c r="DK27" s="581"/>
      <c r="DL27" s="562">
        <v>7751</v>
      </c>
      <c r="DM27" s="580"/>
      <c r="DN27" s="580"/>
      <c r="DO27" s="580"/>
      <c r="DP27" s="580"/>
      <c r="DQ27" s="580"/>
      <c r="DR27" s="580"/>
      <c r="DS27" s="580"/>
      <c r="DT27" s="580"/>
      <c r="DU27" s="580"/>
      <c r="DV27" s="581"/>
      <c r="DW27" s="559">
        <v>0.8</v>
      </c>
      <c r="DX27" s="582"/>
      <c r="DY27" s="582"/>
      <c r="DZ27" s="582"/>
      <c r="EA27" s="582"/>
      <c r="EB27" s="582"/>
      <c r="EC27" s="584"/>
    </row>
    <row r="28" spans="2:133" ht="11.25" customHeight="1">
      <c r="B28" s="556" t="s">
        <v>158</v>
      </c>
      <c r="C28" s="557"/>
      <c r="D28" s="557"/>
      <c r="E28" s="557"/>
      <c r="F28" s="557"/>
      <c r="G28" s="557"/>
      <c r="H28" s="557"/>
      <c r="I28" s="557"/>
      <c r="J28" s="557"/>
      <c r="K28" s="557"/>
      <c r="L28" s="557"/>
      <c r="M28" s="557"/>
      <c r="N28" s="557"/>
      <c r="O28" s="557"/>
      <c r="P28" s="557"/>
      <c r="Q28" s="558"/>
      <c r="R28" s="551">
        <v>7928</v>
      </c>
      <c r="S28" s="332"/>
      <c r="T28" s="332"/>
      <c r="U28" s="332"/>
      <c r="V28" s="332"/>
      <c r="W28" s="332"/>
      <c r="X28" s="332"/>
      <c r="Y28" s="552"/>
      <c r="Z28" s="553">
        <v>0.3</v>
      </c>
      <c r="AA28" s="553"/>
      <c r="AB28" s="553"/>
      <c r="AC28" s="553"/>
      <c r="AD28" s="554" t="s">
        <v>203</v>
      </c>
      <c r="AE28" s="554"/>
      <c r="AF28" s="554"/>
      <c r="AG28" s="554"/>
      <c r="AH28" s="554"/>
      <c r="AI28" s="554"/>
      <c r="AJ28" s="554"/>
      <c r="AK28" s="554"/>
      <c r="AL28" s="559" t="s">
        <v>203</v>
      </c>
      <c r="AM28" s="338"/>
      <c r="AN28" s="338"/>
      <c r="AO28" s="560"/>
      <c r="AP28" s="556"/>
      <c r="AQ28" s="557"/>
      <c r="AR28" s="557"/>
      <c r="AS28" s="557"/>
      <c r="AT28" s="557"/>
      <c r="AU28" s="557"/>
      <c r="AV28" s="557"/>
      <c r="AW28" s="557"/>
      <c r="AX28" s="557"/>
      <c r="AY28" s="557"/>
      <c r="AZ28" s="557"/>
      <c r="BA28" s="557"/>
      <c r="BB28" s="557"/>
      <c r="BC28" s="557"/>
      <c r="BD28" s="557"/>
      <c r="BE28" s="557"/>
      <c r="BF28" s="558"/>
      <c r="BG28" s="551"/>
      <c r="BH28" s="332"/>
      <c r="BI28" s="332"/>
      <c r="BJ28" s="332"/>
      <c r="BK28" s="332"/>
      <c r="BL28" s="332"/>
      <c r="BM28" s="332"/>
      <c r="BN28" s="552"/>
      <c r="BO28" s="553"/>
      <c r="BP28" s="553"/>
      <c r="BQ28" s="553"/>
      <c r="BR28" s="553"/>
      <c r="BS28" s="562"/>
      <c r="BT28" s="332"/>
      <c r="BU28" s="332"/>
      <c r="BV28" s="332"/>
      <c r="BW28" s="332"/>
      <c r="BX28" s="332"/>
      <c r="BY28" s="332"/>
      <c r="BZ28" s="332"/>
      <c r="CA28" s="332"/>
      <c r="CB28" s="563"/>
      <c r="CD28" s="556" t="s">
        <v>380</v>
      </c>
      <c r="CE28" s="557"/>
      <c r="CF28" s="557"/>
      <c r="CG28" s="557"/>
      <c r="CH28" s="557"/>
      <c r="CI28" s="557"/>
      <c r="CJ28" s="557"/>
      <c r="CK28" s="557"/>
      <c r="CL28" s="557"/>
      <c r="CM28" s="557"/>
      <c r="CN28" s="557"/>
      <c r="CO28" s="557"/>
      <c r="CP28" s="557"/>
      <c r="CQ28" s="558"/>
      <c r="CR28" s="551">
        <v>260433</v>
      </c>
      <c r="CS28" s="332"/>
      <c r="CT28" s="332"/>
      <c r="CU28" s="332"/>
      <c r="CV28" s="332"/>
      <c r="CW28" s="332"/>
      <c r="CX28" s="332"/>
      <c r="CY28" s="552"/>
      <c r="CZ28" s="559">
        <v>9.6999999999999993</v>
      </c>
      <c r="DA28" s="582"/>
      <c r="DB28" s="582"/>
      <c r="DC28" s="583"/>
      <c r="DD28" s="562">
        <v>260433</v>
      </c>
      <c r="DE28" s="332"/>
      <c r="DF28" s="332"/>
      <c r="DG28" s="332"/>
      <c r="DH28" s="332"/>
      <c r="DI28" s="332"/>
      <c r="DJ28" s="332"/>
      <c r="DK28" s="552"/>
      <c r="DL28" s="562">
        <v>260433</v>
      </c>
      <c r="DM28" s="332"/>
      <c r="DN28" s="332"/>
      <c r="DO28" s="332"/>
      <c r="DP28" s="332"/>
      <c r="DQ28" s="332"/>
      <c r="DR28" s="332"/>
      <c r="DS28" s="332"/>
      <c r="DT28" s="332"/>
      <c r="DU28" s="332"/>
      <c r="DV28" s="552"/>
      <c r="DW28" s="559">
        <v>26</v>
      </c>
      <c r="DX28" s="582"/>
      <c r="DY28" s="582"/>
      <c r="DZ28" s="582"/>
      <c r="EA28" s="582"/>
      <c r="EB28" s="582"/>
      <c r="EC28" s="584"/>
    </row>
    <row r="29" spans="2:133" ht="11.25" customHeight="1">
      <c r="B29" s="556" t="s">
        <v>311</v>
      </c>
      <c r="C29" s="557"/>
      <c r="D29" s="557"/>
      <c r="E29" s="557"/>
      <c r="F29" s="557"/>
      <c r="G29" s="557"/>
      <c r="H29" s="557"/>
      <c r="I29" s="557"/>
      <c r="J29" s="557"/>
      <c r="K29" s="557"/>
      <c r="L29" s="557"/>
      <c r="M29" s="557"/>
      <c r="N29" s="557"/>
      <c r="O29" s="557"/>
      <c r="P29" s="557"/>
      <c r="Q29" s="558"/>
      <c r="R29" s="551">
        <v>77598</v>
      </c>
      <c r="S29" s="332"/>
      <c r="T29" s="332"/>
      <c r="U29" s="332"/>
      <c r="V29" s="332"/>
      <c r="W29" s="332"/>
      <c r="X29" s="332"/>
      <c r="Y29" s="552"/>
      <c r="Z29" s="553">
        <v>2.8</v>
      </c>
      <c r="AA29" s="553"/>
      <c r="AB29" s="553"/>
      <c r="AC29" s="553"/>
      <c r="AD29" s="554" t="s">
        <v>203</v>
      </c>
      <c r="AE29" s="554"/>
      <c r="AF29" s="554"/>
      <c r="AG29" s="554"/>
      <c r="AH29" s="554"/>
      <c r="AI29" s="554"/>
      <c r="AJ29" s="554"/>
      <c r="AK29" s="554"/>
      <c r="AL29" s="559" t="s">
        <v>203</v>
      </c>
      <c r="AM29" s="338"/>
      <c r="AN29" s="338"/>
      <c r="AO29" s="560"/>
      <c r="AP29" s="565"/>
      <c r="AQ29" s="566"/>
      <c r="AR29" s="566"/>
      <c r="AS29" s="566"/>
      <c r="AT29" s="566"/>
      <c r="AU29" s="566"/>
      <c r="AV29" s="566"/>
      <c r="AW29" s="566"/>
      <c r="AX29" s="566"/>
      <c r="AY29" s="566"/>
      <c r="AZ29" s="566"/>
      <c r="BA29" s="566"/>
      <c r="BB29" s="566"/>
      <c r="BC29" s="566"/>
      <c r="BD29" s="566"/>
      <c r="BE29" s="566"/>
      <c r="BF29" s="567"/>
      <c r="BG29" s="551"/>
      <c r="BH29" s="332"/>
      <c r="BI29" s="332"/>
      <c r="BJ29" s="332"/>
      <c r="BK29" s="332"/>
      <c r="BL29" s="332"/>
      <c r="BM29" s="332"/>
      <c r="BN29" s="552"/>
      <c r="BO29" s="553"/>
      <c r="BP29" s="553"/>
      <c r="BQ29" s="553"/>
      <c r="BR29" s="553"/>
      <c r="BS29" s="554"/>
      <c r="BT29" s="554"/>
      <c r="BU29" s="554"/>
      <c r="BV29" s="554"/>
      <c r="BW29" s="554"/>
      <c r="BX29" s="554"/>
      <c r="BY29" s="554"/>
      <c r="BZ29" s="554"/>
      <c r="CA29" s="554"/>
      <c r="CB29" s="555"/>
      <c r="CD29" s="522" t="s">
        <v>177</v>
      </c>
      <c r="CE29" s="444"/>
      <c r="CF29" s="556" t="s">
        <v>24</v>
      </c>
      <c r="CG29" s="557"/>
      <c r="CH29" s="557"/>
      <c r="CI29" s="557"/>
      <c r="CJ29" s="557"/>
      <c r="CK29" s="557"/>
      <c r="CL29" s="557"/>
      <c r="CM29" s="557"/>
      <c r="CN29" s="557"/>
      <c r="CO29" s="557"/>
      <c r="CP29" s="557"/>
      <c r="CQ29" s="558"/>
      <c r="CR29" s="551">
        <v>260433</v>
      </c>
      <c r="CS29" s="580"/>
      <c r="CT29" s="580"/>
      <c r="CU29" s="580"/>
      <c r="CV29" s="580"/>
      <c r="CW29" s="580"/>
      <c r="CX29" s="580"/>
      <c r="CY29" s="581"/>
      <c r="CZ29" s="559">
        <v>9.6999999999999993</v>
      </c>
      <c r="DA29" s="582"/>
      <c r="DB29" s="582"/>
      <c r="DC29" s="583"/>
      <c r="DD29" s="562">
        <v>260433</v>
      </c>
      <c r="DE29" s="580"/>
      <c r="DF29" s="580"/>
      <c r="DG29" s="580"/>
      <c r="DH29" s="580"/>
      <c r="DI29" s="580"/>
      <c r="DJ29" s="580"/>
      <c r="DK29" s="581"/>
      <c r="DL29" s="562">
        <v>260433</v>
      </c>
      <c r="DM29" s="580"/>
      <c r="DN29" s="580"/>
      <c r="DO29" s="580"/>
      <c r="DP29" s="580"/>
      <c r="DQ29" s="580"/>
      <c r="DR29" s="580"/>
      <c r="DS29" s="580"/>
      <c r="DT29" s="580"/>
      <c r="DU29" s="580"/>
      <c r="DV29" s="581"/>
      <c r="DW29" s="559">
        <v>26</v>
      </c>
      <c r="DX29" s="582"/>
      <c r="DY29" s="582"/>
      <c r="DZ29" s="582"/>
      <c r="EA29" s="582"/>
      <c r="EB29" s="582"/>
      <c r="EC29" s="584"/>
    </row>
    <row r="30" spans="2:133" ht="11.25" customHeight="1">
      <c r="B30" s="556" t="s">
        <v>20</v>
      </c>
      <c r="C30" s="557"/>
      <c r="D30" s="557"/>
      <c r="E30" s="557"/>
      <c r="F30" s="557"/>
      <c r="G30" s="557"/>
      <c r="H30" s="557"/>
      <c r="I30" s="557"/>
      <c r="J30" s="557"/>
      <c r="K30" s="557"/>
      <c r="L30" s="557"/>
      <c r="M30" s="557"/>
      <c r="N30" s="557"/>
      <c r="O30" s="557"/>
      <c r="P30" s="557"/>
      <c r="Q30" s="558"/>
      <c r="R30" s="551">
        <v>4268</v>
      </c>
      <c r="S30" s="332"/>
      <c r="T30" s="332"/>
      <c r="U30" s="332"/>
      <c r="V30" s="332"/>
      <c r="W30" s="332"/>
      <c r="X30" s="332"/>
      <c r="Y30" s="552"/>
      <c r="Z30" s="553">
        <v>0.2</v>
      </c>
      <c r="AA30" s="553"/>
      <c r="AB30" s="553"/>
      <c r="AC30" s="553"/>
      <c r="AD30" s="554" t="s">
        <v>203</v>
      </c>
      <c r="AE30" s="554"/>
      <c r="AF30" s="554"/>
      <c r="AG30" s="554"/>
      <c r="AH30" s="554"/>
      <c r="AI30" s="554"/>
      <c r="AJ30" s="554"/>
      <c r="AK30" s="554"/>
      <c r="AL30" s="559" t="s">
        <v>203</v>
      </c>
      <c r="AM30" s="338"/>
      <c r="AN30" s="338"/>
      <c r="AO30" s="560"/>
      <c r="AP30" s="326" t="s">
        <v>313</v>
      </c>
      <c r="AQ30" s="327"/>
      <c r="AR30" s="327"/>
      <c r="AS30" s="327"/>
      <c r="AT30" s="327"/>
      <c r="AU30" s="327"/>
      <c r="AV30" s="327"/>
      <c r="AW30" s="327"/>
      <c r="AX30" s="327"/>
      <c r="AY30" s="327"/>
      <c r="AZ30" s="327"/>
      <c r="BA30" s="327"/>
      <c r="BB30" s="327"/>
      <c r="BC30" s="327"/>
      <c r="BD30" s="327"/>
      <c r="BE30" s="327"/>
      <c r="BF30" s="376"/>
      <c r="BG30" s="326" t="s">
        <v>390</v>
      </c>
      <c r="BH30" s="585"/>
      <c r="BI30" s="585"/>
      <c r="BJ30" s="585"/>
      <c r="BK30" s="585"/>
      <c r="BL30" s="585"/>
      <c r="BM30" s="585"/>
      <c r="BN30" s="585"/>
      <c r="BO30" s="585"/>
      <c r="BP30" s="585"/>
      <c r="BQ30" s="586"/>
      <c r="BR30" s="326" t="s">
        <v>129</v>
      </c>
      <c r="BS30" s="585"/>
      <c r="BT30" s="585"/>
      <c r="BU30" s="585"/>
      <c r="BV30" s="585"/>
      <c r="BW30" s="585"/>
      <c r="BX30" s="585"/>
      <c r="BY30" s="585"/>
      <c r="BZ30" s="585"/>
      <c r="CA30" s="585"/>
      <c r="CB30" s="586"/>
      <c r="CD30" s="523"/>
      <c r="CE30" s="447"/>
      <c r="CF30" s="556" t="s">
        <v>391</v>
      </c>
      <c r="CG30" s="557"/>
      <c r="CH30" s="557"/>
      <c r="CI30" s="557"/>
      <c r="CJ30" s="557"/>
      <c r="CK30" s="557"/>
      <c r="CL30" s="557"/>
      <c r="CM30" s="557"/>
      <c r="CN30" s="557"/>
      <c r="CO30" s="557"/>
      <c r="CP30" s="557"/>
      <c r="CQ30" s="558"/>
      <c r="CR30" s="551">
        <v>253367</v>
      </c>
      <c r="CS30" s="332"/>
      <c r="CT30" s="332"/>
      <c r="CU30" s="332"/>
      <c r="CV30" s="332"/>
      <c r="CW30" s="332"/>
      <c r="CX30" s="332"/>
      <c r="CY30" s="552"/>
      <c r="CZ30" s="559">
        <v>9.4</v>
      </c>
      <c r="DA30" s="582"/>
      <c r="DB30" s="582"/>
      <c r="DC30" s="583"/>
      <c r="DD30" s="562">
        <v>253367</v>
      </c>
      <c r="DE30" s="332"/>
      <c r="DF30" s="332"/>
      <c r="DG30" s="332"/>
      <c r="DH30" s="332"/>
      <c r="DI30" s="332"/>
      <c r="DJ30" s="332"/>
      <c r="DK30" s="552"/>
      <c r="DL30" s="562">
        <v>253367</v>
      </c>
      <c r="DM30" s="332"/>
      <c r="DN30" s="332"/>
      <c r="DO30" s="332"/>
      <c r="DP30" s="332"/>
      <c r="DQ30" s="332"/>
      <c r="DR30" s="332"/>
      <c r="DS30" s="332"/>
      <c r="DT30" s="332"/>
      <c r="DU30" s="332"/>
      <c r="DV30" s="552"/>
      <c r="DW30" s="559">
        <v>25.3</v>
      </c>
      <c r="DX30" s="582"/>
      <c r="DY30" s="582"/>
      <c r="DZ30" s="582"/>
      <c r="EA30" s="582"/>
      <c r="EB30" s="582"/>
      <c r="EC30" s="584"/>
    </row>
    <row r="31" spans="2:133" ht="11.25" customHeight="1">
      <c r="B31" s="556" t="s">
        <v>340</v>
      </c>
      <c r="C31" s="557"/>
      <c r="D31" s="557"/>
      <c r="E31" s="557"/>
      <c r="F31" s="557"/>
      <c r="G31" s="557"/>
      <c r="H31" s="557"/>
      <c r="I31" s="557"/>
      <c r="J31" s="557"/>
      <c r="K31" s="557"/>
      <c r="L31" s="557"/>
      <c r="M31" s="557"/>
      <c r="N31" s="557"/>
      <c r="O31" s="557"/>
      <c r="P31" s="557"/>
      <c r="Q31" s="558"/>
      <c r="R31" s="551">
        <v>387273</v>
      </c>
      <c r="S31" s="332"/>
      <c r="T31" s="332"/>
      <c r="U31" s="332"/>
      <c r="V31" s="332"/>
      <c r="W31" s="332"/>
      <c r="X31" s="332"/>
      <c r="Y31" s="552"/>
      <c r="Z31" s="553">
        <v>13.7</v>
      </c>
      <c r="AA31" s="553"/>
      <c r="AB31" s="553"/>
      <c r="AC31" s="553"/>
      <c r="AD31" s="554" t="s">
        <v>203</v>
      </c>
      <c r="AE31" s="554"/>
      <c r="AF31" s="554"/>
      <c r="AG31" s="554"/>
      <c r="AH31" s="554"/>
      <c r="AI31" s="554"/>
      <c r="AJ31" s="554"/>
      <c r="AK31" s="554"/>
      <c r="AL31" s="559" t="s">
        <v>203</v>
      </c>
      <c r="AM31" s="338"/>
      <c r="AN31" s="338"/>
      <c r="AO31" s="560"/>
      <c r="AP31" s="514" t="s">
        <v>9</v>
      </c>
      <c r="AQ31" s="515"/>
      <c r="AR31" s="515"/>
      <c r="AS31" s="515"/>
      <c r="AT31" s="600" t="s">
        <v>392</v>
      </c>
      <c r="AU31" s="43"/>
      <c r="AV31" s="43"/>
      <c r="AW31" s="43"/>
      <c r="AX31" s="540" t="s">
        <v>276</v>
      </c>
      <c r="AY31" s="541"/>
      <c r="AZ31" s="541"/>
      <c r="BA31" s="541"/>
      <c r="BB31" s="541"/>
      <c r="BC31" s="541"/>
      <c r="BD31" s="541"/>
      <c r="BE31" s="541"/>
      <c r="BF31" s="542"/>
      <c r="BG31" s="598">
        <v>100</v>
      </c>
      <c r="BH31" s="596"/>
      <c r="BI31" s="596"/>
      <c r="BJ31" s="596"/>
      <c r="BK31" s="596"/>
      <c r="BL31" s="596"/>
      <c r="BM31" s="549">
        <v>99.7</v>
      </c>
      <c r="BN31" s="596"/>
      <c r="BO31" s="596"/>
      <c r="BP31" s="596"/>
      <c r="BQ31" s="597"/>
      <c r="BR31" s="598">
        <v>99.8</v>
      </c>
      <c r="BS31" s="596"/>
      <c r="BT31" s="596"/>
      <c r="BU31" s="596"/>
      <c r="BV31" s="596"/>
      <c r="BW31" s="596"/>
      <c r="BX31" s="549">
        <v>99.5</v>
      </c>
      <c r="BY31" s="596"/>
      <c r="BZ31" s="596"/>
      <c r="CA31" s="596"/>
      <c r="CB31" s="597"/>
      <c r="CD31" s="523"/>
      <c r="CE31" s="447"/>
      <c r="CF31" s="556" t="s">
        <v>312</v>
      </c>
      <c r="CG31" s="557"/>
      <c r="CH31" s="557"/>
      <c r="CI31" s="557"/>
      <c r="CJ31" s="557"/>
      <c r="CK31" s="557"/>
      <c r="CL31" s="557"/>
      <c r="CM31" s="557"/>
      <c r="CN31" s="557"/>
      <c r="CO31" s="557"/>
      <c r="CP31" s="557"/>
      <c r="CQ31" s="558"/>
      <c r="CR31" s="551">
        <v>7066</v>
      </c>
      <c r="CS31" s="580"/>
      <c r="CT31" s="580"/>
      <c r="CU31" s="580"/>
      <c r="CV31" s="580"/>
      <c r="CW31" s="580"/>
      <c r="CX31" s="580"/>
      <c r="CY31" s="581"/>
      <c r="CZ31" s="559">
        <v>0.3</v>
      </c>
      <c r="DA31" s="582"/>
      <c r="DB31" s="582"/>
      <c r="DC31" s="583"/>
      <c r="DD31" s="562">
        <v>7066</v>
      </c>
      <c r="DE31" s="580"/>
      <c r="DF31" s="580"/>
      <c r="DG31" s="580"/>
      <c r="DH31" s="580"/>
      <c r="DI31" s="580"/>
      <c r="DJ31" s="580"/>
      <c r="DK31" s="581"/>
      <c r="DL31" s="562">
        <v>7066</v>
      </c>
      <c r="DM31" s="580"/>
      <c r="DN31" s="580"/>
      <c r="DO31" s="580"/>
      <c r="DP31" s="580"/>
      <c r="DQ31" s="580"/>
      <c r="DR31" s="580"/>
      <c r="DS31" s="580"/>
      <c r="DT31" s="580"/>
      <c r="DU31" s="580"/>
      <c r="DV31" s="581"/>
      <c r="DW31" s="559">
        <v>0.7</v>
      </c>
      <c r="DX31" s="582"/>
      <c r="DY31" s="582"/>
      <c r="DZ31" s="582"/>
      <c r="EA31" s="582"/>
      <c r="EB31" s="582"/>
      <c r="EC31" s="584"/>
    </row>
    <row r="32" spans="2:133" ht="11.25" customHeight="1">
      <c r="B32" s="587" t="s">
        <v>57</v>
      </c>
      <c r="C32" s="588"/>
      <c r="D32" s="588"/>
      <c r="E32" s="588"/>
      <c r="F32" s="588"/>
      <c r="G32" s="588"/>
      <c r="H32" s="588"/>
      <c r="I32" s="588"/>
      <c r="J32" s="588"/>
      <c r="K32" s="588"/>
      <c r="L32" s="588"/>
      <c r="M32" s="588"/>
      <c r="N32" s="588"/>
      <c r="O32" s="588"/>
      <c r="P32" s="588"/>
      <c r="Q32" s="589"/>
      <c r="R32" s="551" t="s">
        <v>203</v>
      </c>
      <c r="S32" s="332"/>
      <c r="T32" s="332"/>
      <c r="U32" s="332"/>
      <c r="V32" s="332"/>
      <c r="W32" s="332"/>
      <c r="X32" s="332"/>
      <c r="Y32" s="552"/>
      <c r="Z32" s="553" t="s">
        <v>203</v>
      </c>
      <c r="AA32" s="553"/>
      <c r="AB32" s="553"/>
      <c r="AC32" s="553"/>
      <c r="AD32" s="554" t="s">
        <v>203</v>
      </c>
      <c r="AE32" s="554"/>
      <c r="AF32" s="554"/>
      <c r="AG32" s="554"/>
      <c r="AH32" s="554"/>
      <c r="AI32" s="554"/>
      <c r="AJ32" s="554"/>
      <c r="AK32" s="554"/>
      <c r="AL32" s="559" t="s">
        <v>203</v>
      </c>
      <c r="AM32" s="338"/>
      <c r="AN32" s="338"/>
      <c r="AO32" s="560"/>
      <c r="AP32" s="599"/>
      <c r="AQ32" s="501"/>
      <c r="AR32" s="501"/>
      <c r="AS32" s="501"/>
      <c r="AT32" s="601"/>
      <c r="AU32" s="1" t="s">
        <v>254</v>
      </c>
      <c r="AX32" s="556" t="s">
        <v>371</v>
      </c>
      <c r="AY32" s="557"/>
      <c r="AZ32" s="557"/>
      <c r="BA32" s="557"/>
      <c r="BB32" s="557"/>
      <c r="BC32" s="557"/>
      <c r="BD32" s="557"/>
      <c r="BE32" s="557"/>
      <c r="BF32" s="558"/>
      <c r="BG32" s="590">
        <v>100</v>
      </c>
      <c r="BH32" s="580"/>
      <c r="BI32" s="580"/>
      <c r="BJ32" s="580"/>
      <c r="BK32" s="580"/>
      <c r="BL32" s="580"/>
      <c r="BM32" s="338">
        <v>99.9</v>
      </c>
      <c r="BN32" s="580"/>
      <c r="BO32" s="580"/>
      <c r="BP32" s="580"/>
      <c r="BQ32" s="591"/>
      <c r="BR32" s="590">
        <v>99.8</v>
      </c>
      <c r="BS32" s="580"/>
      <c r="BT32" s="580"/>
      <c r="BU32" s="580"/>
      <c r="BV32" s="580"/>
      <c r="BW32" s="580"/>
      <c r="BX32" s="338">
        <v>99.8</v>
      </c>
      <c r="BY32" s="580"/>
      <c r="BZ32" s="580"/>
      <c r="CA32" s="580"/>
      <c r="CB32" s="591"/>
      <c r="CD32" s="524"/>
      <c r="CE32" s="526"/>
      <c r="CF32" s="556" t="s">
        <v>211</v>
      </c>
      <c r="CG32" s="557"/>
      <c r="CH32" s="557"/>
      <c r="CI32" s="557"/>
      <c r="CJ32" s="557"/>
      <c r="CK32" s="557"/>
      <c r="CL32" s="557"/>
      <c r="CM32" s="557"/>
      <c r="CN32" s="557"/>
      <c r="CO32" s="557"/>
      <c r="CP32" s="557"/>
      <c r="CQ32" s="558"/>
      <c r="CR32" s="551" t="s">
        <v>203</v>
      </c>
      <c r="CS32" s="332"/>
      <c r="CT32" s="332"/>
      <c r="CU32" s="332"/>
      <c r="CV32" s="332"/>
      <c r="CW32" s="332"/>
      <c r="CX32" s="332"/>
      <c r="CY32" s="552"/>
      <c r="CZ32" s="559" t="s">
        <v>203</v>
      </c>
      <c r="DA32" s="582"/>
      <c r="DB32" s="582"/>
      <c r="DC32" s="583"/>
      <c r="DD32" s="562" t="s">
        <v>203</v>
      </c>
      <c r="DE32" s="332"/>
      <c r="DF32" s="332"/>
      <c r="DG32" s="332"/>
      <c r="DH32" s="332"/>
      <c r="DI32" s="332"/>
      <c r="DJ32" s="332"/>
      <c r="DK32" s="552"/>
      <c r="DL32" s="562" t="s">
        <v>203</v>
      </c>
      <c r="DM32" s="332"/>
      <c r="DN32" s="332"/>
      <c r="DO32" s="332"/>
      <c r="DP32" s="332"/>
      <c r="DQ32" s="332"/>
      <c r="DR32" s="332"/>
      <c r="DS32" s="332"/>
      <c r="DT32" s="332"/>
      <c r="DU32" s="332"/>
      <c r="DV32" s="552"/>
      <c r="DW32" s="559" t="s">
        <v>203</v>
      </c>
      <c r="DX32" s="582"/>
      <c r="DY32" s="582"/>
      <c r="DZ32" s="582"/>
      <c r="EA32" s="582"/>
      <c r="EB32" s="582"/>
      <c r="EC32" s="584"/>
    </row>
    <row r="33" spans="2:133" ht="11.25" customHeight="1">
      <c r="B33" s="556" t="s">
        <v>393</v>
      </c>
      <c r="C33" s="557"/>
      <c r="D33" s="557"/>
      <c r="E33" s="557"/>
      <c r="F33" s="557"/>
      <c r="G33" s="557"/>
      <c r="H33" s="557"/>
      <c r="I33" s="557"/>
      <c r="J33" s="557"/>
      <c r="K33" s="557"/>
      <c r="L33" s="557"/>
      <c r="M33" s="557"/>
      <c r="N33" s="557"/>
      <c r="O33" s="557"/>
      <c r="P33" s="557"/>
      <c r="Q33" s="558"/>
      <c r="R33" s="551">
        <v>66293</v>
      </c>
      <c r="S33" s="332"/>
      <c r="T33" s="332"/>
      <c r="U33" s="332"/>
      <c r="V33" s="332"/>
      <c r="W33" s="332"/>
      <c r="X33" s="332"/>
      <c r="Y33" s="552"/>
      <c r="Z33" s="553">
        <v>2.4</v>
      </c>
      <c r="AA33" s="553"/>
      <c r="AB33" s="553"/>
      <c r="AC33" s="553"/>
      <c r="AD33" s="554" t="s">
        <v>203</v>
      </c>
      <c r="AE33" s="554"/>
      <c r="AF33" s="554"/>
      <c r="AG33" s="554"/>
      <c r="AH33" s="554"/>
      <c r="AI33" s="554"/>
      <c r="AJ33" s="554"/>
      <c r="AK33" s="554"/>
      <c r="AL33" s="559" t="s">
        <v>203</v>
      </c>
      <c r="AM33" s="338"/>
      <c r="AN33" s="338"/>
      <c r="AO33" s="560"/>
      <c r="AP33" s="517"/>
      <c r="AQ33" s="518"/>
      <c r="AR33" s="518"/>
      <c r="AS33" s="518"/>
      <c r="AT33" s="602"/>
      <c r="AU33" s="44"/>
      <c r="AV33" s="44"/>
      <c r="AW33" s="44"/>
      <c r="AX33" s="565" t="s">
        <v>162</v>
      </c>
      <c r="AY33" s="566"/>
      <c r="AZ33" s="566"/>
      <c r="BA33" s="566"/>
      <c r="BB33" s="566"/>
      <c r="BC33" s="566"/>
      <c r="BD33" s="566"/>
      <c r="BE33" s="566"/>
      <c r="BF33" s="567"/>
      <c r="BG33" s="592">
        <v>99.9</v>
      </c>
      <c r="BH33" s="593"/>
      <c r="BI33" s="593"/>
      <c r="BJ33" s="593"/>
      <c r="BK33" s="593"/>
      <c r="BL33" s="593"/>
      <c r="BM33" s="594">
        <v>99.3</v>
      </c>
      <c r="BN33" s="593"/>
      <c r="BO33" s="593"/>
      <c r="BP33" s="593"/>
      <c r="BQ33" s="595"/>
      <c r="BR33" s="592">
        <v>99.7</v>
      </c>
      <c r="BS33" s="593"/>
      <c r="BT33" s="593"/>
      <c r="BU33" s="593"/>
      <c r="BV33" s="593"/>
      <c r="BW33" s="593"/>
      <c r="BX33" s="594">
        <v>99</v>
      </c>
      <c r="BY33" s="593"/>
      <c r="BZ33" s="593"/>
      <c r="CA33" s="593"/>
      <c r="CB33" s="595"/>
      <c r="CD33" s="556" t="s">
        <v>394</v>
      </c>
      <c r="CE33" s="557"/>
      <c r="CF33" s="557"/>
      <c r="CG33" s="557"/>
      <c r="CH33" s="557"/>
      <c r="CI33" s="557"/>
      <c r="CJ33" s="557"/>
      <c r="CK33" s="557"/>
      <c r="CL33" s="557"/>
      <c r="CM33" s="557"/>
      <c r="CN33" s="557"/>
      <c r="CO33" s="557"/>
      <c r="CP33" s="557"/>
      <c r="CQ33" s="558"/>
      <c r="CR33" s="551">
        <v>1102803</v>
      </c>
      <c r="CS33" s="580"/>
      <c r="CT33" s="580"/>
      <c r="CU33" s="580"/>
      <c r="CV33" s="580"/>
      <c r="CW33" s="580"/>
      <c r="CX33" s="580"/>
      <c r="CY33" s="581"/>
      <c r="CZ33" s="559">
        <v>41</v>
      </c>
      <c r="DA33" s="582"/>
      <c r="DB33" s="582"/>
      <c r="DC33" s="583"/>
      <c r="DD33" s="562">
        <v>489822</v>
      </c>
      <c r="DE33" s="580"/>
      <c r="DF33" s="580"/>
      <c r="DG33" s="580"/>
      <c r="DH33" s="580"/>
      <c r="DI33" s="580"/>
      <c r="DJ33" s="580"/>
      <c r="DK33" s="581"/>
      <c r="DL33" s="562">
        <v>317267</v>
      </c>
      <c r="DM33" s="580"/>
      <c r="DN33" s="580"/>
      <c r="DO33" s="580"/>
      <c r="DP33" s="580"/>
      <c r="DQ33" s="580"/>
      <c r="DR33" s="580"/>
      <c r="DS33" s="580"/>
      <c r="DT33" s="580"/>
      <c r="DU33" s="580"/>
      <c r="DV33" s="581"/>
      <c r="DW33" s="559">
        <v>31.6</v>
      </c>
      <c r="DX33" s="582"/>
      <c r="DY33" s="582"/>
      <c r="DZ33" s="582"/>
      <c r="EA33" s="582"/>
      <c r="EB33" s="582"/>
      <c r="EC33" s="584"/>
    </row>
    <row r="34" spans="2:133" ht="11.25" customHeight="1">
      <c r="B34" s="556" t="s">
        <v>238</v>
      </c>
      <c r="C34" s="557"/>
      <c r="D34" s="557"/>
      <c r="E34" s="557"/>
      <c r="F34" s="557"/>
      <c r="G34" s="557"/>
      <c r="H34" s="557"/>
      <c r="I34" s="557"/>
      <c r="J34" s="557"/>
      <c r="K34" s="557"/>
      <c r="L34" s="557"/>
      <c r="M34" s="557"/>
      <c r="N34" s="557"/>
      <c r="O34" s="557"/>
      <c r="P34" s="557"/>
      <c r="Q34" s="558"/>
      <c r="R34" s="551">
        <v>2312</v>
      </c>
      <c r="S34" s="332"/>
      <c r="T34" s="332"/>
      <c r="U34" s="332"/>
      <c r="V34" s="332"/>
      <c r="W34" s="332"/>
      <c r="X34" s="332"/>
      <c r="Y34" s="552"/>
      <c r="Z34" s="553">
        <v>0.1</v>
      </c>
      <c r="AA34" s="553"/>
      <c r="AB34" s="553"/>
      <c r="AC34" s="553"/>
      <c r="AD34" s="554" t="s">
        <v>203</v>
      </c>
      <c r="AE34" s="554"/>
      <c r="AF34" s="554"/>
      <c r="AG34" s="554"/>
      <c r="AH34" s="554"/>
      <c r="AI34" s="554"/>
      <c r="AJ34" s="554"/>
      <c r="AK34" s="554"/>
      <c r="AL34" s="559" t="s">
        <v>203</v>
      </c>
      <c r="AM34" s="338"/>
      <c r="AN34" s="338"/>
      <c r="AO34" s="560"/>
      <c r="AP34" s="11"/>
      <c r="AQ34" s="13"/>
      <c r="AS34" s="43"/>
      <c r="AT34" s="43"/>
      <c r="AU34" s="43"/>
      <c r="AV34" s="43"/>
      <c r="AW34" s="43"/>
      <c r="AX34" s="43"/>
      <c r="AY34" s="43"/>
      <c r="AZ34" s="43"/>
      <c r="BA34" s="43"/>
      <c r="BB34" s="43"/>
      <c r="BC34" s="43"/>
      <c r="BD34" s="43"/>
      <c r="BE34" s="43"/>
      <c r="BF34" s="43"/>
      <c r="BG34" s="13"/>
      <c r="BH34" s="13"/>
      <c r="BI34" s="13"/>
      <c r="BJ34" s="13"/>
      <c r="BK34" s="13"/>
      <c r="BL34" s="13"/>
      <c r="BM34" s="13"/>
      <c r="BN34" s="13"/>
      <c r="BO34" s="13"/>
      <c r="BP34" s="13"/>
      <c r="BQ34" s="13"/>
      <c r="BR34" s="13"/>
      <c r="BS34" s="13"/>
      <c r="BT34" s="13"/>
      <c r="BU34" s="13"/>
      <c r="BV34" s="13"/>
      <c r="BW34" s="13"/>
      <c r="BX34" s="13"/>
      <c r="BY34" s="13"/>
      <c r="BZ34" s="13"/>
      <c r="CA34" s="13"/>
      <c r="CB34" s="13"/>
      <c r="CD34" s="556" t="s">
        <v>397</v>
      </c>
      <c r="CE34" s="557"/>
      <c r="CF34" s="557"/>
      <c r="CG34" s="557"/>
      <c r="CH34" s="557"/>
      <c r="CI34" s="557"/>
      <c r="CJ34" s="557"/>
      <c r="CK34" s="557"/>
      <c r="CL34" s="557"/>
      <c r="CM34" s="557"/>
      <c r="CN34" s="557"/>
      <c r="CO34" s="557"/>
      <c r="CP34" s="557"/>
      <c r="CQ34" s="558"/>
      <c r="CR34" s="551">
        <v>407686</v>
      </c>
      <c r="CS34" s="332"/>
      <c r="CT34" s="332"/>
      <c r="CU34" s="332"/>
      <c r="CV34" s="332"/>
      <c r="CW34" s="332"/>
      <c r="CX34" s="332"/>
      <c r="CY34" s="552"/>
      <c r="CZ34" s="559">
        <v>15.2</v>
      </c>
      <c r="DA34" s="582"/>
      <c r="DB34" s="582"/>
      <c r="DC34" s="583"/>
      <c r="DD34" s="562">
        <v>197363</v>
      </c>
      <c r="DE34" s="332"/>
      <c r="DF34" s="332"/>
      <c r="DG34" s="332"/>
      <c r="DH34" s="332"/>
      <c r="DI34" s="332"/>
      <c r="DJ34" s="332"/>
      <c r="DK34" s="552"/>
      <c r="DL34" s="562">
        <v>125514</v>
      </c>
      <c r="DM34" s="332"/>
      <c r="DN34" s="332"/>
      <c r="DO34" s="332"/>
      <c r="DP34" s="332"/>
      <c r="DQ34" s="332"/>
      <c r="DR34" s="332"/>
      <c r="DS34" s="332"/>
      <c r="DT34" s="332"/>
      <c r="DU34" s="332"/>
      <c r="DV34" s="552"/>
      <c r="DW34" s="559">
        <v>12.5</v>
      </c>
      <c r="DX34" s="582"/>
      <c r="DY34" s="582"/>
      <c r="DZ34" s="582"/>
      <c r="EA34" s="582"/>
      <c r="EB34" s="582"/>
      <c r="EC34" s="584"/>
    </row>
    <row r="35" spans="2:133" ht="11.25" customHeight="1">
      <c r="B35" s="556" t="s">
        <v>145</v>
      </c>
      <c r="C35" s="557"/>
      <c r="D35" s="557"/>
      <c r="E35" s="557"/>
      <c r="F35" s="557"/>
      <c r="G35" s="557"/>
      <c r="H35" s="557"/>
      <c r="I35" s="557"/>
      <c r="J35" s="557"/>
      <c r="K35" s="557"/>
      <c r="L35" s="557"/>
      <c r="M35" s="557"/>
      <c r="N35" s="557"/>
      <c r="O35" s="557"/>
      <c r="P35" s="557"/>
      <c r="Q35" s="558"/>
      <c r="R35" s="551">
        <v>164262</v>
      </c>
      <c r="S35" s="332"/>
      <c r="T35" s="332"/>
      <c r="U35" s="332"/>
      <c r="V35" s="332"/>
      <c r="W35" s="332"/>
      <c r="X35" s="332"/>
      <c r="Y35" s="552"/>
      <c r="Z35" s="553">
        <v>5.8</v>
      </c>
      <c r="AA35" s="553"/>
      <c r="AB35" s="553"/>
      <c r="AC35" s="553"/>
      <c r="AD35" s="554" t="s">
        <v>203</v>
      </c>
      <c r="AE35" s="554"/>
      <c r="AF35" s="554"/>
      <c r="AG35" s="554"/>
      <c r="AH35" s="554"/>
      <c r="AI35" s="554"/>
      <c r="AJ35" s="554"/>
      <c r="AK35" s="554"/>
      <c r="AL35" s="559" t="s">
        <v>203</v>
      </c>
      <c r="AM35" s="338"/>
      <c r="AN35" s="338"/>
      <c r="AO35" s="560"/>
      <c r="AP35" s="16"/>
      <c r="AQ35" s="326" t="s">
        <v>399</v>
      </c>
      <c r="AR35" s="327"/>
      <c r="AS35" s="327"/>
      <c r="AT35" s="327"/>
      <c r="AU35" s="327"/>
      <c r="AV35" s="327"/>
      <c r="AW35" s="327"/>
      <c r="AX35" s="327"/>
      <c r="AY35" s="327"/>
      <c r="AZ35" s="327"/>
      <c r="BA35" s="327"/>
      <c r="BB35" s="327"/>
      <c r="BC35" s="327"/>
      <c r="BD35" s="327"/>
      <c r="BE35" s="327"/>
      <c r="BF35" s="376"/>
      <c r="BG35" s="326" t="s">
        <v>212</v>
      </c>
      <c r="BH35" s="327"/>
      <c r="BI35" s="327"/>
      <c r="BJ35" s="327"/>
      <c r="BK35" s="327"/>
      <c r="BL35" s="327"/>
      <c r="BM35" s="327"/>
      <c r="BN35" s="327"/>
      <c r="BO35" s="327"/>
      <c r="BP35" s="327"/>
      <c r="BQ35" s="327"/>
      <c r="BR35" s="327"/>
      <c r="BS35" s="327"/>
      <c r="BT35" s="327"/>
      <c r="BU35" s="327"/>
      <c r="BV35" s="327"/>
      <c r="BW35" s="327"/>
      <c r="BX35" s="327"/>
      <c r="BY35" s="327"/>
      <c r="BZ35" s="327"/>
      <c r="CA35" s="327"/>
      <c r="CB35" s="376"/>
      <c r="CD35" s="556" t="s">
        <v>400</v>
      </c>
      <c r="CE35" s="557"/>
      <c r="CF35" s="557"/>
      <c r="CG35" s="557"/>
      <c r="CH35" s="557"/>
      <c r="CI35" s="557"/>
      <c r="CJ35" s="557"/>
      <c r="CK35" s="557"/>
      <c r="CL35" s="557"/>
      <c r="CM35" s="557"/>
      <c r="CN35" s="557"/>
      <c r="CO35" s="557"/>
      <c r="CP35" s="557"/>
      <c r="CQ35" s="558"/>
      <c r="CR35" s="551">
        <v>8058</v>
      </c>
      <c r="CS35" s="580"/>
      <c r="CT35" s="580"/>
      <c r="CU35" s="580"/>
      <c r="CV35" s="580"/>
      <c r="CW35" s="580"/>
      <c r="CX35" s="580"/>
      <c r="CY35" s="581"/>
      <c r="CZ35" s="559">
        <v>0.3</v>
      </c>
      <c r="DA35" s="582"/>
      <c r="DB35" s="582"/>
      <c r="DC35" s="583"/>
      <c r="DD35" s="562">
        <v>6234</v>
      </c>
      <c r="DE35" s="580"/>
      <c r="DF35" s="580"/>
      <c r="DG35" s="580"/>
      <c r="DH35" s="580"/>
      <c r="DI35" s="580"/>
      <c r="DJ35" s="580"/>
      <c r="DK35" s="581"/>
      <c r="DL35" s="562">
        <v>5685</v>
      </c>
      <c r="DM35" s="580"/>
      <c r="DN35" s="580"/>
      <c r="DO35" s="580"/>
      <c r="DP35" s="580"/>
      <c r="DQ35" s="580"/>
      <c r="DR35" s="580"/>
      <c r="DS35" s="580"/>
      <c r="DT35" s="580"/>
      <c r="DU35" s="580"/>
      <c r="DV35" s="581"/>
      <c r="DW35" s="559">
        <v>0.6</v>
      </c>
      <c r="DX35" s="582"/>
      <c r="DY35" s="582"/>
      <c r="DZ35" s="582"/>
      <c r="EA35" s="582"/>
      <c r="EB35" s="582"/>
      <c r="EC35" s="584"/>
    </row>
    <row r="36" spans="2:133" ht="11.25" customHeight="1">
      <c r="B36" s="556" t="s">
        <v>403</v>
      </c>
      <c r="C36" s="557"/>
      <c r="D36" s="557"/>
      <c r="E36" s="557"/>
      <c r="F36" s="557"/>
      <c r="G36" s="557"/>
      <c r="H36" s="557"/>
      <c r="I36" s="557"/>
      <c r="J36" s="557"/>
      <c r="K36" s="557"/>
      <c r="L36" s="557"/>
      <c r="M36" s="557"/>
      <c r="N36" s="557"/>
      <c r="O36" s="557"/>
      <c r="P36" s="557"/>
      <c r="Q36" s="558"/>
      <c r="R36" s="551">
        <v>202746</v>
      </c>
      <c r="S36" s="332"/>
      <c r="T36" s="332"/>
      <c r="U36" s="332"/>
      <c r="V36" s="332"/>
      <c r="W36" s="332"/>
      <c r="X36" s="332"/>
      <c r="Y36" s="552"/>
      <c r="Z36" s="553">
        <v>7.2</v>
      </c>
      <c r="AA36" s="553"/>
      <c r="AB36" s="553"/>
      <c r="AC36" s="553"/>
      <c r="AD36" s="554" t="s">
        <v>203</v>
      </c>
      <c r="AE36" s="554"/>
      <c r="AF36" s="554"/>
      <c r="AG36" s="554"/>
      <c r="AH36" s="554"/>
      <c r="AI36" s="554"/>
      <c r="AJ36" s="554"/>
      <c r="AK36" s="554"/>
      <c r="AL36" s="559" t="s">
        <v>203</v>
      </c>
      <c r="AM36" s="338"/>
      <c r="AN36" s="338"/>
      <c r="AO36" s="560"/>
      <c r="AP36" s="16"/>
      <c r="AQ36" s="603" t="s">
        <v>387</v>
      </c>
      <c r="AR36" s="604"/>
      <c r="AS36" s="604"/>
      <c r="AT36" s="604"/>
      <c r="AU36" s="604"/>
      <c r="AV36" s="604"/>
      <c r="AW36" s="604"/>
      <c r="AX36" s="604"/>
      <c r="AY36" s="605"/>
      <c r="AZ36" s="543">
        <v>54062</v>
      </c>
      <c r="BA36" s="544"/>
      <c r="BB36" s="544"/>
      <c r="BC36" s="544"/>
      <c r="BD36" s="544"/>
      <c r="BE36" s="544"/>
      <c r="BF36" s="606"/>
      <c r="BG36" s="540" t="s">
        <v>404</v>
      </c>
      <c r="BH36" s="541"/>
      <c r="BI36" s="541"/>
      <c r="BJ36" s="541"/>
      <c r="BK36" s="541"/>
      <c r="BL36" s="541"/>
      <c r="BM36" s="541"/>
      <c r="BN36" s="541"/>
      <c r="BO36" s="541"/>
      <c r="BP36" s="541"/>
      <c r="BQ36" s="541"/>
      <c r="BR36" s="541"/>
      <c r="BS36" s="541"/>
      <c r="BT36" s="541"/>
      <c r="BU36" s="542"/>
      <c r="BV36" s="543">
        <v>3970</v>
      </c>
      <c r="BW36" s="544"/>
      <c r="BX36" s="544"/>
      <c r="BY36" s="544"/>
      <c r="BZ36" s="544"/>
      <c r="CA36" s="544"/>
      <c r="CB36" s="606"/>
      <c r="CD36" s="556" t="s">
        <v>30</v>
      </c>
      <c r="CE36" s="557"/>
      <c r="CF36" s="557"/>
      <c r="CG36" s="557"/>
      <c r="CH36" s="557"/>
      <c r="CI36" s="557"/>
      <c r="CJ36" s="557"/>
      <c r="CK36" s="557"/>
      <c r="CL36" s="557"/>
      <c r="CM36" s="557"/>
      <c r="CN36" s="557"/>
      <c r="CO36" s="557"/>
      <c r="CP36" s="557"/>
      <c r="CQ36" s="558"/>
      <c r="CR36" s="551">
        <v>452648</v>
      </c>
      <c r="CS36" s="332"/>
      <c r="CT36" s="332"/>
      <c r="CU36" s="332"/>
      <c r="CV36" s="332"/>
      <c r="CW36" s="332"/>
      <c r="CX36" s="332"/>
      <c r="CY36" s="552"/>
      <c r="CZ36" s="559">
        <v>16.8</v>
      </c>
      <c r="DA36" s="582"/>
      <c r="DB36" s="582"/>
      <c r="DC36" s="583"/>
      <c r="DD36" s="562">
        <v>223578</v>
      </c>
      <c r="DE36" s="332"/>
      <c r="DF36" s="332"/>
      <c r="DG36" s="332"/>
      <c r="DH36" s="332"/>
      <c r="DI36" s="332"/>
      <c r="DJ36" s="332"/>
      <c r="DK36" s="552"/>
      <c r="DL36" s="562">
        <v>162291</v>
      </c>
      <c r="DM36" s="332"/>
      <c r="DN36" s="332"/>
      <c r="DO36" s="332"/>
      <c r="DP36" s="332"/>
      <c r="DQ36" s="332"/>
      <c r="DR36" s="332"/>
      <c r="DS36" s="332"/>
      <c r="DT36" s="332"/>
      <c r="DU36" s="332"/>
      <c r="DV36" s="552"/>
      <c r="DW36" s="559">
        <v>16.2</v>
      </c>
      <c r="DX36" s="582"/>
      <c r="DY36" s="582"/>
      <c r="DZ36" s="582"/>
      <c r="EA36" s="582"/>
      <c r="EB36" s="582"/>
      <c r="EC36" s="584"/>
    </row>
    <row r="37" spans="2:133" ht="11.25" customHeight="1">
      <c r="B37" s="556" t="s">
        <v>372</v>
      </c>
      <c r="C37" s="557"/>
      <c r="D37" s="557"/>
      <c r="E37" s="557"/>
      <c r="F37" s="557"/>
      <c r="G37" s="557"/>
      <c r="H37" s="557"/>
      <c r="I37" s="557"/>
      <c r="J37" s="557"/>
      <c r="K37" s="557"/>
      <c r="L37" s="557"/>
      <c r="M37" s="557"/>
      <c r="N37" s="557"/>
      <c r="O37" s="557"/>
      <c r="P37" s="557"/>
      <c r="Q37" s="558"/>
      <c r="R37" s="551">
        <v>122588</v>
      </c>
      <c r="S37" s="332"/>
      <c r="T37" s="332"/>
      <c r="U37" s="332"/>
      <c r="V37" s="332"/>
      <c r="W37" s="332"/>
      <c r="X37" s="332"/>
      <c r="Y37" s="552"/>
      <c r="Z37" s="553">
        <v>4.3</v>
      </c>
      <c r="AA37" s="553"/>
      <c r="AB37" s="553"/>
      <c r="AC37" s="553"/>
      <c r="AD37" s="554" t="s">
        <v>203</v>
      </c>
      <c r="AE37" s="554"/>
      <c r="AF37" s="554"/>
      <c r="AG37" s="554"/>
      <c r="AH37" s="554"/>
      <c r="AI37" s="554"/>
      <c r="AJ37" s="554"/>
      <c r="AK37" s="554"/>
      <c r="AL37" s="559" t="s">
        <v>203</v>
      </c>
      <c r="AM37" s="338"/>
      <c r="AN37" s="338"/>
      <c r="AO37" s="560"/>
      <c r="AQ37" s="607" t="s">
        <v>405</v>
      </c>
      <c r="AR37" s="335"/>
      <c r="AS37" s="335"/>
      <c r="AT37" s="335"/>
      <c r="AU37" s="335"/>
      <c r="AV37" s="335"/>
      <c r="AW37" s="335"/>
      <c r="AX37" s="335"/>
      <c r="AY37" s="608"/>
      <c r="AZ37" s="551">
        <v>16400</v>
      </c>
      <c r="BA37" s="332"/>
      <c r="BB37" s="332"/>
      <c r="BC37" s="332"/>
      <c r="BD37" s="580"/>
      <c r="BE37" s="580"/>
      <c r="BF37" s="591"/>
      <c r="BG37" s="556" t="s">
        <v>408</v>
      </c>
      <c r="BH37" s="557"/>
      <c r="BI37" s="557"/>
      <c r="BJ37" s="557"/>
      <c r="BK37" s="557"/>
      <c r="BL37" s="557"/>
      <c r="BM37" s="557"/>
      <c r="BN37" s="557"/>
      <c r="BO37" s="557"/>
      <c r="BP37" s="557"/>
      <c r="BQ37" s="557"/>
      <c r="BR37" s="557"/>
      <c r="BS37" s="557"/>
      <c r="BT37" s="557"/>
      <c r="BU37" s="558"/>
      <c r="BV37" s="551">
        <v>3657</v>
      </c>
      <c r="BW37" s="332"/>
      <c r="BX37" s="332"/>
      <c r="BY37" s="332"/>
      <c r="BZ37" s="332"/>
      <c r="CA37" s="332"/>
      <c r="CB37" s="563"/>
      <c r="CD37" s="556" t="s">
        <v>161</v>
      </c>
      <c r="CE37" s="557"/>
      <c r="CF37" s="557"/>
      <c r="CG37" s="557"/>
      <c r="CH37" s="557"/>
      <c r="CI37" s="557"/>
      <c r="CJ37" s="557"/>
      <c r="CK37" s="557"/>
      <c r="CL37" s="557"/>
      <c r="CM37" s="557"/>
      <c r="CN37" s="557"/>
      <c r="CO37" s="557"/>
      <c r="CP37" s="557"/>
      <c r="CQ37" s="558"/>
      <c r="CR37" s="551">
        <v>141026</v>
      </c>
      <c r="CS37" s="580"/>
      <c r="CT37" s="580"/>
      <c r="CU37" s="580"/>
      <c r="CV37" s="580"/>
      <c r="CW37" s="580"/>
      <c r="CX37" s="580"/>
      <c r="CY37" s="581"/>
      <c r="CZ37" s="559">
        <v>5.2</v>
      </c>
      <c r="DA37" s="582"/>
      <c r="DB37" s="582"/>
      <c r="DC37" s="583"/>
      <c r="DD37" s="562">
        <v>138317</v>
      </c>
      <c r="DE37" s="580"/>
      <c r="DF37" s="580"/>
      <c r="DG37" s="580"/>
      <c r="DH37" s="580"/>
      <c r="DI37" s="580"/>
      <c r="DJ37" s="580"/>
      <c r="DK37" s="581"/>
      <c r="DL37" s="562">
        <v>138317</v>
      </c>
      <c r="DM37" s="580"/>
      <c r="DN37" s="580"/>
      <c r="DO37" s="580"/>
      <c r="DP37" s="580"/>
      <c r="DQ37" s="580"/>
      <c r="DR37" s="580"/>
      <c r="DS37" s="580"/>
      <c r="DT37" s="580"/>
      <c r="DU37" s="580"/>
      <c r="DV37" s="581"/>
      <c r="DW37" s="559">
        <v>13.8</v>
      </c>
      <c r="DX37" s="582"/>
      <c r="DY37" s="582"/>
      <c r="DZ37" s="582"/>
      <c r="EA37" s="582"/>
      <c r="EB37" s="582"/>
      <c r="EC37" s="584"/>
    </row>
    <row r="38" spans="2:133" ht="11.25" customHeight="1">
      <c r="B38" s="556" t="s">
        <v>395</v>
      </c>
      <c r="C38" s="557"/>
      <c r="D38" s="557"/>
      <c r="E38" s="557"/>
      <c r="F38" s="557"/>
      <c r="G38" s="557"/>
      <c r="H38" s="557"/>
      <c r="I38" s="557"/>
      <c r="J38" s="557"/>
      <c r="K38" s="557"/>
      <c r="L38" s="557"/>
      <c r="M38" s="557"/>
      <c r="N38" s="557"/>
      <c r="O38" s="557"/>
      <c r="P38" s="557"/>
      <c r="Q38" s="558"/>
      <c r="R38" s="551">
        <v>49276</v>
      </c>
      <c r="S38" s="332"/>
      <c r="T38" s="332"/>
      <c r="U38" s="332"/>
      <c r="V38" s="332"/>
      <c r="W38" s="332"/>
      <c r="X38" s="332"/>
      <c r="Y38" s="552"/>
      <c r="Z38" s="553">
        <v>1.7</v>
      </c>
      <c r="AA38" s="553"/>
      <c r="AB38" s="553"/>
      <c r="AC38" s="553"/>
      <c r="AD38" s="554" t="s">
        <v>203</v>
      </c>
      <c r="AE38" s="554"/>
      <c r="AF38" s="554"/>
      <c r="AG38" s="554"/>
      <c r="AH38" s="554"/>
      <c r="AI38" s="554"/>
      <c r="AJ38" s="554"/>
      <c r="AK38" s="554"/>
      <c r="AL38" s="559" t="s">
        <v>203</v>
      </c>
      <c r="AM38" s="338"/>
      <c r="AN38" s="338"/>
      <c r="AO38" s="560"/>
      <c r="AQ38" s="607" t="s">
        <v>409</v>
      </c>
      <c r="AR38" s="335"/>
      <c r="AS38" s="335"/>
      <c r="AT38" s="335"/>
      <c r="AU38" s="335"/>
      <c r="AV38" s="335"/>
      <c r="AW38" s="335"/>
      <c r="AX38" s="335"/>
      <c r="AY38" s="608"/>
      <c r="AZ38" s="551">
        <v>6359</v>
      </c>
      <c r="BA38" s="332"/>
      <c r="BB38" s="332"/>
      <c r="BC38" s="332"/>
      <c r="BD38" s="580"/>
      <c r="BE38" s="580"/>
      <c r="BF38" s="591"/>
      <c r="BG38" s="556" t="s">
        <v>410</v>
      </c>
      <c r="BH38" s="557"/>
      <c r="BI38" s="557"/>
      <c r="BJ38" s="557"/>
      <c r="BK38" s="557"/>
      <c r="BL38" s="557"/>
      <c r="BM38" s="557"/>
      <c r="BN38" s="557"/>
      <c r="BO38" s="557"/>
      <c r="BP38" s="557"/>
      <c r="BQ38" s="557"/>
      <c r="BR38" s="557"/>
      <c r="BS38" s="557"/>
      <c r="BT38" s="557"/>
      <c r="BU38" s="558"/>
      <c r="BV38" s="551">
        <v>120</v>
      </c>
      <c r="BW38" s="332"/>
      <c r="BX38" s="332"/>
      <c r="BY38" s="332"/>
      <c r="BZ38" s="332"/>
      <c r="CA38" s="332"/>
      <c r="CB38" s="563"/>
      <c r="CD38" s="556" t="s">
        <v>411</v>
      </c>
      <c r="CE38" s="557"/>
      <c r="CF38" s="557"/>
      <c r="CG38" s="557"/>
      <c r="CH38" s="557"/>
      <c r="CI38" s="557"/>
      <c r="CJ38" s="557"/>
      <c r="CK38" s="557"/>
      <c r="CL38" s="557"/>
      <c r="CM38" s="557"/>
      <c r="CN38" s="557"/>
      <c r="CO38" s="557"/>
      <c r="CP38" s="557"/>
      <c r="CQ38" s="558"/>
      <c r="CR38" s="551">
        <v>54062</v>
      </c>
      <c r="CS38" s="332"/>
      <c r="CT38" s="332"/>
      <c r="CU38" s="332"/>
      <c r="CV38" s="332"/>
      <c r="CW38" s="332"/>
      <c r="CX38" s="332"/>
      <c r="CY38" s="552"/>
      <c r="CZ38" s="559">
        <v>2</v>
      </c>
      <c r="DA38" s="582"/>
      <c r="DB38" s="582"/>
      <c r="DC38" s="583"/>
      <c r="DD38" s="562">
        <v>46463</v>
      </c>
      <c r="DE38" s="332"/>
      <c r="DF38" s="332"/>
      <c r="DG38" s="332"/>
      <c r="DH38" s="332"/>
      <c r="DI38" s="332"/>
      <c r="DJ38" s="332"/>
      <c r="DK38" s="552"/>
      <c r="DL38" s="562">
        <v>23777</v>
      </c>
      <c r="DM38" s="332"/>
      <c r="DN38" s="332"/>
      <c r="DO38" s="332"/>
      <c r="DP38" s="332"/>
      <c r="DQ38" s="332"/>
      <c r="DR38" s="332"/>
      <c r="DS38" s="332"/>
      <c r="DT38" s="332"/>
      <c r="DU38" s="332"/>
      <c r="DV38" s="552"/>
      <c r="DW38" s="559">
        <v>2.4</v>
      </c>
      <c r="DX38" s="582"/>
      <c r="DY38" s="582"/>
      <c r="DZ38" s="582"/>
      <c r="EA38" s="582"/>
      <c r="EB38" s="582"/>
      <c r="EC38" s="584"/>
    </row>
    <row r="39" spans="2:133" ht="11.25" customHeight="1">
      <c r="B39" s="556" t="s">
        <v>412</v>
      </c>
      <c r="C39" s="557"/>
      <c r="D39" s="557"/>
      <c r="E39" s="557"/>
      <c r="F39" s="557"/>
      <c r="G39" s="557"/>
      <c r="H39" s="557"/>
      <c r="I39" s="557"/>
      <c r="J39" s="557"/>
      <c r="K39" s="557"/>
      <c r="L39" s="557"/>
      <c r="M39" s="557"/>
      <c r="N39" s="557"/>
      <c r="O39" s="557"/>
      <c r="P39" s="557"/>
      <c r="Q39" s="558"/>
      <c r="R39" s="551">
        <v>611735</v>
      </c>
      <c r="S39" s="332"/>
      <c r="T39" s="332"/>
      <c r="U39" s="332"/>
      <c r="V39" s="332"/>
      <c r="W39" s="332"/>
      <c r="X39" s="332"/>
      <c r="Y39" s="552"/>
      <c r="Z39" s="553">
        <v>21.7</v>
      </c>
      <c r="AA39" s="553"/>
      <c r="AB39" s="553"/>
      <c r="AC39" s="553"/>
      <c r="AD39" s="554" t="s">
        <v>203</v>
      </c>
      <c r="AE39" s="554"/>
      <c r="AF39" s="554"/>
      <c r="AG39" s="554"/>
      <c r="AH39" s="554"/>
      <c r="AI39" s="554"/>
      <c r="AJ39" s="554"/>
      <c r="AK39" s="554"/>
      <c r="AL39" s="559" t="s">
        <v>203</v>
      </c>
      <c r="AM39" s="338"/>
      <c r="AN39" s="338"/>
      <c r="AO39" s="560"/>
      <c r="AQ39" s="607" t="s">
        <v>305</v>
      </c>
      <c r="AR39" s="335"/>
      <c r="AS39" s="335"/>
      <c r="AT39" s="335"/>
      <c r="AU39" s="335"/>
      <c r="AV39" s="335"/>
      <c r="AW39" s="335"/>
      <c r="AX39" s="335"/>
      <c r="AY39" s="608"/>
      <c r="AZ39" s="551" t="s">
        <v>203</v>
      </c>
      <c r="BA39" s="332"/>
      <c r="BB39" s="332"/>
      <c r="BC39" s="332"/>
      <c r="BD39" s="580"/>
      <c r="BE39" s="580"/>
      <c r="BF39" s="591"/>
      <c r="BG39" s="556" t="s">
        <v>335</v>
      </c>
      <c r="BH39" s="557"/>
      <c r="BI39" s="557"/>
      <c r="BJ39" s="557"/>
      <c r="BK39" s="557"/>
      <c r="BL39" s="557"/>
      <c r="BM39" s="557"/>
      <c r="BN39" s="557"/>
      <c r="BO39" s="557"/>
      <c r="BP39" s="557"/>
      <c r="BQ39" s="557"/>
      <c r="BR39" s="557"/>
      <c r="BS39" s="557"/>
      <c r="BT39" s="557"/>
      <c r="BU39" s="558"/>
      <c r="BV39" s="551">
        <v>168</v>
      </c>
      <c r="BW39" s="332"/>
      <c r="BX39" s="332"/>
      <c r="BY39" s="332"/>
      <c r="BZ39" s="332"/>
      <c r="CA39" s="332"/>
      <c r="CB39" s="563"/>
      <c r="CD39" s="556" t="s">
        <v>416</v>
      </c>
      <c r="CE39" s="557"/>
      <c r="CF39" s="557"/>
      <c r="CG39" s="557"/>
      <c r="CH39" s="557"/>
      <c r="CI39" s="557"/>
      <c r="CJ39" s="557"/>
      <c r="CK39" s="557"/>
      <c r="CL39" s="557"/>
      <c r="CM39" s="557"/>
      <c r="CN39" s="557"/>
      <c r="CO39" s="557"/>
      <c r="CP39" s="557"/>
      <c r="CQ39" s="558"/>
      <c r="CR39" s="551">
        <v>177709</v>
      </c>
      <c r="CS39" s="580"/>
      <c r="CT39" s="580"/>
      <c r="CU39" s="580"/>
      <c r="CV39" s="580"/>
      <c r="CW39" s="580"/>
      <c r="CX39" s="580"/>
      <c r="CY39" s="581"/>
      <c r="CZ39" s="559">
        <v>6.6</v>
      </c>
      <c r="DA39" s="582"/>
      <c r="DB39" s="582"/>
      <c r="DC39" s="583"/>
      <c r="DD39" s="562">
        <v>16184</v>
      </c>
      <c r="DE39" s="580"/>
      <c r="DF39" s="580"/>
      <c r="DG39" s="580"/>
      <c r="DH39" s="580"/>
      <c r="DI39" s="580"/>
      <c r="DJ39" s="580"/>
      <c r="DK39" s="581"/>
      <c r="DL39" s="562" t="s">
        <v>203</v>
      </c>
      <c r="DM39" s="580"/>
      <c r="DN39" s="580"/>
      <c r="DO39" s="580"/>
      <c r="DP39" s="580"/>
      <c r="DQ39" s="580"/>
      <c r="DR39" s="580"/>
      <c r="DS39" s="580"/>
      <c r="DT39" s="580"/>
      <c r="DU39" s="580"/>
      <c r="DV39" s="581"/>
      <c r="DW39" s="559" t="s">
        <v>203</v>
      </c>
      <c r="DX39" s="582"/>
      <c r="DY39" s="582"/>
      <c r="DZ39" s="582"/>
      <c r="EA39" s="582"/>
      <c r="EB39" s="582"/>
      <c r="EC39" s="584"/>
    </row>
    <row r="40" spans="2:133" ht="11.25" customHeight="1">
      <c r="B40" s="556" t="s">
        <v>417</v>
      </c>
      <c r="C40" s="557"/>
      <c r="D40" s="557"/>
      <c r="E40" s="557"/>
      <c r="F40" s="557"/>
      <c r="G40" s="557"/>
      <c r="H40" s="557"/>
      <c r="I40" s="557"/>
      <c r="J40" s="557"/>
      <c r="K40" s="557"/>
      <c r="L40" s="557"/>
      <c r="M40" s="557"/>
      <c r="N40" s="557"/>
      <c r="O40" s="557"/>
      <c r="P40" s="557"/>
      <c r="Q40" s="558"/>
      <c r="R40" s="551" t="s">
        <v>203</v>
      </c>
      <c r="S40" s="332"/>
      <c r="T40" s="332"/>
      <c r="U40" s="332"/>
      <c r="V40" s="332"/>
      <c r="W40" s="332"/>
      <c r="X40" s="332"/>
      <c r="Y40" s="552"/>
      <c r="Z40" s="553" t="s">
        <v>203</v>
      </c>
      <c r="AA40" s="553"/>
      <c r="AB40" s="553"/>
      <c r="AC40" s="553"/>
      <c r="AD40" s="554" t="s">
        <v>203</v>
      </c>
      <c r="AE40" s="554"/>
      <c r="AF40" s="554"/>
      <c r="AG40" s="554"/>
      <c r="AH40" s="554"/>
      <c r="AI40" s="554"/>
      <c r="AJ40" s="554"/>
      <c r="AK40" s="554"/>
      <c r="AL40" s="559" t="s">
        <v>203</v>
      </c>
      <c r="AM40" s="338"/>
      <c r="AN40" s="338"/>
      <c r="AO40" s="560"/>
      <c r="AQ40" s="607" t="s">
        <v>418</v>
      </c>
      <c r="AR40" s="335"/>
      <c r="AS40" s="335"/>
      <c r="AT40" s="335"/>
      <c r="AU40" s="335"/>
      <c r="AV40" s="335"/>
      <c r="AW40" s="335"/>
      <c r="AX40" s="335"/>
      <c r="AY40" s="608"/>
      <c r="AZ40" s="551" t="s">
        <v>203</v>
      </c>
      <c r="BA40" s="332"/>
      <c r="BB40" s="332"/>
      <c r="BC40" s="332"/>
      <c r="BD40" s="580"/>
      <c r="BE40" s="580"/>
      <c r="BF40" s="591"/>
      <c r="BG40" s="599" t="s">
        <v>419</v>
      </c>
      <c r="BH40" s="501"/>
      <c r="BI40" s="501"/>
      <c r="BJ40" s="501"/>
      <c r="BK40" s="501"/>
      <c r="BL40" s="7"/>
      <c r="BM40" s="557" t="s">
        <v>420</v>
      </c>
      <c r="BN40" s="557"/>
      <c r="BO40" s="557"/>
      <c r="BP40" s="557"/>
      <c r="BQ40" s="557"/>
      <c r="BR40" s="557"/>
      <c r="BS40" s="557"/>
      <c r="BT40" s="557"/>
      <c r="BU40" s="558"/>
      <c r="BV40" s="551">
        <v>98</v>
      </c>
      <c r="BW40" s="332"/>
      <c r="BX40" s="332"/>
      <c r="BY40" s="332"/>
      <c r="BZ40" s="332"/>
      <c r="CA40" s="332"/>
      <c r="CB40" s="563"/>
      <c r="CD40" s="556" t="s">
        <v>367</v>
      </c>
      <c r="CE40" s="557"/>
      <c r="CF40" s="557"/>
      <c r="CG40" s="557"/>
      <c r="CH40" s="557"/>
      <c r="CI40" s="557"/>
      <c r="CJ40" s="557"/>
      <c r="CK40" s="557"/>
      <c r="CL40" s="557"/>
      <c r="CM40" s="557"/>
      <c r="CN40" s="557"/>
      <c r="CO40" s="557"/>
      <c r="CP40" s="557"/>
      <c r="CQ40" s="558"/>
      <c r="CR40" s="551">
        <v>2640</v>
      </c>
      <c r="CS40" s="332"/>
      <c r="CT40" s="332"/>
      <c r="CU40" s="332"/>
      <c r="CV40" s="332"/>
      <c r="CW40" s="332"/>
      <c r="CX40" s="332"/>
      <c r="CY40" s="552"/>
      <c r="CZ40" s="559">
        <v>0.1</v>
      </c>
      <c r="DA40" s="582"/>
      <c r="DB40" s="582"/>
      <c r="DC40" s="583"/>
      <c r="DD40" s="562" t="s">
        <v>203</v>
      </c>
      <c r="DE40" s="332"/>
      <c r="DF40" s="332"/>
      <c r="DG40" s="332"/>
      <c r="DH40" s="332"/>
      <c r="DI40" s="332"/>
      <c r="DJ40" s="332"/>
      <c r="DK40" s="552"/>
      <c r="DL40" s="562" t="s">
        <v>203</v>
      </c>
      <c r="DM40" s="332"/>
      <c r="DN40" s="332"/>
      <c r="DO40" s="332"/>
      <c r="DP40" s="332"/>
      <c r="DQ40" s="332"/>
      <c r="DR40" s="332"/>
      <c r="DS40" s="332"/>
      <c r="DT40" s="332"/>
      <c r="DU40" s="332"/>
      <c r="DV40" s="552"/>
      <c r="DW40" s="559" t="s">
        <v>203</v>
      </c>
      <c r="DX40" s="582"/>
      <c r="DY40" s="582"/>
      <c r="DZ40" s="582"/>
      <c r="EA40" s="582"/>
      <c r="EB40" s="582"/>
      <c r="EC40" s="584"/>
    </row>
    <row r="41" spans="2:133" ht="11.25" customHeight="1">
      <c r="B41" s="556" t="s">
        <v>421</v>
      </c>
      <c r="C41" s="557"/>
      <c r="D41" s="557"/>
      <c r="E41" s="557"/>
      <c r="F41" s="557"/>
      <c r="G41" s="557"/>
      <c r="H41" s="557"/>
      <c r="I41" s="557"/>
      <c r="J41" s="557"/>
      <c r="K41" s="557"/>
      <c r="L41" s="557"/>
      <c r="M41" s="557"/>
      <c r="N41" s="557"/>
      <c r="O41" s="557"/>
      <c r="P41" s="557"/>
      <c r="Q41" s="558"/>
      <c r="R41" s="551" t="s">
        <v>203</v>
      </c>
      <c r="S41" s="332"/>
      <c r="T41" s="332"/>
      <c r="U41" s="332"/>
      <c r="V41" s="332"/>
      <c r="W41" s="332"/>
      <c r="X41" s="332"/>
      <c r="Y41" s="552"/>
      <c r="Z41" s="553" t="s">
        <v>203</v>
      </c>
      <c r="AA41" s="553"/>
      <c r="AB41" s="553"/>
      <c r="AC41" s="553"/>
      <c r="AD41" s="554" t="s">
        <v>203</v>
      </c>
      <c r="AE41" s="554"/>
      <c r="AF41" s="554"/>
      <c r="AG41" s="554"/>
      <c r="AH41" s="554"/>
      <c r="AI41" s="554"/>
      <c r="AJ41" s="554"/>
      <c r="AK41" s="554"/>
      <c r="AL41" s="559" t="s">
        <v>203</v>
      </c>
      <c r="AM41" s="338"/>
      <c r="AN41" s="338"/>
      <c r="AO41" s="560"/>
      <c r="AQ41" s="607" t="s">
        <v>422</v>
      </c>
      <c r="AR41" s="335"/>
      <c r="AS41" s="335"/>
      <c r="AT41" s="335"/>
      <c r="AU41" s="335"/>
      <c r="AV41" s="335"/>
      <c r="AW41" s="335"/>
      <c r="AX41" s="335"/>
      <c r="AY41" s="608"/>
      <c r="AZ41" s="551">
        <v>8142</v>
      </c>
      <c r="BA41" s="332"/>
      <c r="BB41" s="332"/>
      <c r="BC41" s="332"/>
      <c r="BD41" s="580"/>
      <c r="BE41" s="580"/>
      <c r="BF41" s="591"/>
      <c r="BG41" s="599"/>
      <c r="BH41" s="501"/>
      <c r="BI41" s="501"/>
      <c r="BJ41" s="501"/>
      <c r="BK41" s="501"/>
      <c r="BL41" s="7"/>
      <c r="BM41" s="557" t="s">
        <v>340</v>
      </c>
      <c r="BN41" s="557"/>
      <c r="BO41" s="557"/>
      <c r="BP41" s="557"/>
      <c r="BQ41" s="557"/>
      <c r="BR41" s="557"/>
      <c r="BS41" s="557"/>
      <c r="BT41" s="557"/>
      <c r="BU41" s="558"/>
      <c r="BV41" s="551">
        <v>11</v>
      </c>
      <c r="BW41" s="332"/>
      <c r="BX41" s="332"/>
      <c r="BY41" s="332"/>
      <c r="BZ41" s="332"/>
      <c r="CA41" s="332"/>
      <c r="CB41" s="563"/>
      <c r="CD41" s="556" t="s">
        <v>288</v>
      </c>
      <c r="CE41" s="557"/>
      <c r="CF41" s="557"/>
      <c r="CG41" s="557"/>
      <c r="CH41" s="557"/>
      <c r="CI41" s="557"/>
      <c r="CJ41" s="557"/>
      <c r="CK41" s="557"/>
      <c r="CL41" s="557"/>
      <c r="CM41" s="557"/>
      <c r="CN41" s="557"/>
      <c r="CO41" s="557"/>
      <c r="CP41" s="557"/>
      <c r="CQ41" s="558"/>
      <c r="CR41" s="551" t="s">
        <v>203</v>
      </c>
      <c r="CS41" s="580"/>
      <c r="CT41" s="580"/>
      <c r="CU41" s="580"/>
      <c r="CV41" s="580"/>
      <c r="CW41" s="580"/>
      <c r="CX41" s="580"/>
      <c r="CY41" s="581"/>
      <c r="CZ41" s="559" t="s">
        <v>203</v>
      </c>
      <c r="DA41" s="582"/>
      <c r="DB41" s="582"/>
      <c r="DC41" s="583"/>
      <c r="DD41" s="562" t="s">
        <v>203</v>
      </c>
      <c r="DE41" s="580"/>
      <c r="DF41" s="580"/>
      <c r="DG41" s="580"/>
      <c r="DH41" s="580"/>
      <c r="DI41" s="580"/>
      <c r="DJ41" s="580"/>
      <c r="DK41" s="581"/>
      <c r="DL41" s="609"/>
      <c r="DM41" s="610"/>
      <c r="DN41" s="610"/>
      <c r="DO41" s="610"/>
      <c r="DP41" s="610"/>
      <c r="DQ41" s="610"/>
      <c r="DR41" s="610"/>
      <c r="DS41" s="610"/>
      <c r="DT41" s="610"/>
      <c r="DU41" s="610"/>
      <c r="DV41" s="611"/>
      <c r="DW41" s="612"/>
      <c r="DX41" s="613"/>
      <c r="DY41" s="613"/>
      <c r="DZ41" s="613"/>
      <c r="EA41" s="613"/>
      <c r="EB41" s="613"/>
      <c r="EC41" s="614"/>
    </row>
    <row r="42" spans="2:133" ht="11.25" customHeight="1">
      <c r="B42" s="556" t="s">
        <v>423</v>
      </c>
      <c r="C42" s="557"/>
      <c r="D42" s="557"/>
      <c r="E42" s="557"/>
      <c r="F42" s="557"/>
      <c r="G42" s="557"/>
      <c r="H42" s="557"/>
      <c r="I42" s="557"/>
      <c r="J42" s="557"/>
      <c r="K42" s="557"/>
      <c r="L42" s="557"/>
      <c r="M42" s="557"/>
      <c r="N42" s="557"/>
      <c r="O42" s="557"/>
      <c r="P42" s="557"/>
      <c r="Q42" s="558"/>
      <c r="R42" s="551">
        <v>25009</v>
      </c>
      <c r="S42" s="332"/>
      <c r="T42" s="332"/>
      <c r="U42" s="332"/>
      <c r="V42" s="332"/>
      <c r="W42" s="332"/>
      <c r="X42" s="332"/>
      <c r="Y42" s="552"/>
      <c r="Z42" s="553">
        <v>0.9</v>
      </c>
      <c r="AA42" s="553"/>
      <c r="AB42" s="553"/>
      <c r="AC42" s="553"/>
      <c r="AD42" s="554" t="s">
        <v>203</v>
      </c>
      <c r="AE42" s="554"/>
      <c r="AF42" s="554"/>
      <c r="AG42" s="554"/>
      <c r="AH42" s="554"/>
      <c r="AI42" s="554"/>
      <c r="AJ42" s="554"/>
      <c r="AK42" s="554"/>
      <c r="AL42" s="559" t="s">
        <v>203</v>
      </c>
      <c r="AM42" s="338"/>
      <c r="AN42" s="338"/>
      <c r="AO42" s="560"/>
      <c r="AQ42" s="615" t="s">
        <v>425</v>
      </c>
      <c r="AR42" s="616"/>
      <c r="AS42" s="616"/>
      <c r="AT42" s="616"/>
      <c r="AU42" s="616"/>
      <c r="AV42" s="616"/>
      <c r="AW42" s="616"/>
      <c r="AX42" s="616"/>
      <c r="AY42" s="617"/>
      <c r="AZ42" s="618">
        <v>23161</v>
      </c>
      <c r="BA42" s="619"/>
      <c r="BB42" s="619"/>
      <c r="BC42" s="619"/>
      <c r="BD42" s="593"/>
      <c r="BE42" s="593"/>
      <c r="BF42" s="595"/>
      <c r="BG42" s="517"/>
      <c r="BH42" s="518"/>
      <c r="BI42" s="518"/>
      <c r="BJ42" s="518"/>
      <c r="BK42" s="518"/>
      <c r="BL42" s="20"/>
      <c r="BM42" s="566" t="s">
        <v>426</v>
      </c>
      <c r="BN42" s="566"/>
      <c r="BO42" s="566"/>
      <c r="BP42" s="566"/>
      <c r="BQ42" s="566"/>
      <c r="BR42" s="566"/>
      <c r="BS42" s="566"/>
      <c r="BT42" s="566"/>
      <c r="BU42" s="567"/>
      <c r="BV42" s="618">
        <v>326</v>
      </c>
      <c r="BW42" s="619"/>
      <c r="BX42" s="619"/>
      <c r="BY42" s="619"/>
      <c r="BZ42" s="619"/>
      <c r="CA42" s="619"/>
      <c r="CB42" s="620"/>
      <c r="CD42" s="556" t="s">
        <v>281</v>
      </c>
      <c r="CE42" s="557"/>
      <c r="CF42" s="557"/>
      <c r="CG42" s="557"/>
      <c r="CH42" s="557"/>
      <c r="CI42" s="557"/>
      <c r="CJ42" s="557"/>
      <c r="CK42" s="557"/>
      <c r="CL42" s="557"/>
      <c r="CM42" s="557"/>
      <c r="CN42" s="557"/>
      <c r="CO42" s="557"/>
      <c r="CP42" s="557"/>
      <c r="CQ42" s="558"/>
      <c r="CR42" s="551">
        <v>907752</v>
      </c>
      <c r="CS42" s="332"/>
      <c r="CT42" s="332"/>
      <c r="CU42" s="332"/>
      <c r="CV42" s="332"/>
      <c r="CW42" s="332"/>
      <c r="CX42" s="332"/>
      <c r="CY42" s="552"/>
      <c r="CZ42" s="559">
        <v>33.700000000000003</v>
      </c>
      <c r="DA42" s="338"/>
      <c r="DB42" s="338"/>
      <c r="DC42" s="564"/>
      <c r="DD42" s="562">
        <v>173988</v>
      </c>
      <c r="DE42" s="332"/>
      <c r="DF42" s="332"/>
      <c r="DG42" s="332"/>
      <c r="DH42" s="332"/>
      <c r="DI42" s="332"/>
      <c r="DJ42" s="332"/>
      <c r="DK42" s="552"/>
      <c r="DL42" s="609"/>
      <c r="DM42" s="610"/>
      <c r="DN42" s="610"/>
      <c r="DO42" s="610"/>
      <c r="DP42" s="610"/>
      <c r="DQ42" s="610"/>
      <c r="DR42" s="610"/>
      <c r="DS42" s="610"/>
      <c r="DT42" s="610"/>
      <c r="DU42" s="610"/>
      <c r="DV42" s="611"/>
      <c r="DW42" s="612"/>
      <c r="DX42" s="613"/>
      <c r="DY42" s="613"/>
      <c r="DZ42" s="613"/>
      <c r="EA42" s="613"/>
      <c r="EB42" s="613"/>
      <c r="EC42" s="614"/>
    </row>
    <row r="43" spans="2:133" ht="11.25" customHeight="1">
      <c r="B43" s="565" t="s">
        <v>424</v>
      </c>
      <c r="C43" s="566"/>
      <c r="D43" s="566"/>
      <c r="E43" s="566"/>
      <c r="F43" s="566"/>
      <c r="G43" s="566"/>
      <c r="H43" s="566"/>
      <c r="I43" s="566"/>
      <c r="J43" s="566"/>
      <c r="K43" s="566"/>
      <c r="L43" s="566"/>
      <c r="M43" s="566"/>
      <c r="N43" s="566"/>
      <c r="O43" s="566"/>
      <c r="P43" s="566"/>
      <c r="Q43" s="567"/>
      <c r="R43" s="618">
        <v>2818914</v>
      </c>
      <c r="S43" s="619"/>
      <c r="T43" s="619"/>
      <c r="U43" s="619"/>
      <c r="V43" s="619"/>
      <c r="W43" s="619"/>
      <c r="X43" s="619"/>
      <c r="Y43" s="621"/>
      <c r="Z43" s="622">
        <v>100</v>
      </c>
      <c r="AA43" s="622"/>
      <c r="AB43" s="622"/>
      <c r="AC43" s="622"/>
      <c r="AD43" s="623">
        <v>978378</v>
      </c>
      <c r="AE43" s="623"/>
      <c r="AF43" s="623"/>
      <c r="AG43" s="623"/>
      <c r="AH43" s="623"/>
      <c r="AI43" s="623"/>
      <c r="AJ43" s="623"/>
      <c r="AK43" s="623"/>
      <c r="AL43" s="624">
        <v>100</v>
      </c>
      <c r="AM43" s="594"/>
      <c r="AN43" s="594"/>
      <c r="AO43" s="625"/>
      <c r="CD43" s="556" t="s">
        <v>84</v>
      </c>
      <c r="CE43" s="557"/>
      <c r="CF43" s="557"/>
      <c r="CG43" s="557"/>
      <c r="CH43" s="557"/>
      <c r="CI43" s="557"/>
      <c r="CJ43" s="557"/>
      <c r="CK43" s="557"/>
      <c r="CL43" s="557"/>
      <c r="CM43" s="557"/>
      <c r="CN43" s="557"/>
      <c r="CO43" s="557"/>
      <c r="CP43" s="557"/>
      <c r="CQ43" s="558"/>
      <c r="CR43" s="551">
        <v>27106</v>
      </c>
      <c r="CS43" s="580"/>
      <c r="CT43" s="580"/>
      <c r="CU43" s="580"/>
      <c r="CV43" s="580"/>
      <c r="CW43" s="580"/>
      <c r="CX43" s="580"/>
      <c r="CY43" s="581"/>
      <c r="CZ43" s="559">
        <v>1</v>
      </c>
      <c r="DA43" s="582"/>
      <c r="DB43" s="582"/>
      <c r="DC43" s="583"/>
      <c r="DD43" s="562">
        <v>27106</v>
      </c>
      <c r="DE43" s="580"/>
      <c r="DF43" s="580"/>
      <c r="DG43" s="580"/>
      <c r="DH43" s="580"/>
      <c r="DI43" s="580"/>
      <c r="DJ43" s="580"/>
      <c r="DK43" s="581"/>
      <c r="DL43" s="609"/>
      <c r="DM43" s="610"/>
      <c r="DN43" s="610"/>
      <c r="DO43" s="610"/>
      <c r="DP43" s="610"/>
      <c r="DQ43" s="610"/>
      <c r="DR43" s="610"/>
      <c r="DS43" s="610"/>
      <c r="DT43" s="610"/>
      <c r="DU43" s="610"/>
      <c r="DV43" s="611"/>
      <c r="DW43" s="612"/>
      <c r="DX43" s="613"/>
      <c r="DY43" s="613"/>
      <c r="DZ43" s="613"/>
      <c r="EA43" s="613"/>
      <c r="EB43" s="613"/>
      <c r="EC43" s="614"/>
    </row>
    <row r="44" spans="2:133" ht="11.25" customHeight="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CD44" s="522" t="s">
        <v>177</v>
      </c>
      <c r="CE44" s="444"/>
      <c r="CF44" s="556" t="s">
        <v>427</v>
      </c>
      <c r="CG44" s="557"/>
      <c r="CH44" s="557"/>
      <c r="CI44" s="557"/>
      <c r="CJ44" s="557"/>
      <c r="CK44" s="557"/>
      <c r="CL44" s="557"/>
      <c r="CM44" s="557"/>
      <c r="CN44" s="557"/>
      <c r="CO44" s="557"/>
      <c r="CP44" s="557"/>
      <c r="CQ44" s="558"/>
      <c r="CR44" s="551">
        <v>798474</v>
      </c>
      <c r="CS44" s="332"/>
      <c r="CT44" s="332"/>
      <c r="CU44" s="332"/>
      <c r="CV44" s="332"/>
      <c r="CW44" s="332"/>
      <c r="CX44" s="332"/>
      <c r="CY44" s="552"/>
      <c r="CZ44" s="559">
        <v>29.7</v>
      </c>
      <c r="DA44" s="338"/>
      <c r="DB44" s="338"/>
      <c r="DC44" s="564"/>
      <c r="DD44" s="562">
        <v>136191</v>
      </c>
      <c r="DE44" s="332"/>
      <c r="DF44" s="332"/>
      <c r="DG44" s="332"/>
      <c r="DH44" s="332"/>
      <c r="DI44" s="332"/>
      <c r="DJ44" s="332"/>
      <c r="DK44" s="552"/>
      <c r="DL44" s="609"/>
      <c r="DM44" s="610"/>
      <c r="DN44" s="610"/>
      <c r="DO44" s="610"/>
      <c r="DP44" s="610"/>
      <c r="DQ44" s="610"/>
      <c r="DR44" s="610"/>
      <c r="DS44" s="610"/>
      <c r="DT44" s="610"/>
      <c r="DU44" s="610"/>
      <c r="DV44" s="611"/>
      <c r="DW44" s="612"/>
      <c r="DX44" s="613"/>
      <c r="DY44" s="613"/>
      <c r="DZ44" s="613"/>
      <c r="EA44" s="613"/>
      <c r="EB44" s="613"/>
      <c r="EC44" s="614"/>
    </row>
    <row r="45" spans="2:133" ht="11.25" customHeight="1">
      <c r="B45" s="1" t="s">
        <v>54</v>
      </c>
      <c r="CD45" s="523"/>
      <c r="CE45" s="447"/>
      <c r="CF45" s="556" t="s">
        <v>428</v>
      </c>
      <c r="CG45" s="557"/>
      <c r="CH45" s="557"/>
      <c r="CI45" s="557"/>
      <c r="CJ45" s="557"/>
      <c r="CK45" s="557"/>
      <c r="CL45" s="557"/>
      <c r="CM45" s="557"/>
      <c r="CN45" s="557"/>
      <c r="CO45" s="557"/>
      <c r="CP45" s="557"/>
      <c r="CQ45" s="558"/>
      <c r="CR45" s="551">
        <v>216159</v>
      </c>
      <c r="CS45" s="580"/>
      <c r="CT45" s="580"/>
      <c r="CU45" s="580"/>
      <c r="CV45" s="580"/>
      <c r="CW45" s="580"/>
      <c r="CX45" s="580"/>
      <c r="CY45" s="581"/>
      <c r="CZ45" s="559">
        <v>8</v>
      </c>
      <c r="DA45" s="582"/>
      <c r="DB45" s="582"/>
      <c r="DC45" s="583"/>
      <c r="DD45" s="562">
        <v>5240</v>
      </c>
      <c r="DE45" s="580"/>
      <c r="DF45" s="580"/>
      <c r="DG45" s="580"/>
      <c r="DH45" s="580"/>
      <c r="DI45" s="580"/>
      <c r="DJ45" s="580"/>
      <c r="DK45" s="581"/>
      <c r="DL45" s="609"/>
      <c r="DM45" s="610"/>
      <c r="DN45" s="610"/>
      <c r="DO45" s="610"/>
      <c r="DP45" s="610"/>
      <c r="DQ45" s="610"/>
      <c r="DR45" s="610"/>
      <c r="DS45" s="610"/>
      <c r="DT45" s="610"/>
      <c r="DU45" s="610"/>
      <c r="DV45" s="611"/>
      <c r="DW45" s="612"/>
      <c r="DX45" s="613"/>
      <c r="DY45" s="613"/>
      <c r="DZ45" s="613"/>
      <c r="EA45" s="613"/>
      <c r="EB45" s="613"/>
      <c r="EC45" s="614"/>
    </row>
    <row r="46" spans="2:133" ht="11.25" customHeight="1">
      <c r="B46" s="42" t="s">
        <v>402</v>
      </c>
      <c r="CD46" s="523"/>
      <c r="CE46" s="447"/>
      <c r="CF46" s="556" t="s">
        <v>389</v>
      </c>
      <c r="CG46" s="557"/>
      <c r="CH46" s="557"/>
      <c r="CI46" s="557"/>
      <c r="CJ46" s="557"/>
      <c r="CK46" s="557"/>
      <c r="CL46" s="557"/>
      <c r="CM46" s="557"/>
      <c r="CN46" s="557"/>
      <c r="CO46" s="557"/>
      <c r="CP46" s="557"/>
      <c r="CQ46" s="558"/>
      <c r="CR46" s="551">
        <v>581265</v>
      </c>
      <c r="CS46" s="332"/>
      <c r="CT46" s="332"/>
      <c r="CU46" s="332"/>
      <c r="CV46" s="332"/>
      <c r="CW46" s="332"/>
      <c r="CX46" s="332"/>
      <c r="CY46" s="552"/>
      <c r="CZ46" s="559">
        <v>21.6</v>
      </c>
      <c r="DA46" s="338"/>
      <c r="DB46" s="338"/>
      <c r="DC46" s="564"/>
      <c r="DD46" s="562">
        <v>130901</v>
      </c>
      <c r="DE46" s="332"/>
      <c r="DF46" s="332"/>
      <c r="DG46" s="332"/>
      <c r="DH46" s="332"/>
      <c r="DI46" s="332"/>
      <c r="DJ46" s="332"/>
      <c r="DK46" s="552"/>
      <c r="DL46" s="609"/>
      <c r="DM46" s="610"/>
      <c r="DN46" s="610"/>
      <c r="DO46" s="610"/>
      <c r="DP46" s="610"/>
      <c r="DQ46" s="610"/>
      <c r="DR46" s="610"/>
      <c r="DS46" s="610"/>
      <c r="DT46" s="610"/>
      <c r="DU46" s="610"/>
      <c r="DV46" s="611"/>
      <c r="DW46" s="612"/>
      <c r="DX46" s="613"/>
      <c r="DY46" s="613"/>
      <c r="DZ46" s="613"/>
      <c r="EA46" s="613"/>
      <c r="EB46" s="613"/>
      <c r="EC46" s="614"/>
    </row>
    <row r="47" spans="2:133" ht="11.25" customHeight="1">
      <c r="B47" s="42" t="s">
        <v>268</v>
      </c>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CD47" s="523"/>
      <c r="CE47" s="447"/>
      <c r="CF47" s="556" t="s">
        <v>430</v>
      </c>
      <c r="CG47" s="557"/>
      <c r="CH47" s="557"/>
      <c r="CI47" s="557"/>
      <c r="CJ47" s="557"/>
      <c r="CK47" s="557"/>
      <c r="CL47" s="557"/>
      <c r="CM47" s="557"/>
      <c r="CN47" s="557"/>
      <c r="CO47" s="557"/>
      <c r="CP47" s="557"/>
      <c r="CQ47" s="558"/>
      <c r="CR47" s="551">
        <v>109278</v>
      </c>
      <c r="CS47" s="580"/>
      <c r="CT47" s="580"/>
      <c r="CU47" s="580"/>
      <c r="CV47" s="580"/>
      <c r="CW47" s="580"/>
      <c r="CX47" s="580"/>
      <c r="CY47" s="581"/>
      <c r="CZ47" s="559">
        <v>4.0999999999999996</v>
      </c>
      <c r="DA47" s="582"/>
      <c r="DB47" s="582"/>
      <c r="DC47" s="583"/>
      <c r="DD47" s="562">
        <v>37797</v>
      </c>
      <c r="DE47" s="580"/>
      <c r="DF47" s="580"/>
      <c r="DG47" s="580"/>
      <c r="DH47" s="580"/>
      <c r="DI47" s="580"/>
      <c r="DJ47" s="580"/>
      <c r="DK47" s="581"/>
      <c r="DL47" s="609"/>
      <c r="DM47" s="610"/>
      <c r="DN47" s="610"/>
      <c r="DO47" s="610"/>
      <c r="DP47" s="610"/>
      <c r="DQ47" s="610"/>
      <c r="DR47" s="610"/>
      <c r="DS47" s="610"/>
      <c r="DT47" s="610"/>
      <c r="DU47" s="610"/>
      <c r="DV47" s="611"/>
      <c r="DW47" s="612"/>
      <c r="DX47" s="613"/>
      <c r="DY47" s="613"/>
      <c r="DZ47" s="613"/>
      <c r="EA47" s="613"/>
      <c r="EB47" s="613"/>
      <c r="EC47" s="614"/>
    </row>
    <row r="48" spans="2:133">
      <c r="B48" s="42"/>
      <c r="CD48" s="524"/>
      <c r="CE48" s="526"/>
      <c r="CF48" s="556" t="s">
        <v>431</v>
      </c>
      <c r="CG48" s="557"/>
      <c r="CH48" s="557"/>
      <c r="CI48" s="557"/>
      <c r="CJ48" s="557"/>
      <c r="CK48" s="557"/>
      <c r="CL48" s="557"/>
      <c r="CM48" s="557"/>
      <c r="CN48" s="557"/>
      <c r="CO48" s="557"/>
      <c r="CP48" s="557"/>
      <c r="CQ48" s="558"/>
      <c r="CR48" s="551" t="s">
        <v>203</v>
      </c>
      <c r="CS48" s="332"/>
      <c r="CT48" s="332"/>
      <c r="CU48" s="332"/>
      <c r="CV48" s="332"/>
      <c r="CW48" s="332"/>
      <c r="CX48" s="332"/>
      <c r="CY48" s="552"/>
      <c r="CZ48" s="559" t="s">
        <v>203</v>
      </c>
      <c r="DA48" s="338"/>
      <c r="DB48" s="338"/>
      <c r="DC48" s="564"/>
      <c r="DD48" s="562" t="s">
        <v>203</v>
      </c>
      <c r="DE48" s="332"/>
      <c r="DF48" s="332"/>
      <c r="DG48" s="332"/>
      <c r="DH48" s="332"/>
      <c r="DI48" s="332"/>
      <c r="DJ48" s="332"/>
      <c r="DK48" s="552"/>
      <c r="DL48" s="609"/>
      <c r="DM48" s="610"/>
      <c r="DN48" s="610"/>
      <c r="DO48" s="610"/>
      <c r="DP48" s="610"/>
      <c r="DQ48" s="610"/>
      <c r="DR48" s="610"/>
      <c r="DS48" s="610"/>
      <c r="DT48" s="610"/>
      <c r="DU48" s="610"/>
      <c r="DV48" s="611"/>
      <c r="DW48" s="612"/>
      <c r="DX48" s="613"/>
      <c r="DY48" s="613"/>
      <c r="DZ48" s="613"/>
      <c r="EA48" s="613"/>
      <c r="EB48" s="613"/>
      <c r="EC48" s="614"/>
    </row>
    <row r="49" spans="2:133" ht="11.25" customHeight="1">
      <c r="B49" s="42"/>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65" t="s">
        <v>193</v>
      </c>
      <c r="CE49" s="566"/>
      <c r="CF49" s="566"/>
      <c r="CG49" s="566"/>
      <c r="CH49" s="566"/>
      <c r="CI49" s="566"/>
      <c r="CJ49" s="566"/>
      <c r="CK49" s="566"/>
      <c r="CL49" s="566"/>
      <c r="CM49" s="566"/>
      <c r="CN49" s="566"/>
      <c r="CO49" s="566"/>
      <c r="CP49" s="566"/>
      <c r="CQ49" s="567"/>
      <c r="CR49" s="618">
        <v>2690021</v>
      </c>
      <c r="CS49" s="593"/>
      <c r="CT49" s="593"/>
      <c r="CU49" s="593"/>
      <c r="CV49" s="593"/>
      <c r="CW49" s="593"/>
      <c r="CX49" s="593"/>
      <c r="CY49" s="626"/>
      <c r="CZ49" s="624">
        <v>100</v>
      </c>
      <c r="DA49" s="627"/>
      <c r="DB49" s="627"/>
      <c r="DC49" s="628"/>
      <c r="DD49" s="629">
        <v>1263882</v>
      </c>
      <c r="DE49" s="593"/>
      <c r="DF49" s="593"/>
      <c r="DG49" s="593"/>
      <c r="DH49" s="593"/>
      <c r="DI49" s="593"/>
      <c r="DJ49" s="593"/>
      <c r="DK49" s="626"/>
      <c r="DL49" s="630"/>
      <c r="DM49" s="631"/>
      <c r="DN49" s="631"/>
      <c r="DO49" s="631"/>
      <c r="DP49" s="631"/>
      <c r="DQ49" s="631"/>
      <c r="DR49" s="631"/>
      <c r="DS49" s="631"/>
      <c r="DT49" s="631"/>
      <c r="DU49" s="631"/>
      <c r="DV49" s="632"/>
      <c r="DW49" s="633"/>
      <c r="DX49" s="634"/>
      <c r="DY49" s="634"/>
      <c r="DZ49" s="634"/>
      <c r="EA49" s="634"/>
      <c r="EB49" s="634"/>
      <c r="EC49" s="635"/>
    </row>
  </sheetData>
  <sheetProtection algorithmName="SHA-512" hashValue="AHTj+wX+NIelnynz7BNzNuin5qmYc+O9kgYx3cXSf+0BUFKubniz6I+Ta9RGZbKnVFnYRrkqDSuo/Y8uOeFrQA==" saltValue="YLPCclmVzt4RY6a7+KyIuA=="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23" sqref="AP23:AT23"/>
    </sheetView>
  </sheetViews>
  <sheetFormatPr defaultColWidth="0" defaultRowHeight="13.5" zeroHeight="1"/>
  <cols>
    <col min="1" max="130" width="2.75" style="47" customWidth="1"/>
    <col min="131" max="131" width="1.625" style="47" customWidth="1"/>
    <col min="132" max="132" width="9" style="47" hidden="1" customWidth="1"/>
    <col min="133" max="16384" width="9" style="47" hidden="1"/>
  </cols>
  <sheetData>
    <row r="1" spans="1:131" ht="11.25" customHeight="1">
      <c r="A1" s="50"/>
      <c r="B1" s="50"/>
      <c r="C1" s="50"/>
      <c r="D1" s="50"/>
      <c r="E1" s="50"/>
      <c r="F1" s="50"/>
      <c r="G1" s="50"/>
      <c r="H1" s="50"/>
      <c r="I1" s="50"/>
      <c r="J1" s="50"/>
      <c r="K1" s="50"/>
      <c r="L1" s="50"/>
      <c r="M1" s="50"/>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78"/>
      <c r="DR1" s="78"/>
      <c r="DS1" s="78"/>
      <c r="DT1" s="78"/>
      <c r="DU1" s="78"/>
      <c r="DV1" s="78"/>
      <c r="DW1" s="78"/>
      <c r="DX1" s="78"/>
      <c r="DY1" s="78"/>
      <c r="DZ1" s="78"/>
      <c r="EA1" s="49"/>
    </row>
    <row r="2" spans="1:131" ht="26.25" customHeight="1">
      <c r="A2" s="51" t="s">
        <v>299</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676" t="s">
        <v>291</v>
      </c>
      <c r="DK2" s="677"/>
      <c r="DL2" s="677"/>
      <c r="DM2" s="677"/>
      <c r="DN2" s="677"/>
      <c r="DO2" s="678"/>
      <c r="DP2" s="52"/>
      <c r="DQ2" s="676" t="s">
        <v>17</v>
      </c>
      <c r="DR2" s="677"/>
      <c r="DS2" s="677"/>
      <c r="DT2" s="677"/>
      <c r="DU2" s="677"/>
      <c r="DV2" s="677"/>
      <c r="DW2" s="677"/>
      <c r="DX2" s="677"/>
      <c r="DY2" s="677"/>
      <c r="DZ2" s="678"/>
      <c r="EA2" s="49"/>
    </row>
    <row r="3" spans="1:131" ht="11.25" customHeight="1">
      <c r="A3" s="52"/>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49"/>
    </row>
    <row r="4" spans="1:131" s="48" customFormat="1" ht="26.25" customHeight="1">
      <c r="A4" s="679" t="s">
        <v>207</v>
      </c>
      <c r="B4" s="679"/>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c r="AH4" s="679"/>
      <c r="AI4" s="679"/>
      <c r="AJ4" s="679"/>
      <c r="AK4" s="679"/>
      <c r="AL4" s="679"/>
      <c r="AM4" s="679"/>
      <c r="AN4" s="679"/>
      <c r="AO4" s="679"/>
      <c r="AP4" s="679"/>
      <c r="AQ4" s="679"/>
      <c r="AR4" s="679"/>
      <c r="AS4" s="679"/>
      <c r="AT4" s="679"/>
      <c r="AU4" s="679"/>
      <c r="AV4" s="679"/>
      <c r="AW4" s="679"/>
      <c r="AX4" s="679"/>
      <c r="AY4" s="679"/>
      <c r="AZ4" s="58"/>
      <c r="BA4" s="58"/>
      <c r="BB4" s="58"/>
      <c r="BC4" s="58"/>
      <c r="BD4" s="58"/>
      <c r="BE4" s="69"/>
      <c r="BF4" s="69"/>
      <c r="BG4" s="69"/>
      <c r="BH4" s="69"/>
      <c r="BI4" s="69"/>
      <c r="BJ4" s="69"/>
      <c r="BK4" s="69"/>
      <c r="BL4" s="69"/>
      <c r="BM4" s="69"/>
      <c r="BN4" s="69"/>
      <c r="BO4" s="69"/>
      <c r="BP4" s="69"/>
      <c r="BQ4" s="58" t="s">
        <v>432</v>
      </c>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69"/>
    </row>
    <row r="5" spans="1:131" s="48" customFormat="1" ht="26.25" customHeight="1">
      <c r="A5" s="648" t="s">
        <v>433</v>
      </c>
      <c r="B5" s="649"/>
      <c r="C5" s="649"/>
      <c r="D5" s="649"/>
      <c r="E5" s="649"/>
      <c r="F5" s="649"/>
      <c r="G5" s="649"/>
      <c r="H5" s="649"/>
      <c r="I5" s="649"/>
      <c r="J5" s="649"/>
      <c r="K5" s="649"/>
      <c r="L5" s="649"/>
      <c r="M5" s="649"/>
      <c r="N5" s="649"/>
      <c r="O5" s="649"/>
      <c r="P5" s="650"/>
      <c r="Q5" s="642" t="s">
        <v>180</v>
      </c>
      <c r="R5" s="643"/>
      <c r="S5" s="643"/>
      <c r="T5" s="643"/>
      <c r="U5" s="654"/>
      <c r="V5" s="642" t="s">
        <v>434</v>
      </c>
      <c r="W5" s="643"/>
      <c r="X5" s="643"/>
      <c r="Y5" s="643"/>
      <c r="Z5" s="654"/>
      <c r="AA5" s="642" t="s">
        <v>435</v>
      </c>
      <c r="AB5" s="643"/>
      <c r="AC5" s="643"/>
      <c r="AD5" s="643"/>
      <c r="AE5" s="643"/>
      <c r="AF5" s="899" t="s">
        <v>178</v>
      </c>
      <c r="AG5" s="643"/>
      <c r="AH5" s="643"/>
      <c r="AI5" s="643"/>
      <c r="AJ5" s="644"/>
      <c r="AK5" s="643" t="s">
        <v>437</v>
      </c>
      <c r="AL5" s="643"/>
      <c r="AM5" s="643"/>
      <c r="AN5" s="643"/>
      <c r="AO5" s="654"/>
      <c r="AP5" s="642" t="s">
        <v>438</v>
      </c>
      <c r="AQ5" s="643"/>
      <c r="AR5" s="643"/>
      <c r="AS5" s="643"/>
      <c r="AT5" s="654"/>
      <c r="AU5" s="642" t="s">
        <v>228</v>
      </c>
      <c r="AV5" s="643"/>
      <c r="AW5" s="643"/>
      <c r="AX5" s="643"/>
      <c r="AY5" s="644"/>
      <c r="AZ5" s="58"/>
      <c r="BA5" s="58"/>
      <c r="BB5" s="58"/>
      <c r="BC5" s="58"/>
      <c r="BD5" s="58"/>
      <c r="BE5" s="69"/>
      <c r="BF5" s="69"/>
      <c r="BG5" s="69"/>
      <c r="BH5" s="69"/>
      <c r="BI5" s="69"/>
      <c r="BJ5" s="69"/>
      <c r="BK5" s="69"/>
      <c r="BL5" s="69"/>
      <c r="BM5" s="69"/>
      <c r="BN5" s="69"/>
      <c r="BO5" s="69"/>
      <c r="BP5" s="69"/>
      <c r="BQ5" s="648" t="s">
        <v>440</v>
      </c>
      <c r="BR5" s="649"/>
      <c r="BS5" s="649"/>
      <c r="BT5" s="649"/>
      <c r="BU5" s="649"/>
      <c r="BV5" s="649"/>
      <c r="BW5" s="649"/>
      <c r="BX5" s="649"/>
      <c r="BY5" s="649"/>
      <c r="BZ5" s="649"/>
      <c r="CA5" s="649"/>
      <c r="CB5" s="649"/>
      <c r="CC5" s="649"/>
      <c r="CD5" s="649"/>
      <c r="CE5" s="649"/>
      <c r="CF5" s="649"/>
      <c r="CG5" s="650"/>
      <c r="CH5" s="642" t="s">
        <v>364</v>
      </c>
      <c r="CI5" s="643"/>
      <c r="CJ5" s="643"/>
      <c r="CK5" s="643"/>
      <c r="CL5" s="654"/>
      <c r="CM5" s="642" t="s">
        <v>318</v>
      </c>
      <c r="CN5" s="643"/>
      <c r="CO5" s="643"/>
      <c r="CP5" s="643"/>
      <c r="CQ5" s="654"/>
      <c r="CR5" s="642" t="s">
        <v>248</v>
      </c>
      <c r="CS5" s="643"/>
      <c r="CT5" s="643"/>
      <c r="CU5" s="643"/>
      <c r="CV5" s="654"/>
      <c r="CW5" s="642" t="s">
        <v>55</v>
      </c>
      <c r="CX5" s="643"/>
      <c r="CY5" s="643"/>
      <c r="CZ5" s="643"/>
      <c r="DA5" s="654"/>
      <c r="DB5" s="642" t="s">
        <v>443</v>
      </c>
      <c r="DC5" s="643"/>
      <c r="DD5" s="643"/>
      <c r="DE5" s="643"/>
      <c r="DF5" s="654"/>
      <c r="DG5" s="656" t="s">
        <v>246</v>
      </c>
      <c r="DH5" s="657"/>
      <c r="DI5" s="657"/>
      <c r="DJ5" s="657"/>
      <c r="DK5" s="658"/>
      <c r="DL5" s="656" t="s">
        <v>445</v>
      </c>
      <c r="DM5" s="657"/>
      <c r="DN5" s="657"/>
      <c r="DO5" s="657"/>
      <c r="DP5" s="658"/>
      <c r="DQ5" s="642" t="s">
        <v>447</v>
      </c>
      <c r="DR5" s="643"/>
      <c r="DS5" s="643"/>
      <c r="DT5" s="643"/>
      <c r="DU5" s="654"/>
      <c r="DV5" s="642" t="s">
        <v>228</v>
      </c>
      <c r="DW5" s="643"/>
      <c r="DX5" s="643"/>
      <c r="DY5" s="643"/>
      <c r="DZ5" s="644"/>
      <c r="EA5" s="69"/>
    </row>
    <row r="6" spans="1:131" s="48" customFormat="1" ht="26.25" customHeight="1">
      <c r="A6" s="651"/>
      <c r="B6" s="652"/>
      <c r="C6" s="652"/>
      <c r="D6" s="652"/>
      <c r="E6" s="652"/>
      <c r="F6" s="652"/>
      <c r="G6" s="652"/>
      <c r="H6" s="652"/>
      <c r="I6" s="652"/>
      <c r="J6" s="652"/>
      <c r="K6" s="652"/>
      <c r="L6" s="652"/>
      <c r="M6" s="652"/>
      <c r="N6" s="652"/>
      <c r="O6" s="652"/>
      <c r="P6" s="653"/>
      <c r="Q6" s="645"/>
      <c r="R6" s="646"/>
      <c r="S6" s="646"/>
      <c r="T6" s="646"/>
      <c r="U6" s="655"/>
      <c r="V6" s="645"/>
      <c r="W6" s="646"/>
      <c r="X6" s="646"/>
      <c r="Y6" s="646"/>
      <c r="Z6" s="655"/>
      <c r="AA6" s="645"/>
      <c r="AB6" s="646"/>
      <c r="AC6" s="646"/>
      <c r="AD6" s="646"/>
      <c r="AE6" s="646"/>
      <c r="AF6" s="900"/>
      <c r="AG6" s="646"/>
      <c r="AH6" s="646"/>
      <c r="AI6" s="646"/>
      <c r="AJ6" s="647"/>
      <c r="AK6" s="646"/>
      <c r="AL6" s="646"/>
      <c r="AM6" s="646"/>
      <c r="AN6" s="646"/>
      <c r="AO6" s="655"/>
      <c r="AP6" s="645"/>
      <c r="AQ6" s="646"/>
      <c r="AR6" s="646"/>
      <c r="AS6" s="646"/>
      <c r="AT6" s="655"/>
      <c r="AU6" s="645"/>
      <c r="AV6" s="646"/>
      <c r="AW6" s="646"/>
      <c r="AX6" s="646"/>
      <c r="AY6" s="647"/>
      <c r="AZ6" s="58"/>
      <c r="BA6" s="58"/>
      <c r="BB6" s="58"/>
      <c r="BC6" s="58"/>
      <c r="BD6" s="58"/>
      <c r="BE6" s="69"/>
      <c r="BF6" s="69"/>
      <c r="BG6" s="69"/>
      <c r="BH6" s="69"/>
      <c r="BI6" s="69"/>
      <c r="BJ6" s="69"/>
      <c r="BK6" s="69"/>
      <c r="BL6" s="69"/>
      <c r="BM6" s="69"/>
      <c r="BN6" s="69"/>
      <c r="BO6" s="69"/>
      <c r="BP6" s="69"/>
      <c r="BQ6" s="651"/>
      <c r="BR6" s="652"/>
      <c r="BS6" s="652"/>
      <c r="BT6" s="652"/>
      <c r="BU6" s="652"/>
      <c r="BV6" s="652"/>
      <c r="BW6" s="652"/>
      <c r="BX6" s="652"/>
      <c r="BY6" s="652"/>
      <c r="BZ6" s="652"/>
      <c r="CA6" s="652"/>
      <c r="CB6" s="652"/>
      <c r="CC6" s="652"/>
      <c r="CD6" s="652"/>
      <c r="CE6" s="652"/>
      <c r="CF6" s="652"/>
      <c r="CG6" s="653"/>
      <c r="CH6" s="645"/>
      <c r="CI6" s="646"/>
      <c r="CJ6" s="646"/>
      <c r="CK6" s="646"/>
      <c r="CL6" s="655"/>
      <c r="CM6" s="645"/>
      <c r="CN6" s="646"/>
      <c r="CO6" s="646"/>
      <c r="CP6" s="646"/>
      <c r="CQ6" s="655"/>
      <c r="CR6" s="645"/>
      <c r="CS6" s="646"/>
      <c r="CT6" s="646"/>
      <c r="CU6" s="646"/>
      <c r="CV6" s="655"/>
      <c r="CW6" s="645"/>
      <c r="CX6" s="646"/>
      <c r="CY6" s="646"/>
      <c r="CZ6" s="646"/>
      <c r="DA6" s="655"/>
      <c r="DB6" s="645"/>
      <c r="DC6" s="646"/>
      <c r="DD6" s="646"/>
      <c r="DE6" s="646"/>
      <c r="DF6" s="655"/>
      <c r="DG6" s="659"/>
      <c r="DH6" s="660"/>
      <c r="DI6" s="660"/>
      <c r="DJ6" s="660"/>
      <c r="DK6" s="661"/>
      <c r="DL6" s="659"/>
      <c r="DM6" s="660"/>
      <c r="DN6" s="660"/>
      <c r="DO6" s="660"/>
      <c r="DP6" s="661"/>
      <c r="DQ6" s="645"/>
      <c r="DR6" s="646"/>
      <c r="DS6" s="646"/>
      <c r="DT6" s="646"/>
      <c r="DU6" s="655"/>
      <c r="DV6" s="645"/>
      <c r="DW6" s="646"/>
      <c r="DX6" s="646"/>
      <c r="DY6" s="646"/>
      <c r="DZ6" s="647"/>
      <c r="EA6" s="69"/>
    </row>
    <row r="7" spans="1:131" s="48" customFormat="1" ht="26.25" customHeight="1">
      <c r="A7" s="53">
        <v>1</v>
      </c>
      <c r="B7" s="639" t="s">
        <v>448</v>
      </c>
      <c r="C7" s="640"/>
      <c r="D7" s="640"/>
      <c r="E7" s="640"/>
      <c r="F7" s="640"/>
      <c r="G7" s="640"/>
      <c r="H7" s="640"/>
      <c r="I7" s="640"/>
      <c r="J7" s="640"/>
      <c r="K7" s="640"/>
      <c r="L7" s="640"/>
      <c r="M7" s="640"/>
      <c r="N7" s="640"/>
      <c r="O7" s="640"/>
      <c r="P7" s="680"/>
      <c r="Q7" s="681">
        <v>2762</v>
      </c>
      <c r="R7" s="682"/>
      <c r="S7" s="682"/>
      <c r="T7" s="682"/>
      <c r="U7" s="682"/>
      <c r="V7" s="682">
        <v>2634</v>
      </c>
      <c r="W7" s="682"/>
      <c r="X7" s="682"/>
      <c r="Y7" s="682"/>
      <c r="Z7" s="682"/>
      <c r="AA7" s="682">
        <v>128</v>
      </c>
      <c r="AB7" s="682"/>
      <c r="AC7" s="682"/>
      <c r="AD7" s="682"/>
      <c r="AE7" s="683"/>
      <c r="AF7" s="684">
        <v>86</v>
      </c>
      <c r="AG7" s="685"/>
      <c r="AH7" s="685"/>
      <c r="AI7" s="685"/>
      <c r="AJ7" s="686"/>
      <c r="AK7" s="687">
        <v>5</v>
      </c>
      <c r="AL7" s="682"/>
      <c r="AM7" s="682"/>
      <c r="AN7" s="682"/>
      <c r="AO7" s="682"/>
      <c r="AP7" s="682">
        <v>2706</v>
      </c>
      <c r="AQ7" s="682"/>
      <c r="AR7" s="682"/>
      <c r="AS7" s="682"/>
      <c r="AT7" s="682"/>
      <c r="AU7" s="688"/>
      <c r="AV7" s="688"/>
      <c r="AW7" s="688"/>
      <c r="AX7" s="688"/>
      <c r="AY7" s="689"/>
      <c r="AZ7" s="58"/>
      <c r="BA7" s="58"/>
      <c r="BB7" s="58"/>
      <c r="BC7" s="58"/>
      <c r="BD7" s="58"/>
      <c r="BE7" s="69"/>
      <c r="BF7" s="69"/>
      <c r="BG7" s="69"/>
      <c r="BH7" s="69"/>
      <c r="BI7" s="69"/>
      <c r="BJ7" s="69"/>
      <c r="BK7" s="69"/>
      <c r="BL7" s="69"/>
      <c r="BM7" s="69"/>
      <c r="BN7" s="69"/>
      <c r="BO7" s="69"/>
      <c r="BP7" s="69"/>
      <c r="BQ7" s="53">
        <v>1</v>
      </c>
      <c r="BR7" s="73"/>
      <c r="BS7" s="639" t="s">
        <v>49</v>
      </c>
      <c r="BT7" s="640"/>
      <c r="BU7" s="640"/>
      <c r="BV7" s="640"/>
      <c r="BW7" s="640"/>
      <c r="BX7" s="640"/>
      <c r="BY7" s="640"/>
      <c r="BZ7" s="640"/>
      <c r="CA7" s="640"/>
      <c r="CB7" s="640"/>
      <c r="CC7" s="640"/>
      <c r="CD7" s="640"/>
      <c r="CE7" s="640"/>
      <c r="CF7" s="640"/>
      <c r="CG7" s="680"/>
      <c r="CH7" s="636">
        <v>-4.3</v>
      </c>
      <c r="CI7" s="637"/>
      <c r="CJ7" s="637"/>
      <c r="CK7" s="637"/>
      <c r="CL7" s="638"/>
      <c r="CM7" s="636">
        <v>90</v>
      </c>
      <c r="CN7" s="637"/>
      <c r="CO7" s="637"/>
      <c r="CP7" s="637"/>
      <c r="CQ7" s="638"/>
      <c r="CR7" s="636">
        <v>399</v>
      </c>
      <c r="CS7" s="637"/>
      <c r="CT7" s="637"/>
      <c r="CU7" s="637"/>
      <c r="CV7" s="638"/>
      <c r="CW7" s="636">
        <v>6</v>
      </c>
      <c r="CX7" s="637"/>
      <c r="CY7" s="637"/>
      <c r="CZ7" s="637"/>
      <c r="DA7" s="638"/>
      <c r="DB7" s="636" t="s">
        <v>203</v>
      </c>
      <c r="DC7" s="637"/>
      <c r="DD7" s="637"/>
      <c r="DE7" s="637"/>
      <c r="DF7" s="638"/>
      <c r="DG7" s="636" t="s">
        <v>203</v>
      </c>
      <c r="DH7" s="637"/>
      <c r="DI7" s="637"/>
      <c r="DJ7" s="637"/>
      <c r="DK7" s="638"/>
      <c r="DL7" s="636" t="s">
        <v>203</v>
      </c>
      <c r="DM7" s="637"/>
      <c r="DN7" s="637"/>
      <c r="DO7" s="637"/>
      <c r="DP7" s="638"/>
      <c r="DQ7" s="636" t="s">
        <v>203</v>
      </c>
      <c r="DR7" s="637"/>
      <c r="DS7" s="637"/>
      <c r="DT7" s="637"/>
      <c r="DU7" s="638"/>
      <c r="DV7" s="639"/>
      <c r="DW7" s="640"/>
      <c r="DX7" s="640"/>
      <c r="DY7" s="640"/>
      <c r="DZ7" s="641"/>
      <c r="EA7" s="69"/>
    </row>
    <row r="8" spans="1:131" s="48" customFormat="1" ht="26.25" customHeight="1">
      <c r="A8" s="54">
        <v>2</v>
      </c>
      <c r="B8" s="671" t="s">
        <v>321</v>
      </c>
      <c r="C8" s="672"/>
      <c r="D8" s="672"/>
      <c r="E8" s="672"/>
      <c r="F8" s="672"/>
      <c r="G8" s="672"/>
      <c r="H8" s="672"/>
      <c r="I8" s="672"/>
      <c r="J8" s="672"/>
      <c r="K8" s="672"/>
      <c r="L8" s="672"/>
      <c r="M8" s="672"/>
      <c r="N8" s="672"/>
      <c r="O8" s="672"/>
      <c r="P8" s="673"/>
      <c r="Q8" s="662">
        <v>95</v>
      </c>
      <c r="R8" s="663"/>
      <c r="S8" s="663"/>
      <c r="T8" s="663"/>
      <c r="U8" s="663"/>
      <c r="V8" s="663">
        <v>94</v>
      </c>
      <c r="W8" s="663"/>
      <c r="X8" s="663"/>
      <c r="Y8" s="663"/>
      <c r="Z8" s="663"/>
      <c r="AA8" s="663">
        <v>1</v>
      </c>
      <c r="AB8" s="663"/>
      <c r="AC8" s="663"/>
      <c r="AD8" s="663"/>
      <c r="AE8" s="664"/>
      <c r="AF8" s="665">
        <v>1</v>
      </c>
      <c r="AG8" s="666"/>
      <c r="AH8" s="666"/>
      <c r="AI8" s="666"/>
      <c r="AJ8" s="667"/>
      <c r="AK8" s="668">
        <v>38.5</v>
      </c>
      <c r="AL8" s="663"/>
      <c r="AM8" s="663"/>
      <c r="AN8" s="663"/>
      <c r="AO8" s="663"/>
      <c r="AP8" s="663" t="s">
        <v>203</v>
      </c>
      <c r="AQ8" s="663"/>
      <c r="AR8" s="663"/>
      <c r="AS8" s="663"/>
      <c r="AT8" s="663"/>
      <c r="AU8" s="669"/>
      <c r="AV8" s="669"/>
      <c r="AW8" s="669"/>
      <c r="AX8" s="669"/>
      <c r="AY8" s="670"/>
      <c r="AZ8" s="58"/>
      <c r="BA8" s="58"/>
      <c r="BB8" s="58"/>
      <c r="BC8" s="58"/>
      <c r="BD8" s="58"/>
      <c r="BE8" s="69"/>
      <c r="BF8" s="69"/>
      <c r="BG8" s="69"/>
      <c r="BH8" s="69"/>
      <c r="BI8" s="69"/>
      <c r="BJ8" s="69"/>
      <c r="BK8" s="69"/>
      <c r="BL8" s="69"/>
      <c r="BM8" s="69"/>
      <c r="BN8" s="69"/>
      <c r="BO8" s="69"/>
      <c r="BP8" s="69"/>
      <c r="BQ8" s="54">
        <v>2</v>
      </c>
      <c r="BR8" s="74"/>
      <c r="BS8" s="671"/>
      <c r="BT8" s="672"/>
      <c r="BU8" s="672"/>
      <c r="BV8" s="672"/>
      <c r="BW8" s="672"/>
      <c r="BX8" s="672"/>
      <c r="BY8" s="672"/>
      <c r="BZ8" s="672"/>
      <c r="CA8" s="672"/>
      <c r="CB8" s="672"/>
      <c r="CC8" s="672"/>
      <c r="CD8" s="672"/>
      <c r="CE8" s="672"/>
      <c r="CF8" s="672"/>
      <c r="CG8" s="673"/>
      <c r="CH8" s="674"/>
      <c r="CI8" s="666"/>
      <c r="CJ8" s="666"/>
      <c r="CK8" s="666"/>
      <c r="CL8" s="675"/>
      <c r="CM8" s="674"/>
      <c r="CN8" s="666"/>
      <c r="CO8" s="666"/>
      <c r="CP8" s="666"/>
      <c r="CQ8" s="675"/>
      <c r="CR8" s="674"/>
      <c r="CS8" s="666"/>
      <c r="CT8" s="666"/>
      <c r="CU8" s="666"/>
      <c r="CV8" s="675"/>
      <c r="CW8" s="674"/>
      <c r="CX8" s="666"/>
      <c r="CY8" s="666"/>
      <c r="CZ8" s="666"/>
      <c r="DA8" s="675"/>
      <c r="DB8" s="674"/>
      <c r="DC8" s="666"/>
      <c r="DD8" s="666"/>
      <c r="DE8" s="666"/>
      <c r="DF8" s="675"/>
      <c r="DG8" s="674"/>
      <c r="DH8" s="666"/>
      <c r="DI8" s="666"/>
      <c r="DJ8" s="666"/>
      <c r="DK8" s="675"/>
      <c r="DL8" s="674"/>
      <c r="DM8" s="666"/>
      <c r="DN8" s="666"/>
      <c r="DO8" s="666"/>
      <c r="DP8" s="675"/>
      <c r="DQ8" s="674"/>
      <c r="DR8" s="666"/>
      <c r="DS8" s="666"/>
      <c r="DT8" s="666"/>
      <c r="DU8" s="675"/>
      <c r="DV8" s="671"/>
      <c r="DW8" s="672"/>
      <c r="DX8" s="672"/>
      <c r="DY8" s="672"/>
      <c r="DZ8" s="690"/>
      <c r="EA8" s="69"/>
    </row>
    <row r="9" spans="1:131" s="48" customFormat="1" ht="26.25" customHeight="1">
      <c r="A9" s="54">
        <v>3</v>
      </c>
      <c r="B9" s="671"/>
      <c r="C9" s="672"/>
      <c r="D9" s="672"/>
      <c r="E9" s="672"/>
      <c r="F9" s="672"/>
      <c r="G9" s="672"/>
      <c r="H9" s="672"/>
      <c r="I9" s="672"/>
      <c r="J9" s="672"/>
      <c r="K9" s="672"/>
      <c r="L9" s="672"/>
      <c r="M9" s="672"/>
      <c r="N9" s="672"/>
      <c r="O9" s="672"/>
      <c r="P9" s="673"/>
      <c r="Q9" s="662"/>
      <c r="R9" s="663"/>
      <c r="S9" s="663"/>
      <c r="T9" s="663"/>
      <c r="U9" s="663"/>
      <c r="V9" s="663"/>
      <c r="W9" s="663"/>
      <c r="X9" s="663"/>
      <c r="Y9" s="663"/>
      <c r="Z9" s="663"/>
      <c r="AA9" s="663"/>
      <c r="AB9" s="663"/>
      <c r="AC9" s="663"/>
      <c r="AD9" s="663"/>
      <c r="AE9" s="664"/>
      <c r="AF9" s="665"/>
      <c r="AG9" s="666"/>
      <c r="AH9" s="666"/>
      <c r="AI9" s="666"/>
      <c r="AJ9" s="667"/>
      <c r="AK9" s="668"/>
      <c r="AL9" s="663"/>
      <c r="AM9" s="663"/>
      <c r="AN9" s="663"/>
      <c r="AO9" s="663"/>
      <c r="AP9" s="663"/>
      <c r="AQ9" s="663"/>
      <c r="AR9" s="663"/>
      <c r="AS9" s="663"/>
      <c r="AT9" s="663"/>
      <c r="AU9" s="669"/>
      <c r="AV9" s="669"/>
      <c r="AW9" s="669"/>
      <c r="AX9" s="669"/>
      <c r="AY9" s="670"/>
      <c r="AZ9" s="58"/>
      <c r="BA9" s="58"/>
      <c r="BB9" s="58"/>
      <c r="BC9" s="58"/>
      <c r="BD9" s="58"/>
      <c r="BE9" s="69"/>
      <c r="BF9" s="69"/>
      <c r="BG9" s="69"/>
      <c r="BH9" s="69"/>
      <c r="BI9" s="69"/>
      <c r="BJ9" s="69"/>
      <c r="BK9" s="69"/>
      <c r="BL9" s="69"/>
      <c r="BM9" s="69"/>
      <c r="BN9" s="69"/>
      <c r="BO9" s="69"/>
      <c r="BP9" s="69"/>
      <c r="BQ9" s="54">
        <v>3</v>
      </c>
      <c r="BR9" s="74"/>
      <c r="BS9" s="671"/>
      <c r="BT9" s="672"/>
      <c r="BU9" s="672"/>
      <c r="BV9" s="672"/>
      <c r="BW9" s="672"/>
      <c r="BX9" s="672"/>
      <c r="BY9" s="672"/>
      <c r="BZ9" s="672"/>
      <c r="CA9" s="672"/>
      <c r="CB9" s="672"/>
      <c r="CC9" s="672"/>
      <c r="CD9" s="672"/>
      <c r="CE9" s="672"/>
      <c r="CF9" s="672"/>
      <c r="CG9" s="673"/>
      <c r="CH9" s="674"/>
      <c r="CI9" s="666"/>
      <c r="CJ9" s="666"/>
      <c r="CK9" s="666"/>
      <c r="CL9" s="675"/>
      <c r="CM9" s="674"/>
      <c r="CN9" s="666"/>
      <c r="CO9" s="666"/>
      <c r="CP9" s="666"/>
      <c r="CQ9" s="675"/>
      <c r="CR9" s="674"/>
      <c r="CS9" s="666"/>
      <c r="CT9" s="666"/>
      <c r="CU9" s="666"/>
      <c r="CV9" s="675"/>
      <c r="CW9" s="674"/>
      <c r="CX9" s="666"/>
      <c r="CY9" s="666"/>
      <c r="CZ9" s="666"/>
      <c r="DA9" s="675"/>
      <c r="DB9" s="674"/>
      <c r="DC9" s="666"/>
      <c r="DD9" s="666"/>
      <c r="DE9" s="666"/>
      <c r="DF9" s="675"/>
      <c r="DG9" s="674"/>
      <c r="DH9" s="666"/>
      <c r="DI9" s="666"/>
      <c r="DJ9" s="666"/>
      <c r="DK9" s="675"/>
      <c r="DL9" s="674"/>
      <c r="DM9" s="666"/>
      <c r="DN9" s="666"/>
      <c r="DO9" s="666"/>
      <c r="DP9" s="675"/>
      <c r="DQ9" s="674"/>
      <c r="DR9" s="666"/>
      <c r="DS9" s="666"/>
      <c r="DT9" s="666"/>
      <c r="DU9" s="675"/>
      <c r="DV9" s="671"/>
      <c r="DW9" s="672"/>
      <c r="DX9" s="672"/>
      <c r="DY9" s="672"/>
      <c r="DZ9" s="690"/>
      <c r="EA9" s="69"/>
    </row>
    <row r="10" spans="1:131" s="48" customFormat="1" ht="26.25" customHeight="1">
      <c r="A10" s="54">
        <v>4</v>
      </c>
      <c r="B10" s="671"/>
      <c r="C10" s="672"/>
      <c r="D10" s="672"/>
      <c r="E10" s="672"/>
      <c r="F10" s="672"/>
      <c r="G10" s="672"/>
      <c r="H10" s="672"/>
      <c r="I10" s="672"/>
      <c r="J10" s="672"/>
      <c r="K10" s="672"/>
      <c r="L10" s="672"/>
      <c r="M10" s="672"/>
      <c r="N10" s="672"/>
      <c r="O10" s="672"/>
      <c r="P10" s="673"/>
      <c r="Q10" s="662"/>
      <c r="R10" s="663"/>
      <c r="S10" s="663"/>
      <c r="T10" s="663"/>
      <c r="U10" s="663"/>
      <c r="V10" s="663"/>
      <c r="W10" s="663"/>
      <c r="X10" s="663"/>
      <c r="Y10" s="663"/>
      <c r="Z10" s="663"/>
      <c r="AA10" s="663"/>
      <c r="AB10" s="663"/>
      <c r="AC10" s="663"/>
      <c r="AD10" s="663"/>
      <c r="AE10" s="664"/>
      <c r="AF10" s="665"/>
      <c r="AG10" s="666"/>
      <c r="AH10" s="666"/>
      <c r="AI10" s="666"/>
      <c r="AJ10" s="667"/>
      <c r="AK10" s="668"/>
      <c r="AL10" s="663"/>
      <c r="AM10" s="663"/>
      <c r="AN10" s="663"/>
      <c r="AO10" s="663"/>
      <c r="AP10" s="663"/>
      <c r="AQ10" s="663"/>
      <c r="AR10" s="663"/>
      <c r="AS10" s="663"/>
      <c r="AT10" s="663"/>
      <c r="AU10" s="669"/>
      <c r="AV10" s="669"/>
      <c r="AW10" s="669"/>
      <c r="AX10" s="669"/>
      <c r="AY10" s="670"/>
      <c r="AZ10" s="58"/>
      <c r="BA10" s="58"/>
      <c r="BB10" s="58"/>
      <c r="BC10" s="58"/>
      <c r="BD10" s="58"/>
      <c r="BE10" s="69"/>
      <c r="BF10" s="69"/>
      <c r="BG10" s="69"/>
      <c r="BH10" s="69"/>
      <c r="BI10" s="69"/>
      <c r="BJ10" s="69"/>
      <c r="BK10" s="69"/>
      <c r="BL10" s="69"/>
      <c r="BM10" s="69"/>
      <c r="BN10" s="69"/>
      <c r="BO10" s="69"/>
      <c r="BP10" s="69"/>
      <c r="BQ10" s="54">
        <v>4</v>
      </c>
      <c r="BR10" s="74"/>
      <c r="BS10" s="671"/>
      <c r="BT10" s="672"/>
      <c r="BU10" s="672"/>
      <c r="BV10" s="672"/>
      <c r="BW10" s="672"/>
      <c r="BX10" s="672"/>
      <c r="BY10" s="672"/>
      <c r="BZ10" s="672"/>
      <c r="CA10" s="672"/>
      <c r="CB10" s="672"/>
      <c r="CC10" s="672"/>
      <c r="CD10" s="672"/>
      <c r="CE10" s="672"/>
      <c r="CF10" s="672"/>
      <c r="CG10" s="673"/>
      <c r="CH10" s="674"/>
      <c r="CI10" s="666"/>
      <c r="CJ10" s="666"/>
      <c r="CK10" s="666"/>
      <c r="CL10" s="675"/>
      <c r="CM10" s="674"/>
      <c r="CN10" s="666"/>
      <c r="CO10" s="666"/>
      <c r="CP10" s="666"/>
      <c r="CQ10" s="675"/>
      <c r="CR10" s="674"/>
      <c r="CS10" s="666"/>
      <c r="CT10" s="666"/>
      <c r="CU10" s="666"/>
      <c r="CV10" s="675"/>
      <c r="CW10" s="674"/>
      <c r="CX10" s="666"/>
      <c r="CY10" s="666"/>
      <c r="CZ10" s="666"/>
      <c r="DA10" s="675"/>
      <c r="DB10" s="674"/>
      <c r="DC10" s="666"/>
      <c r="DD10" s="666"/>
      <c r="DE10" s="666"/>
      <c r="DF10" s="675"/>
      <c r="DG10" s="674"/>
      <c r="DH10" s="666"/>
      <c r="DI10" s="666"/>
      <c r="DJ10" s="666"/>
      <c r="DK10" s="675"/>
      <c r="DL10" s="674"/>
      <c r="DM10" s="666"/>
      <c r="DN10" s="666"/>
      <c r="DO10" s="666"/>
      <c r="DP10" s="675"/>
      <c r="DQ10" s="674"/>
      <c r="DR10" s="666"/>
      <c r="DS10" s="666"/>
      <c r="DT10" s="666"/>
      <c r="DU10" s="675"/>
      <c r="DV10" s="671"/>
      <c r="DW10" s="672"/>
      <c r="DX10" s="672"/>
      <c r="DY10" s="672"/>
      <c r="DZ10" s="690"/>
      <c r="EA10" s="69"/>
    </row>
    <row r="11" spans="1:131" s="48" customFormat="1" ht="26.25" customHeight="1">
      <c r="A11" s="54">
        <v>5</v>
      </c>
      <c r="B11" s="671"/>
      <c r="C11" s="672"/>
      <c r="D11" s="672"/>
      <c r="E11" s="672"/>
      <c r="F11" s="672"/>
      <c r="G11" s="672"/>
      <c r="H11" s="672"/>
      <c r="I11" s="672"/>
      <c r="J11" s="672"/>
      <c r="K11" s="672"/>
      <c r="L11" s="672"/>
      <c r="M11" s="672"/>
      <c r="N11" s="672"/>
      <c r="O11" s="672"/>
      <c r="P11" s="673"/>
      <c r="Q11" s="662"/>
      <c r="R11" s="663"/>
      <c r="S11" s="663"/>
      <c r="T11" s="663"/>
      <c r="U11" s="663"/>
      <c r="V11" s="663"/>
      <c r="W11" s="663"/>
      <c r="X11" s="663"/>
      <c r="Y11" s="663"/>
      <c r="Z11" s="663"/>
      <c r="AA11" s="663"/>
      <c r="AB11" s="663"/>
      <c r="AC11" s="663"/>
      <c r="AD11" s="663"/>
      <c r="AE11" s="664"/>
      <c r="AF11" s="665"/>
      <c r="AG11" s="666"/>
      <c r="AH11" s="666"/>
      <c r="AI11" s="666"/>
      <c r="AJ11" s="667"/>
      <c r="AK11" s="668"/>
      <c r="AL11" s="663"/>
      <c r="AM11" s="663"/>
      <c r="AN11" s="663"/>
      <c r="AO11" s="663"/>
      <c r="AP11" s="663"/>
      <c r="AQ11" s="663"/>
      <c r="AR11" s="663"/>
      <c r="AS11" s="663"/>
      <c r="AT11" s="663"/>
      <c r="AU11" s="669"/>
      <c r="AV11" s="669"/>
      <c r="AW11" s="669"/>
      <c r="AX11" s="669"/>
      <c r="AY11" s="670"/>
      <c r="AZ11" s="58"/>
      <c r="BA11" s="58"/>
      <c r="BB11" s="58"/>
      <c r="BC11" s="58"/>
      <c r="BD11" s="58"/>
      <c r="BE11" s="69"/>
      <c r="BF11" s="69"/>
      <c r="BG11" s="69"/>
      <c r="BH11" s="69"/>
      <c r="BI11" s="69"/>
      <c r="BJ11" s="69"/>
      <c r="BK11" s="69"/>
      <c r="BL11" s="69"/>
      <c r="BM11" s="69"/>
      <c r="BN11" s="69"/>
      <c r="BO11" s="69"/>
      <c r="BP11" s="69"/>
      <c r="BQ11" s="54">
        <v>5</v>
      </c>
      <c r="BR11" s="74"/>
      <c r="BS11" s="671"/>
      <c r="BT11" s="672"/>
      <c r="BU11" s="672"/>
      <c r="BV11" s="672"/>
      <c r="BW11" s="672"/>
      <c r="BX11" s="672"/>
      <c r="BY11" s="672"/>
      <c r="BZ11" s="672"/>
      <c r="CA11" s="672"/>
      <c r="CB11" s="672"/>
      <c r="CC11" s="672"/>
      <c r="CD11" s="672"/>
      <c r="CE11" s="672"/>
      <c r="CF11" s="672"/>
      <c r="CG11" s="673"/>
      <c r="CH11" s="674"/>
      <c r="CI11" s="666"/>
      <c r="CJ11" s="666"/>
      <c r="CK11" s="666"/>
      <c r="CL11" s="675"/>
      <c r="CM11" s="674"/>
      <c r="CN11" s="666"/>
      <c r="CO11" s="666"/>
      <c r="CP11" s="666"/>
      <c r="CQ11" s="675"/>
      <c r="CR11" s="674"/>
      <c r="CS11" s="666"/>
      <c r="CT11" s="666"/>
      <c r="CU11" s="666"/>
      <c r="CV11" s="675"/>
      <c r="CW11" s="674"/>
      <c r="CX11" s="666"/>
      <c r="CY11" s="666"/>
      <c r="CZ11" s="666"/>
      <c r="DA11" s="675"/>
      <c r="DB11" s="674"/>
      <c r="DC11" s="666"/>
      <c r="DD11" s="666"/>
      <c r="DE11" s="666"/>
      <c r="DF11" s="675"/>
      <c r="DG11" s="674"/>
      <c r="DH11" s="666"/>
      <c r="DI11" s="666"/>
      <c r="DJ11" s="666"/>
      <c r="DK11" s="675"/>
      <c r="DL11" s="674"/>
      <c r="DM11" s="666"/>
      <c r="DN11" s="666"/>
      <c r="DO11" s="666"/>
      <c r="DP11" s="675"/>
      <c r="DQ11" s="674"/>
      <c r="DR11" s="666"/>
      <c r="DS11" s="666"/>
      <c r="DT11" s="666"/>
      <c r="DU11" s="675"/>
      <c r="DV11" s="671"/>
      <c r="DW11" s="672"/>
      <c r="DX11" s="672"/>
      <c r="DY11" s="672"/>
      <c r="DZ11" s="690"/>
      <c r="EA11" s="69"/>
    </row>
    <row r="12" spans="1:131" s="48" customFormat="1" ht="26.25" customHeight="1">
      <c r="A12" s="54">
        <v>6</v>
      </c>
      <c r="B12" s="671"/>
      <c r="C12" s="672"/>
      <c r="D12" s="672"/>
      <c r="E12" s="672"/>
      <c r="F12" s="672"/>
      <c r="G12" s="672"/>
      <c r="H12" s="672"/>
      <c r="I12" s="672"/>
      <c r="J12" s="672"/>
      <c r="K12" s="672"/>
      <c r="L12" s="672"/>
      <c r="M12" s="672"/>
      <c r="N12" s="672"/>
      <c r="O12" s="672"/>
      <c r="P12" s="673"/>
      <c r="Q12" s="662"/>
      <c r="R12" s="663"/>
      <c r="S12" s="663"/>
      <c r="T12" s="663"/>
      <c r="U12" s="663"/>
      <c r="V12" s="663"/>
      <c r="W12" s="663"/>
      <c r="X12" s="663"/>
      <c r="Y12" s="663"/>
      <c r="Z12" s="663"/>
      <c r="AA12" s="663"/>
      <c r="AB12" s="663"/>
      <c r="AC12" s="663"/>
      <c r="AD12" s="663"/>
      <c r="AE12" s="664"/>
      <c r="AF12" s="665"/>
      <c r="AG12" s="666"/>
      <c r="AH12" s="666"/>
      <c r="AI12" s="666"/>
      <c r="AJ12" s="667"/>
      <c r="AK12" s="668"/>
      <c r="AL12" s="663"/>
      <c r="AM12" s="663"/>
      <c r="AN12" s="663"/>
      <c r="AO12" s="663"/>
      <c r="AP12" s="663"/>
      <c r="AQ12" s="663"/>
      <c r="AR12" s="663"/>
      <c r="AS12" s="663"/>
      <c r="AT12" s="663"/>
      <c r="AU12" s="669"/>
      <c r="AV12" s="669"/>
      <c r="AW12" s="669"/>
      <c r="AX12" s="669"/>
      <c r="AY12" s="670"/>
      <c r="AZ12" s="58"/>
      <c r="BA12" s="58"/>
      <c r="BB12" s="58"/>
      <c r="BC12" s="58"/>
      <c r="BD12" s="58"/>
      <c r="BE12" s="69"/>
      <c r="BF12" s="69"/>
      <c r="BG12" s="69"/>
      <c r="BH12" s="69"/>
      <c r="BI12" s="69"/>
      <c r="BJ12" s="69"/>
      <c r="BK12" s="69"/>
      <c r="BL12" s="69"/>
      <c r="BM12" s="69"/>
      <c r="BN12" s="69"/>
      <c r="BO12" s="69"/>
      <c r="BP12" s="69"/>
      <c r="BQ12" s="54">
        <v>6</v>
      </c>
      <c r="BR12" s="74"/>
      <c r="BS12" s="671"/>
      <c r="BT12" s="672"/>
      <c r="BU12" s="672"/>
      <c r="BV12" s="672"/>
      <c r="BW12" s="672"/>
      <c r="BX12" s="672"/>
      <c r="BY12" s="672"/>
      <c r="BZ12" s="672"/>
      <c r="CA12" s="672"/>
      <c r="CB12" s="672"/>
      <c r="CC12" s="672"/>
      <c r="CD12" s="672"/>
      <c r="CE12" s="672"/>
      <c r="CF12" s="672"/>
      <c r="CG12" s="673"/>
      <c r="CH12" s="674"/>
      <c r="CI12" s="666"/>
      <c r="CJ12" s="666"/>
      <c r="CK12" s="666"/>
      <c r="CL12" s="675"/>
      <c r="CM12" s="674"/>
      <c r="CN12" s="666"/>
      <c r="CO12" s="666"/>
      <c r="CP12" s="666"/>
      <c r="CQ12" s="675"/>
      <c r="CR12" s="674"/>
      <c r="CS12" s="666"/>
      <c r="CT12" s="666"/>
      <c r="CU12" s="666"/>
      <c r="CV12" s="675"/>
      <c r="CW12" s="674"/>
      <c r="CX12" s="666"/>
      <c r="CY12" s="666"/>
      <c r="CZ12" s="666"/>
      <c r="DA12" s="675"/>
      <c r="DB12" s="674"/>
      <c r="DC12" s="666"/>
      <c r="DD12" s="666"/>
      <c r="DE12" s="666"/>
      <c r="DF12" s="675"/>
      <c r="DG12" s="674"/>
      <c r="DH12" s="666"/>
      <c r="DI12" s="666"/>
      <c r="DJ12" s="666"/>
      <c r="DK12" s="675"/>
      <c r="DL12" s="674"/>
      <c r="DM12" s="666"/>
      <c r="DN12" s="666"/>
      <c r="DO12" s="666"/>
      <c r="DP12" s="675"/>
      <c r="DQ12" s="674"/>
      <c r="DR12" s="666"/>
      <c r="DS12" s="666"/>
      <c r="DT12" s="666"/>
      <c r="DU12" s="675"/>
      <c r="DV12" s="671"/>
      <c r="DW12" s="672"/>
      <c r="DX12" s="672"/>
      <c r="DY12" s="672"/>
      <c r="DZ12" s="690"/>
      <c r="EA12" s="69"/>
    </row>
    <row r="13" spans="1:131" s="48" customFormat="1" ht="26.25" customHeight="1">
      <c r="A13" s="54">
        <v>7</v>
      </c>
      <c r="B13" s="671"/>
      <c r="C13" s="672"/>
      <c r="D13" s="672"/>
      <c r="E13" s="672"/>
      <c r="F13" s="672"/>
      <c r="G13" s="672"/>
      <c r="H13" s="672"/>
      <c r="I13" s="672"/>
      <c r="J13" s="672"/>
      <c r="K13" s="672"/>
      <c r="L13" s="672"/>
      <c r="M13" s="672"/>
      <c r="N13" s="672"/>
      <c r="O13" s="672"/>
      <c r="P13" s="673"/>
      <c r="Q13" s="662"/>
      <c r="R13" s="663"/>
      <c r="S13" s="663"/>
      <c r="T13" s="663"/>
      <c r="U13" s="663"/>
      <c r="V13" s="663"/>
      <c r="W13" s="663"/>
      <c r="X13" s="663"/>
      <c r="Y13" s="663"/>
      <c r="Z13" s="663"/>
      <c r="AA13" s="663"/>
      <c r="AB13" s="663"/>
      <c r="AC13" s="663"/>
      <c r="AD13" s="663"/>
      <c r="AE13" s="664"/>
      <c r="AF13" s="665"/>
      <c r="AG13" s="666"/>
      <c r="AH13" s="666"/>
      <c r="AI13" s="666"/>
      <c r="AJ13" s="667"/>
      <c r="AK13" s="668"/>
      <c r="AL13" s="663"/>
      <c r="AM13" s="663"/>
      <c r="AN13" s="663"/>
      <c r="AO13" s="663"/>
      <c r="AP13" s="663"/>
      <c r="AQ13" s="663"/>
      <c r="AR13" s="663"/>
      <c r="AS13" s="663"/>
      <c r="AT13" s="663"/>
      <c r="AU13" s="669"/>
      <c r="AV13" s="669"/>
      <c r="AW13" s="669"/>
      <c r="AX13" s="669"/>
      <c r="AY13" s="670"/>
      <c r="AZ13" s="58"/>
      <c r="BA13" s="58"/>
      <c r="BB13" s="58"/>
      <c r="BC13" s="58"/>
      <c r="BD13" s="58"/>
      <c r="BE13" s="69"/>
      <c r="BF13" s="69"/>
      <c r="BG13" s="69"/>
      <c r="BH13" s="69"/>
      <c r="BI13" s="69"/>
      <c r="BJ13" s="69"/>
      <c r="BK13" s="69"/>
      <c r="BL13" s="69"/>
      <c r="BM13" s="69"/>
      <c r="BN13" s="69"/>
      <c r="BO13" s="69"/>
      <c r="BP13" s="69"/>
      <c r="BQ13" s="54">
        <v>7</v>
      </c>
      <c r="BR13" s="74"/>
      <c r="BS13" s="671"/>
      <c r="BT13" s="672"/>
      <c r="BU13" s="672"/>
      <c r="BV13" s="672"/>
      <c r="BW13" s="672"/>
      <c r="BX13" s="672"/>
      <c r="BY13" s="672"/>
      <c r="BZ13" s="672"/>
      <c r="CA13" s="672"/>
      <c r="CB13" s="672"/>
      <c r="CC13" s="672"/>
      <c r="CD13" s="672"/>
      <c r="CE13" s="672"/>
      <c r="CF13" s="672"/>
      <c r="CG13" s="673"/>
      <c r="CH13" s="674"/>
      <c r="CI13" s="666"/>
      <c r="CJ13" s="666"/>
      <c r="CK13" s="666"/>
      <c r="CL13" s="675"/>
      <c r="CM13" s="674"/>
      <c r="CN13" s="666"/>
      <c r="CO13" s="666"/>
      <c r="CP13" s="666"/>
      <c r="CQ13" s="675"/>
      <c r="CR13" s="674"/>
      <c r="CS13" s="666"/>
      <c r="CT13" s="666"/>
      <c r="CU13" s="666"/>
      <c r="CV13" s="675"/>
      <c r="CW13" s="674"/>
      <c r="CX13" s="666"/>
      <c r="CY13" s="666"/>
      <c r="CZ13" s="666"/>
      <c r="DA13" s="675"/>
      <c r="DB13" s="674"/>
      <c r="DC13" s="666"/>
      <c r="DD13" s="666"/>
      <c r="DE13" s="666"/>
      <c r="DF13" s="675"/>
      <c r="DG13" s="674"/>
      <c r="DH13" s="666"/>
      <c r="DI13" s="666"/>
      <c r="DJ13" s="666"/>
      <c r="DK13" s="675"/>
      <c r="DL13" s="674"/>
      <c r="DM13" s="666"/>
      <c r="DN13" s="666"/>
      <c r="DO13" s="666"/>
      <c r="DP13" s="675"/>
      <c r="DQ13" s="674"/>
      <c r="DR13" s="666"/>
      <c r="DS13" s="666"/>
      <c r="DT13" s="666"/>
      <c r="DU13" s="675"/>
      <c r="DV13" s="671"/>
      <c r="DW13" s="672"/>
      <c r="DX13" s="672"/>
      <c r="DY13" s="672"/>
      <c r="DZ13" s="690"/>
      <c r="EA13" s="69"/>
    </row>
    <row r="14" spans="1:131" s="48" customFormat="1" ht="26.25" customHeight="1">
      <c r="A14" s="54">
        <v>8</v>
      </c>
      <c r="B14" s="671"/>
      <c r="C14" s="672"/>
      <c r="D14" s="672"/>
      <c r="E14" s="672"/>
      <c r="F14" s="672"/>
      <c r="G14" s="672"/>
      <c r="H14" s="672"/>
      <c r="I14" s="672"/>
      <c r="J14" s="672"/>
      <c r="K14" s="672"/>
      <c r="L14" s="672"/>
      <c r="M14" s="672"/>
      <c r="N14" s="672"/>
      <c r="O14" s="672"/>
      <c r="P14" s="673"/>
      <c r="Q14" s="662"/>
      <c r="R14" s="663"/>
      <c r="S14" s="663"/>
      <c r="T14" s="663"/>
      <c r="U14" s="663"/>
      <c r="V14" s="663"/>
      <c r="W14" s="663"/>
      <c r="X14" s="663"/>
      <c r="Y14" s="663"/>
      <c r="Z14" s="663"/>
      <c r="AA14" s="663"/>
      <c r="AB14" s="663"/>
      <c r="AC14" s="663"/>
      <c r="AD14" s="663"/>
      <c r="AE14" s="664"/>
      <c r="AF14" s="665"/>
      <c r="AG14" s="666"/>
      <c r="AH14" s="666"/>
      <c r="AI14" s="666"/>
      <c r="AJ14" s="667"/>
      <c r="AK14" s="668"/>
      <c r="AL14" s="663"/>
      <c r="AM14" s="663"/>
      <c r="AN14" s="663"/>
      <c r="AO14" s="663"/>
      <c r="AP14" s="663"/>
      <c r="AQ14" s="663"/>
      <c r="AR14" s="663"/>
      <c r="AS14" s="663"/>
      <c r="AT14" s="663"/>
      <c r="AU14" s="669"/>
      <c r="AV14" s="669"/>
      <c r="AW14" s="669"/>
      <c r="AX14" s="669"/>
      <c r="AY14" s="670"/>
      <c r="AZ14" s="58"/>
      <c r="BA14" s="58"/>
      <c r="BB14" s="58"/>
      <c r="BC14" s="58"/>
      <c r="BD14" s="58"/>
      <c r="BE14" s="69"/>
      <c r="BF14" s="69"/>
      <c r="BG14" s="69"/>
      <c r="BH14" s="69"/>
      <c r="BI14" s="69"/>
      <c r="BJ14" s="69"/>
      <c r="BK14" s="69"/>
      <c r="BL14" s="69"/>
      <c r="BM14" s="69"/>
      <c r="BN14" s="69"/>
      <c r="BO14" s="69"/>
      <c r="BP14" s="69"/>
      <c r="BQ14" s="54">
        <v>8</v>
      </c>
      <c r="BR14" s="74"/>
      <c r="BS14" s="671"/>
      <c r="BT14" s="672"/>
      <c r="BU14" s="672"/>
      <c r="BV14" s="672"/>
      <c r="BW14" s="672"/>
      <c r="BX14" s="672"/>
      <c r="BY14" s="672"/>
      <c r="BZ14" s="672"/>
      <c r="CA14" s="672"/>
      <c r="CB14" s="672"/>
      <c r="CC14" s="672"/>
      <c r="CD14" s="672"/>
      <c r="CE14" s="672"/>
      <c r="CF14" s="672"/>
      <c r="CG14" s="673"/>
      <c r="CH14" s="674"/>
      <c r="CI14" s="666"/>
      <c r="CJ14" s="666"/>
      <c r="CK14" s="666"/>
      <c r="CL14" s="675"/>
      <c r="CM14" s="674"/>
      <c r="CN14" s="666"/>
      <c r="CO14" s="666"/>
      <c r="CP14" s="666"/>
      <c r="CQ14" s="675"/>
      <c r="CR14" s="674"/>
      <c r="CS14" s="666"/>
      <c r="CT14" s="666"/>
      <c r="CU14" s="666"/>
      <c r="CV14" s="675"/>
      <c r="CW14" s="674"/>
      <c r="CX14" s="666"/>
      <c r="CY14" s="666"/>
      <c r="CZ14" s="666"/>
      <c r="DA14" s="675"/>
      <c r="DB14" s="674"/>
      <c r="DC14" s="666"/>
      <c r="DD14" s="666"/>
      <c r="DE14" s="666"/>
      <c r="DF14" s="675"/>
      <c r="DG14" s="674"/>
      <c r="DH14" s="666"/>
      <c r="DI14" s="666"/>
      <c r="DJ14" s="666"/>
      <c r="DK14" s="675"/>
      <c r="DL14" s="674"/>
      <c r="DM14" s="666"/>
      <c r="DN14" s="666"/>
      <c r="DO14" s="666"/>
      <c r="DP14" s="675"/>
      <c r="DQ14" s="674"/>
      <c r="DR14" s="666"/>
      <c r="DS14" s="666"/>
      <c r="DT14" s="666"/>
      <c r="DU14" s="675"/>
      <c r="DV14" s="671"/>
      <c r="DW14" s="672"/>
      <c r="DX14" s="672"/>
      <c r="DY14" s="672"/>
      <c r="DZ14" s="690"/>
      <c r="EA14" s="69"/>
    </row>
    <row r="15" spans="1:131" s="48" customFormat="1" ht="26.25" customHeight="1">
      <c r="A15" s="54">
        <v>9</v>
      </c>
      <c r="B15" s="671"/>
      <c r="C15" s="672"/>
      <c r="D15" s="672"/>
      <c r="E15" s="672"/>
      <c r="F15" s="672"/>
      <c r="G15" s="672"/>
      <c r="H15" s="672"/>
      <c r="I15" s="672"/>
      <c r="J15" s="672"/>
      <c r="K15" s="672"/>
      <c r="L15" s="672"/>
      <c r="M15" s="672"/>
      <c r="N15" s="672"/>
      <c r="O15" s="672"/>
      <c r="P15" s="673"/>
      <c r="Q15" s="662"/>
      <c r="R15" s="663"/>
      <c r="S15" s="663"/>
      <c r="T15" s="663"/>
      <c r="U15" s="663"/>
      <c r="V15" s="663"/>
      <c r="W15" s="663"/>
      <c r="X15" s="663"/>
      <c r="Y15" s="663"/>
      <c r="Z15" s="663"/>
      <c r="AA15" s="663"/>
      <c r="AB15" s="663"/>
      <c r="AC15" s="663"/>
      <c r="AD15" s="663"/>
      <c r="AE15" s="664"/>
      <c r="AF15" s="665"/>
      <c r="AG15" s="666"/>
      <c r="AH15" s="666"/>
      <c r="AI15" s="666"/>
      <c r="AJ15" s="667"/>
      <c r="AK15" s="668"/>
      <c r="AL15" s="663"/>
      <c r="AM15" s="663"/>
      <c r="AN15" s="663"/>
      <c r="AO15" s="663"/>
      <c r="AP15" s="663"/>
      <c r="AQ15" s="663"/>
      <c r="AR15" s="663"/>
      <c r="AS15" s="663"/>
      <c r="AT15" s="663"/>
      <c r="AU15" s="669"/>
      <c r="AV15" s="669"/>
      <c r="AW15" s="669"/>
      <c r="AX15" s="669"/>
      <c r="AY15" s="670"/>
      <c r="AZ15" s="58"/>
      <c r="BA15" s="58"/>
      <c r="BB15" s="58"/>
      <c r="BC15" s="58"/>
      <c r="BD15" s="58"/>
      <c r="BE15" s="69"/>
      <c r="BF15" s="69"/>
      <c r="BG15" s="69"/>
      <c r="BH15" s="69"/>
      <c r="BI15" s="69"/>
      <c r="BJ15" s="69"/>
      <c r="BK15" s="69"/>
      <c r="BL15" s="69"/>
      <c r="BM15" s="69"/>
      <c r="BN15" s="69"/>
      <c r="BO15" s="69"/>
      <c r="BP15" s="69"/>
      <c r="BQ15" s="54">
        <v>9</v>
      </c>
      <c r="BR15" s="74"/>
      <c r="BS15" s="671"/>
      <c r="BT15" s="672"/>
      <c r="BU15" s="672"/>
      <c r="BV15" s="672"/>
      <c r="BW15" s="672"/>
      <c r="BX15" s="672"/>
      <c r="BY15" s="672"/>
      <c r="BZ15" s="672"/>
      <c r="CA15" s="672"/>
      <c r="CB15" s="672"/>
      <c r="CC15" s="672"/>
      <c r="CD15" s="672"/>
      <c r="CE15" s="672"/>
      <c r="CF15" s="672"/>
      <c r="CG15" s="673"/>
      <c r="CH15" s="674"/>
      <c r="CI15" s="666"/>
      <c r="CJ15" s="666"/>
      <c r="CK15" s="666"/>
      <c r="CL15" s="675"/>
      <c r="CM15" s="674"/>
      <c r="CN15" s="666"/>
      <c r="CO15" s="666"/>
      <c r="CP15" s="666"/>
      <c r="CQ15" s="675"/>
      <c r="CR15" s="674"/>
      <c r="CS15" s="666"/>
      <c r="CT15" s="666"/>
      <c r="CU15" s="666"/>
      <c r="CV15" s="675"/>
      <c r="CW15" s="674"/>
      <c r="CX15" s="666"/>
      <c r="CY15" s="666"/>
      <c r="CZ15" s="666"/>
      <c r="DA15" s="675"/>
      <c r="DB15" s="674"/>
      <c r="DC15" s="666"/>
      <c r="DD15" s="666"/>
      <c r="DE15" s="666"/>
      <c r="DF15" s="675"/>
      <c r="DG15" s="674"/>
      <c r="DH15" s="666"/>
      <c r="DI15" s="666"/>
      <c r="DJ15" s="666"/>
      <c r="DK15" s="675"/>
      <c r="DL15" s="674"/>
      <c r="DM15" s="666"/>
      <c r="DN15" s="666"/>
      <c r="DO15" s="666"/>
      <c r="DP15" s="675"/>
      <c r="DQ15" s="674"/>
      <c r="DR15" s="666"/>
      <c r="DS15" s="666"/>
      <c r="DT15" s="666"/>
      <c r="DU15" s="675"/>
      <c r="DV15" s="671"/>
      <c r="DW15" s="672"/>
      <c r="DX15" s="672"/>
      <c r="DY15" s="672"/>
      <c r="DZ15" s="690"/>
      <c r="EA15" s="69"/>
    </row>
    <row r="16" spans="1:131" s="48" customFormat="1" ht="26.25" customHeight="1">
      <c r="A16" s="54">
        <v>10</v>
      </c>
      <c r="B16" s="671"/>
      <c r="C16" s="672"/>
      <c r="D16" s="672"/>
      <c r="E16" s="672"/>
      <c r="F16" s="672"/>
      <c r="G16" s="672"/>
      <c r="H16" s="672"/>
      <c r="I16" s="672"/>
      <c r="J16" s="672"/>
      <c r="K16" s="672"/>
      <c r="L16" s="672"/>
      <c r="M16" s="672"/>
      <c r="N16" s="672"/>
      <c r="O16" s="672"/>
      <c r="P16" s="673"/>
      <c r="Q16" s="662"/>
      <c r="R16" s="663"/>
      <c r="S16" s="663"/>
      <c r="T16" s="663"/>
      <c r="U16" s="663"/>
      <c r="V16" s="663"/>
      <c r="W16" s="663"/>
      <c r="X16" s="663"/>
      <c r="Y16" s="663"/>
      <c r="Z16" s="663"/>
      <c r="AA16" s="663"/>
      <c r="AB16" s="663"/>
      <c r="AC16" s="663"/>
      <c r="AD16" s="663"/>
      <c r="AE16" s="664"/>
      <c r="AF16" s="665"/>
      <c r="AG16" s="666"/>
      <c r="AH16" s="666"/>
      <c r="AI16" s="666"/>
      <c r="AJ16" s="667"/>
      <c r="AK16" s="668"/>
      <c r="AL16" s="663"/>
      <c r="AM16" s="663"/>
      <c r="AN16" s="663"/>
      <c r="AO16" s="663"/>
      <c r="AP16" s="663"/>
      <c r="AQ16" s="663"/>
      <c r="AR16" s="663"/>
      <c r="AS16" s="663"/>
      <c r="AT16" s="663"/>
      <c r="AU16" s="669"/>
      <c r="AV16" s="669"/>
      <c r="AW16" s="669"/>
      <c r="AX16" s="669"/>
      <c r="AY16" s="670"/>
      <c r="AZ16" s="58"/>
      <c r="BA16" s="58"/>
      <c r="BB16" s="58"/>
      <c r="BC16" s="58"/>
      <c r="BD16" s="58"/>
      <c r="BE16" s="69"/>
      <c r="BF16" s="69"/>
      <c r="BG16" s="69"/>
      <c r="BH16" s="69"/>
      <c r="BI16" s="69"/>
      <c r="BJ16" s="69"/>
      <c r="BK16" s="69"/>
      <c r="BL16" s="69"/>
      <c r="BM16" s="69"/>
      <c r="BN16" s="69"/>
      <c r="BO16" s="69"/>
      <c r="BP16" s="69"/>
      <c r="BQ16" s="54">
        <v>10</v>
      </c>
      <c r="BR16" s="74"/>
      <c r="BS16" s="671"/>
      <c r="BT16" s="672"/>
      <c r="BU16" s="672"/>
      <c r="BV16" s="672"/>
      <c r="BW16" s="672"/>
      <c r="BX16" s="672"/>
      <c r="BY16" s="672"/>
      <c r="BZ16" s="672"/>
      <c r="CA16" s="672"/>
      <c r="CB16" s="672"/>
      <c r="CC16" s="672"/>
      <c r="CD16" s="672"/>
      <c r="CE16" s="672"/>
      <c r="CF16" s="672"/>
      <c r="CG16" s="673"/>
      <c r="CH16" s="674"/>
      <c r="CI16" s="666"/>
      <c r="CJ16" s="666"/>
      <c r="CK16" s="666"/>
      <c r="CL16" s="675"/>
      <c r="CM16" s="674"/>
      <c r="CN16" s="666"/>
      <c r="CO16" s="666"/>
      <c r="CP16" s="666"/>
      <c r="CQ16" s="675"/>
      <c r="CR16" s="674"/>
      <c r="CS16" s="666"/>
      <c r="CT16" s="666"/>
      <c r="CU16" s="666"/>
      <c r="CV16" s="675"/>
      <c r="CW16" s="674"/>
      <c r="CX16" s="666"/>
      <c r="CY16" s="666"/>
      <c r="CZ16" s="666"/>
      <c r="DA16" s="675"/>
      <c r="DB16" s="674"/>
      <c r="DC16" s="666"/>
      <c r="DD16" s="666"/>
      <c r="DE16" s="666"/>
      <c r="DF16" s="675"/>
      <c r="DG16" s="674"/>
      <c r="DH16" s="666"/>
      <c r="DI16" s="666"/>
      <c r="DJ16" s="666"/>
      <c r="DK16" s="675"/>
      <c r="DL16" s="674"/>
      <c r="DM16" s="666"/>
      <c r="DN16" s="666"/>
      <c r="DO16" s="666"/>
      <c r="DP16" s="675"/>
      <c r="DQ16" s="674"/>
      <c r="DR16" s="666"/>
      <c r="DS16" s="666"/>
      <c r="DT16" s="666"/>
      <c r="DU16" s="675"/>
      <c r="DV16" s="671"/>
      <c r="DW16" s="672"/>
      <c r="DX16" s="672"/>
      <c r="DY16" s="672"/>
      <c r="DZ16" s="690"/>
      <c r="EA16" s="69"/>
    </row>
    <row r="17" spans="1:131" s="48" customFormat="1" ht="26.25" customHeight="1">
      <c r="A17" s="54">
        <v>11</v>
      </c>
      <c r="B17" s="671"/>
      <c r="C17" s="672"/>
      <c r="D17" s="672"/>
      <c r="E17" s="672"/>
      <c r="F17" s="672"/>
      <c r="G17" s="672"/>
      <c r="H17" s="672"/>
      <c r="I17" s="672"/>
      <c r="J17" s="672"/>
      <c r="K17" s="672"/>
      <c r="L17" s="672"/>
      <c r="M17" s="672"/>
      <c r="N17" s="672"/>
      <c r="O17" s="672"/>
      <c r="P17" s="673"/>
      <c r="Q17" s="662"/>
      <c r="R17" s="663"/>
      <c r="S17" s="663"/>
      <c r="T17" s="663"/>
      <c r="U17" s="663"/>
      <c r="V17" s="663"/>
      <c r="W17" s="663"/>
      <c r="X17" s="663"/>
      <c r="Y17" s="663"/>
      <c r="Z17" s="663"/>
      <c r="AA17" s="663"/>
      <c r="AB17" s="663"/>
      <c r="AC17" s="663"/>
      <c r="AD17" s="663"/>
      <c r="AE17" s="664"/>
      <c r="AF17" s="665"/>
      <c r="AG17" s="666"/>
      <c r="AH17" s="666"/>
      <c r="AI17" s="666"/>
      <c r="AJ17" s="667"/>
      <c r="AK17" s="668"/>
      <c r="AL17" s="663"/>
      <c r="AM17" s="663"/>
      <c r="AN17" s="663"/>
      <c r="AO17" s="663"/>
      <c r="AP17" s="663"/>
      <c r="AQ17" s="663"/>
      <c r="AR17" s="663"/>
      <c r="AS17" s="663"/>
      <c r="AT17" s="663"/>
      <c r="AU17" s="669"/>
      <c r="AV17" s="669"/>
      <c r="AW17" s="669"/>
      <c r="AX17" s="669"/>
      <c r="AY17" s="670"/>
      <c r="AZ17" s="58"/>
      <c r="BA17" s="58"/>
      <c r="BB17" s="58"/>
      <c r="BC17" s="58"/>
      <c r="BD17" s="58"/>
      <c r="BE17" s="69"/>
      <c r="BF17" s="69"/>
      <c r="BG17" s="69"/>
      <c r="BH17" s="69"/>
      <c r="BI17" s="69"/>
      <c r="BJ17" s="69"/>
      <c r="BK17" s="69"/>
      <c r="BL17" s="69"/>
      <c r="BM17" s="69"/>
      <c r="BN17" s="69"/>
      <c r="BO17" s="69"/>
      <c r="BP17" s="69"/>
      <c r="BQ17" s="54">
        <v>11</v>
      </c>
      <c r="BR17" s="74"/>
      <c r="BS17" s="671"/>
      <c r="BT17" s="672"/>
      <c r="BU17" s="672"/>
      <c r="BV17" s="672"/>
      <c r="BW17" s="672"/>
      <c r="BX17" s="672"/>
      <c r="BY17" s="672"/>
      <c r="BZ17" s="672"/>
      <c r="CA17" s="672"/>
      <c r="CB17" s="672"/>
      <c r="CC17" s="672"/>
      <c r="CD17" s="672"/>
      <c r="CE17" s="672"/>
      <c r="CF17" s="672"/>
      <c r="CG17" s="673"/>
      <c r="CH17" s="674"/>
      <c r="CI17" s="666"/>
      <c r="CJ17" s="666"/>
      <c r="CK17" s="666"/>
      <c r="CL17" s="675"/>
      <c r="CM17" s="674"/>
      <c r="CN17" s="666"/>
      <c r="CO17" s="666"/>
      <c r="CP17" s="666"/>
      <c r="CQ17" s="675"/>
      <c r="CR17" s="674"/>
      <c r="CS17" s="666"/>
      <c r="CT17" s="666"/>
      <c r="CU17" s="666"/>
      <c r="CV17" s="675"/>
      <c r="CW17" s="674"/>
      <c r="CX17" s="666"/>
      <c r="CY17" s="666"/>
      <c r="CZ17" s="666"/>
      <c r="DA17" s="675"/>
      <c r="DB17" s="674"/>
      <c r="DC17" s="666"/>
      <c r="DD17" s="666"/>
      <c r="DE17" s="666"/>
      <c r="DF17" s="675"/>
      <c r="DG17" s="674"/>
      <c r="DH17" s="666"/>
      <c r="DI17" s="666"/>
      <c r="DJ17" s="666"/>
      <c r="DK17" s="675"/>
      <c r="DL17" s="674"/>
      <c r="DM17" s="666"/>
      <c r="DN17" s="666"/>
      <c r="DO17" s="666"/>
      <c r="DP17" s="675"/>
      <c r="DQ17" s="674"/>
      <c r="DR17" s="666"/>
      <c r="DS17" s="666"/>
      <c r="DT17" s="666"/>
      <c r="DU17" s="675"/>
      <c r="DV17" s="671"/>
      <c r="DW17" s="672"/>
      <c r="DX17" s="672"/>
      <c r="DY17" s="672"/>
      <c r="DZ17" s="690"/>
      <c r="EA17" s="69"/>
    </row>
    <row r="18" spans="1:131" s="48" customFormat="1" ht="26.25" customHeight="1">
      <c r="A18" s="54">
        <v>12</v>
      </c>
      <c r="B18" s="671"/>
      <c r="C18" s="672"/>
      <c r="D18" s="672"/>
      <c r="E18" s="672"/>
      <c r="F18" s="672"/>
      <c r="G18" s="672"/>
      <c r="H18" s="672"/>
      <c r="I18" s="672"/>
      <c r="J18" s="672"/>
      <c r="K18" s="672"/>
      <c r="L18" s="672"/>
      <c r="M18" s="672"/>
      <c r="N18" s="672"/>
      <c r="O18" s="672"/>
      <c r="P18" s="673"/>
      <c r="Q18" s="662"/>
      <c r="R18" s="663"/>
      <c r="S18" s="663"/>
      <c r="T18" s="663"/>
      <c r="U18" s="663"/>
      <c r="V18" s="663"/>
      <c r="W18" s="663"/>
      <c r="X18" s="663"/>
      <c r="Y18" s="663"/>
      <c r="Z18" s="663"/>
      <c r="AA18" s="663"/>
      <c r="AB18" s="663"/>
      <c r="AC18" s="663"/>
      <c r="AD18" s="663"/>
      <c r="AE18" s="664"/>
      <c r="AF18" s="665"/>
      <c r="AG18" s="666"/>
      <c r="AH18" s="666"/>
      <c r="AI18" s="666"/>
      <c r="AJ18" s="667"/>
      <c r="AK18" s="668"/>
      <c r="AL18" s="663"/>
      <c r="AM18" s="663"/>
      <c r="AN18" s="663"/>
      <c r="AO18" s="663"/>
      <c r="AP18" s="663"/>
      <c r="AQ18" s="663"/>
      <c r="AR18" s="663"/>
      <c r="AS18" s="663"/>
      <c r="AT18" s="663"/>
      <c r="AU18" s="669"/>
      <c r="AV18" s="669"/>
      <c r="AW18" s="669"/>
      <c r="AX18" s="669"/>
      <c r="AY18" s="670"/>
      <c r="AZ18" s="58"/>
      <c r="BA18" s="58"/>
      <c r="BB18" s="58"/>
      <c r="BC18" s="58"/>
      <c r="BD18" s="58"/>
      <c r="BE18" s="69"/>
      <c r="BF18" s="69"/>
      <c r="BG18" s="69"/>
      <c r="BH18" s="69"/>
      <c r="BI18" s="69"/>
      <c r="BJ18" s="69"/>
      <c r="BK18" s="69"/>
      <c r="BL18" s="69"/>
      <c r="BM18" s="69"/>
      <c r="BN18" s="69"/>
      <c r="BO18" s="69"/>
      <c r="BP18" s="69"/>
      <c r="BQ18" s="54">
        <v>12</v>
      </c>
      <c r="BR18" s="74"/>
      <c r="BS18" s="671"/>
      <c r="BT18" s="672"/>
      <c r="BU18" s="672"/>
      <c r="BV18" s="672"/>
      <c r="BW18" s="672"/>
      <c r="BX18" s="672"/>
      <c r="BY18" s="672"/>
      <c r="BZ18" s="672"/>
      <c r="CA18" s="672"/>
      <c r="CB18" s="672"/>
      <c r="CC18" s="672"/>
      <c r="CD18" s="672"/>
      <c r="CE18" s="672"/>
      <c r="CF18" s="672"/>
      <c r="CG18" s="673"/>
      <c r="CH18" s="674"/>
      <c r="CI18" s="666"/>
      <c r="CJ18" s="666"/>
      <c r="CK18" s="666"/>
      <c r="CL18" s="675"/>
      <c r="CM18" s="674"/>
      <c r="CN18" s="666"/>
      <c r="CO18" s="666"/>
      <c r="CP18" s="666"/>
      <c r="CQ18" s="675"/>
      <c r="CR18" s="674"/>
      <c r="CS18" s="666"/>
      <c r="CT18" s="666"/>
      <c r="CU18" s="666"/>
      <c r="CV18" s="675"/>
      <c r="CW18" s="674"/>
      <c r="CX18" s="666"/>
      <c r="CY18" s="666"/>
      <c r="CZ18" s="666"/>
      <c r="DA18" s="675"/>
      <c r="DB18" s="674"/>
      <c r="DC18" s="666"/>
      <c r="DD18" s="666"/>
      <c r="DE18" s="666"/>
      <c r="DF18" s="675"/>
      <c r="DG18" s="674"/>
      <c r="DH18" s="666"/>
      <c r="DI18" s="666"/>
      <c r="DJ18" s="666"/>
      <c r="DK18" s="675"/>
      <c r="DL18" s="674"/>
      <c r="DM18" s="666"/>
      <c r="DN18" s="666"/>
      <c r="DO18" s="666"/>
      <c r="DP18" s="675"/>
      <c r="DQ18" s="674"/>
      <c r="DR18" s="666"/>
      <c r="DS18" s="666"/>
      <c r="DT18" s="666"/>
      <c r="DU18" s="675"/>
      <c r="DV18" s="671"/>
      <c r="DW18" s="672"/>
      <c r="DX18" s="672"/>
      <c r="DY18" s="672"/>
      <c r="DZ18" s="690"/>
      <c r="EA18" s="69"/>
    </row>
    <row r="19" spans="1:131" s="48" customFormat="1" ht="26.25" customHeight="1">
      <c r="A19" s="54">
        <v>13</v>
      </c>
      <c r="B19" s="671"/>
      <c r="C19" s="672"/>
      <c r="D19" s="672"/>
      <c r="E19" s="672"/>
      <c r="F19" s="672"/>
      <c r="G19" s="672"/>
      <c r="H19" s="672"/>
      <c r="I19" s="672"/>
      <c r="J19" s="672"/>
      <c r="K19" s="672"/>
      <c r="L19" s="672"/>
      <c r="M19" s="672"/>
      <c r="N19" s="672"/>
      <c r="O19" s="672"/>
      <c r="P19" s="673"/>
      <c r="Q19" s="662"/>
      <c r="R19" s="663"/>
      <c r="S19" s="663"/>
      <c r="T19" s="663"/>
      <c r="U19" s="663"/>
      <c r="V19" s="663"/>
      <c r="W19" s="663"/>
      <c r="X19" s="663"/>
      <c r="Y19" s="663"/>
      <c r="Z19" s="663"/>
      <c r="AA19" s="663"/>
      <c r="AB19" s="663"/>
      <c r="AC19" s="663"/>
      <c r="AD19" s="663"/>
      <c r="AE19" s="664"/>
      <c r="AF19" s="665"/>
      <c r="AG19" s="666"/>
      <c r="AH19" s="666"/>
      <c r="AI19" s="666"/>
      <c r="AJ19" s="667"/>
      <c r="AK19" s="668"/>
      <c r="AL19" s="663"/>
      <c r="AM19" s="663"/>
      <c r="AN19" s="663"/>
      <c r="AO19" s="663"/>
      <c r="AP19" s="663"/>
      <c r="AQ19" s="663"/>
      <c r="AR19" s="663"/>
      <c r="AS19" s="663"/>
      <c r="AT19" s="663"/>
      <c r="AU19" s="669"/>
      <c r="AV19" s="669"/>
      <c r="AW19" s="669"/>
      <c r="AX19" s="669"/>
      <c r="AY19" s="670"/>
      <c r="AZ19" s="58"/>
      <c r="BA19" s="58"/>
      <c r="BB19" s="58"/>
      <c r="BC19" s="58"/>
      <c r="BD19" s="58"/>
      <c r="BE19" s="69"/>
      <c r="BF19" s="69"/>
      <c r="BG19" s="69"/>
      <c r="BH19" s="69"/>
      <c r="BI19" s="69"/>
      <c r="BJ19" s="69"/>
      <c r="BK19" s="69"/>
      <c r="BL19" s="69"/>
      <c r="BM19" s="69"/>
      <c r="BN19" s="69"/>
      <c r="BO19" s="69"/>
      <c r="BP19" s="69"/>
      <c r="BQ19" s="54">
        <v>13</v>
      </c>
      <c r="BR19" s="74"/>
      <c r="BS19" s="671"/>
      <c r="BT19" s="672"/>
      <c r="BU19" s="672"/>
      <c r="BV19" s="672"/>
      <c r="BW19" s="672"/>
      <c r="BX19" s="672"/>
      <c r="BY19" s="672"/>
      <c r="BZ19" s="672"/>
      <c r="CA19" s="672"/>
      <c r="CB19" s="672"/>
      <c r="CC19" s="672"/>
      <c r="CD19" s="672"/>
      <c r="CE19" s="672"/>
      <c r="CF19" s="672"/>
      <c r="CG19" s="673"/>
      <c r="CH19" s="674"/>
      <c r="CI19" s="666"/>
      <c r="CJ19" s="666"/>
      <c r="CK19" s="666"/>
      <c r="CL19" s="675"/>
      <c r="CM19" s="674"/>
      <c r="CN19" s="666"/>
      <c r="CO19" s="666"/>
      <c r="CP19" s="666"/>
      <c r="CQ19" s="675"/>
      <c r="CR19" s="674"/>
      <c r="CS19" s="666"/>
      <c r="CT19" s="666"/>
      <c r="CU19" s="666"/>
      <c r="CV19" s="675"/>
      <c r="CW19" s="674"/>
      <c r="CX19" s="666"/>
      <c r="CY19" s="666"/>
      <c r="CZ19" s="666"/>
      <c r="DA19" s="675"/>
      <c r="DB19" s="674"/>
      <c r="DC19" s="666"/>
      <c r="DD19" s="666"/>
      <c r="DE19" s="666"/>
      <c r="DF19" s="675"/>
      <c r="DG19" s="674"/>
      <c r="DH19" s="666"/>
      <c r="DI19" s="666"/>
      <c r="DJ19" s="666"/>
      <c r="DK19" s="675"/>
      <c r="DL19" s="674"/>
      <c r="DM19" s="666"/>
      <c r="DN19" s="666"/>
      <c r="DO19" s="666"/>
      <c r="DP19" s="675"/>
      <c r="DQ19" s="674"/>
      <c r="DR19" s="666"/>
      <c r="DS19" s="666"/>
      <c r="DT19" s="666"/>
      <c r="DU19" s="675"/>
      <c r="DV19" s="671"/>
      <c r="DW19" s="672"/>
      <c r="DX19" s="672"/>
      <c r="DY19" s="672"/>
      <c r="DZ19" s="690"/>
      <c r="EA19" s="69"/>
    </row>
    <row r="20" spans="1:131" s="48" customFormat="1" ht="26.25" customHeight="1">
      <c r="A20" s="54">
        <v>14</v>
      </c>
      <c r="B20" s="671"/>
      <c r="C20" s="672"/>
      <c r="D20" s="672"/>
      <c r="E20" s="672"/>
      <c r="F20" s="672"/>
      <c r="G20" s="672"/>
      <c r="H20" s="672"/>
      <c r="I20" s="672"/>
      <c r="J20" s="672"/>
      <c r="K20" s="672"/>
      <c r="L20" s="672"/>
      <c r="M20" s="672"/>
      <c r="N20" s="672"/>
      <c r="O20" s="672"/>
      <c r="P20" s="673"/>
      <c r="Q20" s="662"/>
      <c r="R20" s="663"/>
      <c r="S20" s="663"/>
      <c r="T20" s="663"/>
      <c r="U20" s="663"/>
      <c r="V20" s="663"/>
      <c r="W20" s="663"/>
      <c r="X20" s="663"/>
      <c r="Y20" s="663"/>
      <c r="Z20" s="663"/>
      <c r="AA20" s="663"/>
      <c r="AB20" s="663"/>
      <c r="AC20" s="663"/>
      <c r="AD20" s="663"/>
      <c r="AE20" s="664"/>
      <c r="AF20" s="665"/>
      <c r="AG20" s="666"/>
      <c r="AH20" s="666"/>
      <c r="AI20" s="666"/>
      <c r="AJ20" s="667"/>
      <c r="AK20" s="668"/>
      <c r="AL20" s="663"/>
      <c r="AM20" s="663"/>
      <c r="AN20" s="663"/>
      <c r="AO20" s="663"/>
      <c r="AP20" s="663"/>
      <c r="AQ20" s="663"/>
      <c r="AR20" s="663"/>
      <c r="AS20" s="663"/>
      <c r="AT20" s="663"/>
      <c r="AU20" s="669"/>
      <c r="AV20" s="669"/>
      <c r="AW20" s="669"/>
      <c r="AX20" s="669"/>
      <c r="AY20" s="670"/>
      <c r="AZ20" s="58"/>
      <c r="BA20" s="58"/>
      <c r="BB20" s="58"/>
      <c r="BC20" s="58"/>
      <c r="BD20" s="58"/>
      <c r="BE20" s="69"/>
      <c r="BF20" s="69"/>
      <c r="BG20" s="69"/>
      <c r="BH20" s="69"/>
      <c r="BI20" s="69"/>
      <c r="BJ20" s="69"/>
      <c r="BK20" s="69"/>
      <c r="BL20" s="69"/>
      <c r="BM20" s="69"/>
      <c r="BN20" s="69"/>
      <c r="BO20" s="69"/>
      <c r="BP20" s="69"/>
      <c r="BQ20" s="54">
        <v>14</v>
      </c>
      <c r="BR20" s="74"/>
      <c r="BS20" s="671"/>
      <c r="BT20" s="672"/>
      <c r="BU20" s="672"/>
      <c r="BV20" s="672"/>
      <c r="BW20" s="672"/>
      <c r="BX20" s="672"/>
      <c r="BY20" s="672"/>
      <c r="BZ20" s="672"/>
      <c r="CA20" s="672"/>
      <c r="CB20" s="672"/>
      <c r="CC20" s="672"/>
      <c r="CD20" s="672"/>
      <c r="CE20" s="672"/>
      <c r="CF20" s="672"/>
      <c r="CG20" s="673"/>
      <c r="CH20" s="674"/>
      <c r="CI20" s="666"/>
      <c r="CJ20" s="666"/>
      <c r="CK20" s="666"/>
      <c r="CL20" s="675"/>
      <c r="CM20" s="674"/>
      <c r="CN20" s="666"/>
      <c r="CO20" s="666"/>
      <c r="CP20" s="666"/>
      <c r="CQ20" s="675"/>
      <c r="CR20" s="674"/>
      <c r="CS20" s="666"/>
      <c r="CT20" s="666"/>
      <c r="CU20" s="666"/>
      <c r="CV20" s="675"/>
      <c r="CW20" s="674"/>
      <c r="CX20" s="666"/>
      <c r="CY20" s="666"/>
      <c r="CZ20" s="666"/>
      <c r="DA20" s="675"/>
      <c r="DB20" s="674"/>
      <c r="DC20" s="666"/>
      <c r="DD20" s="666"/>
      <c r="DE20" s="666"/>
      <c r="DF20" s="675"/>
      <c r="DG20" s="674"/>
      <c r="DH20" s="666"/>
      <c r="DI20" s="666"/>
      <c r="DJ20" s="666"/>
      <c r="DK20" s="675"/>
      <c r="DL20" s="674"/>
      <c r="DM20" s="666"/>
      <c r="DN20" s="666"/>
      <c r="DO20" s="666"/>
      <c r="DP20" s="675"/>
      <c r="DQ20" s="674"/>
      <c r="DR20" s="666"/>
      <c r="DS20" s="666"/>
      <c r="DT20" s="666"/>
      <c r="DU20" s="675"/>
      <c r="DV20" s="671"/>
      <c r="DW20" s="672"/>
      <c r="DX20" s="672"/>
      <c r="DY20" s="672"/>
      <c r="DZ20" s="690"/>
      <c r="EA20" s="69"/>
    </row>
    <row r="21" spans="1:131" s="48" customFormat="1" ht="26.25" customHeight="1">
      <c r="A21" s="54">
        <v>15</v>
      </c>
      <c r="B21" s="671"/>
      <c r="C21" s="672"/>
      <c r="D21" s="672"/>
      <c r="E21" s="672"/>
      <c r="F21" s="672"/>
      <c r="G21" s="672"/>
      <c r="H21" s="672"/>
      <c r="I21" s="672"/>
      <c r="J21" s="672"/>
      <c r="K21" s="672"/>
      <c r="L21" s="672"/>
      <c r="M21" s="672"/>
      <c r="N21" s="672"/>
      <c r="O21" s="672"/>
      <c r="P21" s="673"/>
      <c r="Q21" s="662"/>
      <c r="R21" s="663"/>
      <c r="S21" s="663"/>
      <c r="T21" s="663"/>
      <c r="U21" s="663"/>
      <c r="V21" s="663"/>
      <c r="W21" s="663"/>
      <c r="X21" s="663"/>
      <c r="Y21" s="663"/>
      <c r="Z21" s="663"/>
      <c r="AA21" s="663"/>
      <c r="AB21" s="663"/>
      <c r="AC21" s="663"/>
      <c r="AD21" s="663"/>
      <c r="AE21" s="664"/>
      <c r="AF21" s="665"/>
      <c r="AG21" s="666"/>
      <c r="AH21" s="666"/>
      <c r="AI21" s="666"/>
      <c r="AJ21" s="667"/>
      <c r="AK21" s="668"/>
      <c r="AL21" s="663"/>
      <c r="AM21" s="663"/>
      <c r="AN21" s="663"/>
      <c r="AO21" s="663"/>
      <c r="AP21" s="663"/>
      <c r="AQ21" s="663"/>
      <c r="AR21" s="663"/>
      <c r="AS21" s="663"/>
      <c r="AT21" s="663"/>
      <c r="AU21" s="669"/>
      <c r="AV21" s="669"/>
      <c r="AW21" s="669"/>
      <c r="AX21" s="669"/>
      <c r="AY21" s="670"/>
      <c r="AZ21" s="58"/>
      <c r="BA21" s="58"/>
      <c r="BB21" s="58"/>
      <c r="BC21" s="58"/>
      <c r="BD21" s="58"/>
      <c r="BE21" s="69"/>
      <c r="BF21" s="69"/>
      <c r="BG21" s="69"/>
      <c r="BH21" s="69"/>
      <c r="BI21" s="69"/>
      <c r="BJ21" s="69"/>
      <c r="BK21" s="69"/>
      <c r="BL21" s="69"/>
      <c r="BM21" s="69"/>
      <c r="BN21" s="69"/>
      <c r="BO21" s="69"/>
      <c r="BP21" s="69"/>
      <c r="BQ21" s="54">
        <v>15</v>
      </c>
      <c r="BR21" s="74"/>
      <c r="BS21" s="671"/>
      <c r="BT21" s="672"/>
      <c r="BU21" s="672"/>
      <c r="BV21" s="672"/>
      <c r="BW21" s="672"/>
      <c r="BX21" s="672"/>
      <c r="BY21" s="672"/>
      <c r="BZ21" s="672"/>
      <c r="CA21" s="672"/>
      <c r="CB21" s="672"/>
      <c r="CC21" s="672"/>
      <c r="CD21" s="672"/>
      <c r="CE21" s="672"/>
      <c r="CF21" s="672"/>
      <c r="CG21" s="673"/>
      <c r="CH21" s="674"/>
      <c r="CI21" s="666"/>
      <c r="CJ21" s="666"/>
      <c r="CK21" s="666"/>
      <c r="CL21" s="675"/>
      <c r="CM21" s="674"/>
      <c r="CN21" s="666"/>
      <c r="CO21" s="666"/>
      <c r="CP21" s="666"/>
      <c r="CQ21" s="675"/>
      <c r="CR21" s="674"/>
      <c r="CS21" s="666"/>
      <c r="CT21" s="666"/>
      <c r="CU21" s="666"/>
      <c r="CV21" s="675"/>
      <c r="CW21" s="674"/>
      <c r="CX21" s="666"/>
      <c r="CY21" s="666"/>
      <c r="CZ21" s="666"/>
      <c r="DA21" s="675"/>
      <c r="DB21" s="674"/>
      <c r="DC21" s="666"/>
      <c r="DD21" s="666"/>
      <c r="DE21" s="666"/>
      <c r="DF21" s="675"/>
      <c r="DG21" s="674"/>
      <c r="DH21" s="666"/>
      <c r="DI21" s="666"/>
      <c r="DJ21" s="666"/>
      <c r="DK21" s="675"/>
      <c r="DL21" s="674"/>
      <c r="DM21" s="666"/>
      <c r="DN21" s="666"/>
      <c r="DO21" s="666"/>
      <c r="DP21" s="675"/>
      <c r="DQ21" s="674"/>
      <c r="DR21" s="666"/>
      <c r="DS21" s="666"/>
      <c r="DT21" s="666"/>
      <c r="DU21" s="675"/>
      <c r="DV21" s="671"/>
      <c r="DW21" s="672"/>
      <c r="DX21" s="672"/>
      <c r="DY21" s="672"/>
      <c r="DZ21" s="690"/>
      <c r="EA21" s="69"/>
    </row>
    <row r="22" spans="1:131" s="48" customFormat="1" ht="26.25" customHeight="1">
      <c r="A22" s="54">
        <v>16</v>
      </c>
      <c r="B22" s="671"/>
      <c r="C22" s="672"/>
      <c r="D22" s="672"/>
      <c r="E22" s="672"/>
      <c r="F22" s="672"/>
      <c r="G22" s="672"/>
      <c r="H22" s="672"/>
      <c r="I22" s="672"/>
      <c r="J22" s="672"/>
      <c r="K22" s="672"/>
      <c r="L22" s="672"/>
      <c r="M22" s="672"/>
      <c r="N22" s="672"/>
      <c r="O22" s="672"/>
      <c r="P22" s="673"/>
      <c r="Q22" s="706"/>
      <c r="R22" s="707"/>
      <c r="S22" s="707"/>
      <c r="T22" s="707"/>
      <c r="U22" s="707"/>
      <c r="V22" s="707"/>
      <c r="W22" s="707"/>
      <c r="X22" s="707"/>
      <c r="Y22" s="707"/>
      <c r="Z22" s="707"/>
      <c r="AA22" s="707"/>
      <c r="AB22" s="707"/>
      <c r="AC22" s="707"/>
      <c r="AD22" s="707"/>
      <c r="AE22" s="708"/>
      <c r="AF22" s="665"/>
      <c r="AG22" s="666"/>
      <c r="AH22" s="666"/>
      <c r="AI22" s="666"/>
      <c r="AJ22" s="667"/>
      <c r="AK22" s="709"/>
      <c r="AL22" s="707"/>
      <c r="AM22" s="707"/>
      <c r="AN22" s="707"/>
      <c r="AO22" s="707"/>
      <c r="AP22" s="707"/>
      <c r="AQ22" s="707"/>
      <c r="AR22" s="707"/>
      <c r="AS22" s="707"/>
      <c r="AT22" s="707"/>
      <c r="AU22" s="710"/>
      <c r="AV22" s="710"/>
      <c r="AW22" s="710"/>
      <c r="AX22" s="710"/>
      <c r="AY22" s="711"/>
      <c r="AZ22" s="712" t="s">
        <v>450</v>
      </c>
      <c r="BA22" s="712"/>
      <c r="BB22" s="712"/>
      <c r="BC22" s="712"/>
      <c r="BD22" s="713"/>
      <c r="BE22" s="69"/>
      <c r="BF22" s="69"/>
      <c r="BG22" s="69"/>
      <c r="BH22" s="69"/>
      <c r="BI22" s="69"/>
      <c r="BJ22" s="69"/>
      <c r="BK22" s="69"/>
      <c r="BL22" s="69"/>
      <c r="BM22" s="69"/>
      <c r="BN22" s="69"/>
      <c r="BO22" s="69"/>
      <c r="BP22" s="69"/>
      <c r="BQ22" s="54">
        <v>16</v>
      </c>
      <c r="BR22" s="74"/>
      <c r="BS22" s="671"/>
      <c r="BT22" s="672"/>
      <c r="BU22" s="672"/>
      <c r="BV22" s="672"/>
      <c r="BW22" s="672"/>
      <c r="BX22" s="672"/>
      <c r="BY22" s="672"/>
      <c r="BZ22" s="672"/>
      <c r="CA22" s="672"/>
      <c r="CB22" s="672"/>
      <c r="CC22" s="672"/>
      <c r="CD22" s="672"/>
      <c r="CE22" s="672"/>
      <c r="CF22" s="672"/>
      <c r="CG22" s="673"/>
      <c r="CH22" s="674"/>
      <c r="CI22" s="666"/>
      <c r="CJ22" s="666"/>
      <c r="CK22" s="666"/>
      <c r="CL22" s="675"/>
      <c r="CM22" s="674"/>
      <c r="CN22" s="666"/>
      <c r="CO22" s="666"/>
      <c r="CP22" s="666"/>
      <c r="CQ22" s="675"/>
      <c r="CR22" s="674"/>
      <c r="CS22" s="666"/>
      <c r="CT22" s="666"/>
      <c r="CU22" s="666"/>
      <c r="CV22" s="675"/>
      <c r="CW22" s="674"/>
      <c r="CX22" s="666"/>
      <c r="CY22" s="666"/>
      <c r="CZ22" s="666"/>
      <c r="DA22" s="675"/>
      <c r="DB22" s="674"/>
      <c r="DC22" s="666"/>
      <c r="DD22" s="666"/>
      <c r="DE22" s="666"/>
      <c r="DF22" s="675"/>
      <c r="DG22" s="674"/>
      <c r="DH22" s="666"/>
      <c r="DI22" s="666"/>
      <c r="DJ22" s="666"/>
      <c r="DK22" s="675"/>
      <c r="DL22" s="674"/>
      <c r="DM22" s="666"/>
      <c r="DN22" s="666"/>
      <c r="DO22" s="666"/>
      <c r="DP22" s="675"/>
      <c r="DQ22" s="674"/>
      <c r="DR22" s="666"/>
      <c r="DS22" s="666"/>
      <c r="DT22" s="666"/>
      <c r="DU22" s="675"/>
      <c r="DV22" s="671"/>
      <c r="DW22" s="672"/>
      <c r="DX22" s="672"/>
      <c r="DY22" s="672"/>
      <c r="DZ22" s="690"/>
      <c r="EA22" s="69"/>
    </row>
    <row r="23" spans="1:131" s="48" customFormat="1" ht="26.25" customHeight="1">
      <c r="A23" s="55" t="s">
        <v>255</v>
      </c>
      <c r="B23" s="691" t="s">
        <v>301</v>
      </c>
      <c r="C23" s="692"/>
      <c r="D23" s="692"/>
      <c r="E23" s="692"/>
      <c r="F23" s="692"/>
      <c r="G23" s="692"/>
      <c r="H23" s="692"/>
      <c r="I23" s="692"/>
      <c r="J23" s="692"/>
      <c r="K23" s="692"/>
      <c r="L23" s="692"/>
      <c r="M23" s="692"/>
      <c r="N23" s="692"/>
      <c r="O23" s="692"/>
      <c r="P23" s="693"/>
      <c r="Q23" s="694">
        <v>2819</v>
      </c>
      <c r="R23" s="695"/>
      <c r="S23" s="695"/>
      <c r="T23" s="695"/>
      <c r="U23" s="695"/>
      <c r="V23" s="695">
        <v>2690</v>
      </c>
      <c r="W23" s="695"/>
      <c r="X23" s="695"/>
      <c r="Y23" s="695"/>
      <c r="Z23" s="695"/>
      <c r="AA23" s="695">
        <v>129</v>
      </c>
      <c r="AB23" s="695"/>
      <c r="AC23" s="695"/>
      <c r="AD23" s="695"/>
      <c r="AE23" s="696"/>
      <c r="AF23" s="697">
        <v>87</v>
      </c>
      <c r="AG23" s="695"/>
      <c r="AH23" s="695"/>
      <c r="AI23" s="695"/>
      <c r="AJ23" s="698"/>
      <c r="AK23" s="699"/>
      <c r="AL23" s="700"/>
      <c r="AM23" s="700"/>
      <c r="AN23" s="700"/>
      <c r="AO23" s="700"/>
      <c r="AP23" s="695">
        <v>2706</v>
      </c>
      <c r="AQ23" s="695"/>
      <c r="AR23" s="695"/>
      <c r="AS23" s="695"/>
      <c r="AT23" s="695"/>
      <c r="AU23" s="701"/>
      <c r="AV23" s="701"/>
      <c r="AW23" s="701"/>
      <c r="AX23" s="701"/>
      <c r="AY23" s="702"/>
      <c r="AZ23" s="703" t="s">
        <v>203</v>
      </c>
      <c r="BA23" s="704"/>
      <c r="BB23" s="704"/>
      <c r="BC23" s="704"/>
      <c r="BD23" s="705"/>
      <c r="BE23" s="69"/>
      <c r="BF23" s="69"/>
      <c r="BG23" s="69"/>
      <c r="BH23" s="69"/>
      <c r="BI23" s="69"/>
      <c r="BJ23" s="69"/>
      <c r="BK23" s="69"/>
      <c r="BL23" s="69"/>
      <c r="BM23" s="69"/>
      <c r="BN23" s="69"/>
      <c r="BO23" s="69"/>
      <c r="BP23" s="69"/>
      <c r="BQ23" s="54">
        <v>17</v>
      </c>
      <c r="BR23" s="74"/>
      <c r="BS23" s="671"/>
      <c r="BT23" s="672"/>
      <c r="BU23" s="672"/>
      <c r="BV23" s="672"/>
      <c r="BW23" s="672"/>
      <c r="BX23" s="672"/>
      <c r="BY23" s="672"/>
      <c r="BZ23" s="672"/>
      <c r="CA23" s="672"/>
      <c r="CB23" s="672"/>
      <c r="CC23" s="672"/>
      <c r="CD23" s="672"/>
      <c r="CE23" s="672"/>
      <c r="CF23" s="672"/>
      <c r="CG23" s="673"/>
      <c r="CH23" s="674"/>
      <c r="CI23" s="666"/>
      <c r="CJ23" s="666"/>
      <c r="CK23" s="666"/>
      <c r="CL23" s="675"/>
      <c r="CM23" s="674"/>
      <c r="CN23" s="666"/>
      <c r="CO23" s="666"/>
      <c r="CP23" s="666"/>
      <c r="CQ23" s="675"/>
      <c r="CR23" s="674"/>
      <c r="CS23" s="666"/>
      <c r="CT23" s="666"/>
      <c r="CU23" s="666"/>
      <c r="CV23" s="675"/>
      <c r="CW23" s="674"/>
      <c r="CX23" s="666"/>
      <c r="CY23" s="666"/>
      <c r="CZ23" s="666"/>
      <c r="DA23" s="675"/>
      <c r="DB23" s="674"/>
      <c r="DC23" s="666"/>
      <c r="DD23" s="666"/>
      <c r="DE23" s="666"/>
      <c r="DF23" s="675"/>
      <c r="DG23" s="674"/>
      <c r="DH23" s="666"/>
      <c r="DI23" s="666"/>
      <c r="DJ23" s="666"/>
      <c r="DK23" s="675"/>
      <c r="DL23" s="674"/>
      <c r="DM23" s="666"/>
      <c r="DN23" s="666"/>
      <c r="DO23" s="666"/>
      <c r="DP23" s="675"/>
      <c r="DQ23" s="674"/>
      <c r="DR23" s="666"/>
      <c r="DS23" s="666"/>
      <c r="DT23" s="666"/>
      <c r="DU23" s="675"/>
      <c r="DV23" s="671"/>
      <c r="DW23" s="672"/>
      <c r="DX23" s="672"/>
      <c r="DY23" s="672"/>
      <c r="DZ23" s="690"/>
      <c r="EA23" s="69"/>
    </row>
    <row r="24" spans="1:131" s="48" customFormat="1" ht="26.25" customHeight="1">
      <c r="A24" s="714" t="s">
        <v>386</v>
      </c>
      <c r="B24" s="714"/>
      <c r="C24" s="714"/>
      <c r="D24" s="714"/>
      <c r="E24" s="714"/>
      <c r="F24" s="714"/>
      <c r="G24" s="714"/>
      <c r="H24" s="714"/>
      <c r="I24" s="714"/>
      <c r="J24" s="714"/>
      <c r="K24" s="714"/>
      <c r="L24" s="714"/>
      <c r="M24" s="714"/>
      <c r="N24" s="714"/>
      <c r="O24" s="714"/>
      <c r="P24" s="714"/>
      <c r="Q24" s="714"/>
      <c r="R24" s="714"/>
      <c r="S24" s="714"/>
      <c r="T24" s="714"/>
      <c r="U24" s="714"/>
      <c r="V24" s="714"/>
      <c r="W24" s="714"/>
      <c r="X24" s="714"/>
      <c r="Y24" s="714"/>
      <c r="Z24" s="714"/>
      <c r="AA24" s="714"/>
      <c r="AB24" s="714"/>
      <c r="AC24" s="714"/>
      <c r="AD24" s="714"/>
      <c r="AE24" s="714"/>
      <c r="AF24" s="714"/>
      <c r="AG24" s="714"/>
      <c r="AH24" s="714"/>
      <c r="AI24" s="714"/>
      <c r="AJ24" s="714"/>
      <c r="AK24" s="714"/>
      <c r="AL24" s="714"/>
      <c r="AM24" s="714"/>
      <c r="AN24" s="714"/>
      <c r="AO24" s="714"/>
      <c r="AP24" s="714"/>
      <c r="AQ24" s="714"/>
      <c r="AR24" s="714"/>
      <c r="AS24" s="714"/>
      <c r="AT24" s="714"/>
      <c r="AU24" s="714"/>
      <c r="AV24" s="714"/>
      <c r="AW24" s="714"/>
      <c r="AX24" s="714"/>
      <c r="AY24" s="714"/>
      <c r="AZ24" s="58"/>
      <c r="BA24" s="58"/>
      <c r="BB24" s="58"/>
      <c r="BC24" s="58"/>
      <c r="BD24" s="58"/>
      <c r="BE24" s="69"/>
      <c r="BF24" s="69"/>
      <c r="BG24" s="69"/>
      <c r="BH24" s="69"/>
      <c r="BI24" s="69"/>
      <c r="BJ24" s="69"/>
      <c r="BK24" s="69"/>
      <c r="BL24" s="69"/>
      <c r="BM24" s="69"/>
      <c r="BN24" s="69"/>
      <c r="BO24" s="69"/>
      <c r="BP24" s="69"/>
      <c r="BQ24" s="54">
        <v>18</v>
      </c>
      <c r="BR24" s="74"/>
      <c r="BS24" s="671"/>
      <c r="BT24" s="672"/>
      <c r="BU24" s="672"/>
      <c r="BV24" s="672"/>
      <c r="BW24" s="672"/>
      <c r="BX24" s="672"/>
      <c r="BY24" s="672"/>
      <c r="BZ24" s="672"/>
      <c r="CA24" s="672"/>
      <c r="CB24" s="672"/>
      <c r="CC24" s="672"/>
      <c r="CD24" s="672"/>
      <c r="CE24" s="672"/>
      <c r="CF24" s="672"/>
      <c r="CG24" s="673"/>
      <c r="CH24" s="674"/>
      <c r="CI24" s="666"/>
      <c r="CJ24" s="666"/>
      <c r="CK24" s="666"/>
      <c r="CL24" s="675"/>
      <c r="CM24" s="674"/>
      <c r="CN24" s="666"/>
      <c r="CO24" s="666"/>
      <c r="CP24" s="666"/>
      <c r="CQ24" s="675"/>
      <c r="CR24" s="674"/>
      <c r="CS24" s="666"/>
      <c r="CT24" s="666"/>
      <c r="CU24" s="666"/>
      <c r="CV24" s="675"/>
      <c r="CW24" s="674"/>
      <c r="CX24" s="666"/>
      <c r="CY24" s="666"/>
      <c r="CZ24" s="666"/>
      <c r="DA24" s="675"/>
      <c r="DB24" s="674"/>
      <c r="DC24" s="666"/>
      <c r="DD24" s="666"/>
      <c r="DE24" s="666"/>
      <c r="DF24" s="675"/>
      <c r="DG24" s="674"/>
      <c r="DH24" s="666"/>
      <c r="DI24" s="666"/>
      <c r="DJ24" s="666"/>
      <c r="DK24" s="675"/>
      <c r="DL24" s="674"/>
      <c r="DM24" s="666"/>
      <c r="DN24" s="666"/>
      <c r="DO24" s="666"/>
      <c r="DP24" s="675"/>
      <c r="DQ24" s="674"/>
      <c r="DR24" s="666"/>
      <c r="DS24" s="666"/>
      <c r="DT24" s="666"/>
      <c r="DU24" s="675"/>
      <c r="DV24" s="671"/>
      <c r="DW24" s="672"/>
      <c r="DX24" s="672"/>
      <c r="DY24" s="672"/>
      <c r="DZ24" s="690"/>
      <c r="EA24" s="69"/>
    </row>
    <row r="25" spans="1:131" ht="26.25" customHeight="1">
      <c r="A25" s="679" t="s">
        <v>413</v>
      </c>
      <c r="B25" s="679"/>
      <c r="C25" s="679"/>
      <c r="D25" s="679"/>
      <c r="E25" s="679"/>
      <c r="F25" s="679"/>
      <c r="G25" s="679"/>
      <c r="H25" s="679"/>
      <c r="I25" s="679"/>
      <c r="J25" s="679"/>
      <c r="K25" s="679"/>
      <c r="L25" s="679"/>
      <c r="M25" s="679"/>
      <c r="N25" s="679"/>
      <c r="O25" s="679"/>
      <c r="P25" s="679"/>
      <c r="Q25" s="679"/>
      <c r="R25" s="679"/>
      <c r="S25" s="679"/>
      <c r="T25" s="679"/>
      <c r="U25" s="679"/>
      <c r="V25" s="679"/>
      <c r="W25" s="679"/>
      <c r="X25" s="679"/>
      <c r="Y25" s="679"/>
      <c r="Z25" s="679"/>
      <c r="AA25" s="679"/>
      <c r="AB25" s="679"/>
      <c r="AC25" s="679"/>
      <c r="AD25" s="679"/>
      <c r="AE25" s="679"/>
      <c r="AF25" s="679"/>
      <c r="AG25" s="679"/>
      <c r="AH25" s="679"/>
      <c r="AI25" s="679"/>
      <c r="AJ25" s="679"/>
      <c r="AK25" s="679"/>
      <c r="AL25" s="679"/>
      <c r="AM25" s="679"/>
      <c r="AN25" s="679"/>
      <c r="AO25" s="679"/>
      <c r="AP25" s="679"/>
      <c r="AQ25" s="679"/>
      <c r="AR25" s="679"/>
      <c r="AS25" s="679"/>
      <c r="AT25" s="679"/>
      <c r="AU25" s="679"/>
      <c r="AV25" s="679"/>
      <c r="AW25" s="679"/>
      <c r="AX25" s="679"/>
      <c r="AY25" s="679"/>
      <c r="AZ25" s="679"/>
      <c r="BA25" s="679"/>
      <c r="BB25" s="679"/>
      <c r="BC25" s="679"/>
      <c r="BD25" s="679"/>
      <c r="BE25" s="679"/>
      <c r="BF25" s="679"/>
      <c r="BG25" s="679"/>
      <c r="BH25" s="679"/>
      <c r="BI25" s="679"/>
      <c r="BJ25" s="58"/>
      <c r="BK25" s="58"/>
      <c r="BL25" s="58"/>
      <c r="BM25" s="58"/>
      <c r="BN25" s="58"/>
      <c r="BO25" s="57"/>
      <c r="BP25" s="57"/>
      <c r="BQ25" s="54">
        <v>19</v>
      </c>
      <c r="BR25" s="74"/>
      <c r="BS25" s="671"/>
      <c r="BT25" s="672"/>
      <c r="BU25" s="672"/>
      <c r="BV25" s="672"/>
      <c r="BW25" s="672"/>
      <c r="BX25" s="672"/>
      <c r="BY25" s="672"/>
      <c r="BZ25" s="672"/>
      <c r="CA25" s="672"/>
      <c r="CB25" s="672"/>
      <c r="CC25" s="672"/>
      <c r="CD25" s="672"/>
      <c r="CE25" s="672"/>
      <c r="CF25" s="672"/>
      <c r="CG25" s="673"/>
      <c r="CH25" s="674"/>
      <c r="CI25" s="666"/>
      <c r="CJ25" s="666"/>
      <c r="CK25" s="666"/>
      <c r="CL25" s="675"/>
      <c r="CM25" s="674"/>
      <c r="CN25" s="666"/>
      <c r="CO25" s="666"/>
      <c r="CP25" s="666"/>
      <c r="CQ25" s="675"/>
      <c r="CR25" s="674"/>
      <c r="CS25" s="666"/>
      <c r="CT25" s="666"/>
      <c r="CU25" s="666"/>
      <c r="CV25" s="675"/>
      <c r="CW25" s="674"/>
      <c r="CX25" s="666"/>
      <c r="CY25" s="666"/>
      <c r="CZ25" s="666"/>
      <c r="DA25" s="675"/>
      <c r="DB25" s="674"/>
      <c r="DC25" s="666"/>
      <c r="DD25" s="666"/>
      <c r="DE25" s="666"/>
      <c r="DF25" s="675"/>
      <c r="DG25" s="674"/>
      <c r="DH25" s="666"/>
      <c r="DI25" s="666"/>
      <c r="DJ25" s="666"/>
      <c r="DK25" s="675"/>
      <c r="DL25" s="674"/>
      <c r="DM25" s="666"/>
      <c r="DN25" s="666"/>
      <c r="DO25" s="666"/>
      <c r="DP25" s="675"/>
      <c r="DQ25" s="674"/>
      <c r="DR25" s="666"/>
      <c r="DS25" s="666"/>
      <c r="DT25" s="666"/>
      <c r="DU25" s="675"/>
      <c r="DV25" s="671"/>
      <c r="DW25" s="672"/>
      <c r="DX25" s="672"/>
      <c r="DY25" s="672"/>
      <c r="DZ25" s="690"/>
      <c r="EA25" s="49"/>
    </row>
    <row r="26" spans="1:131" ht="26.25" customHeight="1">
      <c r="A26" s="648" t="s">
        <v>433</v>
      </c>
      <c r="B26" s="649"/>
      <c r="C26" s="649"/>
      <c r="D26" s="649"/>
      <c r="E26" s="649"/>
      <c r="F26" s="649"/>
      <c r="G26" s="649"/>
      <c r="H26" s="649"/>
      <c r="I26" s="649"/>
      <c r="J26" s="649"/>
      <c r="K26" s="649"/>
      <c r="L26" s="649"/>
      <c r="M26" s="649"/>
      <c r="N26" s="649"/>
      <c r="O26" s="649"/>
      <c r="P26" s="650"/>
      <c r="Q26" s="642" t="s">
        <v>452</v>
      </c>
      <c r="R26" s="643"/>
      <c r="S26" s="643"/>
      <c r="T26" s="643"/>
      <c r="U26" s="654"/>
      <c r="V26" s="642" t="s">
        <v>453</v>
      </c>
      <c r="W26" s="643"/>
      <c r="X26" s="643"/>
      <c r="Y26" s="643"/>
      <c r="Z26" s="654"/>
      <c r="AA26" s="642" t="s">
        <v>454</v>
      </c>
      <c r="AB26" s="643"/>
      <c r="AC26" s="643"/>
      <c r="AD26" s="643"/>
      <c r="AE26" s="643"/>
      <c r="AF26" s="901" t="s">
        <v>252</v>
      </c>
      <c r="AG26" s="902"/>
      <c r="AH26" s="902"/>
      <c r="AI26" s="902"/>
      <c r="AJ26" s="903"/>
      <c r="AK26" s="643" t="s">
        <v>388</v>
      </c>
      <c r="AL26" s="643"/>
      <c r="AM26" s="643"/>
      <c r="AN26" s="643"/>
      <c r="AO26" s="654"/>
      <c r="AP26" s="642" t="s">
        <v>356</v>
      </c>
      <c r="AQ26" s="643"/>
      <c r="AR26" s="643"/>
      <c r="AS26" s="643"/>
      <c r="AT26" s="654"/>
      <c r="AU26" s="642" t="s">
        <v>455</v>
      </c>
      <c r="AV26" s="643"/>
      <c r="AW26" s="643"/>
      <c r="AX26" s="643"/>
      <c r="AY26" s="654"/>
      <c r="AZ26" s="642" t="s">
        <v>456</v>
      </c>
      <c r="BA26" s="643"/>
      <c r="BB26" s="643"/>
      <c r="BC26" s="643"/>
      <c r="BD26" s="654"/>
      <c r="BE26" s="642" t="s">
        <v>228</v>
      </c>
      <c r="BF26" s="643"/>
      <c r="BG26" s="643"/>
      <c r="BH26" s="643"/>
      <c r="BI26" s="644"/>
      <c r="BJ26" s="58"/>
      <c r="BK26" s="58"/>
      <c r="BL26" s="58"/>
      <c r="BM26" s="58"/>
      <c r="BN26" s="58"/>
      <c r="BO26" s="57"/>
      <c r="BP26" s="57"/>
      <c r="BQ26" s="54">
        <v>20</v>
      </c>
      <c r="BR26" s="74"/>
      <c r="BS26" s="671"/>
      <c r="BT26" s="672"/>
      <c r="BU26" s="672"/>
      <c r="BV26" s="672"/>
      <c r="BW26" s="672"/>
      <c r="BX26" s="672"/>
      <c r="BY26" s="672"/>
      <c r="BZ26" s="672"/>
      <c r="CA26" s="672"/>
      <c r="CB26" s="672"/>
      <c r="CC26" s="672"/>
      <c r="CD26" s="672"/>
      <c r="CE26" s="672"/>
      <c r="CF26" s="672"/>
      <c r="CG26" s="673"/>
      <c r="CH26" s="674"/>
      <c r="CI26" s="666"/>
      <c r="CJ26" s="666"/>
      <c r="CK26" s="666"/>
      <c r="CL26" s="675"/>
      <c r="CM26" s="674"/>
      <c r="CN26" s="666"/>
      <c r="CO26" s="666"/>
      <c r="CP26" s="666"/>
      <c r="CQ26" s="675"/>
      <c r="CR26" s="674"/>
      <c r="CS26" s="666"/>
      <c r="CT26" s="666"/>
      <c r="CU26" s="666"/>
      <c r="CV26" s="675"/>
      <c r="CW26" s="674"/>
      <c r="CX26" s="666"/>
      <c r="CY26" s="666"/>
      <c r="CZ26" s="666"/>
      <c r="DA26" s="675"/>
      <c r="DB26" s="674"/>
      <c r="DC26" s="666"/>
      <c r="DD26" s="666"/>
      <c r="DE26" s="666"/>
      <c r="DF26" s="675"/>
      <c r="DG26" s="674"/>
      <c r="DH26" s="666"/>
      <c r="DI26" s="666"/>
      <c r="DJ26" s="666"/>
      <c r="DK26" s="675"/>
      <c r="DL26" s="674"/>
      <c r="DM26" s="666"/>
      <c r="DN26" s="666"/>
      <c r="DO26" s="666"/>
      <c r="DP26" s="675"/>
      <c r="DQ26" s="674"/>
      <c r="DR26" s="666"/>
      <c r="DS26" s="666"/>
      <c r="DT26" s="666"/>
      <c r="DU26" s="675"/>
      <c r="DV26" s="671"/>
      <c r="DW26" s="672"/>
      <c r="DX26" s="672"/>
      <c r="DY26" s="672"/>
      <c r="DZ26" s="690"/>
      <c r="EA26" s="49"/>
    </row>
    <row r="27" spans="1:131" ht="26.25" customHeight="1">
      <c r="A27" s="651"/>
      <c r="B27" s="652"/>
      <c r="C27" s="652"/>
      <c r="D27" s="652"/>
      <c r="E27" s="652"/>
      <c r="F27" s="652"/>
      <c r="G27" s="652"/>
      <c r="H27" s="652"/>
      <c r="I27" s="652"/>
      <c r="J27" s="652"/>
      <c r="K27" s="652"/>
      <c r="L27" s="652"/>
      <c r="M27" s="652"/>
      <c r="N27" s="652"/>
      <c r="O27" s="652"/>
      <c r="P27" s="653"/>
      <c r="Q27" s="645"/>
      <c r="R27" s="646"/>
      <c r="S27" s="646"/>
      <c r="T27" s="646"/>
      <c r="U27" s="655"/>
      <c r="V27" s="645"/>
      <c r="W27" s="646"/>
      <c r="X27" s="646"/>
      <c r="Y27" s="646"/>
      <c r="Z27" s="655"/>
      <c r="AA27" s="645"/>
      <c r="AB27" s="646"/>
      <c r="AC27" s="646"/>
      <c r="AD27" s="646"/>
      <c r="AE27" s="646"/>
      <c r="AF27" s="904"/>
      <c r="AG27" s="905"/>
      <c r="AH27" s="905"/>
      <c r="AI27" s="905"/>
      <c r="AJ27" s="906"/>
      <c r="AK27" s="646"/>
      <c r="AL27" s="646"/>
      <c r="AM27" s="646"/>
      <c r="AN27" s="646"/>
      <c r="AO27" s="655"/>
      <c r="AP27" s="645"/>
      <c r="AQ27" s="646"/>
      <c r="AR27" s="646"/>
      <c r="AS27" s="646"/>
      <c r="AT27" s="655"/>
      <c r="AU27" s="645"/>
      <c r="AV27" s="646"/>
      <c r="AW27" s="646"/>
      <c r="AX27" s="646"/>
      <c r="AY27" s="655"/>
      <c r="AZ27" s="645"/>
      <c r="BA27" s="646"/>
      <c r="BB27" s="646"/>
      <c r="BC27" s="646"/>
      <c r="BD27" s="655"/>
      <c r="BE27" s="645"/>
      <c r="BF27" s="646"/>
      <c r="BG27" s="646"/>
      <c r="BH27" s="646"/>
      <c r="BI27" s="647"/>
      <c r="BJ27" s="58"/>
      <c r="BK27" s="58"/>
      <c r="BL27" s="58"/>
      <c r="BM27" s="58"/>
      <c r="BN27" s="58"/>
      <c r="BO27" s="57"/>
      <c r="BP27" s="57"/>
      <c r="BQ27" s="54">
        <v>21</v>
      </c>
      <c r="BR27" s="74"/>
      <c r="BS27" s="671"/>
      <c r="BT27" s="672"/>
      <c r="BU27" s="672"/>
      <c r="BV27" s="672"/>
      <c r="BW27" s="672"/>
      <c r="BX27" s="672"/>
      <c r="BY27" s="672"/>
      <c r="BZ27" s="672"/>
      <c r="CA27" s="672"/>
      <c r="CB27" s="672"/>
      <c r="CC27" s="672"/>
      <c r="CD27" s="672"/>
      <c r="CE27" s="672"/>
      <c r="CF27" s="672"/>
      <c r="CG27" s="673"/>
      <c r="CH27" s="674"/>
      <c r="CI27" s="666"/>
      <c r="CJ27" s="666"/>
      <c r="CK27" s="666"/>
      <c r="CL27" s="675"/>
      <c r="CM27" s="674"/>
      <c r="CN27" s="666"/>
      <c r="CO27" s="666"/>
      <c r="CP27" s="666"/>
      <c r="CQ27" s="675"/>
      <c r="CR27" s="674"/>
      <c r="CS27" s="666"/>
      <c r="CT27" s="666"/>
      <c r="CU27" s="666"/>
      <c r="CV27" s="675"/>
      <c r="CW27" s="674"/>
      <c r="CX27" s="666"/>
      <c r="CY27" s="666"/>
      <c r="CZ27" s="666"/>
      <c r="DA27" s="675"/>
      <c r="DB27" s="674"/>
      <c r="DC27" s="666"/>
      <c r="DD27" s="666"/>
      <c r="DE27" s="666"/>
      <c r="DF27" s="675"/>
      <c r="DG27" s="674"/>
      <c r="DH27" s="666"/>
      <c r="DI27" s="666"/>
      <c r="DJ27" s="666"/>
      <c r="DK27" s="675"/>
      <c r="DL27" s="674"/>
      <c r="DM27" s="666"/>
      <c r="DN27" s="666"/>
      <c r="DO27" s="666"/>
      <c r="DP27" s="675"/>
      <c r="DQ27" s="674"/>
      <c r="DR27" s="666"/>
      <c r="DS27" s="666"/>
      <c r="DT27" s="666"/>
      <c r="DU27" s="675"/>
      <c r="DV27" s="671"/>
      <c r="DW27" s="672"/>
      <c r="DX27" s="672"/>
      <c r="DY27" s="672"/>
      <c r="DZ27" s="690"/>
      <c r="EA27" s="49"/>
    </row>
    <row r="28" spans="1:131" ht="26.25" customHeight="1">
      <c r="A28" s="56">
        <v>1</v>
      </c>
      <c r="B28" s="639" t="s">
        <v>243</v>
      </c>
      <c r="C28" s="640"/>
      <c r="D28" s="640"/>
      <c r="E28" s="640"/>
      <c r="F28" s="640"/>
      <c r="G28" s="640"/>
      <c r="H28" s="640"/>
      <c r="I28" s="640"/>
      <c r="J28" s="640"/>
      <c r="K28" s="640"/>
      <c r="L28" s="640"/>
      <c r="M28" s="640"/>
      <c r="N28" s="640"/>
      <c r="O28" s="640"/>
      <c r="P28" s="680"/>
      <c r="Q28" s="718">
        <v>89</v>
      </c>
      <c r="R28" s="719"/>
      <c r="S28" s="719"/>
      <c r="T28" s="719"/>
      <c r="U28" s="719"/>
      <c r="V28" s="719">
        <v>85</v>
      </c>
      <c r="W28" s="719"/>
      <c r="X28" s="719"/>
      <c r="Y28" s="719"/>
      <c r="Z28" s="719"/>
      <c r="AA28" s="719">
        <v>4</v>
      </c>
      <c r="AB28" s="719"/>
      <c r="AC28" s="719"/>
      <c r="AD28" s="719"/>
      <c r="AE28" s="720"/>
      <c r="AF28" s="721">
        <v>4</v>
      </c>
      <c r="AG28" s="719"/>
      <c r="AH28" s="719"/>
      <c r="AI28" s="719"/>
      <c r="AJ28" s="722"/>
      <c r="AK28" s="723">
        <v>8</v>
      </c>
      <c r="AL28" s="719"/>
      <c r="AM28" s="719"/>
      <c r="AN28" s="719"/>
      <c r="AO28" s="719"/>
      <c r="AP28" s="719">
        <v>0</v>
      </c>
      <c r="AQ28" s="719"/>
      <c r="AR28" s="719"/>
      <c r="AS28" s="719"/>
      <c r="AT28" s="719"/>
      <c r="AU28" s="719">
        <v>0</v>
      </c>
      <c r="AV28" s="719"/>
      <c r="AW28" s="719"/>
      <c r="AX28" s="719"/>
      <c r="AY28" s="719"/>
      <c r="AZ28" s="724" t="s">
        <v>203</v>
      </c>
      <c r="BA28" s="724"/>
      <c r="BB28" s="724"/>
      <c r="BC28" s="724"/>
      <c r="BD28" s="724"/>
      <c r="BE28" s="715"/>
      <c r="BF28" s="715"/>
      <c r="BG28" s="715"/>
      <c r="BH28" s="715"/>
      <c r="BI28" s="716"/>
      <c r="BJ28" s="58"/>
      <c r="BK28" s="58"/>
      <c r="BL28" s="58"/>
      <c r="BM28" s="58"/>
      <c r="BN28" s="58"/>
      <c r="BO28" s="57"/>
      <c r="BP28" s="57"/>
      <c r="BQ28" s="54">
        <v>22</v>
      </c>
      <c r="BR28" s="74"/>
      <c r="BS28" s="671"/>
      <c r="BT28" s="672"/>
      <c r="BU28" s="672"/>
      <c r="BV28" s="672"/>
      <c r="BW28" s="672"/>
      <c r="BX28" s="672"/>
      <c r="BY28" s="672"/>
      <c r="BZ28" s="672"/>
      <c r="CA28" s="672"/>
      <c r="CB28" s="672"/>
      <c r="CC28" s="672"/>
      <c r="CD28" s="672"/>
      <c r="CE28" s="672"/>
      <c r="CF28" s="672"/>
      <c r="CG28" s="673"/>
      <c r="CH28" s="674"/>
      <c r="CI28" s="666"/>
      <c r="CJ28" s="666"/>
      <c r="CK28" s="666"/>
      <c r="CL28" s="675"/>
      <c r="CM28" s="674"/>
      <c r="CN28" s="666"/>
      <c r="CO28" s="666"/>
      <c r="CP28" s="666"/>
      <c r="CQ28" s="675"/>
      <c r="CR28" s="674"/>
      <c r="CS28" s="666"/>
      <c r="CT28" s="666"/>
      <c r="CU28" s="666"/>
      <c r="CV28" s="675"/>
      <c r="CW28" s="674"/>
      <c r="CX28" s="666"/>
      <c r="CY28" s="666"/>
      <c r="CZ28" s="666"/>
      <c r="DA28" s="675"/>
      <c r="DB28" s="674"/>
      <c r="DC28" s="666"/>
      <c r="DD28" s="666"/>
      <c r="DE28" s="666"/>
      <c r="DF28" s="675"/>
      <c r="DG28" s="674"/>
      <c r="DH28" s="666"/>
      <c r="DI28" s="666"/>
      <c r="DJ28" s="666"/>
      <c r="DK28" s="675"/>
      <c r="DL28" s="674"/>
      <c r="DM28" s="666"/>
      <c r="DN28" s="666"/>
      <c r="DO28" s="666"/>
      <c r="DP28" s="675"/>
      <c r="DQ28" s="674"/>
      <c r="DR28" s="666"/>
      <c r="DS28" s="666"/>
      <c r="DT28" s="666"/>
      <c r="DU28" s="675"/>
      <c r="DV28" s="671"/>
      <c r="DW28" s="672"/>
      <c r="DX28" s="672"/>
      <c r="DY28" s="672"/>
      <c r="DZ28" s="690"/>
      <c r="EA28" s="49"/>
    </row>
    <row r="29" spans="1:131" ht="26.25" customHeight="1">
      <c r="A29" s="56">
        <v>2</v>
      </c>
      <c r="B29" s="671" t="s">
        <v>226</v>
      </c>
      <c r="C29" s="672"/>
      <c r="D29" s="672"/>
      <c r="E29" s="672"/>
      <c r="F29" s="672"/>
      <c r="G29" s="672"/>
      <c r="H29" s="672"/>
      <c r="I29" s="672"/>
      <c r="J29" s="672"/>
      <c r="K29" s="672"/>
      <c r="L29" s="672"/>
      <c r="M29" s="672"/>
      <c r="N29" s="672"/>
      <c r="O29" s="672"/>
      <c r="P29" s="673"/>
      <c r="Q29" s="662">
        <v>24</v>
      </c>
      <c r="R29" s="663"/>
      <c r="S29" s="663"/>
      <c r="T29" s="663"/>
      <c r="U29" s="663"/>
      <c r="V29" s="663">
        <v>24</v>
      </c>
      <c r="W29" s="663"/>
      <c r="X29" s="663"/>
      <c r="Y29" s="663"/>
      <c r="Z29" s="663"/>
      <c r="AA29" s="663">
        <v>1</v>
      </c>
      <c r="AB29" s="663"/>
      <c r="AC29" s="663"/>
      <c r="AD29" s="663"/>
      <c r="AE29" s="664"/>
      <c r="AF29" s="665">
        <v>1</v>
      </c>
      <c r="AG29" s="666"/>
      <c r="AH29" s="666"/>
      <c r="AI29" s="666"/>
      <c r="AJ29" s="667"/>
      <c r="AK29" s="668">
        <v>4</v>
      </c>
      <c r="AL29" s="663"/>
      <c r="AM29" s="663"/>
      <c r="AN29" s="663"/>
      <c r="AO29" s="663"/>
      <c r="AP29" s="663">
        <v>0</v>
      </c>
      <c r="AQ29" s="663"/>
      <c r="AR29" s="663"/>
      <c r="AS29" s="663"/>
      <c r="AT29" s="663"/>
      <c r="AU29" s="663">
        <v>0</v>
      </c>
      <c r="AV29" s="663"/>
      <c r="AW29" s="663"/>
      <c r="AX29" s="663"/>
      <c r="AY29" s="663"/>
      <c r="AZ29" s="717" t="s">
        <v>203</v>
      </c>
      <c r="BA29" s="717"/>
      <c r="BB29" s="717"/>
      <c r="BC29" s="717"/>
      <c r="BD29" s="717"/>
      <c r="BE29" s="669"/>
      <c r="BF29" s="669"/>
      <c r="BG29" s="669"/>
      <c r="BH29" s="669"/>
      <c r="BI29" s="670"/>
      <c r="BJ29" s="58"/>
      <c r="BK29" s="58"/>
      <c r="BL29" s="58"/>
      <c r="BM29" s="58"/>
      <c r="BN29" s="58"/>
      <c r="BO29" s="57"/>
      <c r="BP29" s="57"/>
      <c r="BQ29" s="54">
        <v>23</v>
      </c>
      <c r="BR29" s="74"/>
      <c r="BS29" s="671"/>
      <c r="BT29" s="672"/>
      <c r="BU29" s="672"/>
      <c r="BV29" s="672"/>
      <c r="BW29" s="672"/>
      <c r="BX29" s="672"/>
      <c r="BY29" s="672"/>
      <c r="BZ29" s="672"/>
      <c r="CA29" s="672"/>
      <c r="CB29" s="672"/>
      <c r="CC29" s="672"/>
      <c r="CD29" s="672"/>
      <c r="CE29" s="672"/>
      <c r="CF29" s="672"/>
      <c r="CG29" s="673"/>
      <c r="CH29" s="674"/>
      <c r="CI29" s="666"/>
      <c r="CJ29" s="666"/>
      <c r="CK29" s="666"/>
      <c r="CL29" s="675"/>
      <c r="CM29" s="674"/>
      <c r="CN29" s="666"/>
      <c r="CO29" s="666"/>
      <c r="CP29" s="666"/>
      <c r="CQ29" s="675"/>
      <c r="CR29" s="674"/>
      <c r="CS29" s="666"/>
      <c r="CT29" s="666"/>
      <c r="CU29" s="666"/>
      <c r="CV29" s="675"/>
      <c r="CW29" s="674"/>
      <c r="CX29" s="666"/>
      <c r="CY29" s="666"/>
      <c r="CZ29" s="666"/>
      <c r="DA29" s="675"/>
      <c r="DB29" s="674"/>
      <c r="DC29" s="666"/>
      <c r="DD29" s="666"/>
      <c r="DE29" s="666"/>
      <c r="DF29" s="675"/>
      <c r="DG29" s="674"/>
      <c r="DH29" s="666"/>
      <c r="DI29" s="666"/>
      <c r="DJ29" s="666"/>
      <c r="DK29" s="675"/>
      <c r="DL29" s="674"/>
      <c r="DM29" s="666"/>
      <c r="DN29" s="666"/>
      <c r="DO29" s="666"/>
      <c r="DP29" s="675"/>
      <c r="DQ29" s="674"/>
      <c r="DR29" s="666"/>
      <c r="DS29" s="666"/>
      <c r="DT29" s="666"/>
      <c r="DU29" s="675"/>
      <c r="DV29" s="671"/>
      <c r="DW29" s="672"/>
      <c r="DX29" s="672"/>
      <c r="DY29" s="672"/>
      <c r="DZ29" s="690"/>
      <c r="EA29" s="49"/>
    </row>
    <row r="30" spans="1:131" ht="26.25" customHeight="1">
      <c r="A30" s="56">
        <v>3</v>
      </c>
      <c r="B30" s="671" t="s">
        <v>457</v>
      </c>
      <c r="C30" s="672"/>
      <c r="D30" s="672"/>
      <c r="E30" s="672"/>
      <c r="F30" s="672"/>
      <c r="G30" s="672"/>
      <c r="H30" s="672"/>
      <c r="I30" s="672"/>
      <c r="J30" s="672"/>
      <c r="K30" s="672"/>
      <c r="L30" s="672"/>
      <c r="M30" s="672"/>
      <c r="N30" s="672"/>
      <c r="O30" s="672"/>
      <c r="P30" s="673"/>
      <c r="Q30" s="662">
        <v>28</v>
      </c>
      <c r="R30" s="663"/>
      <c r="S30" s="663"/>
      <c r="T30" s="663"/>
      <c r="U30" s="663"/>
      <c r="V30" s="663">
        <v>28</v>
      </c>
      <c r="W30" s="663"/>
      <c r="X30" s="663"/>
      <c r="Y30" s="663"/>
      <c r="Z30" s="663"/>
      <c r="AA30" s="663">
        <v>0</v>
      </c>
      <c r="AB30" s="663"/>
      <c r="AC30" s="663"/>
      <c r="AD30" s="663"/>
      <c r="AE30" s="664"/>
      <c r="AF30" s="665">
        <v>0</v>
      </c>
      <c r="AG30" s="666"/>
      <c r="AH30" s="666"/>
      <c r="AI30" s="666"/>
      <c r="AJ30" s="667"/>
      <c r="AK30" s="668">
        <v>6</v>
      </c>
      <c r="AL30" s="663"/>
      <c r="AM30" s="663"/>
      <c r="AN30" s="663"/>
      <c r="AO30" s="663"/>
      <c r="AP30" s="663">
        <v>0</v>
      </c>
      <c r="AQ30" s="663"/>
      <c r="AR30" s="663"/>
      <c r="AS30" s="663"/>
      <c r="AT30" s="663"/>
      <c r="AU30" s="663">
        <v>0</v>
      </c>
      <c r="AV30" s="663"/>
      <c r="AW30" s="663"/>
      <c r="AX30" s="663"/>
      <c r="AY30" s="663"/>
      <c r="AZ30" s="717" t="s">
        <v>203</v>
      </c>
      <c r="BA30" s="717"/>
      <c r="BB30" s="717"/>
      <c r="BC30" s="717"/>
      <c r="BD30" s="717"/>
      <c r="BE30" s="669"/>
      <c r="BF30" s="669"/>
      <c r="BG30" s="669"/>
      <c r="BH30" s="669"/>
      <c r="BI30" s="670"/>
      <c r="BJ30" s="58"/>
      <c r="BK30" s="58"/>
      <c r="BL30" s="58"/>
      <c r="BM30" s="58"/>
      <c r="BN30" s="58"/>
      <c r="BO30" s="57"/>
      <c r="BP30" s="57"/>
      <c r="BQ30" s="54">
        <v>24</v>
      </c>
      <c r="BR30" s="74"/>
      <c r="BS30" s="671"/>
      <c r="BT30" s="672"/>
      <c r="BU30" s="672"/>
      <c r="BV30" s="672"/>
      <c r="BW30" s="672"/>
      <c r="BX30" s="672"/>
      <c r="BY30" s="672"/>
      <c r="BZ30" s="672"/>
      <c r="CA30" s="672"/>
      <c r="CB30" s="672"/>
      <c r="CC30" s="672"/>
      <c r="CD30" s="672"/>
      <c r="CE30" s="672"/>
      <c r="CF30" s="672"/>
      <c r="CG30" s="673"/>
      <c r="CH30" s="674"/>
      <c r="CI30" s="666"/>
      <c r="CJ30" s="666"/>
      <c r="CK30" s="666"/>
      <c r="CL30" s="675"/>
      <c r="CM30" s="674"/>
      <c r="CN30" s="666"/>
      <c r="CO30" s="666"/>
      <c r="CP30" s="666"/>
      <c r="CQ30" s="675"/>
      <c r="CR30" s="674"/>
      <c r="CS30" s="666"/>
      <c r="CT30" s="666"/>
      <c r="CU30" s="666"/>
      <c r="CV30" s="675"/>
      <c r="CW30" s="674"/>
      <c r="CX30" s="666"/>
      <c r="CY30" s="666"/>
      <c r="CZ30" s="666"/>
      <c r="DA30" s="675"/>
      <c r="DB30" s="674"/>
      <c r="DC30" s="666"/>
      <c r="DD30" s="666"/>
      <c r="DE30" s="666"/>
      <c r="DF30" s="675"/>
      <c r="DG30" s="674"/>
      <c r="DH30" s="666"/>
      <c r="DI30" s="666"/>
      <c r="DJ30" s="666"/>
      <c r="DK30" s="675"/>
      <c r="DL30" s="674"/>
      <c r="DM30" s="666"/>
      <c r="DN30" s="666"/>
      <c r="DO30" s="666"/>
      <c r="DP30" s="675"/>
      <c r="DQ30" s="674"/>
      <c r="DR30" s="666"/>
      <c r="DS30" s="666"/>
      <c r="DT30" s="666"/>
      <c r="DU30" s="675"/>
      <c r="DV30" s="671"/>
      <c r="DW30" s="672"/>
      <c r="DX30" s="672"/>
      <c r="DY30" s="672"/>
      <c r="DZ30" s="690"/>
      <c r="EA30" s="49"/>
    </row>
    <row r="31" spans="1:131" ht="26.25" customHeight="1">
      <c r="A31" s="56">
        <v>4</v>
      </c>
      <c r="B31" s="671" t="s">
        <v>153</v>
      </c>
      <c r="C31" s="672"/>
      <c r="D31" s="672"/>
      <c r="E31" s="672"/>
      <c r="F31" s="672"/>
      <c r="G31" s="672"/>
      <c r="H31" s="672"/>
      <c r="I31" s="672"/>
      <c r="J31" s="672"/>
      <c r="K31" s="672"/>
      <c r="L31" s="672"/>
      <c r="M31" s="672"/>
      <c r="N31" s="672"/>
      <c r="O31" s="672"/>
      <c r="P31" s="673"/>
      <c r="Q31" s="662">
        <v>30</v>
      </c>
      <c r="R31" s="663"/>
      <c r="S31" s="663"/>
      <c r="T31" s="663"/>
      <c r="U31" s="663"/>
      <c r="V31" s="663">
        <v>29</v>
      </c>
      <c r="W31" s="663"/>
      <c r="X31" s="663"/>
      <c r="Y31" s="663"/>
      <c r="Z31" s="663"/>
      <c r="AA31" s="663">
        <v>1</v>
      </c>
      <c r="AB31" s="663"/>
      <c r="AC31" s="663"/>
      <c r="AD31" s="663"/>
      <c r="AE31" s="664"/>
      <c r="AF31" s="665">
        <v>1</v>
      </c>
      <c r="AG31" s="666"/>
      <c r="AH31" s="666"/>
      <c r="AI31" s="666"/>
      <c r="AJ31" s="667"/>
      <c r="AK31" s="668">
        <v>16.399999999999999</v>
      </c>
      <c r="AL31" s="663"/>
      <c r="AM31" s="663"/>
      <c r="AN31" s="663"/>
      <c r="AO31" s="663"/>
      <c r="AP31" s="663">
        <v>184</v>
      </c>
      <c r="AQ31" s="663"/>
      <c r="AR31" s="663"/>
      <c r="AS31" s="663"/>
      <c r="AT31" s="663"/>
      <c r="AU31" s="663">
        <v>92</v>
      </c>
      <c r="AV31" s="663"/>
      <c r="AW31" s="663"/>
      <c r="AX31" s="663"/>
      <c r="AY31" s="663"/>
      <c r="AZ31" s="717" t="s">
        <v>203</v>
      </c>
      <c r="BA31" s="717"/>
      <c r="BB31" s="717"/>
      <c r="BC31" s="717"/>
      <c r="BD31" s="717"/>
      <c r="BE31" s="669" t="s">
        <v>23</v>
      </c>
      <c r="BF31" s="669"/>
      <c r="BG31" s="669"/>
      <c r="BH31" s="669"/>
      <c r="BI31" s="670"/>
      <c r="BJ31" s="58"/>
      <c r="BK31" s="58"/>
      <c r="BL31" s="58"/>
      <c r="BM31" s="58"/>
      <c r="BN31" s="58"/>
      <c r="BO31" s="57"/>
      <c r="BP31" s="57"/>
      <c r="BQ31" s="54">
        <v>25</v>
      </c>
      <c r="BR31" s="74"/>
      <c r="BS31" s="671"/>
      <c r="BT31" s="672"/>
      <c r="BU31" s="672"/>
      <c r="BV31" s="672"/>
      <c r="BW31" s="672"/>
      <c r="BX31" s="672"/>
      <c r="BY31" s="672"/>
      <c r="BZ31" s="672"/>
      <c r="CA31" s="672"/>
      <c r="CB31" s="672"/>
      <c r="CC31" s="672"/>
      <c r="CD31" s="672"/>
      <c r="CE31" s="672"/>
      <c r="CF31" s="672"/>
      <c r="CG31" s="673"/>
      <c r="CH31" s="674"/>
      <c r="CI31" s="666"/>
      <c r="CJ31" s="666"/>
      <c r="CK31" s="666"/>
      <c r="CL31" s="675"/>
      <c r="CM31" s="674"/>
      <c r="CN31" s="666"/>
      <c r="CO31" s="666"/>
      <c r="CP31" s="666"/>
      <c r="CQ31" s="675"/>
      <c r="CR31" s="674"/>
      <c r="CS31" s="666"/>
      <c r="CT31" s="666"/>
      <c r="CU31" s="666"/>
      <c r="CV31" s="675"/>
      <c r="CW31" s="674"/>
      <c r="CX31" s="666"/>
      <c r="CY31" s="666"/>
      <c r="CZ31" s="666"/>
      <c r="DA31" s="675"/>
      <c r="DB31" s="674"/>
      <c r="DC31" s="666"/>
      <c r="DD31" s="666"/>
      <c r="DE31" s="666"/>
      <c r="DF31" s="675"/>
      <c r="DG31" s="674"/>
      <c r="DH31" s="666"/>
      <c r="DI31" s="666"/>
      <c r="DJ31" s="666"/>
      <c r="DK31" s="675"/>
      <c r="DL31" s="674"/>
      <c r="DM31" s="666"/>
      <c r="DN31" s="666"/>
      <c r="DO31" s="666"/>
      <c r="DP31" s="675"/>
      <c r="DQ31" s="674"/>
      <c r="DR31" s="666"/>
      <c r="DS31" s="666"/>
      <c r="DT31" s="666"/>
      <c r="DU31" s="675"/>
      <c r="DV31" s="671"/>
      <c r="DW31" s="672"/>
      <c r="DX31" s="672"/>
      <c r="DY31" s="672"/>
      <c r="DZ31" s="690"/>
      <c r="EA31" s="49"/>
    </row>
    <row r="32" spans="1:131" ht="26.25" customHeight="1">
      <c r="A32" s="56">
        <v>5</v>
      </c>
      <c r="B32" s="671" t="s">
        <v>39</v>
      </c>
      <c r="C32" s="672"/>
      <c r="D32" s="672"/>
      <c r="E32" s="672"/>
      <c r="F32" s="672"/>
      <c r="G32" s="672"/>
      <c r="H32" s="672"/>
      <c r="I32" s="672"/>
      <c r="J32" s="672"/>
      <c r="K32" s="672"/>
      <c r="L32" s="672"/>
      <c r="M32" s="672"/>
      <c r="N32" s="672"/>
      <c r="O32" s="672"/>
      <c r="P32" s="673"/>
      <c r="Q32" s="662">
        <v>25</v>
      </c>
      <c r="R32" s="663"/>
      <c r="S32" s="663"/>
      <c r="T32" s="663"/>
      <c r="U32" s="663"/>
      <c r="V32" s="663">
        <v>20</v>
      </c>
      <c r="W32" s="663"/>
      <c r="X32" s="663"/>
      <c r="Y32" s="663"/>
      <c r="Z32" s="663"/>
      <c r="AA32" s="663">
        <v>4</v>
      </c>
      <c r="AB32" s="663"/>
      <c r="AC32" s="663"/>
      <c r="AD32" s="663"/>
      <c r="AE32" s="664"/>
      <c r="AF32" s="665">
        <v>4</v>
      </c>
      <c r="AG32" s="666"/>
      <c r="AH32" s="666"/>
      <c r="AI32" s="666"/>
      <c r="AJ32" s="667"/>
      <c r="AK32" s="668">
        <v>5</v>
      </c>
      <c r="AL32" s="663"/>
      <c r="AM32" s="663"/>
      <c r="AN32" s="663"/>
      <c r="AO32" s="663"/>
      <c r="AP32" s="663">
        <v>0</v>
      </c>
      <c r="AQ32" s="663"/>
      <c r="AR32" s="663"/>
      <c r="AS32" s="663"/>
      <c r="AT32" s="663"/>
      <c r="AU32" s="663">
        <v>0</v>
      </c>
      <c r="AV32" s="663"/>
      <c r="AW32" s="663"/>
      <c r="AX32" s="663"/>
      <c r="AY32" s="663"/>
      <c r="AZ32" s="717" t="s">
        <v>203</v>
      </c>
      <c r="BA32" s="717"/>
      <c r="BB32" s="717"/>
      <c r="BC32" s="717"/>
      <c r="BD32" s="717"/>
      <c r="BE32" s="669" t="s">
        <v>23</v>
      </c>
      <c r="BF32" s="669"/>
      <c r="BG32" s="669"/>
      <c r="BH32" s="669"/>
      <c r="BI32" s="670"/>
      <c r="BJ32" s="58"/>
      <c r="BK32" s="58"/>
      <c r="BL32" s="58"/>
      <c r="BM32" s="58"/>
      <c r="BN32" s="58"/>
      <c r="BO32" s="57"/>
      <c r="BP32" s="57"/>
      <c r="BQ32" s="54">
        <v>26</v>
      </c>
      <c r="BR32" s="74"/>
      <c r="BS32" s="671"/>
      <c r="BT32" s="672"/>
      <c r="BU32" s="672"/>
      <c r="BV32" s="672"/>
      <c r="BW32" s="672"/>
      <c r="BX32" s="672"/>
      <c r="BY32" s="672"/>
      <c r="BZ32" s="672"/>
      <c r="CA32" s="672"/>
      <c r="CB32" s="672"/>
      <c r="CC32" s="672"/>
      <c r="CD32" s="672"/>
      <c r="CE32" s="672"/>
      <c r="CF32" s="672"/>
      <c r="CG32" s="673"/>
      <c r="CH32" s="674"/>
      <c r="CI32" s="666"/>
      <c r="CJ32" s="666"/>
      <c r="CK32" s="666"/>
      <c r="CL32" s="675"/>
      <c r="CM32" s="674"/>
      <c r="CN32" s="666"/>
      <c r="CO32" s="666"/>
      <c r="CP32" s="666"/>
      <c r="CQ32" s="675"/>
      <c r="CR32" s="674"/>
      <c r="CS32" s="666"/>
      <c r="CT32" s="666"/>
      <c r="CU32" s="666"/>
      <c r="CV32" s="675"/>
      <c r="CW32" s="674"/>
      <c r="CX32" s="666"/>
      <c r="CY32" s="666"/>
      <c r="CZ32" s="666"/>
      <c r="DA32" s="675"/>
      <c r="DB32" s="674"/>
      <c r="DC32" s="666"/>
      <c r="DD32" s="666"/>
      <c r="DE32" s="666"/>
      <c r="DF32" s="675"/>
      <c r="DG32" s="674"/>
      <c r="DH32" s="666"/>
      <c r="DI32" s="666"/>
      <c r="DJ32" s="666"/>
      <c r="DK32" s="675"/>
      <c r="DL32" s="674"/>
      <c r="DM32" s="666"/>
      <c r="DN32" s="666"/>
      <c r="DO32" s="666"/>
      <c r="DP32" s="675"/>
      <c r="DQ32" s="674"/>
      <c r="DR32" s="666"/>
      <c r="DS32" s="666"/>
      <c r="DT32" s="666"/>
      <c r="DU32" s="675"/>
      <c r="DV32" s="671"/>
      <c r="DW32" s="672"/>
      <c r="DX32" s="672"/>
      <c r="DY32" s="672"/>
      <c r="DZ32" s="690"/>
      <c r="EA32" s="49"/>
    </row>
    <row r="33" spans="1:131" ht="26.25" customHeight="1">
      <c r="A33" s="56">
        <v>6</v>
      </c>
      <c r="B33" s="671"/>
      <c r="C33" s="672"/>
      <c r="D33" s="672"/>
      <c r="E33" s="672"/>
      <c r="F33" s="672"/>
      <c r="G33" s="672"/>
      <c r="H33" s="672"/>
      <c r="I33" s="672"/>
      <c r="J33" s="672"/>
      <c r="K33" s="672"/>
      <c r="L33" s="672"/>
      <c r="M33" s="672"/>
      <c r="N33" s="672"/>
      <c r="O33" s="672"/>
      <c r="P33" s="673"/>
      <c r="Q33" s="662"/>
      <c r="R33" s="663"/>
      <c r="S33" s="663"/>
      <c r="T33" s="663"/>
      <c r="U33" s="663"/>
      <c r="V33" s="663"/>
      <c r="W33" s="663"/>
      <c r="X33" s="663"/>
      <c r="Y33" s="663"/>
      <c r="Z33" s="663"/>
      <c r="AA33" s="663"/>
      <c r="AB33" s="663"/>
      <c r="AC33" s="663"/>
      <c r="AD33" s="663"/>
      <c r="AE33" s="664"/>
      <c r="AF33" s="665"/>
      <c r="AG33" s="666"/>
      <c r="AH33" s="666"/>
      <c r="AI33" s="666"/>
      <c r="AJ33" s="667"/>
      <c r="AK33" s="668"/>
      <c r="AL33" s="663"/>
      <c r="AM33" s="663"/>
      <c r="AN33" s="663"/>
      <c r="AO33" s="663"/>
      <c r="AP33" s="663"/>
      <c r="AQ33" s="663"/>
      <c r="AR33" s="663"/>
      <c r="AS33" s="663"/>
      <c r="AT33" s="663"/>
      <c r="AU33" s="663"/>
      <c r="AV33" s="663"/>
      <c r="AW33" s="663"/>
      <c r="AX33" s="663"/>
      <c r="AY33" s="663"/>
      <c r="AZ33" s="717"/>
      <c r="BA33" s="717"/>
      <c r="BB33" s="717"/>
      <c r="BC33" s="717"/>
      <c r="BD33" s="717"/>
      <c r="BE33" s="669"/>
      <c r="BF33" s="669"/>
      <c r="BG33" s="669"/>
      <c r="BH33" s="669"/>
      <c r="BI33" s="670"/>
      <c r="BJ33" s="58"/>
      <c r="BK33" s="58"/>
      <c r="BL33" s="58"/>
      <c r="BM33" s="58"/>
      <c r="BN33" s="58"/>
      <c r="BO33" s="57"/>
      <c r="BP33" s="57"/>
      <c r="BQ33" s="54">
        <v>27</v>
      </c>
      <c r="BR33" s="74"/>
      <c r="BS33" s="671"/>
      <c r="BT33" s="672"/>
      <c r="BU33" s="672"/>
      <c r="BV33" s="672"/>
      <c r="BW33" s="672"/>
      <c r="BX33" s="672"/>
      <c r="BY33" s="672"/>
      <c r="BZ33" s="672"/>
      <c r="CA33" s="672"/>
      <c r="CB33" s="672"/>
      <c r="CC33" s="672"/>
      <c r="CD33" s="672"/>
      <c r="CE33" s="672"/>
      <c r="CF33" s="672"/>
      <c r="CG33" s="673"/>
      <c r="CH33" s="674"/>
      <c r="CI33" s="666"/>
      <c r="CJ33" s="666"/>
      <c r="CK33" s="666"/>
      <c r="CL33" s="675"/>
      <c r="CM33" s="674"/>
      <c r="CN33" s="666"/>
      <c r="CO33" s="666"/>
      <c r="CP33" s="666"/>
      <c r="CQ33" s="675"/>
      <c r="CR33" s="674"/>
      <c r="CS33" s="666"/>
      <c r="CT33" s="666"/>
      <c r="CU33" s="666"/>
      <c r="CV33" s="675"/>
      <c r="CW33" s="674"/>
      <c r="CX33" s="666"/>
      <c r="CY33" s="666"/>
      <c r="CZ33" s="666"/>
      <c r="DA33" s="675"/>
      <c r="DB33" s="674"/>
      <c r="DC33" s="666"/>
      <c r="DD33" s="666"/>
      <c r="DE33" s="666"/>
      <c r="DF33" s="675"/>
      <c r="DG33" s="674"/>
      <c r="DH33" s="666"/>
      <c r="DI33" s="666"/>
      <c r="DJ33" s="666"/>
      <c r="DK33" s="675"/>
      <c r="DL33" s="674"/>
      <c r="DM33" s="666"/>
      <c r="DN33" s="666"/>
      <c r="DO33" s="666"/>
      <c r="DP33" s="675"/>
      <c r="DQ33" s="674"/>
      <c r="DR33" s="666"/>
      <c r="DS33" s="666"/>
      <c r="DT33" s="666"/>
      <c r="DU33" s="675"/>
      <c r="DV33" s="671"/>
      <c r="DW33" s="672"/>
      <c r="DX33" s="672"/>
      <c r="DY33" s="672"/>
      <c r="DZ33" s="690"/>
      <c r="EA33" s="49"/>
    </row>
    <row r="34" spans="1:131" ht="26.25" customHeight="1">
      <c r="A34" s="56">
        <v>7</v>
      </c>
      <c r="B34" s="671"/>
      <c r="C34" s="672"/>
      <c r="D34" s="672"/>
      <c r="E34" s="672"/>
      <c r="F34" s="672"/>
      <c r="G34" s="672"/>
      <c r="H34" s="672"/>
      <c r="I34" s="672"/>
      <c r="J34" s="672"/>
      <c r="K34" s="672"/>
      <c r="L34" s="672"/>
      <c r="M34" s="672"/>
      <c r="N34" s="672"/>
      <c r="O34" s="672"/>
      <c r="P34" s="673"/>
      <c r="Q34" s="662"/>
      <c r="R34" s="663"/>
      <c r="S34" s="663"/>
      <c r="T34" s="663"/>
      <c r="U34" s="663"/>
      <c r="V34" s="663"/>
      <c r="W34" s="663"/>
      <c r="X34" s="663"/>
      <c r="Y34" s="663"/>
      <c r="Z34" s="663"/>
      <c r="AA34" s="663"/>
      <c r="AB34" s="663"/>
      <c r="AC34" s="663"/>
      <c r="AD34" s="663"/>
      <c r="AE34" s="664"/>
      <c r="AF34" s="665"/>
      <c r="AG34" s="666"/>
      <c r="AH34" s="666"/>
      <c r="AI34" s="666"/>
      <c r="AJ34" s="667"/>
      <c r="AK34" s="668"/>
      <c r="AL34" s="663"/>
      <c r="AM34" s="663"/>
      <c r="AN34" s="663"/>
      <c r="AO34" s="663"/>
      <c r="AP34" s="663"/>
      <c r="AQ34" s="663"/>
      <c r="AR34" s="663"/>
      <c r="AS34" s="663"/>
      <c r="AT34" s="663"/>
      <c r="AU34" s="663"/>
      <c r="AV34" s="663"/>
      <c r="AW34" s="663"/>
      <c r="AX34" s="663"/>
      <c r="AY34" s="663"/>
      <c r="AZ34" s="717"/>
      <c r="BA34" s="717"/>
      <c r="BB34" s="717"/>
      <c r="BC34" s="717"/>
      <c r="BD34" s="717"/>
      <c r="BE34" s="669"/>
      <c r="BF34" s="669"/>
      <c r="BG34" s="669"/>
      <c r="BH34" s="669"/>
      <c r="BI34" s="670"/>
      <c r="BJ34" s="58"/>
      <c r="BK34" s="58"/>
      <c r="BL34" s="58"/>
      <c r="BM34" s="58"/>
      <c r="BN34" s="58"/>
      <c r="BO34" s="57"/>
      <c r="BP34" s="57"/>
      <c r="BQ34" s="54">
        <v>28</v>
      </c>
      <c r="BR34" s="74"/>
      <c r="BS34" s="671"/>
      <c r="BT34" s="672"/>
      <c r="BU34" s="672"/>
      <c r="BV34" s="672"/>
      <c r="BW34" s="672"/>
      <c r="BX34" s="672"/>
      <c r="BY34" s="672"/>
      <c r="BZ34" s="672"/>
      <c r="CA34" s="672"/>
      <c r="CB34" s="672"/>
      <c r="CC34" s="672"/>
      <c r="CD34" s="672"/>
      <c r="CE34" s="672"/>
      <c r="CF34" s="672"/>
      <c r="CG34" s="673"/>
      <c r="CH34" s="674"/>
      <c r="CI34" s="666"/>
      <c r="CJ34" s="666"/>
      <c r="CK34" s="666"/>
      <c r="CL34" s="675"/>
      <c r="CM34" s="674"/>
      <c r="CN34" s="666"/>
      <c r="CO34" s="666"/>
      <c r="CP34" s="666"/>
      <c r="CQ34" s="675"/>
      <c r="CR34" s="674"/>
      <c r="CS34" s="666"/>
      <c r="CT34" s="666"/>
      <c r="CU34" s="666"/>
      <c r="CV34" s="675"/>
      <c r="CW34" s="674"/>
      <c r="CX34" s="666"/>
      <c r="CY34" s="666"/>
      <c r="CZ34" s="666"/>
      <c r="DA34" s="675"/>
      <c r="DB34" s="674"/>
      <c r="DC34" s="666"/>
      <c r="DD34" s="666"/>
      <c r="DE34" s="666"/>
      <c r="DF34" s="675"/>
      <c r="DG34" s="674"/>
      <c r="DH34" s="666"/>
      <c r="DI34" s="666"/>
      <c r="DJ34" s="666"/>
      <c r="DK34" s="675"/>
      <c r="DL34" s="674"/>
      <c r="DM34" s="666"/>
      <c r="DN34" s="666"/>
      <c r="DO34" s="666"/>
      <c r="DP34" s="675"/>
      <c r="DQ34" s="674"/>
      <c r="DR34" s="666"/>
      <c r="DS34" s="666"/>
      <c r="DT34" s="666"/>
      <c r="DU34" s="675"/>
      <c r="DV34" s="671"/>
      <c r="DW34" s="672"/>
      <c r="DX34" s="672"/>
      <c r="DY34" s="672"/>
      <c r="DZ34" s="690"/>
      <c r="EA34" s="49"/>
    </row>
    <row r="35" spans="1:131" ht="26.25" customHeight="1">
      <c r="A35" s="56">
        <v>8</v>
      </c>
      <c r="B35" s="671"/>
      <c r="C35" s="672"/>
      <c r="D35" s="672"/>
      <c r="E35" s="672"/>
      <c r="F35" s="672"/>
      <c r="G35" s="672"/>
      <c r="H35" s="672"/>
      <c r="I35" s="672"/>
      <c r="J35" s="672"/>
      <c r="K35" s="672"/>
      <c r="L35" s="672"/>
      <c r="M35" s="672"/>
      <c r="N35" s="672"/>
      <c r="O35" s="672"/>
      <c r="P35" s="673"/>
      <c r="Q35" s="662"/>
      <c r="R35" s="663"/>
      <c r="S35" s="663"/>
      <c r="T35" s="663"/>
      <c r="U35" s="663"/>
      <c r="V35" s="663"/>
      <c r="W35" s="663"/>
      <c r="X35" s="663"/>
      <c r="Y35" s="663"/>
      <c r="Z35" s="663"/>
      <c r="AA35" s="663"/>
      <c r="AB35" s="663"/>
      <c r="AC35" s="663"/>
      <c r="AD35" s="663"/>
      <c r="AE35" s="664"/>
      <c r="AF35" s="665"/>
      <c r="AG35" s="666"/>
      <c r="AH35" s="666"/>
      <c r="AI35" s="666"/>
      <c r="AJ35" s="667"/>
      <c r="AK35" s="668"/>
      <c r="AL35" s="663"/>
      <c r="AM35" s="663"/>
      <c r="AN35" s="663"/>
      <c r="AO35" s="663"/>
      <c r="AP35" s="663"/>
      <c r="AQ35" s="663"/>
      <c r="AR35" s="663"/>
      <c r="AS35" s="663"/>
      <c r="AT35" s="663"/>
      <c r="AU35" s="663"/>
      <c r="AV35" s="663"/>
      <c r="AW35" s="663"/>
      <c r="AX35" s="663"/>
      <c r="AY35" s="663"/>
      <c r="AZ35" s="717"/>
      <c r="BA35" s="717"/>
      <c r="BB35" s="717"/>
      <c r="BC35" s="717"/>
      <c r="BD35" s="717"/>
      <c r="BE35" s="669"/>
      <c r="BF35" s="669"/>
      <c r="BG35" s="669"/>
      <c r="BH35" s="669"/>
      <c r="BI35" s="670"/>
      <c r="BJ35" s="58"/>
      <c r="BK35" s="58"/>
      <c r="BL35" s="58"/>
      <c r="BM35" s="58"/>
      <c r="BN35" s="58"/>
      <c r="BO35" s="57"/>
      <c r="BP35" s="57"/>
      <c r="BQ35" s="54">
        <v>29</v>
      </c>
      <c r="BR35" s="74"/>
      <c r="BS35" s="671"/>
      <c r="BT35" s="672"/>
      <c r="BU35" s="672"/>
      <c r="BV35" s="672"/>
      <c r="BW35" s="672"/>
      <c r="BX35" s="672"/>
      <c r="BY35" s="672"/>
      <c r="BZ35" s="672"/>
      <c r="CA35" s="672"/>
      <c r="CB35" s="672"/>
      <c r="CC35" s="672"/>
      <c r="CD35" s="672"/>
      <c r="CE35" s="672"/>
      <c r="CF35" s="672"/>
      <c r="CG35" s="673"/>
      <c r="CH35" s="674"/>
      <c r="CI35" s="666"/>
      <c r="CJ35" s="666"/>
      <c r="CK35" s="666"/>
      <c r="CL35" s="675"/>
      <c r="CM35" s="674"/>
      <c r="CN35" s="666"/>
      <c r="CO35" s="666"/>
      <c r="CP35" s="666"/>
      <c r="CQ35" s="675"/>
      <c r="CR35" s="674"/>
      <c r="CS35" s="666"/>
      <c r="CT35" s="666"/>
      <c r="CU35" s="666"/>
      <c r="CV35" s="675"/>
      <c r="CW35" s="674"/>
      <c r="CX35" s="666"/>
      <c r="CY35" s="666"/>
      <c r="CZ35" s="666"/>
      <c r="DA35" s="675"/>
      <c r="DB35" s="674"/>
      <c r="DC35" s="666"/>
      <c r="DD35" s="666"/>
      <c r="DE35" s="666"/>
      <c r="DF35" s="675"/>
      <c r="DG35" s="674"/>
      <c r="DH35" s="666"/>
      <c r="DI35" s="666"/>
      <c r="DJ35" s="666"/>
      <c r="DK35" s="675"/>
      <c r="DL35" s="674"/>
      <c r="DM35" s="666"/>
      <c r="DN35" s="666"/>
      <c r="DO35" s="666"/>
      <c r="DP35" s="675"/>
      <c r="DQ35" s="674"/>
      <c r="DR35" s="666"/>
      <c r="DS35" s="666"/>
      <c r="DT35" s="666"/>
      <c r="DU35" s="675"/>
      <c r="DV35" s="671"/>
      <c r="DW35" s="672"/>
      <c r="DX35" s="672"/>
      <c r="DY35" s="672"/>
      <c r="DZ35" s="690"/>
      <c r="EA35" s="49"/>
    </row>
    <row r="36" spans="1:131" ht="26.25" customHeight="1">
      <c r="A36" s="56">
        <v>9</v>
      </c>
      <c r="B36" s="671"/>
      <c r="C36" s="672"/>
      <c r="D36" s="672"/>
      <c r="E36" s="672"/>
      <c r="F36" s="672"/>
      <c r="G36" s="672"/>
      <c r="H36" s="672"/>
      <c r="I36" s="672"/>
      <c r="J36" s="672"/>
      <c r="K36" s="672"/>
      <c r="L36" s="672"/>
      <c r="M36" s="672"/>
      <c r="N36" s="672"/>
      <c r="O36" s="672"/>
      <c r="P36" s="673"/>
      <c r="Q36" s="662"/>
      <c r="R36" s="663"/>
      <c r="S36" s="663"/>
      <c r="T36" s="663"/>
      <c r="U36" s="663"/>
      <c r="V36" s="663"/>
      <c r="W36" s="663"/>
      <c r="X36" s="663"/>
      <c r="Y36" s="663"/>
      <c r="Z36" s="663"/>
      <c r="AA36" s="663"/>
      <c r="AB36" s="663"/>
      <c r="AC36" s="663"/>
      <c r="AD36" s="663"/>
      <c r="AE36" s="664"/>
      <c r="AF36" s="665"/>
      <c r="AG36" s="666"/>
      <c r="AH36" s="666"/>
      <c r="AI36" s="666"/>
      <c r="AJ36" s="667"/>
      <c r="AK36" s="668"/>
      <c r="AL36" s="663"/>
      <c r="AM36" s="663"/>
      <c r="AN36" s="663"/>
      <c r="AO36" s="663"/>
      <c r="AP36" s="663"/>
      <c r="AQ36" s="663"/>
      <c r="AR36" s="663"/>
      <c r="AS36" s="663"/>
      <c r="AT36" s="663"/>
      <c r="AU36" s="663"/>
      <c r="AV36" s="663"/>
      <c r="AW36" s="663"/>
      <c r="AX36" s="663"/>
      <c r="AY36" s="663"/>
      <c r="AZ36" s="717"/>
      <c r="BA36" s="717"/>
      <c r="BB36" s="717"/>
      <c r="BC36" s="717"/>
      <c r="BD36" s="717"/>
      <c r="BE36" s="669"/>
      <c r="BF36" s="669"/>
      <c r="BG36" s="669"/>
      <c r="BH36" s="669"/>
      <c r="BI36" s="670"/>
      <c r="BJ36" s="58"/>
      <c r="BK36" s="58"/>
      <c r="BL36" s="58"/>
      <c r="BM36" s="58"/>
      <c r="BN36" s="58"/>
      <c r="BO36" s="57"/>
      <c r="BP36" s="57"/>
      <c r="BQ36" s="54">
        <v>30</v>
      </c>
      <c r="BR36" s="74"/>
      <c r="BS36" s="671"/>
      <c r="BT36" s="672"/>
      <c r="BU36" s="672"/>
      <c r="BV36" s="672"/>
      <c r="BW36" s="672"/>
      <c r="BX36" s="672"/>
      <c r="BY36" s="672"/>
      <c r="BZ36" s="672"/>
      <c r="CA36" s="672"/>
      <c r="CB36" s="672"/>
      <c r="CC36" s="672"/>
      <c r="CD36" s="672"/>
      <c r="CE36" s="672"/>
      <c r="CF36" s="672"/>
      <c r="CG36" s="673"/>
      <c r="CH36" s="674"/>
      <c r="CI36" s="666"/>
      <c r="CJ36" s="666"/>
      <c r="CK36" s="666"/>
      <c r="CL36" s="675"/>
      <c r="CM36" s="674"/>
      <c r="CN36" s="666"/>
      <c r="CO36" s="666"/>
      <c r="CP36" s="666"/>
      <c r="CQ36" s="675"/>
      <c r="CR36" s="674"/>
      <c r="CS36" s="666"/>
      <c r="CT36" s="666"/>
      <c r="CU36" s="666"/>
      <c r="CV36" s="675"/>
      <c r="CW36" s="674"/>
      <c r="CX36" s="666"/>
      <c r="CY36" s="666"/>
      <c r="CZ36" s="666"/>
      <c r="DA36" s="675"/>
      <c r="DB36" s="674"/>
      <c r="DC36" s="666"/>
      <c r="DD36" s="666"/>
      <c r="DE36" s="666"/>
      <c r="DF36" s="675"/>
      <c r="DG36" s="674"/>
      <c r="DH36" s="666"/>
      <c r="DI36" s="666"/>
      <c r="DJ36" s="666"/>
      <c r="DK36" s="675"/>
      <c r="DL36" s="674"/>
      <c r="DM36" s="666"/>
      <c r="DN36" s="666"/>
      <c r="DO36" s="666"/>
      <c r="DP36" s="675"/>
      <c r="DQ36" s="674"/>
      <c r="DR36" s="666"/>
      <c r="DS36" s="666"/>
      <c r="DT36" s="666"/>
      <c r="DU36" s="675"/>
      <c r="DV36" s="671"/>
      <c r="DW36" s="672"/>
      <c r="DX36" s="672"/>
      <c r="DY36" s="672"/>
      <c r="DZ36" s="690"/>
      <c r="EA36" s="49"/>
    </row>
    <row r="37" spans="1:131" ht="26.25" customHeight="1">
      <c r="A37" s="56">
        <v>10</v>
      </c>
      <c r="B37" s="671"/>
      <c r="C37" s="672"/>
      <c r="D37" s="672"/>
      <c r="E37" s="672"/>
      <c r="F37" s="672"/>
      <c r="G37" s="672"/>
      <c r="H37" s="672"/>
      <c r="I37" s="672"/>
      <c r="J37" s="672"/>
      <c r="K37" s="672"/>
      <c r="L37" s="672"/>
      <c r="M37" s="672"/>
      <c r="N37" s="672"/>
      <c r="O37" s="672"/>
      <c r="P37" s="673"/>
      <c r="Q37" s="662"/>
      <c r="R37" s="663"/>
      <c r="S37" s="663"/>
      <c r="T37" s="663"/>
      <c r="U37" s="663"/>
      <c r="V37" s="663"/>
      <c r="W37" s="663"/>
      <c r="X37" s="663"/>
      <c r="Y37" s="663"/>
      <c r="Z37" s="663"/>
      <c r="AA37" s="663"/>
      <c r="AB37" s="663"/>
      <c r="AC37" s="663"/>
      <c r="AD37" s="663"/>
      <c r="AE37" s="664"/>
      <c r="AF37" s="665"/>
      <c r="AG37" s="666"/>
      <c r="AH37" s="666"/>
      <c r="AI37" s="666"/>
      <c r="AJ37" s="667"/>
      <c r="AK37" s="668"/>
      <c r="AL37" s="663"/>
      <c r="AM37" s="663"/>
      <c r="AN37" s="663"/>
      <c r="AO37" s="663"/>
      <c r="AP37" s="663"/>
      <c r="AQ37" s="663"/>
      <c r="AR37" s="663"/>
      <c r="AS37" s="663"/>
      <c r="AT37" s="663"/>
      <c r="AU37" s="663"/>
      <c r="AV37" s="663"/>
      <c r="AW37" s="663"/>
      <c r="AX37" s="663"/>
      <c r="AY37" s="663"/>
      <c r="AZ37" s="717"/>
      <c r="BA37" s="717"/>
      <c r="BB37" s="717"/>
      <c r="BC37" s="717"/>
      <c r="BD37" s="717"/>
      <c r="BE37" s="669"/>
      <c r="BF37" s="669"/>
      <c r="BG37" s="669"/>
      <c r="BH37" s="669"/>
      <c r="BI37" s="670"/>
      <c r="BJ37" s="58"/>
      <c r="BK37" s="58"/>
      <c r="BL37" s="58"/>
      <c r="BM37" s="58"/>
      <c r="BN37" s="58"/>
      <c r="BO37" s="57"/>
      <c r="BP37" s="57"/>
      <c r="BQ37" s="54">
        <v>31</v>
      </c>
      <c r="BR37" s="74"/>
      <c r="BS37" s="671"/>
      <c r="BT37" s="672"/>
      <c r="BU37" s="672"/>
      <c r="BV37" s="672"/>
      <c r="BW37" s="672"/>
      <c r="BX37" s="672"/>
      <c r="BY37" s="672"/>
      <c r="BZ37" s="672"/>
      <c r="CA37" s="672"/>
      <c r="CB37" s="672"/>
      <c r="CC37" s="672"/>
      <c r="CD37" s="672"/>
      <c r="CE37" s="672"/>
      <c r="CF37" s="672"/>
      <c r="CG37" s="673"/>
      <c r="CH37" s="674"/>
      <c r="CI37" s="666"/>
      <c r="CJ37" s="666"/>
      <c r="CK37" s="666"/>
      <c r="CL37" s="675"/>
      <c r="CM37" s="674"/>
      <c r="CN37" s="666"/>
      <c r="CO37" s="666"/>
      <c r="CP37" s="666"/>
      <c r="CQ37" s="675"/>
      <c r="CR37" s="674"/>
      <c r="CS37" s="666"/>
      <c r="CT37" s="666"/>
      <c r="CU37" s="666"/>
      <c r="CV37" s="675"/>
      <c r="CW37" s="674"/>
      <c r="CX37" s="666"/>
      <c r="CY37" s="666"/>
      <c r="CZ37" s="666"/>
      <c r="DA37" s="675"/>
      <c r="DB37" s="674"/>
      <c r="DC37" s="666"/>
      <c r="DD37" s="666"/>
      <c r="DE37" s="666"/>
      <c r="DF37" s="675"/>
      <c r="DG37" s="674"/>
      <c r="DH37" s="666"/>
      <c r="DI37" s="666"/>
      <c r="DJ37" s="666"/>
      <c r="DK37" s="675"/>
      <c r="DL37" s="674"/>
      <c r="DM37" s="666"/>
      <c r="DN37" s="666"/>
      <c r="DO37" s="666"/>
      <c r="DP37" s="675"/>
      <c r="DQ37" s="674"/>
      <c r="DR37" s="666"/>
      <c r="DS37" s="666"/>
      <c r="DT37" s="666"/>
      <c r="DU37" s="675"/>
      <c r="DV37" s="671"/>
      <c r="DW37" s="672"/>
      <c r="DX37" s="672"/>
      <c r="DY37" s="672"/>
      <c r="DZ37" s="690"/>
      <c r="EA37" s="49"/>
    </row>
    <row r="38" spans="1:131" ht="26.25" customHeight="1">
      <c r="A38" s="56">
        <v>11</v>
      </c>
      <c r="B38" s="671"/>
      <c r="C38" s="672"/>
      <c r="D38" s="672"/>
      <c r="E38" s="672"/>
      <c r="F38" s="672"/>
      <c r="G38" s="672"/>
      <c r="H38" s="672"/>
      <c r="I38" s="672"/>
      <c r="J38" s="672"/>
      <c r="K38" s="672"/>
      <c r="L38" s="672"/>
      <c r="M38" s="672"/>
      <c r="N38" s="672"/>
      <c r="O38" s="672"/>
      <c r="P38" s="673"/>
      <c r="Q38" s="662"/>
      <c r="R38" s="663"/>
      <c r="S38" s="663"/>
      <c r="T38" s="663"/>
      <c r="U38" s="663"/>
      <c r="V38" s="663"/>
      <c r="W38" s="663"/>
      <c r="X38" s="663"/>
      <c r="Y38" s="663"/>
      <c r="Z38" s="663"/>
      <c r="AA38" s="663"/>
      <c r="AB38" s="663"/>
      <c r="AC38" s="663"/>
      <c r="AD38" s="663"/>
      <c r="AE38" s="664"/>
      <c r="AF38" s="665"/>
      <c r="AG38" s="666"/>
      <c r="AH38" s="666"/>
      <c r="AI38" s="666"/>
      <c r="AJ38" s="667"/>
      <c r="AK38" s="668"/>
      <c r="AL38" s="663"/>
      <c r="AM38" s="663"/>
      <c r="AN38" s="663"/>
      <c r="AO38" s="663"/>
      <c r="AP38" s="663"/>
      <c r="AQ38" s="663"/>
      <c r="AR38" s="663"/>
      <c r="AS38" s="663"/>
      <c r="AT38" s="663"/>
      <c r="AU38" s="663"/>
      <c r="AV38" s="663"/>
      <c r="AW38" s="663"/>
      <c r="AX38" s="663"/>
      <c r="AY38" s="663"/>
      <c r="AZ38" s="717"/>
      <c r="BA38" s="717"/>
      <c r="BB38" s="717"/>
      <c r="BC38" s="717"/>
      <c r="BD38" s="717"/>
      <c r="BE38" s="669"/>
      <c r="BF38" s="669"/>
      <c r="BG38" s="669"/>
      <c r="BH38" s="669"/>
      <c r="BI38" s="670"/>
      <c r="BJ38" s="58"/>
      <c r="BK38" s="58"/>
      <c r="BL38" s="58"/>
      <c r="BM38" s="58"/>
      <c r="BN38" s="58"/>
      <c r="BO38" s="57"/>
      <c r="BP38" s="57"/>
      <c r="BQ38" s="54">
        <v>32</v>
      </c>
      <c r="BR38" s="74"/>
      <c r="BS38" s="671"/>
      <c r="BT38" s="672"/>
      <c r="BU38" s="672"/>
      <c r="BV38" s="672"/>
      <c r="BW38" s="672"/>
      <c r="BX38" s="672"/>
      <c r="BY38" s="672"/>
      <c r="BZ38" s="672"/>
      <c r="CA38" s="672"/>
      <c r="CB38" s="672"/>
      <c r="CC38" s="672"/>
      <c r="CD38" s="672"/>
      <c r="CE38" s="672"/>
      <c r="CF38" s="672"/>
      <c r="CG38" s="673"/>
      <c r="CH38" s="674"/>
      <c r="CI38" s="666"/>
      <c r="CJ38" s="666"/>
      <c r="CK38" s="666"/>
      <c r="CL38" s="675"/>
      <c r="CM38" s="674"/>
      <c r="CN38" s="666"/>
      <c r="CO38" s="666"/>
      <c r="CP38" s="666"/>
      <c r="CQ38" s="675"/>
      <c r="CR38" s="674"/>
      <c r="CS38" s="666"/>
      <c r="CT38" s="666"/>
      <c r="CU38" s="666"/>
      <c r="CV38" s="675"/>
      <c r="CW38" s="674"/>
      <c r="CX38" s="666"/>
      <c r="CY38" s="666"/>
      <c r="CZ38" s="666"/>
      <c r="DA38" s="675"/>
      <c r="DB38" s="674"/>
      <c r="DC38" s="666"/>
      <c r="DD38" s="666"/>
      <c r="DE38" s="666"/>
      <c r="DF38" s="675"/>
      <c r="DG38" s="674"/>
      <c r="DH38" s="666"/>
      <c r="DI38" s="666"/>
      <c r="DJ38" s="666"/>
      <c r="DK38" s="675"/>
      <c r="DL38" s="674"/>
      <c r="DM38" s="666"/>
      <c r="DN38" s="666"/>
      <c r="DO38" s="666"/>
      <c r="DP38" s="675"/>
      <c r="DQ38" s="674"/>
      <c r="DR38" s="666"/>
      <c r="DS38" s="666"/>
      <c r="DT38" s="666"/>
      <c r="DU38" s="675"/>
      <c r="DV38" s="671"/>
      <c r="DW38" s="672"/>
      <c r="DX38" s="672"/>
      <c r="DY38" s="672"/>
      <c r="DZ38" s="690"/>
      <c r="EA38" s="49"/>
    </row>
    <row r="39" spans="1:131" ht="26.25" customHeight="1">
      <c r="A39" s="56">
        <v>12</v>
      </c>
      <c r="B39" s="671"/>
      <c r="C39" s="672"/>
      <c r="D39" s="672"/>
      <c r="E39" s="672"/>
      <c r="F39" s="672"/>
      <c r="G39" s="672"/>
      <c r="H39" s="672"/>
      <c r="I39" s="672"/>
      <c r="J39" s="672"/>
      <c r="K39" s="672"/>
      <c r="L39" s="672"/>
      <c r="M39" s="672"/>
      <c r="N39" s="672"/>
      <c r="O39" s="672"/>
      <c r="P39" s="673"/>
      <c r="Q39" s="662"/>
      <c r="R39" s="663"/>
      <c r="S39" s="663"/>
      <c r="T39" s="663"/>
      <c r="U39" s="663"/>
      <c r="V39" s="663"/>
      <c r="W39" s="663"/>
      <c r="X39" s="663"/>
      <c r="Y39" s="663"/>
      <c r="Z39" s="663"/>
      <c r="AA39" s="663"/>
      <c r="AB39" s="663"/>
      <c r="AC39" s="663"/>
      <c r="AD39" s="663"/>
      <c r="AE39" s="664"/>
      <c r="AF39" s="665"/>
      <c r="AG39" s="666"/>
      <c r="AH39" s="666"/>
      <c r="AI39" s="666"/>
      <c r="AJ39" s="667"/>
      <c r="AK39" s="668"/>
      <c r="AL39" s="663"/>
      <c r="AM39" s="663"/>
      <c r="AN39" s="663"/>
      <c r="AO39" s="663"/>
      <c r="AP39" s="663"/>
      <c r="AQ39" s="663"/>
      <c r="AR39" s="663"/>
      <c r="AS39" s="663"/>
      <c r="AT39" s="663"/>
      <c r="AU39" s="663"/>
      <c r="AV39" s="663"/>
      <c r="AW39" s="663"/>
      <c r="AX39" s="663"/>
      <c r="AY39" s="663"/>
      <c r="AZ39" s="717"/>
      <c r="BA39" s="717"/>
      <c r="BB39" s="717"/>
      <c r="BC39" s="717"/>
      <c r="BD39" s="717"/>
      <c r="BE39" s="669"/>
      <c r="BF39" s="669"/>
      <c r="BG39" s="669"/>
      <c r="BH39" s="669"/>
      <c r="BI39" s="670"/>
      <c r="BJ39" s="58"/>
      <c r="BK39" s="58"/>
      <c r="BL39" s="58"/>
      <c r="BM39" s="58"/>
      <c r="BN39" s="58"/>
      <c r="BO39" s="57"/>
      <c r="BP39" s="57"/>
      <c r="BQ39" s="54">
        <v>33</v>
      </c>
      <c r="BR39" s="74"/>
      <c r="BS39" s="671"/>
      <c r="BT39" s="672"/>
      <c r="BU39" s="672"/>
      <c r="BV39" s="672"/>
      <c r="BW39" s="672"/>
      <c r="BX39" s="672"/>
      <c r="BY39" s="672"/>
      <c r="BZ39" s="672"/>
      <c r="CA39" s="672"/>
      <c r="CB39" s="672"/>
      <c r="CC39" s="672"/>
      <c r="CD39" s="672"/>
      <c r="CE39" s="672"/>
      <c r="CF39" s="672"/>
      <c r="CG39" s="673"/>
      <c r="CH39" s="674"/>
      <c r="CI39" s="666"/>
      <c r="CJ39" s="666"/>
      <c r="CK39" s="666"/>
      <c r="CL39" s="675"/>
      <c r="CM39" s="674"/>
      <c r="CN39" s="666"/>
      <c r="CO39" s="666"/>
      <c r="CP39" s="666"/>
      <c r="CQ39" s="675"/>
      <c r="CR39" s="674"/>
      <c r="CS39" s="666"/>
      <c r="CT39" s="666"/>
      <c r="CU39" s="666"/>
      <c r="CV39" s="675"/>
      <c r="CW39" s="674"/>
      <c r="CX39" s="666"/>
      <c r="CY39" s="666"/>
      <c r="CZ39" s="666"/>
      <c r="DA39" s="675"/>
      <c r="DB39" s="674"/>
      <c r="DC39" s="666"/>
      <c r="DD39" s="666"/>
      <c r="DE39" s="666"/>
      <c r="DF39" s="675"/>
      <c r="DG39" s="674"/>
      <c r="DH39" s="666"/>
      <c r="DI39" s="666"/>
      <c r="DJ39" s="666"/>
      <c r="DK39" s="675"/>
      <c r="DL39" s="674"/>
      <c r="DM39" s="666"/>
      <c r="DN39" s="666"/>
      <c r="DO39" s="666"/>
      <c r="DP39" s="675"/>
      <c r="DQ39" s="674"/>
      <c r="DR39" s="666"/>
      <c r="DS39" s="666"/>
      <c r="DT39" s="666"/>
      <c r="DU39" s="675"/>
      <c r="DV39" s="671"/>
      <c r="DW39" s="672"/>
      <c r="DX39" s="672"/>
      <c r="DY39" s="672"/>
      <c r="DZ39" s="690"/>
      <c r="EA39" s="49"/>
    </row>
    <row r="40" spans="1:131" ht="26.25" customHeight="1">
      <c r="A40" s="54">
        <v>13</v>
      </c>
      <c r="B40" s="671"/>
      <c r="C40" s="672"/>
      <c r="D40" s="672"/>
      <c r="E40" s="672"/>
      <c r="F40" s="672"/>
      <c r="G40" s="672"/>
      <c r="H40" s="672"/>
      <c r="I40" s="672"/>
      <c r="J40" s="672"/>
      <c r="K40" s="672"/>
      <c r="L40" s="672"/>
      <c r="M40" s="672"/>
      <c r="N40" s="672"/>
      <c r="O40" s="672"/>
      <c r="P40" s="673"/>
      <c r="Q40" s="662"/>
      <c r="R40" s="663"/>
      <c r="S40" s="663"/>
      <c r="T40" s="663"/>
      <c r="U40" s="663"/>
      <c r="V40" s="663"/>
      <c r="W40" s="663"/>
      <c r="X40" s="663"/>
      <c r="Y40" s="663"/>
      <c r="Z40" s="663"/>
      <c r="AA40" s="663"/>
      <c r="AB40" s="663"/>
      <c r="AC40" s="663"/>
      <c r="AD40" s="663"/>
      <c r="AE40" s="664"/>
      <c r="AF40" s="665"/>
      <c r="AG40" s="666"/>
      <c r="AH40" s="666"/>
      <c r="AI40" s="666"/>
      <c r="AJ40" s="667"/>
      <c r="AK40" s="668"/>
      <c r="AL40" s="663"/>
      <c r="AM40" s="663"/>
      <c r="AN40" s="663"/>
      <c r="AO40" s="663"/>
      <c r="AP40" s="663"/>
      <c r="AQ40" s="663"/>
      <c r="AR40" s="663"/>
      <c r="AS40" s="663"/>
      <c r="AT40" s="663"/>
      <c r="AU40" s="663"/>
      <c r="AV40" s="663"/>
      <c r="AW40" s="663"/>
      <c r="AX40" s="663"/>
      <c r="AY40" s="663"/>
      <c r="AZ40" s="717"/>
      <c r="BA40" s="717"/>
      <c r="BB40" s="717"/>
      <c r="BC40" s="717"/>
      <c r="BD40" s="717"/>
      <c r="BE40" s="669"/>
      <c r="BF40" s="669"/>
      <c r="BG40" s="669"/>
      <c r="BH40" s="669"/>
      <c r="BI40" s="670"/>
      <c r="BJ40" s="58"/>
      <c r="BK40" s="58"/>
      <c r="BL40" s="58"/>
      <c r="BM40" s="58"/>
      <c r="BN40" s="58"/>
      <c r="BO40" s="57"/>
      <c r="BP40" s="57"/>
      <c r="BQ40" s="54">
        <v>34</v>
      </c>
      <c r="BR40" s="74"/>
      <c r="BS40" s="671"/>
      <c r="BT40" s="672"/>
      <c r="BU40" s="672"/>
      <c r="BV40" s="672"/>
      <c r="BW40" s="672"/>
      <c r="BX40" s="672"/>
      <c r="BY40" s="672"/>
      <c r="BZ40" s="672"/>
      <c r="CA40" s="672"/>
      <c r="CB40" s="672"/>
      <c r="CC40" s="672"/>
      <c r="CD40" s="672"/>
      <c r="CE40" s="672"/>
      <c r="CF40" s="672"/>
      <c r="CG40" s="673"/>
      <c r="CH40" s="674"/>
      <c r="CI40" s="666"/>
      <c r="CJ40" s="666"/>
      <c r="CK40" s="666"/>
      <c r="CL40" s="675"/>
      <c r="CM40" s="674"/>
      <c r="CN40" s="666"/>
      <c r="CO40" s="666"/>
      <c r="CP40" s="666"/>
      <c r="CQ40" s="675"/>
      <c r="CR40" s="674"/>
      <c r="CS40" s="666"/>
      <c r="CT40" s="666"/>
      <c r="CU40" s="666"/>
      <c r="CV40" s="675"/>
      <c r="CW40" s="674"/>
      <c r="CX40" s="666"/>
      <c r="CY40" s="666"/>
      <c r="CZ40" s="666"/>
      <c r="DA40" s="675"/>
      <c r="DB40" s="674"/>
      <c r="DC40" s="666"/>
      <c r="DD40" s="666"/>
      <c r="DE40" s="666"/>
      <c r="DF40" s="675"/>
      <c r="DG40" s="674"/>
      <c r="DH40" s="666"/>
      <c r="DI40" s="666"/>
      <c r="DJ40" s="666"/>
      <c r="DK40" s="675"/>
      <c r="DL40" s="674"/>
      <c r="DM40" s="666"/>
      <c r="DN40" s="666"/>
      <c r="DO40" s="666"/>
      <c r="DP40" s="675"/>
      <c r="DQ40" s="674"/>
      <c r="DR40" s="666"/>
      <c r="DS40" s="666"/>
      <c r="DT40" s="666"/>
      <c r="DU40" s="675"/>
      <c r="DV40" s="671"/>
      <c r="DW40" s="672"/>
      <c r="DX40" s="672"/>
      <c r="DY40" s="672"/>
      <c r="DZ40" s="690"/>
      <c r="EA40" s="49"/>
    </row>
    <row r="41" spans="1:131" ht="26.25" customHeight="1">
      <c r="A41" s="54">
        <v>14</v>
      </c>
      <c r="B41" s="671"/>
      <c r="C41" s="672"/>
      <c r="D41" s="672"/>
      <c r="E41" s="672"/>
      <c r="F41" s="672"/>
      <c r="G41" s="672"/>
      <c r="H41" s="672"/>
      <c r="I41" s="672"/>
      <c r="J41" s="672"/>
      <c r="K41" s="672"/>
      <c r="L41" s="672"/>
      <c r="M41" s="672"/>
      <c r="N41" s="672"/>
      <c r="O41" s="672"/>
      <c r="P41" s="673"/>
      <c r="Q41" s="662"/>
      <c r="R41" s="663"/>
      <c r="S41" s="663"/>
      <c r="T41" s="663"/>
      <c r="U41" s="663"/>
      <c r="V41" s="663"/>
      <c r="W41" s="663"/>
      <c r="X41" s="663"/>
      <c r="Y41" s="663"/>
      <c r="Z41" s="663"/>
      <c r="AA41" s="663"/>
      <c r="AB41" s="663"/>
      <c r="AC41" s="663"/>
      <c r="AD41" s="663"/>
      <c r="AE41" s="664"/>
      <c r="AF41" s="665"/>
      <c r="AG41" s="666"/>
      <c r="AH41" s="666"/>
      <c r="AI41" s="666"/>
      <c r="AJ41" s="667"/>
      <c r="AK41" s="668"/>
      <c r="AL41" s="663"/>
      <c r="AM41" s="663"/>
      <c r="AN41" s="663"/>
      <c r="AO41" s="663"/>
      <c r="AP41" s="663"/>
      <c r="AQ41" s="663"/>
      <c r="AR41" s="663"/>
      <c r="AS41" s="663"/>
      <c r="AT41" s="663"/>
      <c r="AU41" s="663"/>
      <c r="AV41" s="663"/>
      <c r="AW41" s="663"/>
      <c r="AX41" s="663"/>
      <c r="AY41" s="663"/>
      <c r="AZ41" s="717"/>
      <c r="BA41" s="717"/>
      <c r="BB41" s="717"/>
      <c r="BC41" s="717"/>
      <c r="BD41" s="717"/>
      <c r="BE41" s="669"/>
      <c r="BF41" s="669"/>
      <c r="BG41" s="669"/>
      <c r="BH41" s="669"/>
      <c r="BI41" s="670"/>
      <c r="BJ41" s="58"/>
      <c r="BK41" s="58"/>
      <c r="BL41" s="58"/>
      <c r="BM41" s="58"/>
      <c r="BN41" s="58"/>
      <c r="BO41" s="57"/>
      <c r="BP41" s="57"/>
      <c r="BQ41" s="54">
        <v>35</v>
      </c>
      <c r="BR41" s="74"/>
      <c r="BS41" s="671"/>
      <c r="BT41" s="672"/>
      <c r="BU41" s="672"/>
      <c r="BV41" s="672"/>
      <c r="BW41" s="672"/>
      <c r="BX41" s="672"/>
      <c r="BY41" s="672"/>
      <c r="BZ41" s="672"/>
      <c r="CA41" s="672"/>
      <c r="CB41" s="672"/>
      <c r="CC41" s="672"/>
      <c r="CD41" s="672"/>
      <c r="CE41" s="672"/>
      <c r="CF41" s="672"/>
      <c r="CG41" s="673"/>
      <c r="CH41" s="674"/>
      <c r="CI41" s="666"/>
      <c r="CJ41" s="666"/>
      <c r="CK41" s="666"/>
      <c r="CL41" s="675"/>
      <c r="CM41" s="674"/>
      <c r="CN41" s="666"/>
      <c r="CO41" s="666"/>
      <c r="CP41" s="666"/>
      <c r="CQ41" s="675"/>
      <c r="CR41" s="674"/>
      <c r="CS41" s="666"/>
      <c r="CT41" s="666"/>
      <c r="CU41" s="666"/>
      <c r="CV41" s="675"/>
      <c r="CW41" s="674"/>
      <c r="CX41" s="666"/>
      <c r="CY41" s="666"/>
      <c r="CZ41" s="666"/>
      <c r="DA41" s="675"/>
      <c r="DB41" s="674"/>
      <c r="DC41" s="666"/>
      <c r="DD41" s="666"/>
      <c r="DE41" s="666"/>
      <c r="DF41" s="675"/>
      <c r="DG41" s="674"/>
      <c r="DH41" s="666"/>
      <c r="DI41" s="666"/>
      <c r="DJ41" s="666"/>
      <c r="DK41" s="675"/>
      <c r="DL41" s="674"/>
      <c r="DM41" s="666"/>
      <c r="DN41" s="666"/>
      <c r="DO41" s="666"/>
      <c r="DP41" s="675"/>
      <c r="DQ41" s="674"/>
      <c r="DR41" s="666"/>
      <c r="DS41" s="666"/>
      <c r="DT41" s="666"/>
      <c r="DU41" s="675"/>
      <c r="DV41" s="671"/>
      <c r="DW41" s="672"/>
      <c r="DX41" s="672"/>
      <c r="DY41" s="672"/>
      <c r="DZ41" s="690"/>
      <c r="EA41" s="49"/>
    </row>
    <row r="42" spans="1:131" ht="26.25" customHeight="1">
      <c r="A42" s="54">
        <v>15</v>
      </c>
      <c r="B42" s="671"/>
      <c r="C42" s="672"/>
      <c r="D42" s="672"/>
      <c r="E42" s="672"/>
      <c r="F42" s="672"/>
      <c r="G42" s="672"/>
      <c r="H42" s="672"/>
      <c r="I42" s="672"/>
      <c r="J42" s="672"/>
      <c r="K42" s="672"/>
      <c r="L42" s="672"/>
      <c r="M42" s="672"/>
      <c r="N42" s="672"/>
      <c r="O42" s="672"/>
      <c r="P42" s="673"/>
      <c r="Q42" s="662"/>
      <c r="R42" s="663"/>
      <c r="S42" s="663"/>
      <c r="T42" s="663"/>
      <c r="U42" s="663"/>
      <c r="V42" s="663"/>
      <c r="W42" s="663"/>
      <c r="X42" s="663"/>
      <c r="Y42" s="663"/>
      <c r="Z42" s="663"/>
      <c r="AA42" s="663"/>
      <c r="AB42" s="663"/>
      <c r="AC42" s="663"/>
      <c r="AD42" s="663"/>
      <c r="AE42" s="664"/>
      <c r="AF42" s="665"/>
      <c r="AG42" s="666"/>
      <c r="AH42" s="666"/>
      <c r="AI42" s="666"/>
      <c r="AJ42" s="667"/>
      <c r="AK42" s="668"/>
      <c r="AL42" s="663"/>
      <c r="AM42" s="663"/>
      <c r="AN42" s="663"/>
      <c r="AO42" s="663"/>
      <c r="AP42" s="663"/>
      <c r="AQ42" s="663"/>
      <c r="AR42" s="663"/>
      <c r="AS42" s="663"/>
      <c r="AT42" s="663"/>
      <c r="AU42" s="663"/>
      <c r="AV42" s="663"/>
      <c r="AW42" s="663"/>
      <c r="AX42" s="663"/>
      <c r="AY42" s="663"/>
      <c r="AZ42" s="717"/>
      <c r="BA42" s="717"/>
      <c r="BB42" s="717"/>
      <c r="BC42" s="717"/>
      <c r="BD42" s="717"/>
      <c r="BE42" s="669"/>
      <c r="BF42" s="669"/>
      <c r="BG42" s="669"/>
      <c r="BH42" s="669"/>
      <c r="BI42" s="670"/>
      <c r="BJ42" s="58"/>
      <c r="BK42" s="58"/>
      <c r="BL42" s="58"/>
      <c r="BM42" s="58"/>
      <c r="BN42" s="58"/>
      <c r="BO42" s="57"/>
      <c r="BP42" s="57"/>
      <c r="BQ42" s="54">
        <v>36</v>
      </c>
      <c r="BR42" s="74"/>
      <c r="BS42" s="671"/>
      <c r="BT42" s="672"/>
      <c r="BU42" s="672"/>
      <c r="BV42" s="672"/>
      <c r="BW42" s="672"/>
      <c r="BX42" s="672"/>
      <c r="BY42" s="672"/>
      <c r="BZ42" s="672"/>
      <c r="CA42" s="672"/>
      <c r="CB42" s="672"/>
      <c r="CC42" s="672"/>
      <c r="CD42" s="672"/>
      <c r="CE42" s="672"/>
      <c r="CF42" s="672"/>
      <c r="CG42" s="673"/>
      <c r="CH42" s="674"/>
      <c r="CI42" s="666"/>
      <c r="CJ42" s="666"/>
      <c r="CK42" s="666"/>
      <c r="CL42" s="675"/>
      <c r="CM42" s="674"/>
      <c r="CN42" s="666"/>
      <c r="CO42" s="666"/>
      <c r="CP42" s="666"/>
      <c r="CQ42" s="675"/>
      <c r="CR42" s="674"/>
      <c r="CS42" s="666"/>
      <c r="CT42" s="666"/>
      <c r="CU42" s="666"/>
      <c r="CV42" s="675"/>
      <c r="CW42" s="674"/>
      <c r="CX42" s="666"/>
      <c r="CY42" s="666"/>
      <c r="CZ42" s="666"/>
      <c r="DA42" s="675"/>
      <c r="DB42" s="674"/>
      <c r="DC42" s="666"/>
      <c r="DD42" s="666"/>
      <c r="DE42" s="666"/>
      <c r="DF42" s="675"/>
      <c r="DG42" s="674"/>
      <c r="DH42" s="666"/>
      <c r="DI42" s="666"/>
      <c r="DJ42" s="666"/>
      <c r="DK42" s="675"/>
      <c r="DL42" s="674"/>
      <c r="DM42" s="666"/>
      <c r="DN42" s="666"/>
      <c r="DO42" s="666"/>
      <c r="DP42" s="675"/>
      <c r="DQ42" s="674"/>
      <c r="DR42" s="666"/>
      <c r="DS42" s="666"/>
      <c r="DT42" s="666"/>
      <c r="DU42" s="675"/>
      <c r="DV42" s="671"/>
      <c r="DW42" s="672"/>
      <c r="DX42" s="672"/>
      <c r="DY42" s="672"/>
      <c r="DZ42" s="690"/>
      <c r="EA42" s="49"/>
    </row>
    <row r="43" spans="1:131" ht="26.25" customHeight="1">
      <c r="A43" s="54">
        <v>16</v>
      </c>
      <c r="B43" s="671"/>
      <c r="C43" s="672"/>
      <c r="D43" s="672"/>
      <c r="E43" s="672"/>
      <c r="F43" s="672"/>
      <c r="G43" s="672"/>
      <c r="H43" s="672"/>
      <c r="I43" s="672"/>
      <c r="J43" s="672"/>
      <c r="K43" s="672"/>
      <c r="L43" s="672"/>
      <c r="M43" s="672"/>
      <c r="N43" s="672"/>
      <c r="O43" s="672"/>
      <c r="P43" s="673"/>
      <c r="Q43" s="662"/>
      <c r="R43" s="663"/>
      <c r="S43" s="663"/>
      <c r="T43" s="663"/>
      <c r="U43" s="663"/>
      <c r="V43" s="663"/>
      <c r="W43" s="663"/>
      <c r="X43" s="663"/>
      <c r="Y43" s="663"/>
      <c r="Z43" s="663"/>
      <c r="AA43" s="663"/>
      <c r="AB43" s="663"/>
      <c r="AC43" s="663"/>
      <c r="AD43" s="663"/>
      <c r="AE43" s="664"/>
      <c r="AF43" s="665"/>
      <c r="AG43" s="666"/>
      <c r="AH43" s="666"/>
      <c r="AI43" s="666"/>
      <c r="AJ43" s="667"/>
      <c r="AK43" s="668"/>
      <c r="AL43" s="663"/>
      <c r="AM43" s="663"/>
      <c r="AN43" s="663"/>
      <c r="AO43" s="663"/>
      <c r="AP43" s="663"/>
      <c r="AQ43" s="663"/>
      <c r="AR43" s="663"/>
      <c r="AS43" s="663"/>
      <c r="AT43" s="663"/>
      <c r="AU43" s="663"/>
      <c r="AV43" s="663"/>
      <c r="AW43" s="663"/>
      <c r="AX43" s="663"/>
      <c r="AY43" s="663"/>
      <c r="AZ43" s="717"/>
      <c r="BA43" s="717"/>
      <c r="BB43" s="717"/>
      <c r="BC43" s="717"/>
      <c r="BD43" s="717"/>
      <c r="BE43" s="669"/>
      <c r="BF43" s="669"/>
      <c r="BG43" s="669"/>
      <c r="BH43" s="669"/>
      <c r="BI43" s="670"/>
      <c r="BJ43" s="58"/>
      <c r="BK43" s="58"/>
      <c r="BL43" s="58"/>
      <c r="BM43" s="58"/>
      <c r="BN43" s="58"/>
      <c r="BO43" s="57"/>
      <c r="BP43" s="57"/>
      <c r="BQ43" s="54">
        <v>37</v>
      </c>
      <c r="BR43" s="74"/>
      <c r="BS43" s="671"/>
      <c r="BT43" s="672"/>
      <c r="BU43" s="672"/>
      <c r="BV43" s="672"/>
      <c r="BW43" s="672"/>
      <c r="BX43" s="672"/>
      <c r="BY43" s="672"/>
      <c r="BZ43" s="672"/>
      <c r="CA43" s="672"/>
      <c r="CB43" s="672"/>
      <c r="CC43" s="672"/>
      <c r="CD43" s="672"/>
      <c r="CE43" s="672"/>
      <c r="CF43" s="672"/>
      <c r="CG43" s="673"/>
      <c r="CH43" s="674"/>
      <c r="CI43" s="666"/>
      <c r="CJ43" s="666"/>
      <c r="CK43" s="666"/>
      <c r="CL43" s="675"/>
      <c r="CM43" s="674"/>
      <c r="CN43" s="666"/>
      <c r="CO43" s="666"/>
      <c r="CP43" s="666"/>
      <c r="CQ43" s="675"/>
      <c r="CR43" s="674"/>
      <c r="CS43" s="666"/>
      <c r="CT43" s="666"/>
      <c r="CU43" s="666"/>
      <c r="CV43" s="675"/>
      <c r="CW43" s="674"/>
      <c r="CX43" s="666"/>
      <c r="CY43" s="666"/>
      <c r="CZ43" s="666"/>
      <c r="DA43" s="675"/>
      <c r="DB43" s="674"/>
      <c r="DC43" s="666"/>
      <c r="DD43" s="666"/>
      <c r="DE43" s="666"/>
      <c r="DF43" s="675"/>
      <c r="DG43" s="674"/>
      <c r="DH43" s="666"/>
      <c r="DI43" s="666"/>
      <c r="DJ43" s="666"/>
      <c r="DK43" s="675"/>
      <c r="DL43" s="674"/>
      <c r="DM43" s="666"/>
      <c r="DN43" s="666"/>
      <c r="DO43" s="666"/>
      <c r="DP43" s="675"/>
      <c r="DQ43" s="674"/>
      <c r="DR43" s="666"/>
      <c r="DS43" s="666"/>
      <c r="DT43" s="666"/>
      <c r="DU43" s="675"/>
      <c r="DV43" s="671"/>
      <c r="DW43" s="672"/>
      <c r="DX43" s="672"/>
      <c r="DY43" s="672"/>
      <c r="DZ43" s="690"/>
      <c r="EA43" s="49"/>
    </row>
    <row r="44" spans="1:131" ht="26.25" customHeight="1">
      <c r="A44" s="54">
        <v>17</v>
      </c>
      <c r="B44" s="671"/>
      <c r="C44" s="672"/>
      <c r="D44" s="672"/>
      <c r="E44" s="672"/>
      <c r="F44" s="672"/>
      <c r="G44" s="672"/>
      <c r="H44" s="672"/>
      <c r="I44" s="672"/>
      <c r="J44" s="672"/>
      <c r="K44" s="672"/>
      <c r="L44" s="672"/>
      <c r="M44" s="672"/>
      <c r="N44" s="672"/>
      <c r="O44" s="672"/>
      <c r="P44" s="673"/>
      <c r="Q44" s="662"/>
      <c r="R44" s="663"/>
      <c r="S44" s="663"/>
      <c r="T44" s="663"/>
      <c r="U44" s="663"/>
      <c r="V44" s="663"/>
      <c r="W44" s="663"/>
      <c r="X44" s="663"/>
      <c r="Y44" s="663"/>
      <c r="Z44" s="663"/>
      <c r="AA44" s="663"/>
      <c r="AB44" s="663"/>
      <c r="AC44" s="663"/>
      <c r="AD44" s="663"/>
      <c r="AE44" s="664"/>
      <c r="AF44" s="665"/>
      <c r="AG44" s="666"/>
      <c r="AH44" s="666"/>
      <c r="AI44" s="666"/>
      <c r="AJ44" s="667"/>
      <c r="AK44" s="668"/>
      <c r="AL44" s="663"/>
      <c r="AM44" s="663"/>
      <c r="AN44" s="663"/>
      <c r="AO44" s="663"/>
      <c r="AP44" s="663"/>
      <c r="AQ44" s="663"/>
      <c r="AR44" s="663"/>
      <c r="AS44" s="663"/>
      <c r="AT44" s="663"/>
      <c r="AU44" s="663"/>
      <c r="AV44" s="663"/>
      <c r="AW44" s="663"/>
      <c r="AX44" s="663"/>
      <c r="AY44" s="663"/>
      <c r="AZ44" s="717"/>
      <c r="BA44" s="717"/>
      <c r="BB44" s="717"/>
      <c r="BC44" s="717"/>
      <c r="BD44" s="717"/>
      <c r="BE44" s="669"/>
      <c r="BF44" s="669"/>
      <c r="BG44" s="669"/>
      <c r="BH44" s="669"/>
      <c r="BI44" s="670"/>
      <c r="BJ44" s="58"/>
      <c r="BK44" s="58"/>
      <c r="BL44" s="58"/>
      <c r="BM44" s="58"/>
      <c r="BN44" s="58"/>
      <c r="BO44" s="57"/>
      <c r="BP44" s="57"/>
      <c r="BQ44" s="54">
        <v>38</v>
      </c>
      <c r="BR44" s="74"/>
      <c r="BS44" s="671"/>
      <c r="BT44" s="672"/>
      <c r="BU44" s="672"/>
      <c r="BV44" s="672"/>
      <c r="BW44" s="672"/>
      <c r="BX44" s="672"/>
      <c r="BY44" s="672"/>
      <c r="BZ44" s="672"/>
      <c r="CA44" s="672"/>
      <c r="CB44" s="672"/>
      <c r="CC44" s="672"/>
      <c r="CD44" s="672"/>
      <c r="CE44" s="672"/>
      <c r="CF44" s="672"/>
      <c r="CG44" s="673"/>
      <c r="CH44" s="674"/>
      <c r="CI44" s="666"/>
      <c r="CJ44" s="666"/>
      <c r="CK44" s="666"/>
      <c r="CL44" s="675"/>
      <c r="CM44" s="674"/>
      <c r="CN44" s="666"/>
      <c r="CO44" s="666"/>
      <c r="CP44" s="666"/>
      <c r="CQ44" s="675"/>
      <c r="CR44" s="674"/>
      <c r="CS44" s="666"/>
      <c r="CT44" s="666"/>
      <c r="CU44" s="666"/>
      <c r="CV44" s="675"/>
      <c r="CW44" s="674"/>
      <c r="CX44" s="666"/>
      <c r="CY44" s="666"/>
      <c r="CZ44" s="666"/>
      <c r="DA44" s="675"/>
      <c r="DB44" s="674"/>
      <c r="DC44" s="666"/>
      <c r="DD44" s="666"/>
      <c r="DE44" s="666"/>
      <c r="DF44" s="675"/>
      <c r="DG44" s="674"/>
      <c r="DH44" s="666"/>
      <c r="DI44" s="666"/>
      <c r="DJ44" s="666"/>
      <c r="DK44" s="675"/>
      <c r="DL44" s="674"/>
      <c r="DM44" s="666"/>
      <c r="DN44" s="666"/>
      <c r="DO44" s="666"/>
      <c r="DP44" s="675"/>
      <c r="DQ44" s="674"/>
      <c r="DR44" s="666"/>
      <c r="DS44" s="666"/>
      <c r="DT44" s="666"/>
      <c r="DU44" s="675"/>
      <c r="DV44" s="671"/>
      <c r="DW44" s="672"/>
      <c r="DX44" s="672"/>
      <c r="DY44" s="672"/>
      <c r="DZ44" s="690"/>
      <c r="EA44" s="49"/>
    </row>
    <row r="45" spans="1:131" ht="26.25" customHeight="1">
      <c r="A45" s="54">
        <v>18</v>
      </c>
      <c r="B45" s="671"/>
      <c r="C45" s="672"/>
      <c r="D45" s="672"/>
      <c r="E45" s="672"/>
      <c r="F45" s="672"/>
      <c r="G45" s="672"/>
      <c r="H45" s="672"/>
      <c r="I45" s="672"/>
      <c r="J45" s="672"/>
      <c r="K45" s="672"/>
      <c r="L45" s="672"/>
      <c r="M45" s="672"/>
      <c r="N45" s="672"/>
      <c r="O45" s="672"/>
      <c r="P45" s="673"/>
      <c r="Q45" s="662"/>
      <c r="R45" s="663"/>
      <c r="S45" s="663"/>
      <c r="T45" s="663"/>
      <c r="U45" s="663"/>
      <c r="V45" s="663"/>
      <c r="W45" s="663"/>
      <c r="X45" s="663"/>
      <c r="Y45" s="663"/>
      <c r="Z45" s="663"/>
      <c r="AA45" s="663"/>
      <c r="AB45" s="663"/>
      <c r="AC45" s="663"/>
      <c r="AD45" s="663"/>
      <c r="AE45" s="664"/>
      <c r="AF45" s="665"/>
      <c r="AG45" s="666"/>
      <c r="AH45" s="666"/>
      <c r="AI45" s="666"/>
      <c r="AJ45" s="667"/>
      <c r="AK45" s="668"/>
      <c r="AL45" s="663"/>
      <c r="AM45" s="663"/>
      <c r="AN45" s="663"/>
      <c r="AO45" s="663"/>
      <c r="AP45" s="663"/>
      <c r="AQ45" s="663"/>
      <c r="AR45" s="663"/>
      <c r="AS45" s="663"/>
      <c r="AT45" s="663"/>
      <c r="AU45" s="663"/>
      <c r="AV45" s="663"/>
      <c r="AW45" s="663"/>
      <c r="AX45" s="663"/>
      <c r="AY45" s="663"/>
      <c r="AZ45" s="717"/>
      <c r="BA45" s="717"/>
      <c r="BB45" s="717"/>
      <c r="BC45" s="717"/>
      <c r="BD45" s="717"/>
      <c r="BE45" s="669"/>
      <c r="BF45" s="669"/>
      <c r="BG45" s="669"/>
      <c r="BH45" s="669"/>
      <c r="BI45" s="670"/>
      <c r="BJ45" s="58"/>
      <c r="BK45" s="58"/>
      <c r="BL45" s="58"/>
      <c r="BM45" s="58"/>
      <c r="BN45" s="58"/>
      <c r="BO45" s="57"/>
      <c r="BP45" s="57"/>
      <c r="BQ45" s="54">
        <v>39</v>
      </c>
      <c r="BR45" s="74"/>
      <c r="BS45" s="671"/>
      <c r="BT45" s="672"/>
      <c r="BU45" s="672"/>
      <c r="BV45" s="672"/>
      <c r="BW45" s="672"/>
      <c r="BX45" s="672"/>
      <c r="BY45" s="672"/>
      <c r="BZ45" s="672"/>
      <c r="CA45" s="672"/>
      <c r="CB45" s="672"/>
      <c r="CC45" s="672"/>
      <c r="CD45" s="672"/>
      <c r="CE45" s="672"/>
      <c r="CF45" s="672"/>
      <c r="CG45" s="673"/>
      <c r="CH45" s="674"/>
      <c r="CI45" s="666"/>
      <c r="CJ45" s="666"/>
      <c r="CK45" s="666"/>
      <c r="CL45" s="675"/>
      <c r="CM45" s="674"/>
      <c r="CN45" s="666"/>
      <c r="CO45" s="666"/>
      <c r="CP45" s="666"/>
      <c r="CQ45" s="675"/>
      <c r="CR45" s="674"/>
      <c r="CS45" s="666"/>
      <c r="CT45" s="666"/>
      <c r="CU45" s="666"/>
      <c r="CV45" s="675"/>
      <c r="CW45" s="674"/>
      <c r="CX45" s="666"/>
      <c r="CY45" s="666"/>
      <c r="CZ45" s="666"/>
      <c r="DA45" s="675"/>
      <c r="DB45" s="674"/>
      <c r="DC45" s="666"/>
      <c r="DD45" s="666"/>
      <c r="DE45" s="666"/>
      <c r="DF45" s="675"/>
      <c r="DG45" s="674"/>
      <c r="DH45" s="666"/>
      <c r="DI45" s="666"/>
      <c r="DJ45" s="666"/>
      <c r="DK45" s="675"/>
      <c r="DL45" s="674"/>
      <c r="DM45" s="666"/>
      <c r="DN45" s="666"/>
      <c r="DO45" s="666"/>
      <c r="DP45" s="675"/>
      <c r="DQ45" s="674"/>
      <c r="DR45" s="666"/>
      <c r="DS45" s="666"/>
      <c r="DT45" s="666"/>
      <c r="DU45" s="675"/>
      <c r="DV45" s="671"/>
      <c r="DW45" s="672"/>
      <c r="DX45" s="672"/>
      <c r="DY45" s="672"/>
      <c r="DZ45" s="690"/>
      <c r="EA45" s="49"/>
    </row>
    <row r="46" spans="1:131" ht="26.25" customHeight="1">
      <c r="A46" s="54">
        <v>19</v>
      </c>
      <c r="B46" s="671"/>
      <c r="C46" s="672"/>
      <c r="D46" s="672"/>
      <c r="E46" s="672"/>
      <c r="F46" s="672"/>
      <c r="G46" s="672"/>
      <c r="H46" s="672"/>
      <c r="I46" s="672"/>
      <c r="J46" s="672"/>
      <c r="K46" s="672"/>
      <c r="L46" s="672"/>
      <c r="M46" s="672"/>
      <c r="N46" s="672"/>
      <c r="O46" s="672"/>
      <c r="P46" s="673"/>
      <c r="Q46" s="662"/>
      <c r="R46" s="663"/>
      <c r="S46" s="663"/>
      <c r="T46" s="663"/>
      <c r="U46" s="663"/>
      <c r="V46" s="663"/>
      <c r="W46" s="663"/>
      <c r="X46" s="663"/>
      <c r="Y46" s="663"/>
      <c r="Z46" s="663"/>
      <c r="AA46" s="663"/>
      <c r="AB46" s="663"/>
      <c r="AC46" s="663"/>
      <c r="AD46" s="663"/>
      <c r="AE46" s="664"/>
      <c r="AF46" s="665"/>
      <c r="AG46" s="666"/>
      <c r="AH46" s="666"/>
      <c r="AI46" s="666"/>
      <c r="AJ46" s="667"/>
      <c r="AK46" s="668"/>
      <c r="AL46" s="663"/>
      <c r="AM46" s="663"/>
      <c r="AN46" s="663"/>
      <c r="AO46" s="663"/>
      <c r="AP46" s="663"/>
      <c r="AQ46" s="663"/>
      <c r="AR46" s="663"/>
      <c r="AS46" s="663"/>
      <c r="AT46" s="663"/>
      <c r="AU46" s="663"/>
      <c r="AV46" s="663"/>
      <c r="AW46" s="663"/>
      <c r="AX46" s="663"/>
      <c r="AY46" s="663"/>
      <c r="AZ46" s="717"/>
      <c r="BA46" s="717"/>
      <c r="BB46" s="717"/>
      <c r="BC46" s="717"/>
      <c r="BD46" s="717"/>
      <c r="BE46" s="669"/>
      <c r="BF46" s="669"/>
      <c r="BG46" s="669"/>
      <c r="BH46" s="669"/>
      <c r="BI46" s="670"/>
      <c r="BJ46" s="58"/>
      <c r="BK46" s="58"/>
      <c r="BL46" s="58"/>
      <c r="BM46" s="58"/>
      <c r="BN46" s="58"/>
      <c r="BO46" s="57"/>
      <c r="BP46" s="57"/>
      <c r="BQ46" s="54">
        <v>40</v>
      </c>
      <c r="BR46" s="74"/>
      <c r="BS46" s="671"/>
      <c r="BT46" s="672"/>
      <c r="BU46" s="672"/>
      <c r="BV46" s="672"/>
      <c r="BW46" s="672"/>
      <c r="BX46" s="672"/>
      <c r="BY46" s="672"/>
      <c r="BZ46" s="672"/>
      <c r="CA46" s="672"/>
      <c r="CB46" s="672"/>
      <c r="CC46" s="672"/>
      <c r="CD46" s="672"/>
      <c r="CE46" s="672"/>
      <c r="CF46" s="672"/>
      <c r="CG46" s="673"/>
      <c r="CH46" s="674"/>
      <c r="CI46" s="666"/>
      <c r="CJ46" s="666"/>
      <c r="CK46" s="666"/>
      <c r="CL46" s="675"/>
      <c r="CM46" s="674"/>
      <c r="CN46" s="666"/>
      <c r="CO46" s="666"/>
      <c r="CP46" s="666"/>
      <c r="CQ46" s="675"/>
      <c r="CR46" s="674"/>
      <c r="CS46" s="666"/>
      <c r="CT46" s="666"/>
      <c r="CU46" s="666"/>
      <c r="CV46" s="675"/>
      <c r="CW46" s="674"/>
      <c r="CX46" s="666"/>
      <c r="CY46" s="666"/>
      <c r="CZ46" s="666"/>
      <c r="DA46" s="675"/>
      <c r="DB46" s="674"/>
      <c r="DC46" s="666"/>
      <c r="DD46" s="666"/>
      <c r="DE46" s="666"/>
      <c r="DF46" s="675"/>
      <c r="DG46" s="674"/>
      <c r="DH46" s="666"/>
      <c r="DI46" s="666"/>
      <c r="DJ46" s="666"/>
      <c r="DK46" s="675"/>
      <c r="DL46" s="674"/>
      <c r="DM46" s="666"/>
      <c r="DN46" s="666"/>
      <c r="DO46" s="666"/>
      <c r="DP46" s="675"/>
      <c r="DQ46" s="674"/>
      <c r="DR46" s="666"/>
      <c r="DS46" s="666"/>
      <c r="DT46" s="666"/>
      <c r="DU46" s="675"/>
      <c r="DV46" s="671"/>
      <c r="DW46" s="672"/>
      <c r="DX46" s="672"/>
      <c r="DY46" s="672"/>
      <c r="DZ46" s="690"/>
      <c r="EA46" s="49"/>
    </row>
    <row r="47" spans="1:131" ht="26.25" customHeight="1">
      <c r="A47" s="54">
        <v>20</v>
      </c>
      <c r="B47" s="671"/>
      <c r="C47" s="672"/>
      <c r="D47" s="672"/>
      <c r="E47" s="672"/>
      <c r="F47" s="672"/>
      <c r="G47" s="672"/>
      <c r="H47" s="672"/>
      <c r="I47" s="672"/>
      <c r="J47" s="672"/>
      <c r="K47" s="672"/>
      <c r="L47" s="672"/>
      <c r="M47" s="672"/>
      <c r="N47" s="672"/>
      <c r="O47" s="672"/>
      <c r="P47" s="673"/>
      <c r="Q47" s="662"/>
      <c r="R47" s="663"/>
      <c r="S47" s="663"/>
      <c r="T47" s="663"/>
      <c r="U47" s="663"/>
      <c r="V47" s="663"/>
      <c r="W47" s="663"/>
      <c r="X47" s="663"/>
      <c r="Y47" s="663"/>
      <c r="Z47" s="663"/>
      <c r="AA47" s="663"/>
      <c r="AB47" s="663"/>
      <c r="AC47" s="663"/>
      <c r="AD47" s="663"/>
      <c r="AE47" s="664"/>
      <c r="AF47" s="665"/>
      <c r="AG47" s="666"/>
      <c r="AH47" s="666"/>
      <c r="AI47" s="666"/>
      <c r="AJ47" s="667"/>
      <c r="AK47" s="668"/>
      <c r="AL47" s="663"/>
      <c r="AM47" s="663"/>
      <c r="AN47" s="663"/>
      <c r="AO47" s="663"/>
      <c r="AP47" s="663"/>
      <c r="AQ47" s="663"/>
      <c r="AR47" s="663"/>
      <c r="AS47" s="663"/>
      <c r="AT47" s="663"/>
      <c r="AU47" s="663"/>
      <c r="AV47" s="663"/>
      <c r="AW47" s="663"/>
      <c r="AX47" s="663"/>
      <c r="AY47" s="663"/>
      <c r="AZ47" s="717"/>
      <c r="BA47" s="717"/>
      <c r="BB47" s="717"/>
      <c r="BC47" s="717"/>
      <c r="BD47" s="717"/>
      <c r="BE47" s="669"/>
      <c r="BF47" s="669"/>
      <c r="BG47" s="669"/>
      <c r="BH47" s="669"/>
      <c r="BI47" s="670"/>
      <c r="BJ47" s="58"/>
      <c r="BK47" s="58"/>
      <c r="BL47" s="58"/>
      <c r="BM47" s="58"/>
      <c r="BN47" s="58"/>
      <c r="BO47" s="57"/>
      <c r="BP47" s="57"/>
      <c r="BQ47" s="54">
        <v>41</v>
      </c>
      <c r="BR47" s="74"/>
      <c r="BS47" s="671"/>
      <c r="BT47" s="672"/>
      <c r="BU47" s="672"/>
      <c r="BV47" s="672"/>
      <c r="BW47" s="672"/>
      <c r="BX47" s="672"/>
      <c r="BY47" s="672"/>
      <c r="BZ47" s="672"/>
      <c r="CA47" s="672"/>
      <c r="CB47" s="672"/>
      <c r="CC47" s="672"/>
      <c r="CD47" s="672"/>
      <c r="CE47" s="672"/>
      <c r="CF47" s="672"/>
      <c r="CG47" s="673"/>
      <c r="CH47" s="674"/>
      <c r="CI47" s="666"/>
      <c r="CJ47" s="666"/>
      <c r="CK47" s="666"/>
      <c r="CL47" s="675"/>
      <c r="CM47" s="674"/>
      <c r="CN47" s="666"/>
      <c r="CO47" s="666"/>
      <c r="CP47" s="666"/>
      <c r="CQ47" s="675"/>
      <c r="CR47" s="674"/>
      <c r="CS47" s="666"/>
      <c r="CT47" s="666"/>
      <c r="CU47" s="666"/>
      <c r="CV47" s="675"/>
      <c r="CW47" s="674"/>
      <c r="CX47" s="666"/>
      <c r="CY47" s="666"/>
      <c r="CZ47" s="666"/>
      <c r="DA47" s="675"/>
      <c r="DB47" s="674"/>
      <c r="DC47" s="666"/>
      <c r="DD47" s="666"/>
      <c r="DE47" s="666"/>
      <c r="DF47" s="675"/>
      <c r="DG47" s="674"/>
      <c r="DH47" s="666"/>
      <c r="DI47" s="666"/>
      <c r="DJ47" s="666"/>
      <c r="DK47" s="675"/>
      <c r="DL47" s="674"/>
      <c r="DM47" s="666"/>
      <c r="DN47" s="666"/>
      <c r="DO47" s="666"/>
      <c r="DP47" s="675"/>
      <c r="DQ47" s="674"/>
      <c r="DR47" s="666"/>
      <c r="DS47" s="666"/>
      <c r="DT47" s="666"/>
      <c r="DU47" s="675"/>
      <c r="DV47" s="671"/>
      <c r="DW47" s="672"/>
      <c r="DX47" s="672"/>
      <c r="DY47" s="672"/>
      <c r="DZ47" s="690"/>
      <c r="EA47" s="49"/>
    </row>
    <row r="48" spans="1:131" ht="26.25" customHeight="1">
      <c r="A48" s="54">
        <v>21</v>
      </c>
      <c r="B48" s="671"/>
      <c r="C48" s="672"/>
      <c r="D48" s="672"/>
      <c r="E48" s="672"/>
      <c r="F48" s="672"/>
      <c r="G48" s="672"/>
      <c r="H48" s="672"/>
      <c r="I48" s="672"/>
      <c r="J48" s="672"/>
      <c r="K48" s="672"/>
      <c r="L48" s="672"/>
      <c r="M48" s="672"/>
      <c r="N48" s="672"/>
      <c r="O48" s="672"/>
      <c r="P48" s="673"/>
      <c r="Q48" s="662"/>
      <c r="R48" s="663"/>
      <c r="S48" s="663"/>
      <c r="T48" s="663"/>
      <c r="U48" s="663"/>
      <c r="V48" s="663"/>
      <c r="W48" s="663"/>
      <c r="X48" s="663"/>
      <c r="Y48" s="663"/>
      <c r="Z48" s="663"/>
      <c r="AA48" s="663"/>
      <c r="AB48" s="663"/>
      <c r="AC48" s="663"/>
      <c r="AD48" s="663"/>
      <c r="AE48" s="664"/>
      <c r="AF48" s="665"/>
      <c r="AG48" s="666"/>
      <c r="AH48" s="666"/>
      <c r="AI48" s="666"/>
      <c r="AJ48" s="667"/>
      <c r="AK48" s="668"/>
      <c r="AL48" s="663"/>
      <c r="AM48" s="663"/>
      <c r="AN48" s="663"/>
      <c r="AO48" s="663"/>
      <c r="AP48" s="663"/>
      <c r="AQ48" s="663"/>
      <c r="AR48" s="663"/>
      <c r="AS48" s="663"/>
      <c r="AT48" s="663"/>
      <c r="AU48" s="663"/>
      <c r="AV48" s="663"/>
      <c r="AW48" s="663"/>
      <c r="AX48" s="663"/>
      <c r="AY48" s="663"/>
      <c r="AZ48" s="717"/>
      <c r="BA48" s="717"/>
      <c r="BB48" s="717"/>
      <c r="BC48" s="717"/>
      <c r="BD48" s="717"/>
      <c r="BE48" s="669"/>
      <c r="BF48" s="669"/>
      <c r="BG48" s="669"/>
      <c r="BH48" s="669"/>
      <c r="BI48" s="670"/>
      <c r="BJ48" s="58"/>
      <c r="BK48" s="58"/>
      <c r="BL48" s="58"/>
      <c r="BM48" s="58"/>
      <c r="BN48" s="58"/>
      <c r="BO48" s="57"/>
      <c r="BP48" s="57"/>
      <c r="BQ48" s="54">
        <v>42</v>
      </c>
      <c r="BR48" s="74"/>
      <c r="BS48" s="671"/>
      <c r="BT48" s="672"/>
      <c r="BU48" s="672"/>
      <c r="BV48" s="672"/>
      <c r="BW48" s="672"/>
      <c r="BX48" s="672"/>
      <c r="BY48" s="672"/>
      <c r="BZ48" s="672"/>
      <c r="CA48" s="672"/>
      <c r="CB48" s="672"/>
      <c r="CC48" s="672"/>
      <c r="CD48" s="672"/>
      <c r="CE48" s="672"/>
      <c r="CF48" s="672"/>
      <c r="CG48" s="673"/>
      <c r="CH48" s="674"/>
      <c r="CI48" s="666"/>
      <c r="CJ48" s="666"/>
      <c r="CK48" s="666"/>
      <c r="CL48" s="675"/>
      <c r="CM48" s="674"/>
      <c r="CN48" s="666"/>
      <c r="CO48" s="666"/>
      <c r="CP48" s="666"/>
      <c r="CQ48" s="675"/>
      <c r="CR48" s="674"/>
      <c r="CS48" s="666"/>
      <c r="CT48" s="666"/>
      <c r="CU48" s="666"/>
      <c r="CV48" s="675"/>
      <c r="CW48" s="674"/>
      <c r="CX48" s="666"/>
      <c r="CY48" s="666"/>
      <c r="CZ48" s="666"/>
      <c r="DA48" s="675"/>
      <c r="DB48" s="674"/>
      <c r="DC48" s="666"/>
      <c r="DD48" s="666"/>
      <c r="DE48" s="666"/>
      <c r="DF48" s="675"/>
      <c r="DG48" s="674"/>
      <c r="DH48" s="666"/>
      <c r="DI48" s="666"/>
      <c r="DJ48" s="666"/>
      <c r="DK48" s="675"/>
      <c r="DL48" s="674"/>
      <c r="DM48" s="666"/>
      <c r="DN48" s="666"/>
      <c r="DO48" s="666"/>
      <c r="DP48" s="675"/>
      <c r="DQ48" s="674"/>
      <c r="DR48" s="666"/>
      <c r="DS48" s="666"/>
      <c r="DT48" s="666"/>
      <c r="DU48" s="675"/>
      <c r="DV48" s="671"/>
      <c r="DW48" s="672"/>
      <c r="DX48" s="672"/>
      <c r="DY48" s="672"/>
      <c r="DZ48" s="690"/>
      <c r="EA48" s="49"/>
    </row>
    <row r="49" spans="1:131" ht="26.25" customHeight="1">
      <c r="A49" s="54">
        <v>22</v>
      </c>
      <c r="B49" s="671"/>
      <c r="C49" s="672"/>
      <c r="D49" s="672"/>
      <c r="E49" s="672"/>
      <c r="F49" s="672"/>
      <c r="G49" s="672"/>
      <c r="H49" s="672"/>
      <c r="I49" s="672"/>
      <c r="J49" s="672"/>
      <c r="K49" s="672"/>
      <c r="L49" s="672"/>
      <c r="M49" s="672"/>
      <c r="N49" s="672"/>
      <c r="O49" s="672"/>
      <c r="P49" s="673"/>
      <c r="Q49" s="662"/>
      <c r="R49" s="663"/>
      <c r="S49" s="663"/>
      <c r="T49" s="663"/>
      <c r="U49" s="663"/>
      <c r="V49" s="663"/>
      <c r="W49" s="663"/>
      <c r="X49" s="663"/>
      <c r="Y49" s="663"/>
      <c r="Z49" s="663"/>
      <c r="AA49" s="663"/>
      <c r="AB49" s="663"/>
      <c r="AC49" s="663"/>
      <c r="AD49" s="663"/>
      <c r="AE49" s="664"/>
      <c r="AF49" s="665"/>
      <c r="AG49" s="666"/>
      <c r="AH49" s="666"/>
      <c r="AI49" s="666"/>
      <c r="AJ49" s="667"/>
      <c r="AK49" s="668"/>
      <c r="AL49" s="663"/>
      <c r="AM49" s="663"/>
      <c r="AN49" s="663"/>
      <c r="AO49" s="663"/>
      <c r="AP49" s="663"/>
      <c r="AQ49" s="663"/>
      <c r="AR49" s="663"/>
      <c r="AS49" s="663"/>
      <c r="AT49" s="663"/>
      <c r="AU49" s="663"/>
      <c r="AV49" s="663"/>
      <c r="AW49" s="663"/>
      <c r="AX49" s="663"/>
      <c r="AY49" s="663"/>
      <c r="AZ49" s="717"/>
      <c r="BA49" s="717"/>
      <c r="BB49" s="717"/>
      <c r="BC49" s="717"/>
      <c r="BD49" s="717"/>
      <c r="BE49" s="669"/>
      <c r="BF49" s="669"/>
      <c r="BG49" s="669"/>
      <c r="BH49" s="669"/>
      <c r="BI49" s="670"/>
      <c r="BJ49" s="58"/>
      <c r="BK49" s="58"/>
      <c r="BL49" s="58"/>
      <c r="BM49" s="58"/>
      <c r="BN49" s="58"/>
      <c r="BO49" s="57"/>
      <c r="BP49" s="57"/>
      <c r="BQ49" s="54">
        <v>43</v>
      </c>
      <c r="BR49" s="74"/>
      <c r="BS49" s="671"/>
      <c r="BT49" s="672"/>
      <c r="BU49" s="672"/>
      <c r="BV49" s="672"/>
      <c r="BW49" s="672"/>
      <c r="BX49" s="672"/>
      <c r="BY49" s="672"/>
      <c r="BZ49" s="672"/>
      <c r="CA49" s="672"/>
      <c r="CB49" s="672"/>
      <c r="CC49" s="672"/>
      <c r="CD49" s="672"/>
      <c r="CE49" s="672"/>
      <c r="CF49" s="672"/>
      <c r="CG49" s="673"/>
      <c r="CH49" s="674"/>
      <c r="CI49" s="666"/>
      <c r="CJ49" s="666"/>
      <c r="CK49" s="666"/>
      <c r="CL49" s="675"/>
      <c r="CM49" s="674"/>
      <c r="CN49" s="666"/>
      <c r="CO49" s="666"/>
      <c r="CP49" s="666"/>
      <c r="CQ49" s="675"/>
      <c r="CR49" s="674"/>
      <c r="CS49" s="666"/>
      <c r="CT49" s="666"/>
      <c r="CU49" s="666"/>
      <c r="CV49" s="675"/>
      <c r="CW49" s="674"/>
      <c r="CX49" s="666"/>
      <c r="CY49" s="666"/>
      <c r="CZ49" s="666"/>
      <c r="DA49" s="675"/>
      <c r="DB49" s="674"/>
      <c r="DC49" s="666"/>
      <c r="DD49" s="666"/>
      <c r="DE49" s="666"/>
      <c r="DF49" s="675"/>
      <c r="DG49" s="674"/>
      <c r="DH49" s="666"/>
      <c r="DI49" s="666"/>
      <c r="DJ49" s="666"/>
      <c r="DK49" s="675"/>
      <c r="DL49" s="674"/>
      <c r="DM49" s="666"/>
      <c r="DN49" s="666"/>
      <c r="DO49" s="666"/>
      <c r="DP49" s="675"/>
      <c r="DQ49" s="674"/>
      <c r="DR49" s="666"/>
      <c r="DS49" s="666"/>
      <c r="DT49" s="666"/>
      <c r="DU49" s="675"/>
      <c r="DV49" s="671"/>
      <c r="DW49" s="672"/>
      <c r="DX49" s="672"/>
      <c r="DY49" s="672"/>
      <c r="DZ49" s="690"/>
      <c r="EA49" s="49"/>
    </row>
    <row r="50" spans="1:131" ht="26.25" customHeight="1">
      <c r="A50" s="54">
        <v>23</v>
      </c>
      <c r="B50" s="671"/>
      <c r="C50" s="672"/>
      <c r="D50" s="672"/>
      <c r="E50" s="672"/>
      <c r="F50" s="672"/>
      <c r="G50" s="672"/>
      <c r="H50" s="672"/>
      <c r="I50" s="672"/>
      <c r="J50" s="672"/>
      <c r="K50" s="672"/>
      <c r="L50" s="672"/>
      <c r="M50" s="672"/>
      <c r="N50" s="672"/>
      <c r="O50" s="672"/>
      <c r="P50" s="673"/>
      <c r="Q50" s="725"/>
      <c r="R50" s="726"/>
      <c r="S50" s="726"/>
      <c r="T50" s="726"/>
      <c r="U50" s="726"/>
      <c r="V50" s="726"/>
      <c r="W50" s="726"/>
      <c r="X50" s="726"/>
      <c r="Y50" s="726"/>
      <c r="Z50" s="726"/>
      <c r="AA50" s="726"/>
      <c r="AB50" s="726"/>
      <c r="AC50" s="726"/>
      <c r="AD50" s="726"/>
      <c r="AE50" s="727"/>
      <c r="AF50" s="665"/>
      <c r="AG50" s="666"/>
      <c r="AH50" s="666"/>
      <c r="AI50" s="666"/>
      <c r="AJ50" s="667"/>
      <c r="AK50" s="728"/>
      <c r="AL50" s="726"/>
      <c r="AM50" s="726"/>
      <c r="AN50" s="726"/>
      <c r="AO50" s="726"/>
      <c r="AP50" s="726"/>
      <c r="AQ50" s="726"/>
      <c r="AR50" s="726"/>
      <c r="AS50" s="726"/>
      <c r="AT50" s="726"/>
      <c r="AU50" s="726"/>
      <c r="AV50" s="726"/>
      <c r="AW50" s="726"/>
      <c r="AX50" s="726"/>
      <c r="AY50" s="726"/>
      <c r="AZ50" s="729"/>
      <c r="BA50" s="729"/>
      <c r="BB50" s="729"/>
      <c r="BC50" s="729"/>
      <c r="BD50" s="729"/>
      <c r="BE50" s="669"/>
      <c r="BF50" s="669"/>
      <c r="BG50" s="669"/>
      <c r="BH50" s="669"/>
      <c r="BI50" s="670"/>
      <c r="BJ50" s="58"/>
      <c r="BK50" s="58"/>
      <c r="BL50" s="58"/>
      <c r="BM50" s="58"/>
      <c r="BN50" s="58"/>
      <c r="BO50" s="57"/>
      <c r="BP50" s="57"/>
      <c r="BQ50" s="54">
        <v>44</v>
      </c>
      <c r="BR50" s="74"/>
      <c r="BS50" s="671"/>
      <c r="BT50" s="672"/>
      <c r="BU50" s="672"/>
      <c r="BV50" s="672"/>
      <c r="BW50" s="672"/>
      <c r="BX50" s="672"/>
      <c r="BY50" s="672"/>
      <c r="BZ50" s="672"/>
      <c r="CA50" s="672"/>
      <c r="CB50" s="672"/>
      <c r="CC50" s="672"/>
      <c r="CD50" s="672"/>
      <c r="CE50" s="672"/>
      <c r="CF50" s="672"/>
      <c r="CG50" s="673"/>
      <c r="CH50" s="674"/>
      <c r="CI50" s="666"/>
      <c r="CJ50" s="666"/>
      <c r="CK50" s="666"/>
      <c r="CL50" s="675"/>
      <c r="CM50" s="674"/>
      <c r="CN50" s="666"/>
      <c r="CO50" s="666"/>
      <c r="CP50" s="666"/>
      <c r="CQ50" s="675"/>
      <c r="CR50" s="674"/>
      <c r="CS50" s="666"/>
      <c r="CT50" s="666"/>
      <c r="CU50" s="666"/>
      <c r="CV50" s="675"/>
      <c r="CW50" s="674"/>
      <c r="CX50" s="666"/>
      <c r="CY50" s="666"/>
      <c r="CZ50" s="666"/>
      <c r="DA50" s="675"/>
      <c r="DB50" s="674"/>
      <c r="DC50" s="666"/>
      <c r="DD50" s="666"/>
      <c r="DE50" s="666"/>
      <c r="DF50" s="675"/>
      <c r="DG50" s="674"/>
      <c r="DH50" s="666"/>
      <c r="DI50" s="666"/>
      <c r="DJ50" s="666"/>
      <c r="DK50" s="675"/>
      <c r="DL50" s="674"/>
      <c r="DM50" s="666"/>
      <c r="DN50" s="666"/>
      <c r="DO50" s="666"/>
      <c r="DP50" s="675"/>
      <c r="DQ50" s="674"/>
      <c r="DR50" s="666"/>
      <c r="DS50" s="666"/>
      <c r="DT50" s="666"/>
      <c r="DU50" s="675"/>
      <c r="DV50" s="671"/>
      <c r="DW50" s="672"/>
      <c r="DX50" s="672"/>
      <c r="DY50" s="672"/>
      <c r="DZ50" s="690"/>
      <c r="EA50" s="49"/>
    </row>
    <row r="51" spans="1:131" ht="26.25" customHeight="1">
      <c r="A51" s="54">
        <v>24</v>
      </c>
      <c r="B51" s="671"/>
      <c r="C51" s="672"/>
      <c r="D51" s="672"/>
      <c r="E51" s="672"/>
      <c r="F51" s="672"/>
      <c r="G51" s="672"/>
      <c r="H51" s="672"/>
      <c r="I51" s="672"/>
      <c r="J51" s="672"/>
      <c r="K51" s="672"/>
      <c r="L51" s="672"/>
      <c r="M51" s="672"/>
      <c r="N51" s="672"/>
      <c r="O51" s="672"/>
      <c r="P51" s="673"/>
      <c r="Q51" s="725"/>
      <c r="R51" s="726"/>
      <c r="S51" s="726"/>
      <c r="T51" s="726"/>
      <c r="U51" s="726"/>
      <c r="V51" s="726"/>
      <c r="W51" s="726"/>
      <c r="X51" s="726"/>
      <c r="Y51" s="726"/>
      <c r="Z51" s="726"/>
      <c r="AA51" s="726"/>
      <c r="AB51" s="726"/>
      <c r="AC51" s="726"/>
      <c r="AD51" s="726"/>
      <c r="AE51" s="727"/>
      <c r="AF51" s="665"/>
      <c r="AG51" s="666"/>
      <c r="AH51" s="666"/>
      <c r="AI51" s="666"/>
      <c r="AJ51" s="667"/>
      <c r="AK51" s="728"/>
      <c r="AL51" s="726"/>
      <c r="AM51" s="726"/>
      <c r="AN51" s="726"/>
      <c r="AO51" s="726"/>
      <c r="AP51" s="726"/>
      <c r="AQ51" s="726"/>
      <c r="AR51" s="726"/>
      <c r="AS51" s="726"/>
      <c r="AT51" s="726"/>
      <c r="AU51" s="726"/>
      <c r="AV51" s="726"/>
      <c r="AW51" s="726"/>
      <c r="AX51" s="726"/>
      <c r="AY51" s="726"/>
      <c r="AZ51" s="729"/>
      <c r="BA51" s="729"/>
      <c r="BB51" s="729"/>
      <c r="BC51" s="729"/>
      <c r="BD51" s="729"/>
      <c r="BE51" s="669"/>
      <c r="BF51" s="669"/>
      <c r="BG51" s="669"/>
      <c r="BH51" s="669"/>
      <c r="BI51" s="670"/>
      <c r="BJ51" s="58"/>
      <c r="BK51" s="58"/>
      <c r="BL51" s="58"/>
      <c r="BM51" s="58"/>
      <c r="BN51" s="58"/>
      <c r="BO51" s="57"/>
      <c r="BP51" s="57"/>
      <c r="BQ51" s="54">
        <v>45</v>
      </c>
      <c r="BR51" s="74"/>
      <c r="BS51" s="671"/>
      <c r="BT51" s="672"/>
      <c r="BU51" s="672"/>
      <c r="BV51" s="672"/>
      <c r="BW51" s="672"/>
      <c r="BX51" s="672"/>
      <c r="BY51" s="672"/>
      <c r="BZ51" s="672"/>
      <c r="CA51" s="672"/>
      <c r="CB51" s="672"/>
      <c r="CC51" s="672"/>
      <c r="CD51" s="672"/>
      <c r="CE51" s="672"/>
      <c r="CF51" s="672"/>
      <c r="CG51" s="673"/>
      <c r="CH51" s="674"/>
      <c r="CI51" s="666"/>
      <c r="CJ51" s="666"/>
      <c r="CK51" s="666"/>
      <c r="CL51" s="675"/>
      <c r="CM51" s="674"/>
      <c r="CN51" s="666"/>
      <c r="CO51" s="666"/>
      <c r="CP51" s="666"/>
      <c r="CQ51" s="675"/>
      <c r="CR51" s="674"/>
      <c r="CS51" s="666"/>
      <c r="CT51" s="666"/>
      <c r="CU51" s="666"/>
      <c r="CV51" s="675"/>
      <c r="CW51" s="674"/>
      <c r="CX51" s="666"/>
      <c r="CY51" s="666"/>
      <c r="CZ51" s="666"/>
      <c r="DA51" s="675"/>
      <c r="DB51" s="674"/>
      <c r="DC51" s="666"/>
      <c r="DD51" s="666"/>
      <c r="DE51" s="666"/>
      <c r="DF51" s="675"/>
      <c r="DG51" s="674"/>
      <c r="DH51" s="666"/>
      <c r="DI51" s="666"/>
      <c r="DJ51" s="666"/>
      <c r="DK51" s="675"/>
      <c r="DL51" s="674"/>
      <c r="DM51" s="666"/>
      <c r="DN51" s="666"/>
      <c r="DO51" s="666"/>
      <c r="DP51" s="675"/>
      <c r="DQ51" s="674"/>
      <c r="DR51" s="666"/>
      <c r="DS51" s="666"/>
      <c r="DT51" s="666"/>
      <c r="DU51" s="675"/>
      <c r="DV51" s="671"/>
      <c r="DW51" s="672"/>
      <c r="DX51" s="672"/>
      <c r="DY51" s="672"/>
      <c r="DZ51" s="690"/>
      <c r="EA51" s="49"/>
    </row>
    <row r="52" spans="1:131" ht="26.25" customHeight="1">
      <c r="A52" s="54">
        <v>25</v>
      </c>
      <c r="B52" s="671"/>
      <c r="C52" s="672"/>
      <c r="D52" s="672"/>
      <c r="E52" s="672"/>
      <c r="F52" s="672"/>
      <c r="G52" s="672"/>
      <c r="H52" s="672"/>
      <c r="I52" s="672"/>
      <c r="J52" s="672"/>
      <c r="K52" s="672"/>
      <c r="L52" s="672"/>
      <c r="M52" s="672"/>
      <c r="N52" s="672"/>
      <c r="O52" s="672"/>
      <c r="P52" s="673"/>
      <c r="Q52" s="725"/>
      <c r="R52" s="726"/>
      <c r="S52" s="726"/>
      <c r="T52" s="726"/>
      <c r="U52" s="726"/>
      <c r="V52" s="726"/>
      <c r="W52" s="726"/>
      <c r="X52" s="726"/>
      <c r="Y52" s="726"/>
      <c r="Z52" s="726"/>
      <c r="AA52" s="726"/>
      <c r="AB52" s="726"/>
      <c r="AC52" s="726"/>
      <c r="AD52" s="726"/>
      <c r="AE52" s="727"/>
      <c r="AF52" s="665"/>
      <c r="AG52" s="666"/>
      <c r="AH52" s="666"/>
      <c r="AI52" s="666"/>
      <c r="AJ52" s="667"/>
      <c r="AK52" s="728"/>
      <c r="AL52" s="726"/>
      <c r="AM52" s="726"/>
      <c r="AN52" s="726"/>
      <c r="AO52" s="726"/>
      <c r="AP52" s="726"/>
      <c r="AQ52" s="726"/>
      <c r="AR52" s="726"/>
      <c r="AS52" s="726"/>
      <c r="AT52" s="726"/>
      <c r="AU52" s="726"/>
      <c r="AV52" s="726"/>
      <c r="AW52" s="726"/>
      <c r="AX52" s="726"/>
      <c r="AY52" s="726"/>
      <c r="AZ52" s="729"/>
      <c r="BA52" s="729"/>
      <c r="BB52" s="729"/>
      <c r="BC52" s="729"/>
      <c r="BD52" s="729"/>
      <c r="BE52" s="669"/>
      <c r="BF52" s="669"/>
      <c r="BG52" s="669"/>
      <c r="BH52" s="669"/>
      <c r="BI52" s="670"/>
      <c r="BJ52" s="58"/>
      <c r="BK52" s="58"/>
      <c r="BL52" s="58"/>
      <c r="BM52" s="58"/>
      <c r="BN52" s="58"/>
      <c r="BO52" s="57"/>
      <c r="BP52" s="57"/>
      <c r="BQ52" s="54">
        <v>46</v>
      </c>
      <c r="BR52" s="74"/>
      <c r="BS52" s="671"/>
      <c r="BT52" s="672"/>
      <c r="BU52" s="672"/>
      <c r="BV52" s="672"/>
      <c r="BW52" s="672"/>
      <c r="BX52" s="672"/>
      <c r="BY52" s="672"/>
      <c r="BZ52" s="672"/>
      <c r="CA52" s="672"/>
      <c r="CB52" s="672"/>
      <c r="CC52" s="672"/>
      <c r="CD52" s="672"/>
      <c r="CE52" s="672"/>
      <c r="CF52" s="672"/>
      <c r="CG52" s="673"/>
      <c r="CH52" s="674"/>
      <c r="CI52" s="666"/>
      <c r="CJ52" s="666"/>
      <c r="CK52" s="666"/>
      <c r="CL52" s="675"/>
      <c r="CM52" s="674"/>
      <c r="CN52" s="666"/>
      <c r="CO52" s="666"/>
      <c r="CP52" s="666"/>
      <c r="CQ52" s="675"/>
      <c r="CR52" s="674"/>
      <c r="CS52" s="666"/>
      <c r="CT52" s="666"/>
      <c r="CU52" s="666"/>
      <c r="CV52" s="675"/>
      <c r="CW52" s="674"/>
      <c r="CX52" s="666"/>
      <c r="CY52" s="666"/>
      <c r="CZ52" s="666"/>
      <c r="DA52" s="675"/>
      <c r="DB52" s="674"/>
      <c r="DC52" s="666"/>
      <c r="DD52" s="666"/>
      <c r="DE52" s="666"/>
      <c r="DF52" s="675"/>
      <c r="DG52" s="674"/>
      <c r="DH52" s="666"/>
      <c r="DI52" s="666"/>
      <c r="DJ52" s="666"/>
      <c r="DK52" s="675"/>
      <c r="DL52" s="674"/>
      <c r="DM52" s="666"/>
      <c r="DN52" s="666"/>
      <c r="DO52" s="666"/>
      <c r="DP52" s="675"/>
      <c r="DQ52" s="674"/>
      <c r="DR52" s="666"/>
      <c r="DS52" s="666"/>
      <c r="DT52" s="666"/>
      <c r="DU52" s="675"/>
      <c r="DV52" s="671"/>
      <c r="DW52" s="672"/>
      <c r="DX52" s="672"/>
      <c r="DY52" s="672"/>
      <c r="DZ52" s="690"/>
      <c r="EA52" s="49"/>
    </row>
    <row r="53" spans="1:131" ht="26.25" customHeight="1">
      <c r="A53" s="54">
        <v>26</v>
      </c>
      <c r="B53" s="671"/>
      <c r="C53" s="672"/>
      <c r="D53" s="672"/>
      <c r="E53" s="672"/>
      <c r="F53" s="672"/>
      <c r="G53" s="672"/>
      <c r="H53" s="672"/>
      <c r="I53" s="672"/>
      <c r="J53" s="672"/>
      <c r="K53" s="672"/>
      <c r="L53" s="672"/>
      <c r="M53" s="672"/>
      <c r="N53" s="672"/>
      <c r="O53" s="672"/>
      <c r="P53" s="673"/>
      <c r="Q53" s="725"/>
      <c r="R53" s="726"/>
      <c r="S53" s="726"/>
      <c r="T53" s="726"/>
      <c r="U53" s="726"/>
      <c r="V53" s="726"/>
      <c r="W53" s="726"/>
      <c r="X53" s="726"/>
      <c r="Y53" s="726"/>
      <c r="Z53" s="726"/>
      <c r="AA53" s="726"/>
      <c r="AB53" s="726"/>
      <c r="AC53" s="726"/>
      <c r="AD53" s="726"/>
      <c r="AE53" s="727"/>
      <c r="AF53" s="665"/>
      <c r="AG53" s="666"/>
      <c r="AH53" s="666"/>
      <c r="AI53" s="666"/>
      <c r="AJ53" s="667"/>
      <c r="AK53" s="728"/>
      <c r="AL53" s="726"/>
      <c r="AM53" s="726"/>
      <c r="AN53" s="726"/>
      <c r="AO53" s="726"/>
      <c r="AP53" s="726"/>
      <c r="AQ53" s="726"/>
      <c r="AR53" s="726"/>
      <c r="AS53" s="726"/>
      <c r="AT53" s="726"/>
      <c r="AU53" s="726"/>
      <c r="AV53" s="726"/>
      <c r="AW53" s="726"/>
      <c r="AX53" s="726"/>
      <c r="AY53" s="726"/>
      <c r="AZ53" s="729"/>
      <c r="BA53" s="729"/>
      <c r="BB53" s="729"/>
      <c r="BC53" s="729"/>
      <c r="BD53" s="729"/>
      <c r="BE53" s="669"/>
      <c r="BF53" s="669"/>
      <c r="BG53" s="669"/>
      <c r="BH53" s="669"/>
      <c r="BI53" s="670"/>
      <c r="BJ53" s="58"/>
      <c r="BK53" s="58"/>
      <c r="BL53" s="58"/>
      <c r="BM53" s="58"/>
      <c r="BN53" s="58"/>
      <c r="BO53" s="57"/>
      <c r="BP53" s="57"/>
      <c r="BQ53" s="54">
        <v>47</v>
      </c>
      <c r="BR53" s="74"/>
      <c r="BS53" s="671"/>
      <c r="BT53" s="672"/>
      <c r="BU53" s="672"/>
      <c r="BV53" s="672"/>
      <c r="BW53" s="672"/>
      <c r="BX53" s="672"/>
      <c r="BY53" s="672"/>
      <c r="BZ53" s="672"/>
      <c r="CA53" s="672"/>
      <c r="CB53" s="672"/>
      <c r="CC53" s="672"/>
      <c r="CD53" s="672"/>
      <c r="CE53" s="672"/>
      <c r="CF53" s="672"/>
      <c r="CG53" s="673"/>
      <c r="CH53" s="674"/>
      <c r="CI53" s="666"/>
      <c r="CJ53" s="666"/>
      <c r="CK53" s="666"/>
      <c r="CL53" s="675"/>
      <c r="CM53" s="674"/>
      <c r="CN53" s="666"/>
      <c r="CO53" s="666"/>
      <c r="CP53" s="666"/>
      <c r="CQ53" s="675"/>
      <c r="CR53" s="674"/>
      <c r="CS53" s="666"/>
      <c r="CT53" s="666"/>
      <c r="CU53" s="666"/>
      <c r="CV53" s="675"/>
      <c r="CW53" s="674"/>
      <c r="CX53" s="666"/>
      <c r="CY53" s="666"/>
      <c r="CZ53" s="666"/>
      <c r="DA53" s="675"/>
      <c r="DB53" s="674"/>
      <c r="DC53" s="666"/>
      <c r="DD53" s="666"/>
      <c r="DE53" s="666"/>
      <c r="DF53" s="675"/>
      <c r="DG53" s="674"/>
      <c r="DH53" s="666"/>
      <c r="DI53" s="666"/>
      <c r="DJ53" s="666"/>
      <c r="DK53" s="675"/>
      <c r="DL53" s="674"/>
      <c r="DM53" s="666"/>
      <c r="DN53" s="666"/>
      <c r="DO53" s="666"/>
      <c r="DP53" s="675"/>
      <c r="DQ53" s="674"/>
      <c r="DR53" s="666"/>
      <c r="DS53" s="666"/>
      <c r="DT53" s="666"/>
      <c r="DU53" s="675"/>
      <c r="DV53" s="671"/>
      <c r="DW53" s="672"/>
      <c r="DX53" s="672"/>
      <c r="DY53" s="672"/>
      <c r="DZ53" s="690"/>
      <c r="EA53" s="49"/>
    </row>
    <row r="54" spans="1:131" ht="26.25" customHeight="1">
      <c r="A54" s="54">
        <v>27</v>
      </c>
      <c r="B54" s="671"/>
      <c r="C54" s="672"/>
      <c r="D54" s="672"/>
      <c r="E54" s="672"/>
      <c r="F54" s="672"/>
      <c r="G54" s="672"/>
      <c r="H54" s="672"/>
      <c r="I54" s="672"/>
      <c r="J54" s="672"/>
      <c r="K54" s="672"/>
      <c r="L54" s="672"/>
      <c r="M54" s="672"/>
      <c r="N54" s="672"/>
      <c r="O54" s="672"/>
      <c r="P54" s="673"/>
      <c r="Q54" s="725"/>
      <c r="R54" s="726"/>
      <c r="S54" s="726"/>
      <c r="T54" s="726"/>
      <c r="U54" s="726"/>
      <c r="V54" s="726"/>
      <c r="W54" s="726"/>
      <c r="X54" s="726"/>
      <c r="Y54" s="726"/>
      <c r="Z54" s="726"/>
      <c r="AA54" s="726"/>
      <c r="AB54" s="726"/>
      <c r="AC54" s="726"/>
      <c r="AD54" s="726"/>
      <c r="AE54" s="727"/>
      <c r="AF54" s="665"/>
      <c r="AG54" s="666"/>
      <c r="AH54" s="666"/>
      <c r="AI54" s="666"/>
      <c r="AJ54" s="667"/>
      <c r="AK54" s="728"/>
      <c r="AL54" s="726"/>
      <c r="AM54" s="726"/>
      <c r="AN54" s="726"/>
      <c r="AO54" s="726"/>
      <c r="AP54" s="726"/>
      <c r="AQ54" s="726"/>
      <c r="AR54" s="726"/>
      <c r="AS54" s="726"/>
      <c r="AT54" s="726"/>
      <c r="AU54" s="726"/>
      <c r="AV54" s="726"/>
      <c r="AW54" s="726"/>
      <c r="AX54" s="726"/>
      <c r="AY54" s="726"/>
      <c r="AZ54" s="729"/>
      <c r="BA54" s="729"/>
      <c r="BB54" s="729"/>
      <c r="BC54" s="729"/>
      <c r="BD54" s="729"/>
      <c r="BE54" s="669"/>
      <c r="BF54" s="669"/>
      <c r="BG54" s="669"/>
      <c r="BH54" s="669"/>
      <c r="BI54" s="670"/>
      <c r="BJ54" s="58"/>
      <c r="BK54" s="58"/>
      <c r="BL54" s="58"/>
      <c r="BM54" s="58"/>
      <c r="BN54" s="58"/>
      <c r="BO54" s="57"/>
      <c r="BP54" s="57"/>
      <c r="BQ54" s="54">
        <v>48</v>
      </c>
      <c r="BR54" s="74"/>
      <c r="BS54" s="671"/>
      <c r="BT54" s="672"/>
      <c r="BU54" s="672"/>
      <c r="BV54" s="672"/>
      <c r="BW54" s="672"/>
      <c r="BX54" s="672"/>
      <c r="BY54" s="672"/>
      <c r="BZ54" s="672"/>
      <c r="CA54" s="672"/>
      <c r="CB54" s="672"/>
      <c r="CC54" s="672"/>
      <c r="CD54" s="672"/>
      <c r="CE54" s="672"/>
      <c r="CF54" s="672"/>
      <c r="CG54" s="673"/>
      <c r="CH54" s="674"/>
      <c r="CI54" s="666"/>
      <c r="CJ54" s="666"/>
      <c r="CK54" s="666"/>
      <c r="CL54" s="675"/>
      <c r="CM54" s="674"/>
      <c r="CN54" s="666"/>
      <c r="CO54" s="666"/>
      <c r="CP54" s="666"/>
      <c r="CQ54" s="675"/>
      <c r="CR54" s="674"/>
      <c r="CS54" s="666"/>
      <c r="CT54" s="666"/>
      <c r="CU54" s="666"/>
      <c r="CV54" s="675"/>
      <c r="CW54" s="674"/>
      <c r="CX54" s="666"/>
      <c r="CY54" s="666"/>
      <c r="CZ54" s="666"/>
      <c r="DA54" s="675"/>
      <c r="DB54" s="674"/>
      <c r="DC54" s="666"/>
      <c r="DD54" s="666"/>
      <c r="DE54" s="666"/>
      <c r="DF54" s="675"/>
      <c r="DG54" s="674"/>
      <c r="DH54" s="666"/>
      <c r="DI54" s="666"/>
      <c r="DJ54" s="666"/>
      <c r="DK54" s="675"/>
      <c r="DL54" s="674"/>
      <c r="DM54" s="666"/>
      <c r="DN54" s="666"/>
      <c r="DO54" s="666"/>
      <c r="DP54" s="675"/>
      <c r="DQ54" s="674"/>
      <c r="DR54" s="666"/>
      <c r="DS54" s="666"/>
      <c r="DT54" s="666"/>
      <c r="DU54" s="675"/>
      <c r="DV54" s="671"/>
      <c r="DW54" s="672"/>
      <c r="DX54" s="672"/>
      <c r="DY54" s="672"/>
      <c r="DZ54" s="690"/>
      <c r="EA54" s="49"/>
    </row>
    <row r="55" spans="1:131" ht="26.25" customHeight="1">
      <c r="A55" s="54">
        <v>28</v>
      </c>
      <c r="B55" s="671"/>
      <c r="C55" s="672"/>
      <c r="D55" s="672"/>
      <c r="E55" s="672"/>
      <c r="F55" s="672"/>
      <c r="G55" s="672"/>
      <c r="H55" s="672"/>
      <c r="I55" s="672"/>
      <c r="J55" s="672"/>
      <c r="K55" s="672"/>
      <c r="L55" s="672"/>
      <c r="M55" s="672"/>
      <c r="N55" s="672"/>
      <c r="O55" s="672"/>
      <c r="P55" s="673"/>
      <c r="Q55" s="725"/>
      <c r="R55" s="726"/>
      <c r="S55" s="726"/>
      <c r="T55" s="726"/>
      <c r="U55" s="726"/>
      <c r="V55" s="726"/>
      <c r="W55" s="726"/>
      <c r="X55" s="726"/>
      <c r="Y55" s="726"/>
      <c r="Z55" s="726"/>
      <c r="AA55" s="726"/>
      <c r="AB55" s="726"/>
      <c r="AC55" s="726"/>
      <c r="AD55" s="726"/>
      <c r="AE55" s="727"/>
      <c r="AF55" s="665"/>
      <c r="AG55" s="666"/>
      <c r="AH55" s="666"/>
      <c r="AI55" s="666"/>
      <c r="AJ55" s="667"/>
      <c r="AK55" s="728"/>
      <c r="AL55" s="726"/>
      <c r="AM55" s="726"/>
      <c r="AN55" s="726"/>
      <c r="AO55" s="726"/>
      <c r="AP55" s="726"/>
      <c r="AQ55" s="726"/>
      <c r="AR55" s="726"/>
      <c r="AS55" s="726"/>
      <c r="AT55" s="726"/>
      <c r="AU55" s="726"/>
      <c r="AV55" s="726"/>
      <c r="AW55" s="726"/>
      <c r="AX55" s="726"/>
      <c r="AY55" s="726"/>
      <c r="AZ55" s="729"/>
      <c r="BA55" s="729"/>
      <c r="BB55" s="729"/>
      <c r="BC55" s="729"/>
      <c r="BD55" s="729"/>
      <c r="BE55" s="669"/>
      <c r="BF55" s="669"/>
      <c r="BG55" s="669"/>
      <c r="BH55" s="669"/>
      <c r="BI55" s="670"/>
      <c r="BJ55" s="58"/>
      <c r="BK55" s="58"/>
      <c r="BL55" s="58"/>
      <c r="BM55" s="58"/>
      <c r="BN55" s="58"/>
      <c r="BO55" s="57"/>
      <c r="BP55" s="57"/>
      <c r="BQ55" s="54">
        <v>49</v>
      </c>
      <c r="BR55" s="74"/>
      <c r="BS55" s="671"/>
      <c r="BT55" s="672"/>
      <c r="BU55" s="672"/>
      <c r="BV55" s="672"/>
      <c r="BW55" s="672"/>
      <c r="BX55" s="672"/>
      <c r="BY55" s="672"/>
      <c r="BZ55" s="672"/>
      <c r="CA55" s="672"/>
      <c r="CB55" s="672"/>
      <c r="CC55" s="672"/>
      <c r="CD55" s="672"/>
      <c r="CE55" s="672"/>
      <c r="CF55" s="672"/>
      <c r="CG55" s="673"/>
      <c r="CH55" s="674"/>
      <c r="CI55" s="666"/>
      <c r="CJ55" s="666"/>
      <c r="CK55" s="666"/>
      <c r="CL55" s="675"/>
      <c r="CM55" s="674"/>
      <c r="CN55" s="666"/>
      <c r="CO55" s="666"/>
      <c r="CP55" s="666"/>
      <c r="CQ55" s="675"/>
      <c r="CR55" s="674"/>
      <c r="CS55" s="666"/>
      <c r="CT55" s="666"/>
      <c r="CU55" s="666"/>
      <c r="CV55" s="675"/>
      <c r="CW55" s="674"/>
      <c r="CX55" s="666"/>
      <c r="CY55" s="666"/>
      <c r="CZ55" s="666"/>
      <c r="DA55" s="675"/>
      <c r="DB55" s="674"/>
      <c r="DC55" s="666"/>
      <c r="DD55" s="666"/>
      <c r="DE55" s="666"/>
      <c r="DF55" s="675"/>
      <c r="DG55" s="674"/>
      <c r="DH55" s="666"/>
      <c r="DI55" s="666"/>
      <c r="DJ55" s="666"/>
      <c r="DK55" s="675"/>
      <c r="DL55" s="674"/>
      <c r="DM55" s="666"/>
      <c r="DN55" s="666"/>
      <c r="DO55" s="666"/>
      <c r="DP55" s="675"/>
      <c r="DQ55" s="674"/>
      <c r="DR55" s="666"/>
      <c r="DS55" s="666"/>
      <c r="DT55" s="666"/>
      <c r="DU55" s="675"/>
      <c r="DV55" s="671"/>
      <c r="DW55" s="672"/>
      <c r="DX55" s="672"/>
      <c r="DY55" s="672"/>
      <c r="DZ55" s="690"/>
      <c r="EA55" s="49"/>
    </row>
    <row r="56" spans="1:131" ht="26.25" customHeight="1">
      <c r="A56" s="54">
        <v>29</v>
      </c>
      <c r="B56" s="671"/>
      <c r="C56" s="672"/>
      <c r="D56" s="672"/>
      <c r="E56" s="672"/>
      <c r="F56" s="672"/>
      <c r="G56" s="672"/>
      <c r="H56" s="672"/>
      <c r="I56" s="672"/>
      <c r="J56" s="672"/>
      <c r="K56" s="672"/>
      <c r="L56" s="672"/>
      <c r="M56" s="672"/>
      <c r="N56" s="672"/>
      <c r="O56" s="672"/>
      <c r="P56" s="673"/>
      <c r="Q56" s="725"/>
      <c r="R56" s="726"/>
      <c r="S56" s="726"/>
      <c r="T56" s="726"/>
      <c r="U56" s="726"/>
      <c r="V56" s="726"/>
      <c r="W56" s="726"/>
      <c r="X56" s="726"/>
      <c r="Y56" s="726"/>
      <c r="Z56" s="726"/>
      <c r="AA56" s="726"/>
      <c r="AB56" s="726"/>
      <c r="AC56" s="726"/>
      <c r="AD56" s="726"/>
      <c r="AE56" s="727"/>
      <c r="AF56" s="665"/>
      <c r="AG56" s="666"/>
      <c r="AH56" s="666"/>
      <c r="AI56" s="666"/>
      <c r="AJ56" s="667"/>
      <c r="AK56" s="728"/>
      <c r="AL56" s="726"/>
      <c r="AM56" s="726"/>
      <c r="AN56" s="726"/>
      <c r="AO56" s="726"/>
      <c r="AP56" s="726"/>
      <c r="AQ56" s="726"/>
      <c r="AR56" s="726"/>
      <c r="AS56" s="726"/>
      <c r="AT56" s="726"/>
      <c r="AU56" s="726"/>
      <c r="AV56" s="726"/>
      <c r="AW56" s="726"/>
      <c r="AX56" s="726"/>
      <c r="AY56" s="726"/>
      <c r="AZ56" s="729"/>
      <c r="BA56" s="729"/>
      <c r="BB56" s="729"/>
      <c r="BC56" s="729"/>
      <c r="BD56" s="729"/>
      <c r="BE56" s="669"/>
      <c r="BF56" s="669"/>
      <c r="BG56" s="669"/>
      <c r="BH56" s="669"/>
      <c r="BI56" s="670"/>
      <c r="BJ56" s="58"/>
      <c r="BK56" s="58"/>
      <c r="BL56" s="58"/>
      <c r="BM56" s="58"/>
      <c r="BN56" s="58"/>
      <c r="BO56" s="57"/>
      <c r="BP56" s="57"/>
      <c r="BQ56" s="54">
        <v>50</v>
      </c>
      <c r="BR56" s="74"/>
      <c r="BS56" s="671"/>
      <c r="BT56" s="672"/>
      <c r="BU56" s="672"/>
      <c r="BV56" s="672"/>
      <c r="BW56" s="672"/>
      <c r="BX56" s="672"/>
      <c r="BY56" s="672"/>
      <c r="BZ56" s="672"/>
      <c r="CA56" s="672"/>
      <c r="CB56" s="672"/>
      <c r="CC56" s="672"/>
      <c r="CD56" s="672"/>
      <c r="CE56" s="672"/>
      <c r="CF56" s="672"/>
      <c r="CG56" s="673"/>
      <c r="CH56" s="674"/>
      <c r="CI56" s="666"/>
      <c r="CJ56" s="666"/>
      <c r="CK56" s="666"/>
      <c r="CL56" s="675"/>
      <c r="CM56" s="674"/>
      <c r="CN56" s="666"/>
      <c r="CO56" s="666"/>
      <c r="CP56" s="666"/>
      <c r="CQ56" s="675"/>
      <c r="CR56" s="674"/>
      <c r="CS56" s="666"/>
      <c r="CT56" s="666"/>
      <c r="CU56" s="666"/>
      <c r="CV56" s="675"/>
      <c r="CW56" s="674"/>
      <c r="CX56" s="666"/>
      <c r="CY56" s="666"/>
      <c r="CZ56" s="666"/>
      <c r="DA56" s="675"/>
      <c r="DB56" s="674"/>
      <c r="DC56" s="666"/>
      <c r="DD56" s="666"/>
      <c r="DE56" s="666"/>
      <c r="DF56" s="675"/>
      <c r="DG56" s="674"/>
      <c r="DH56" s="666"/>
      <c r="DI56" s="666"/>
      <c r="DJ56" s="666"/>
      <c r="DK56" s="675"/>
      <c r="DL56" s="674"/>
      <c r="DM56" s="666"/>
      <c r="DN56" s="666"/>
      <c r="DO56" s="666"/>
      <c r="DP56" s="675"/>
      <c r="DQ56" s="674"/>
      <c r="DR56" s="666"/>
      <c r="DS56" s="666"/>
      <c r="DT56" s="666"/>
      <c r="DU56" s="675"/>
      <c r="DV56" s="671"/>
      <c r="DW56" s="672"/>
      <c r="DX56" s="672"/>
      <c r="DY56" s="672"/>
      <c r="DZ56" s="690"/>
      <c r="EA56" s="49"/>
    </row>
    <row r="57" spans="1:131" ht="26.25" customHeight="1">
      <c r="A57" s="54">
        <v>30</v>
      </c>
      <c r="B57" s="671"/>
      <c r="C57" s="672"/>
      <c r="D57" s="672"/>
      <c r="E57" s="672"/>
      <c r="F57" s="672"/>
      <c r="G57" s="672"/>
      <c r="H57" s="672"/>
      <c r="I57" s="672"/>
      <c r="J57" s="672"/>
      <c r="K57" s="672"/>
      <c r="L57" s="672"/>
      <c r="M57" s="672"/>
      <c r="N57" s="672"/>
      <c r="O57" s="672"/>
      <c r="P57" s="673"/>
      <c r="Q57" s="725"/>
      <c r="R57" s="726"/>
      <c r="S57" s="726"/>
      <c r="T57" s="726"/>
      <c r="U57" s="726"/>
      <c r="V57" s="726"/>
      <c r="W57" s="726"/>
      <c r="X57" s="726"/>
      <c r="Y57" s="726"/>
      <c r="Z57" s="726"/>
      <c r="AA57" s="726"/>
      <c r="AB57" s="726"/>
      <c r="AC57" s="726"/>
      <c r="AD57" s="726"/>
      <c r="AE57" s="727"/>
      <c r="AF57" s="665"/>
      <c r="AG57" s="666"/>
      <c r="AH57" s="666"/>
      <c r="AI57" s="666"/>
      <c r="AJ57" s="667"/>
      <c r="AK57" s="728"/>
      <c r="AL57" s="726"/>
      <c r="AM57" s="726"/>
      <c r="AN57" s="726"/>
      <c r="AO57" s="726"/>
      <c r="AP57" s="726"/>
      <c r="AQ57" s="726"/>
      <c r="AR57" s="726"/>
      <c r="AS57" s="726"/>
      <c r="AT57" s="726"/>
      <c r="AU57" s="726"/>
      <c r="AV57" s="726"/>
      <c r="AW57" s="726"/>
      <c r="AX57" s="726"/>
      <c r="AY57" s="726"/>
      <c r="AZ57" s="729"/>
      <c r="BA57" s="729"/>
      <c r="BB57" s="729"/>
      <c r="BC57" s="729"/>
      <c r="BD57" s="729"/>
      <c r="BE57" s="669"/>
      <c r="BF57" s="669"/>
      <c r="BG57" s="669"/>
      <c r="BH57" s="669"/>
      <c r="BI57" s="670"/>
      <c r="BJ57" s="58"/>
      <c r="BK57" s="58"/>
      <c r="BL57" s="58"/>
      <c r="BM57" s="58"/>
      <c r="BN57" s="58"/>
      <c r="BO57" s="57"/>
      <c r="BP57" s="57"/>
      <c r="BQ57" s="54">
        <v>51</v>
      </c>
      <c r="BR57" s="74"/>
      <c r="BS57" s="671"/>
      <c r="BT57" s="672"/>
      <c r="BU57" s="672"/>
      <c r="BV57" s="672"/>
      <c r="BW57" s="672"/>
      <c r="BX57" s="672"/>
      <c r="BY57" s="672"/>
      <c r="BZ57" s="672"/>
      <c r="CA57" s="672"/>
      <c r="CB57" s="672"/>
      <c r="CC57" s="672"/>
      <c r="CD57" s="672"/>
      <c r="CE57" s="672"/>
      <c r="CF57" s="672"/>
      <c r="CG57" s="673"/>
      <c r="CH57" s="674"/>
      <c r="CI57" s="666"/>
      <c r="CJ57" s="666"/>
      <c r="CK57" s="666"/>
      <c r="CL57" s="675"/>
      <c r="CM57" s="674"/>
      <c r="CN57" s="666"/>
      <c r="CO57" s="666"/>
      <c r="CP57" s="666"/>
      <c r="CQ57" s="675"/>
      <c r="CR57" s="674"/>
      <c r="CS57" s="666"/>
      <c r="CT57" s="666"/>
      <c r="CU57" s="666"/>
      <c r="CV57" s="675"/>
      <c r="CW57" s="674"/>
      <c r="CX57" s="666"/>
      <c r="CY57" s="666"/>
      <c r="CZ57" s="666"/>
      <c r="DA57" s="675"/>
      <c r="DB57" s="674"/>
      <c r="DC57" s="666"/>
      <c r="DD57" s="666"/>
      <c r="DE57" s="666"/>
      <c r="DF57" s="675"/>
      <c r="DG57" s="674"/>
      <c r="DH57" s="666"/>
      <c r="DI57" s="666"/>
      <c r="DJ57" s="666"/>
      <c r="DK57" s="675"/>
      <c r="DL57" s="674"/>
      <c r="DM57" s="666"/>
      <c r="DN57" s="666"/>
      <c r="DO57" s="666"/>
      <c r="DP57" s="675"/>
      <c r="DQ57" s="674"/>
      <c r="DR57" s="666"/>
      <c r="DS57" s="666"/>
      <c r="DT57" s="666"/>
      <c r="DU57" s="675"/>
      <c r="DV57" s="671"/>
      <c r="DW57" s="672"/>
      <c r="DX57" s="672"/>
      <c r="DY57" s="672"/>
      <c r="DZ57" s="690"/>
      <c r="EA57" s="49"/>
    </row>
    <row r="58" spans="1:131" ht="26.25" customHeight="1">
      <c r="A58" s="54">
        <v>31</v>
      </c>
      <c r="B58" s="671"/>
      <c r="C58" s="672"/>
      <c r="D58" s="672"/>
      <c r="E58" s="672"/>
      <c r="F58" s="672"/>
      <c r="G58" s="672"/>
      <c r="H58" s="672"/>
      <c r="I58" s="672"/>
      <c r="J58" s="672"/>
      <c r="K58" s="672"/>
      <c r="L58" s="672"/>
      <c r="M58" s="672"/>
      <c r="N58" s="672"/>
      <c r="O58" s="672"/>
      <c r="P58" s="673"/>
      <c r="Q58" s="725"/>
      <c r="R58" s="726"/>
      <c r="S58" s="726"/>
      <c r="T58" s="726"/>
      <c r="U58" s="726"/>
      <c r="V58" s="726"/>
      <c r="W58" s="726"/>
      <c r="X58" s="726"/>
      <c r="Y58" s="726"/>
      <c r="Z58" s="726"/>
      <c r="AA58" s="726"/>
      <c r="AB58" s="726"/>
      <c r="AC58" s="726"/>
      <c r="AD58" s="726"/>
      <c r="AE58" s="727"/>
      <c r="AF58" s="665"/>
      <c r="AG58" s="666"/>
      <c r="AH58" s="666"/>
      <c r="AI58" s="666"/>
      <c r="AJ58" s="667"/>
      <c r="AK58" s="728"/>
      <c r="AL58" s="726"/>
      <c r="AM58" s="726"/>
      <c r="AN58" s="726"/>
      <c r="AO58" s="726"/>
      <c r="AP58" s="726"/>
      <c r="AQ58" s="726"/>
      <c r="AR58" s="726"/>
      <c r="AS58" s="726"/>
      <c r="AT58" s="726"/>
      <c r="AU58" s="726"/>
      <c r="AV58" s="726"/>
      <c r="AW58" s="726"/>
      <c r="AX58" s="726"/>
      <c r="AY58" s="726"/>
      <c r="AZ58" s="729"/>
      <c r="BA58" s="729"/>
      <c r="BB58" s="729"/>
      <c r="BC58" s="729"/>
      <c r="BD58" s="729"/>
      <c r="BE58" s="669"/>
      <c r="BF58" s="669"/>
      <c r="BG58" s="669"/>
      <c r="BH58" s="669"/>
      <c r="BI58" s="670"/>
      <c r="BJ58" s="58"/>
      <c r="BK58" s="58"/>
      <c r="BL58" s="58"/>
      <c r="BM58" s="58"/>
      <c r="BN58" s="58"/>
      <c r="BO58" s="57"/>
      <c r="BP58" s="57"/>
      <c r="BQ58" s="54">
        <v>52</v>
      </c>
      <c r="BR58" s="74"/>
      <c r="BS58" s="671"/>
      <c r="BT58" s="672"/>
      <c r="BU58" s="672"/>
      <c r="BV58" s="672"/>
      <c r="BW58" s="672"/>
      <c r="BX58" s="672"/>
      <c r="BY58" s="672"/>
      <c r="BZ58" s="672"/>
      <c r="CA58" s="672"/>
      <c r="CB58" s="672"/>
      <c r="CC58" s="672"/>
      <c r="CD58" s="672"/>
      <c r="CE58" s="672"/>
      <c r="CF58" s="672"/>
      <c r="CG58" s="673"/>
      <c r="CH58" s="674"/>
      <c r="CI58" s="666"/>
      <c r="CJ58" s="666"/>
      <c r="CK58" s="666"/>
      <c r="CL58" s="675"/>
      <c r="CM58" s="674"/>
      <c r="CN58" s="666"/>
      <c r="CO58" s="666"/>
      <c r="CP58" s="666"/>
      <c r="CQ58" s="675"/>
      <c r="CR58" s="674"/>
      <c r="CS58" s="666"/>
      <c r="CT58" s="666"/>
      <c r="CU58" s="666"/>
      <c r="CV58" s="675"/>
      <c r="CW58" s="674"/>
      <c r="CX58" s="666"/>
      <c r="CY58" s="666"/>
      <c r="CZ58" s="666"/>
      <c r="DA58" s="675"/>
      <c r="DB58" s="674"/>
      <c r="DC58" s="666"/>
      <c r="DD58" s="666"/>
      <c r="DE58" s="666"/>
      <c r="DF58" s="675"/>
      <c r="DG58" s="674"/>
      <c r="DH58" s="666"/>
      <c r="DI58" s="666"/>
      <c r="DJ58" s="666"/>
      <c r="DK58" s="675"/>
      <c r="DL58" s="674"/>
      <c r="DM58" s="666"/>
      <c r="DN58" s="666"/>
      <c r="DO58" s="666"/>
      <c r="DP58" s="675"/>
      <c r="DQ58" s="674"/>
      <c r="DR58" s="666"/>
      <c r="DS58" s="666"/>
      <c r="DT58" s="666"/>
      <c r="DU58" s="675"/>
      <c r="DV58" s="671"/>
      <c r="DW58" s="672"/>
      <c r="DX58" s="672"/>
      <c r="DY58" s="672"/>
      <c r="DZ58" s="690"/>
      <c r="EA58" s="49"/>
    </row>
    <row r="59" spans="1:131" ht="26.25" customHeight="1">
      <c r="A59" s="54">
        <v>32</v>
      </c>
      <c r="B59" s="671"/>
      <c r="C59" s="672"/>
      <c r="D59" s="672"/>
      <c r="E59" s="672"/>
      <c r="F59" s="672"/>
      <c r="G59" s="672"/>
      <c r="H59" s="672"/>
      <c r="I59" s="672"/>
      <c r="J59" s="672"/>
      <c r="K59" s="672"/>
      <c r="L59" s="672"/>
      <c r="M59" s="672"/>
      <c r="N59" s="672"/>
      <c r="O59" s="672"/>
      <c r="P59" s="673"/>
      <c r="Q59" s="725"/>
      <c r="R59" s="726"/>
      <c r="S59" s="726"/>
      <c r="T59" s="726"/>
      <c r="U59" s="726"/>
      <c r="V59" s="726"/>
      <c r="W59" s="726"/>
      <c r="X59" s="726"/>
      <c r="Y59" s="726"/>
      <c r="Z59" s="726"/>
      <c r="AA59" s="726"/>
      <c r="AB59" s="726"/>
      <c r="AC59" s="726"/>
      <c r="AD59" s="726"/>
      <c r="AE59" s="727"/>
      <c r="AF59" s="665"/>
      <c r="AG59" s="666"/>
      <c r="AH59" s="666"/>
      <c r="AI59" s="666"/>
      <c r="AJ59" s="667"/>
      <c r="AK59" s="728"/>
      <c r="AL59" s="726"/>
      <c r="AM59" s="726"/>
      <c r="AN59" s="726"/>
      <c r="AO59" s="726"/>
      <c r="AP59" s="726"/>
      <c r="AQ59" s="726"/>
      <c r="AR59" s="726"/>
      <c r="AS59" s="726"/>
      <c r="AT59" s="726"/>
      <c r="AU59" s="726"/>
      <c r="AV59" s="726"/>
      <c r="AW59" s="726"/>
      <c r="AX59" s="726"/>
      <c r="AY59" s="726"/>
      <c r="AZ59" s="729"/>
      <c r="BA59" s="729"/>
      <c r="BB59" s="729"/>
      <c r="BC59" s="729"/>
      <c r="BD59" s="729"/>
      <c r="BE59" s="669"/>
      <c r="BF59" s="669"/>
      <c r="BG59" s="669"/>
      <c r="BH59" s="669"/>
      <c r="BI59" s="670"/>
      <c r="BJ59" s="58"/>
      <c r="BK59" s="58"/>
      <c r="BL59" s="58"/>
      <c r="BM59" s="58"/>
      <c r="BN59" s="58"/>
      <c r="BO59" s="57"/>
      <c r="BP59" s="57"/>
      <c r="BQ59" s="54">
        <v>53</v>
      </c>
      <c r="BR59" s="74"/>
      <c r="BS59" s="671"/>
      <c r="BT59" s="672"/>
      <c r="BU59" s="672"/>
      <c r="BV59" s="672"/>
      <c r="BW59" s="672"/>
      <c r="BX59" s="672"/>
      <c r="BY59" s="672"/>
      <c r="BZ59" s="672"/>
      <c r="CA59" s="672"/>
      <c r="CB59" s="672"/>
      <c r="CC59" s="672"/>
      <c r="CD59" s="672"/>
      <c r="CE59" s="672"/>
      <c r="CF59" s="672"/>
      <c r="CG59" s="673"/>
      <c r="CH59" s="674"/>
      <c r="CI59" s="666"/>
      <c r="CJ59" s="666"/>
      <c r="CK59" s="666"/>
      <c r="CL59" s="675"/>
      <c r="CM59" s="674"/>
      <c r="CN59" s="666"/>
      <c r="CO59" s="666"/>
      <c r="CP59" s="666"/>
      <c r="CQ59" s="675"/>
      <c r="CR59" s="674"/>
      <c r="CS59" s="666"/>
      <c r="CT59" s="666"/>
      <c r="CU59" s="666"/>
      <c r="CV59" s="675"/>
      <c r="CW59" s="674"/>
      <c r="CX59" s="666"/>
      <c r="CY59" s="666"/>
      <c r="CZ59" s="666"/>
      <c r="DA59" s="675"/>
      <c r="DB59" s="674"/>
      <c r="DC59" s="666"/>
      <c r="DD59" s="666"/>
      <c r="DE59" s="666"/>
      <c r="DF59" s="675"/>
      <c r="DG59" s="674"/>
      <c r="DH59" s="666"/>
      <c r="DI59" s="666"/>
      <c r="DJ59" s="666"/>
      <c r="DK59" s="675"/>
      <c r="DL59" s="674"/>
      <c r="DM59" s="666"/>
      <c r="DN59" s="666"/>
      <c r="DO59" s="666"/>
      <c r="DP59" s="675"/>
      <c r="DQ59" s="674"/>
      <c r="DR59" s="666"/>
      <c r="DS59" s="666"/>
      <c r="DT59" s="666"/>
      <c r="DU59" s="675"/>
      <c r="DV59" s="671"/>
      <c r="DW59" s="672"/>
      <c r="DX59" s="672"/>
      <c r="DY59" s="672"/>
      <c r="DZ59" s="690"/>
      <c r="EA59" s="49"/>
    </row>
    <row r="60" spans="1:131" ht="26.25" customHeight="1">
      <c r="A60" s="54">
        <v>33</v>
      </c>
      <c r="B60" s="671"/>
      <c r="C60" s="672"/>
      <c r="D60" s="672"/>
      <c r="E60" s="672"/>
      <c r="F60" s="672"/>
      <c r="G60" s="672"/>
      <c r="H60" s="672"/>
      <c r="I60" s="672"/>
      <c r="J60" s="672"/>
      <c r="K60" s="672"/>
      <c r="L60" s="672"/>
      <c r="M60" s="672"/>
      <c r="N60" s="672"/>
      <c r="O60" s="672"/>
      <c r="P60" s="673"/>
      <c r="Q60" s="725"/>
      <c r="R60" s="726"/>
      <c r="S60" s="726"/>
      <c r="T60" s="726"/>
      <c r="U60" s="726"/>
      <c r="V60" s="726"/>
      <c r="W60" s="726"/>
      <c r="X60" s="726"/>
      <c r="Y60" s="726"/>
      <c r="Z60" s="726"/>
      <c r="AA60" s="726"/>
      <c r="AB60" s="726"/>
      <c r="AC60" s="726"/>
      <c r="AD60" s="726"/>
      <c r="AE60" s="727"/>
      <c r="AF60" s="665"/>
      <c r="AG60" s="666"/>
      <c r="AH60" s="666"/>
      <c r="AI60" s="666"/>
      <c r="AJ60" s="667"/>
      <c r="AK60" s="728"/>
      <c r="AL60" s="726"/>
      <c r="AM60" s="726"/>
      <c r="AN60" s="726"/>
      <c r="AO60" s="726"/>
      <c r="AP60" s="726"/>
      <c r="AQ60" s="726"/>
      <c r="AR60" s="726"/>
      <c r="AS60" s="726"/>
      <c r="AT60" s="726"/>
      <c r="AU60" s="726"/>
      <c r="AV60" s="726"/>
      <c r="AW60" s="726"/>
      <c r="AX60" s="726"/>
      <c r="AY60" s="726"/>
      <c r="AZ60" s="729"/>
      <c r="BA60" s="729"/>
      <c r="BB60" s="729"/>
      <c r="BC60" s="729"/>
      <c r="BD60" s="729"/>
      <c r="BE60" s="669"/>
      <c r="BF60" s="669"/>
      <c r="BG60" s="669"/>
      <c r="BH60" s="669"/>
      <c r="BI60" s="670"/>
      <c r="BJ60" s="58"/>
      <c r="BK60" s="58"/>
      <c r="BL60" s="58"/>
      <c r="BM60" s="58"/>
      <c r="BN60" s="58"/>
      <c r="BO60" s="57"/>
      <c r="BP60" s="57"/>
      <c r="BQ60" s="54">
        <v>54</v>
      </c>
      <c r="BR60" s="74"/>
      <c r="BS60" s="671"/>
      <c r="BT60" s="672"/>
      <c r="BU60" s="672"/>
      <c r="BV60" s="672"/>
      <c r="BW60" s="672"/>
      <c r="BX60" s="672"/>
      <c r="BY60" s="672"/>
      <c r="BZ60" s="672"/>
      <c r="CA60" s="672"/>
      <c r="CB60" s="672"/>
      <c r="CC60" s="672"/>
      <c r="CD60" s="672"/>
      <c r="CE60" s="672"/>
      <c r="CF60" s="672"/>
      <c r="CG60" s="673"/>
      <c r="CH60" s="674"/>
      <c r="CI60" s="666"/>
      <c r="CJ60" s="666"/>
      <c r="CK60" s="666"/>
      <c r="CL60" s="675"/>
      <c r="CM60" s="674"/>
      <c r="CN60" s="666"/>
      <c r="CO60" s="666"/>
      <c r="CP60" s="666"/>
      <c r="CQ60" s="675"/>
      <c r="CR60" s="674"/>
      <c r="CS60" s="666"/>
      <c r="CT60" s="666"/>
      <c r="CU60" s="666"/>
      <c r="CV60" s="675"/>
      <c r="CW60" s="674"/>
      <c r="CX60" s="666"/>
      <c r="CY60" s="666"/>
      <c r="CZ60" s="666"/>
      <c r="DA60" s="675"/>
      <c r="DB60" s="674"/>
      <c r="DC60" s="666"/>
      <c r="DD60" s="666"/>
      <c r="DE60" s="666"/>
      <c r="DF60" s="675"/>
      <c r="DG60" s="674"/>
      <c r="DH60" s="666"/>
      <c r="DI60" s="666"/>
      <c r="DJ60" s="666"/>
      <c r="DK60" s="675"/>
      <c r="DL60" s="674"/>
      <c r="DM60" s="666"/>
      <c r="DN60" s="666"/>
      <c r="DO60" s="666"/>
      <c r="DP60" s="675"/>
      <c r="DQ60" s="674"/>
      <c r="DR60" s="666"/>
      <c r="DS60" s="666"/>
      <c r="DT60" s="666"/>
      <c r="DU60" s="675"/>
      <c r="DV60" s="671"/>
      <c r="DW60" s="672"/>
      <c r="DX60" s="672"/>
      <c r="DY60" s="672"/>
      <c r="DZ60" s="690"/>
      <c r="EA60" s="49"/>
    </row>
    <row r="61" spans="1:131" ht="26.25" customHeight="1">
      <c r="A61" s="54">
        <v>34</v>
      </c>
      <c r="B61" s="671"/>
      <c r="C61" s="672"/>
      <c r="D61" s="672"/>
      <c r="E61" s="672"/>
      <c r="F61" s="672"/>
      <c r="G61" s="672"/>
      <c r="H61" s="672"/>
      <c r="I61" s="672"/>
      <c r="J61" s="672"/>
      <c r="K61" s="672"/>
      <c r="L61" s="672"/>
      <c r="M61" s="672"/>
      <c r="N61" s="672"/>
      <c r="O61" s="672"/>
      <c r="P61" s="673"/>
      <c r="Q61" s="725"/>
      <c r="R61" s="726"/>
      <c r="S61" s="726"/>
      <c r="T61" s="726"/>
      <c r="U61" s="726"/>
      <c r="V61" s="726"/>
      <c r="W61" s="726"/>
      <c r="X61" s="726"/>
      <c r="Y61" s="726"/>
      <c r="Z61" s="726"/>
      <c r="AA61" s="726"/>
      <c r="AB61" s="726"/>
      <c r="AC61" s="726"/>
      <c r="AD61" s="726"/>
      <c r="AE61" s="727"/>
      <c r="AF61" s="665"/>
      <c r="AG61" s="666"/>
      <c r="AH61" s="666"/>
      <c r="AI61" s="666"/>
      <c r="AJ61" s="667"/>
      <c r="AK61" s="728"/>
      <c r="AL61" s="726"/>
      <c r="AM61" s="726"/>
      <c r="AN61" s="726"/>
      <c r="AO61" s="726"/>
      <c r="AP61" s="726"/>
      <c r="AQ61" s="726"/>
      <c r="AR61" s="726"/>
      <c r="AS61" s="726"/>
      <c r="AT61" s="726"/>
      <c r="AU61" s="726"/>
      <c r="AV61" s="726"/>
      <c r="AW61" s="726"/>
      <c r="AX61" s="726"/>
      <c r="AY61" s="726"/>
      <c r="AZ61" s="729"/>
      <c r="BA61" s="729"/>
      <c r="BB61" s="729"/>
      <c r="BC61" s="729"/>
      <c r="BD61" s="729"/>
      <c r="BE61" s="669"/>
      <c r="BF61" s="669"/>
      <c r="BG61" s="669"/>
      <c r="BH61" s="669"/>
      <c r="BI61" s="670"/>
      <c r="BJ61" s="58"/>
      <c r="BK61" s="58"/>
      <c r="BL61" s="58"/>
      <c r="BM61" s="58"/>
      <c r="BN61" s="58"/>
      <c r="BO61" s="57"/>
      <c r="BP61" s="57"/>
      <c r="BQ61" s="54">
        <v>55</v>
      </c>
      <c r="BR61" s="74"/>
      <c r="BS61" s="671"/>
      <c r="BT61" s="672"/>
      <c r="BU61" s="672"/>
      <c r="BV61" s="672"/>
      <c r="BW61" s="672"/>
      <c r="BX61" s="672"/>
      <c r="BY61" s="672"/>
      <c r="BZ61" s="672"/>
      <c r="CA61" s="672"/>
      <c r="CB61" s="672"/>
      <c r="CC61" s="672"/>
      <c r="CD61" s="672"/>
      <c r="CE61" s="672"/>
      <c r="CF61" s="672"/>
      <c r="CG61" s="673"/>
      <c r="CH61" s="674"/>
      <c r="CI61" s="666"/>
      <c r="CJ61" s="666"/>
      <c r="CK61" s="666"/>
      <c r="CL61" s="675"/>
      <c r="CM61" s="674"/>
      <c r="CN61" s="666"/>
      <c r="CO61" s="666"/>
      <c r="CP61" s="666"/>
      <c r="CQ61" s="675"/>
      <c r="CR61" s="674"/>
      <c r="CS61" s="666"/>
      <c r="CT61" s="666"/>
      <c r="CU61" s="666"/>
      <c r="CV61" s="675"/>
      <c r="CW61" s="674"/>
      <c r="CX61" s="666"/>
      <c r="CY61" s="666"/>
      <c r="CZ61" s="666"/>
      <c r="DA61" s="675"/>
      <c r="DB61" s="674"/>
      <c r="DC61" s="666"/>
      <c r="DD61" s="666"/>
      <c r="DE61" s="666"/>
      <c r="DF61" s="675"/>
      <c r="DG61" s="674"/>
      <c r="DH61" s="666"/>
      <c r="DI61" s="666"/>
      <c r="DJ61" s="666"/>
      <c r="DK61" s="675"/>
      <c r="DL61" s="674"/>
      <c r="DM61" s="666"/>
      <c r="DN61" s="666"/>
      <c r="DO61" s="666"/>
      <c r="DP61" s="675"/>
      <c r="DQ61" s="674"/>
      <c r="DR61" s="666"/>
      <c r="DS61" s="666"/>
      <c r="DT61" s="666"/>
      <c r="DU61" s="675"/>
      <c r="DV61" s="671"/>
      <c r="DW61" s="672"/>
      <c r="DX61" s="672"/>
      <c r="DY61" s="672"/>
      <c r="DZ61" s="690"/>
      <c r="EA61" s="49"/>
    </row>
    <row r="62" spans="1:131" ht="26.25" customHeight="1">
      <c r="A62" s="54">
        <v>35</v>
      </c>
      <c r="B62" s="671"/>
      <c r="C62" s="672"/>
      <c r="D62" s="672"/>
      <c r="E62" s="672"/>
      <c r="F62" s="672"/>
      <c r="G62" s="672"/>
      <c r="H62" s="672"/>
      <c r="I62" s="672"/>
      <c r="J62" s="672"/>
      <c r="K62" s="672"/>
      <c r="L62" s="672"/>
      <c r="M62" s="672"/>
      <c r="N62" s="672"/>
      <c r="O62" s="672"/>
      <c r="P62" s="673"/>
      <c r="Q62" s="725"/>
      <c r="R62" s="726"/>
      <c r="S62" s="726"/>
      <c r="T62" s="726"/>
      <c r="U62" s="726"/>
      <c r="V62" s="726"/>
      <c r="W62" s="726"/>
      <c r="X62" s="726"/>
      <c r="Y62" s="726"/>
      <c r="Z62" s="726"/>
      <c r="AA62" s="726"/>
      <c r="AB62" s="726"/>
      <c r="AC62" s="726"/>
      <c r="AD62" s="726"/>
      <c r="AE62" s="727"/>
      <c r="AF62" s="665"/>
      <c r="AG62" s="666"/>
      <c r="AH62" s="666"/>
      <c r="AI62" s="666"/>
      <c r="AJ62" s="667"/>
      <c r="AK62" s="728"/>
      <c r="AL62" s="726"/>
      <c r="AM62" s="726"/>
      <c r="AN62" s="726"/>
      <c r="AO62" s="726"/>
      <c r="AP62" s="726"/>
      <c r="AQ62" s="726"/>
      <c r="AR62" s="726"/>
      <c r="AS62" s="726"/>
      <c r="AT62" s="726"/>
      <c r="AU62" s="726"/>
      <c r="AV62" s="726"/>
      <c r="AW62" s="726"/>
      <c r="AX62" s="726"/>
      <c r="AY62" s="726"/>
      <c r="AZ62" s="729"/>
      <c r="BA62" s="729"/>
      <c r="BB62" s="729"/>
      <c r="BC62" s="729"/>
      <c r="BD62" s="729"/>
      <c r="BE62" s="669"/>
      <c r="BF62" s="669"/>
      <c r="BG62" s="669"/>
      <c r="BH62" s="669"/>
      <c r="BI62" s="670"/>
      <c r="BJ62" s="730" t="s">
        <v>458</v>
      </c>
      <c r="BK62" s="712"/>
      <c r="BL62" s="712"/>
      <c r="BM62" s="712"/>
      <c r="BN62" s="713"/>
      <c r="BO62" s="57"/>
      <c r="BP62" s="57"/>
      <c r="BQ62" s="54">
        <v>56</v>
      </c>
      <c r="BR62" s="74"/>
      <c r="BS62" s="671"/>
      <c r="BT62" s="672"/>
      <c r="BU62" s="672"/>
      <c r="BV62" s="672"/>
      <c r="BW62" s="672"/>
      <c r="BX62" s="672"/>
      <c r="BY62" s="672"/>
      <c r="BZ62" s="672"/>
      <c r="CA62" s="672"/>
      <c r="CB62" s="672"/>
      <c r="CC62" s="672"/>
      <c r="CD62" s="672"/>
      <c r="CE62" s="672"/>
      <c r="CF62" s="672"/>
      <c r="CG62" s="673"/>
      <c r="CH62" s="674"/>
      <c r="CI62" s="666"/>
      <c r="CJ62" s="666"/>
      <c r="CK62" s="666"/>
      <c r="CL62" s="675"/>
      <c r="CM62" s="674"/>
      <c r="CN62" s="666"/>
      <c r="CO62" s="666"/>
      <c r="CP62" s="666"/>
      <c r="CQ62" s="675"/>
      <c r="CR62" s="674"/>
      <c r="CS62" s="666"/>
      <c r="CT62" s="666"/>
      <c r="CU62" s="666"/>
      <c r="CV62" s="675"/>
      <c r="CW62" s="674"/>
      <c r="CX62" s="666"/>
      <c r="CY62" s="666"/>
      <c r="CZ62" s="666"/>
      <c r="DA62" s="675"/>
      <c r="DB62" s="674"/>
      <c r="DC62" s="666"/>
      <c r="DD62" s="666"/>
      <c r="DE62" s="666"/>
      <c r="DF62" s="675"/>
      <c r="DG62" s="674"/>
      <c r="DH62" s="666"/>
      <c r="DI62" s="666"/>
      <c r="DJ62" s="666"/>
      <c r="DK62" s="675"/>
      <c r="DL62" s="674"/>
      <c r="DM62" s="666"/>
      <c r="DN62" s="666"/>
      <c r="DO62" s="666"/>
      <c r="DP62" s="675"/>
      <c r="DQ62" s="674"/>
      <c r="DR62" s="666"/>
      <c r="DS62" s="666"/>
      <c r="DT62" s="666"/>
      <c r="DU62" s="675"/>
      <c r="DV62" s="671"/>
      <c r="DW62" s="672"/>
      <c r="DX62" s="672"/>
      <c r="DY62" s="672"/>
      <c r="DZ62" s="690"/>
      <c r="EA62" s="49"/>
    </row>
    <row r="63" spans="1:131" ht="26.25" customHeight="1">
      <c r="A63" s="55" t="s">
        <v>255</v>
      </c>
      <c r="B63" s="691" t="s">
        <v>375</v>
      </c>
      <c r="C63" s="692"/>
      <c r="D63" s="692"/>
      <c r="E63" s="692"/>
      <c r="F63" s="692"/>
      <c r="G63" s="692"/>
      <c r="H63" s="692"/>
      <c r="I63" s="692"/>
      <c r="J63" s="692"/>
      <c r="K63" s="692"/>
      <c r="L63" s="692"/>
      <c r="M63" s="692"/>
      <c r="N63" s="692"/>
      <c r="O63" s="692"/>
      <c r="P63" s="693"/>
      <c r="Q63" s="731"/>
      <c r="R63" s="700"/>
      <c r="S63" s="700"/>
      <c r="T63" s="700"/>
      <c r="U63" s="700"/>
      <c r="V63" s="700"/>
      <c r="W63" s="700"/>
      <c r="X63" s="700"/>
      <c r="Y63" s="700"/>
      <c r="Z63" s="700"/>
      <c r="AA63" s="700"/>
      <c r="AB63" s="700"/>
      <c r="AC63" s="700"/>
      <c r="AD63" s="700"/>
      <c r="AE63" s="732"/>
      <c r="AF63" s="697">
        <v>10</v>
      </c>
      <c r="AG63" s="695"/>
      <c r="AH63" s="695"/>
      <c r="AI63" s="695"/>
      <c r="AJ63" s="698"/>
      <c r="AK63" s="699"/>
      <c r="AL63" s="700"/>
      <c r="AM63" s="700"/>
      <c r="AN63" s="700"/>
      <c r="AO63" s="700"/>
      <c r="AP63" s="695">
        <f>SUM(AP28:AT32)</f>
        <v>184</v>
      </c>
      <c r="AQ63" s="695"/>
      <c r="AR63" s="695"/>
      <c r="AS63" s="695"/>
      <c r="AT63" s="695"/>
      <c r="AU63" s="695">
        <f>SUM(AU28:AY32)</f>
        <v>92</v>
      </c>
      <c r="AV63" s="695"/>
      <c r="AW63" s="695"/>
      <c r="AX63" s="695"/>
      <c r="AY63" s="695"/>
      <c r="AZ63" s="733"/>
      <c r="BA63" s="733"/>
      <c r="BB63" s="733"/>
      <c r="BC63" s="733"/>
      <c r="BD63" s="733"/>
      <c r="BE63" s="701"/>
      <c r="BF63" s="701"/>
      <c r="BG63" s="701"/>
      <c r="BH63" s="701"/>
      <c r="BI63" s="702"/>
      <c r="BJ63" s="703" t="s">
        <v>203</v>
      </c>
      <c r="BK63" s="704"/>
      <c r="BL63" s="704"/>
      <c r="BM63" s="704"/>
      <c r="BN63" s="705"/>
      <c r="BO63" s="57"/>
      <c r="BP63" s="57"/>
      <c r="BQ63" s="54">
        <v>57</v>
      </c>
      <c r="BR63" s="74"/>
      <c r="BS63" s="671"/>
      <c r="BT63" s="672"/>
      <c r="BU63" s="672"/>
      <c r="BV63" s="672"/>
      <c r="BW63" s="672"/>
      <c r="BX63" s="672"/>
      <c r="BY63" s="672"/>
      <c r="BZ63" s="672"/>
      <c r="CA63" s="672"/>
      <c r="CB63" s="672"/>
      <c r="CC63" s="672"/>
      <c r="CD63" s="672"/>
      <c r="CE63" s="672"/>
      <c r="CF63" s="672"/>
      <c r="CG63" s="673"/>
      <c r="CH63" s="674"/>
      <c r="CI63" s="666"/>
      <c r="CJ63" s="666"/>
      <c r="CK63" s="666"/>
      <c r="CL63" s="675"/>
      <c r="CM63" s="674"/>
      <c r="CN63" s="666"/>
      <c r="CO63" s="666"/>
      <c r="CP63" s="666"/>
      <c r="CQ63" s="675"/>
      <c r="CR63" s="674"/>
      <c r="CS63" s="666"/>
      <c r="CT63" s="666"/>
      <c r="CU63" s="666"/>
      <c r="CV63" s="675"/>
      <c r="CW63" s="674"/>
      <c r="CX63" s="666"/>
      <c r="CY63" s="666"/>
      <c r="CZ63" s="666"/>
      <c r="DA63" s="675"/>
      <c r="DB63" s="674"/>
      <c r="DC63" s="666"/>
      <c r="DD63" s="666"/>
      <c r="DE63" s="666"/>
      <c r="DF63" s="675"/>
      <c r="DG63" s="674"/>
      <c r="DH63" s="666"/>
      <c r="DI63" s="666"/>
      <c r="DJ63" s="666"/>
      <c r="DK63" s="675"/>
      <c r="DL63" s="674"/>
      <c r="DM63" s="666"/>
      <c r="DN63" s="666"/>
      <c r="DO63" s="666"/>
      <c r="DP63" s="675"/>
      <c r="DQ63" s="674"/>
      <c r="DR63" s="666"/>
      <c r="DS63" s="666"/>
      <c r="DT63" s="666"/>
      <c r="DU63" s="675"/>
      <c r="DV63" s="671"/>
      <c r="DW63" s="672"/>
      <c r="DX63" s="672"/>
      <c r="DY63" s="672"/>
      <c r="DZ63" s="690"/>
      <c r="EA63" s="49"/>
    </row>
    <row r="64" spans="1:131" ht="26.25" customHeight="1">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4">
        <v>58</v>
      </c>
      <c r="BR64" s="74"/>
      <c r="BS64" s="671"/>
      <c r="BT64" s="672"/>
      <c r="BU64" s="672"/>
      <c r="BV64" s="672"/>
      <c r="BW64" s="672"/>
      <c r="BX64" s="672"/>
      <c r="BY64" s="672"/>
      <c r="BZ64" s="672"/>
      <c r="CA64" s="672"/>
      <c r="CB64" s="672"/>
      <c r="CC64" s="672"/>
      <c r="CD64" s="672"/>
      <c r="CE64" s="672"/>
      <c r="CF64" s="672"/>
      <c r="CG64" s="673"/>
      <c r="CH64" s="674"/>
      <c r="CI64" s="666"/>
      <c r="CJ64" s="666"/>
      <c r="CK64" s="666"/>
      <c r="CL64" s="675"/>
      <c r="CM64" s="674"/>
      <c r="CN64" s="666"/>
      <c r="CO64" s="666"/>
      <c r="CP64" s="666"/>
      <c r="CQ64" s="675"/>
      <c r="CR64" s="674"/>
      <c r="CS64" s="666"/>
      <c r="CT64" s="666"/>
      <c r="CU64" s="666"/>
      <c r="CV64" s="675"/>
      <c r="CW64" s="674"/>
      <c r="CX64" s="666"/>
      <c r="CY64" s="666"/>
      <c r="CZ64" s="666"/>
      <c r="DA64" s="675"/>
      <c r="DB64" s="674"/>
      <c r="DC64" s="666"/>
      <c r="DD64" s="666"/>
      <c r="DE64" s="666"/>
      <c r="DF64" s="675"/>
      <c r="DG64" s="674"/>
      <c r="DH64" s="666"/>
      <c r="DI64" s="666"/>
      <c r="DJ64" s="666"/>
      <c r="DK64" s="675"/>
      <c r="DL64" s="674"/>
      <c r="DM64" s="666"/>
      <c r="DN64" s="666"/>
      <c r="DO64" s="666"/>
      <c r="DP64" s="675"/>
      <c r="DQ64" s="674"/>
      <c r="DR64" s="666"/>
      <c r="DS64" s="666"/>
      <c r="DT64" s="666"/>
      <c r="DU64" s="675"/>
      <c r="DV64" s="671"/>
      <c r="DW64" s="672"/>
      <c r="DX64" s="672"/>
      <c r="DY64" s="672"/>
      <c r="DZ64" s="690"/>
      <c r="EA64" s="49"/>
    </row>
    <row r="65" spans="1:131" ht="26.25" customHeight="1">
      <c r="A65" s="58" t="s">
        <v>449</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7"/>
      <c r="BF65" s="57"/>
      <c r="BG65" s="57"/>
      <c r="BH65" s="57"/>
      <c r="BI65" s="57"/>
      <c r="BJ65" s="57"/>
      <c r="BK65" s="57"/>
      <c r="BL65" s="57"/>
      <c r="BM65" s="57"/>
      <c r="BN65" s="57"/>
      <c r="BO65" s="57"/>
      <c r="BP65" s="57"/>
      <c r="BQ65" s="54">
        <v>59</v>
      </c>
      <c r="BR65" s="74"/>
      <c r="BS65" s="671"/>
      <c r="BT65" s="672"/>
      <c r="BU65" s="672"/>
      <c r="BV65" s="672"/>
      <c r="BW65" s="672"/>
      <c r="BX65" s="672"/>
      <c r="BY65" s="672"/>
      <c r="BZ65" s="672"/>
      <c r="CA65" s="672"/>
      <c r="CB65" s="672"/>
      <c r="CC65" s="672"/>
      <c r="CD65" s="672"/>
      <c r="CE65" s="672"/>
      <c r="CF65" s="672"/>
      <c r="CG65" s="673"/>
      <c r="CH65" s="674"/>
      <c r="CI65" s="666"/>
      <c r="CJ65" s="666"/>
      <c r="CK65" s="666"/>
      <c r="CL65" s="675"/>
      <c r="CM65" s="674"/>
      <c r="CN65" s="666"/>
      <c r="CO65" s="666"/>
      <c r="CP65" s="666"/>
      <c r="CQ65" s="675"/>
      <c r="CR65" s="674"/>
      <c r="CS65" s="666"/>
      <c r="CT65" s="666"/>
      <c r="CU65" s="666"/>
      <c r="CV65" s="675"/>
      <c r="CW65" s="674"/>
      <c r="CX65" s="666"/>
      <c r="CY65" s="666"/>
      <c r="CZ65" s="666"/>
      <c r="DA65" s="675"/>
      <c r="DB65" s="674"/>
      <c r="DC65" s="666"/>
      <c r="DD65" s="666"/>
      <c r="DE65" s="666"/>
      <c r="DF65" s="675"/>
      <c r="DG65" s="674"/>
      <c r="DH65" s="666"/>
      <c r="DI65" s="666"/>
      <c r="DJ65" s="666"/>
      <c r="DK65" s="675"/>
      <c r="DL65" s="674"/>
      <c r="DM65" s="666"/>
      <c r="DN65" s="666"/>
      <c r="DO65" s="666"/>
      <c r="DP65" s="675"/>
      <c r="DQ65" s="674"/>
      <c r="DR65" s="666"/>
      <c r="DS65" s="666"/>
      <c r="DT65" s="666"/>
      <c r="DU65" s="675"/>
      <c r="DV65" s="671"/>
      <c r="DW65" s="672"/>
      <c r="DX65" s="672"/>
      <c r="DY65" s="672"/>
      <c r="DZ65" s="690"/>
      <c r="EA65" s="49"/>
    </row>
    <row r="66" spans="1:131" ht="26.25" customHeight="1">
      <c r="A66" s="648" t="s">
        <v>444</v>
      </c>
      <c r="B66" s="649"/>
      <c r="C66" s="649"/>
      <c r="D66" s="649"/>
      <c r="E66" s="649"/>
      <c r="F66" s="649"/>
      <c r="G66" s="649"/>
      <c r="H66" s="649"/>
      <c r="I66" s="649"/>
      <c r="J66" s="649"/>
      <c r="K66" s="649"/>
      <c r="L66" s="649"/>
      <c r="M66" s="649"/>
      <c r="N66" s="649"/>
      <c r="O66" s="649"/>
      <c r="P66" s="650"/>
      <c r="Q66" s="642" t="s">
        <v>452</v>
      </c>
      <c r="R66" s="643"/>
      <c r="S66" s="643"/>
      <c r="T66" s="643"/>
      <c r="U66" s="654"/>
      <c r="V66" s="642" t="s">
        <v>453</v>
      </c>
      <c r="W66" s="643"/>
      <c r="X66" s="643"/>
      <c r="Y66" s="643"/>
      <c r="Z66" s="654"/>
      <c r="AA66" s="642" t="s">
        <v>454</v>
      </c>
      <c r="AB66" s="643"/>
      <c r="AC66" s="643"/>
      <c r="AD66" s="643"/>
      <c r="AE66" s="654"/>
      <c r="AF66" s="907" t="s">
        <v>252</v>
      </c>
      <c r="AG66" s="902"/>
      <c r="AH66" s="902"/>
      <c r="AI66" s="902"/>
      <c r="AJ66" s="908"/>
      <c r="AK66" s="642" t="s">
        <v>388</v>
      </c>
      <c r="AL66" s="649"/>
      <c r="AM66" s="649"/>
      <c r="AN66" s="649"/>
      <c r="AO66" s="650"/>
      <c r="AP66" s="642" t="s">
        <v>356</v>
      </c>
      <c r="AQ66" s="643"/>
      <c r="AR66" s="643"/>
      <c r="AS66" s="643"/>
      <c r="AT66" s="654"/>
      <c r="AU66" s="642" t="s">
        <v>459</v>
      </c>
      <c r="AV66" s="643"/>
      <c r="AW66" s="643"/>
      <c r="AX66" s="643"/>
      <c r="AY66" s="654"/>
      <c r="AZ66" s="642" t="s">
        <v>228</v>
      </c>
      <c r="BA66" s="643"/>
      <c r="BB66" s="643"/>
      <c r="BC66" s="643"/>
      <c r="BD66" s="644"/>
      <c r="BE66" s="57"/>
      <c r="BF66" s="57"/>
      <c r="BG66" s="57"/>
      <c r="BH66" s="57"/>
      <c r="BI66" s="57"/>
      <c r="BJ66" s="57"/>
      <c r="BK66" s="57"/>
      <c r="BL66" s="57"/>
      <c r="BM66" s="57"/>
      <c r="BN66" s="57"/>
      <c r="BO66" s="57"/>
      <c r="BP66" s="57"/>
      <c r="BQ66" s="54">
        <v>60</v>
      </c>
      <c r="BR66" s="75"/>
      <c r="BS66" s="737"/>
      <c r="BT66" s="738"/>
      <c r="BU66" s="738"/>
      <c r="BV66" s="738"/>
      <c r="BW66" s="738"/>
      <c r="BX66" s="738"/>
      <c r="BY66" s="738"/>
      <c r="BZ66" s="738"/>
      <c r="CA66" s="738"/>
      <c r="CB66" s="738"/>
      <c r="CC66" s="738"/>
      <c r="CD66" s="738"/>
      <c r="CE66" s="738"/>
      <c r="CF66" s="738"/>
      <c r="CG66" s="739"/>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7"/>
      <c r="DW66" s="738"/>
      <c r="DX66" s="738"/>
      <c r="DY66" s="738"/>
      <c r="DZ66" s="740"/>
      <c r="EA66" s="49"/>
    </row>
    <row r="67" spans="1:131" ht="26.25" customHeight="1">
      <c r="A67" s="651"/>
      <c r="B67" s="652"/>
      <c r="C67" s="652"/>
      <c r="D67" s="652"/>
      <c r="E67" s="652"/>
      <c r="F67" s="652"/>
      <c r="G67" s="652"/>
      <c r="H67" s="652"/>
      <c r="I67" s="652"/>
      <c r="J67" s="652"/>
      <c r="K67" s="652"/>
      <c r="L67" s="652"/>
      <c r="M67" s="652"/>
      <c r="N67" s="652"/>
      <c r="O67" s="652"/>
      <c r="P67" s="653"/>
      <c r="Q67" s="645"/>
      <c r="R67" s="646"/>
      <c r="S67" s="646"/>
      <c r="T67" s="646"/>
      <c r="U67" s="655"/>
      <c r="V67" s="645"/>
      <c r="W67" s="646"/>
      <c r="X67" s="646"/>
      <c r="Y67" s="646"/>
      <c r="Z67" s="655"/>
      <c r="AA67" s="645"/>
      <c r="AB67" s="646"/>
      <c r="AC67" s="646"/>
      <c r="AD67" s="646"/>
      <c r="AE67" s="655"/>
      <c r="AF67" s="909"/>
      <c r="AG67" s="905"/>
      <c r="AH67" s="905"/>
      <c r="AI67" s="905"/>
      <c r="AJ67" s="910"/>
      <c r="AK67" s="911"/>
      <c r="AL67" s="652"/>
      <c r="AM67" s="652"/>
      <c r="AN67" s="652"/>
      <c r="AO67" s="653"/>
      <c r="AP67" s="645"/>
      <c r="AQ67" s="646"/>
      <c r="AR67" s="646"/>
      <c r="AS67" s="646"/>
      <c r="AT67" s="655"/>
      <c r="AU67" s="645"/>
      <c r="AV67" s="646"/>
      <c r="AW67" s="646"/>
      <c r="AX67" s="646"/>
      <c r="AY67" s="655"/>
      <c r="AZ67" s="645"/>
      <c r="BA67" s="646"/>
      <c r="BB67" s="646"/>
      <c r="BC67" s="646"/>
      <c r="BD67" s="647"/>
      <c r="BE67" s="57"/>
      <c r="BF67" s="57"/>
      <c r="BG67" s="57"/>
      <c r="BH67" s="57"/>
      <c r="BI67" s="57"/>
      <c r="BJ67" s="57"/>
      <c r="BK67" s="57"/>
      <c r="BL67" s="57"/>
      <c r="BM67" s="57"/>
      <c r="BN67" s="57"/>
      <c r="BO67" s="57"/>
      <c r="BP67" s="57"/>
      <c r="BQ67" s="54">
        <v>61</v>
      </c>
      <c r="BR67" s="75"/>
      <c r="BS67" s="737"/>
      <c r="BT67" s="738"/>
      <c r="BU67" s="738"/>
      <c r="BV67" s="738"/>
      <c r="BW67" s="738"/>
      <c r="BX67" s="738"/>
      <c r="BY67" s="738"/>
      <c r="BZ67" s="738"/>
      <c r="CA67" s="738"/>
      <c r="CB67" s="738"/>
      <c r="CC67" s="738"/>
      <c r="CD67" s="738"/>
      <c r="CE67" s="738"/>
      <c r="CF67" s="738"/>
      <c r="CG67" s="739"/>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7"/>
      <c r="DW67" s="738"/>
      <c r="DX67" s="738"/>
      <c r="DY67" s="738"/>
      <c r="DZ67" s="740"/>
      <c r="EA67" s="49"/>
    </row>
    <row r="68" spans="1:131" ht="26.25" customHeight="1">
      <c r="A68" s="53">
        <v>1</v>
      </c>
      <c r="B68" s="639" t="s">
        <v>537</v>
      </c>
      <c r="C68" s="640"/>
      <c r="D68" s="640"/>
      <c r="E68" s="640"/>
      <c r="F68" s="640"/>
      <c r="G68" s="640"/>
      <c r="H68" s="640"/>
      <c r="I68" s="640"/>
      <c r="J68" s="640"/>
      <c r="K68" s="640"/>
      <c r="L68" s="640"/>
      <c r="M68" s="640"/>
      <c r="N68" s="640"/>
      <c r="O68" s="640"/>
      <c r="P68" s="680"/>
      <c r="Q68" s="681">
        <v>503</v>
      </c>
      <c r="R68" s="682"/>
      <c r="S68" s="682"/>
      <c r="T68" s="682"/>
      <c r="U68" s="682"/>
      <c r="V68" s="682">
        <v>495</v>
      </c>
      <c r="W68" s="682"/>
      <c r="X68" s="682"/>
      <c r="Y68" s="682"/>
      <c r="Z68" s="682"/>
      <c r="AA68" s="682">
        <v>8</v>
      </c>
      <c r="AB68" s="682"/>
      <c r="AC68" s="682"/>
      <c r="AD68" s="682"/>
      <c r="AE68" s="682"/>
      <c r="AF68" s="682">
        <v>8</v>
      </c>
      <c r="AG68" s="682"/>
      <c r="AH68" s="682"/>
      <c r="AI68" s="682"/>
      <c r="AJ68" s="682"/>
      <c r="AK68" s="682">
        <v>0</v>
      </c>
      <c r="AL68" s="682"/>
      <c r="AM68" s="682"/>
      <c r="AN68" s="682"/>
      <c r="AO68" s="682"/>
      <c r="AP68" s="682" t="s">
        <v>203</v>
      </c>
      <c r="AQ68" s="682"/>
      <c r="AR68" s="682"/>
      <c r="AS68" s="682"/>
      <c r="AT68" s="682"/>
      <c r="AU68" s="682" t="s">
        <v>203</v>
      </c>
      <c r="AV68" s="682"/>
      <c r="AW68" s="682"/>
      <c r="AX68" s="682"/>
      <c r="AY68" s="682"/>
      <c r="AZ68" s="688" t="s">
        <v>538</v>
      </c>
      <c r="BA68" s="688"/>
      <c r="BB68" s="688"/>
      <c r="BC68" s="688"/>
      <c r="BD68" s="689"/>
      <c r="BE68" s="57"/>
      <c r="BF68" s="57"/>
      <c r="BG68" s="57"/>
      <c r="BH68" s="57"/>
      <c r="BI68" s="57"/>
      <c r="BJ68" s="57"/>
      <c r="BK68" s="57"/>
      <c r="BL68" s="57"/>
      <c r="BM68" s="57"/>
      <c r="BN68" s="57"/>
      <c r="BO68" s="57"/>
      <c r="BP68" s="57"/>
      <c r="BQ68" s="54">
        <v>62</v>
      </c>
      <c r="BR68" s="75"/>
      <c r="BS68" s="737"/>
      <c r="BT68" s="738"/>
      <c r="BU68" s="738"/>
      <c r="BV68" s="738"/>
      <c r="BW68" s="738"/>
      <c r="BX68" s="738"/>
      <c r="BY68" s="738"/>
      <c r="BZ68" s="738"/>
      <c r="CA68" s="738"/>
      <c r="CB68" s="738"/>
      <c r="CC68" s="738"/>
      <c r="CD68" s="738"/>
      <c r="CE68" s="738"/>
      <c r="CF68" s="738"/>
      <c r="CG68" s="739"/>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7"/>
      <c r="DW68" s="738"/>
      <c r="DX68" s="738"/>
      <c r="DY68" s="738"/>
      <c r="DZ68" s="740"/>
      <c r="EA68" s="49"/>
    </row>
    <row r="69" spans="1:131" ht="26.25" customHeight="1">
      <c r="A69" s="54">
        <v>2</v>
      </c>
      <c r="B69" s="671" t="s">
        <v>539</v>
      </c>
      <c r="C69" s="672"/>
      <c r="D69" s="672"/>
      <c r="E69" s="672"/>
      <c r="F69" s="672"/>
      <c r="G69" s="672"/>
      <c r="H69" s="672"/>
      <c r="I69" s="672"/>
      <c r="J69" s="672"/>
      <c r="K69" s="672"/>
      <c r="L69" s="672"/>
      <c r="M69" s="672"/>
      <c r="N69" s="672"/>
      <c r="O69" s="672"/>
      <c r="P69" s="673"/>
      <c r="Q69" s="662">
        <v>15</v>
      </c>
      <c r="R69" s="663"/>
      <c r="S69" s="663"/>
      <c r="T69" s="663"/>
      <c r="U69" s="663"/>
      <c r="V69" s="663">
        <v>13</v>
      </c>
      <c r="W69" s="663"/>
      <c r="X69" s="663"/>
      <c r="Y69" s="663"/>
      <c r="Z69" s="663"/>
      <c r="AA69" s="663">
        <v>2</v>
      </c>
      <c r="AB69" s="663"/>
      <c r="AC69" s="663"/>
      <c r="AD69" s="663"/>
      <c r="AE69" s="663"/>
      <c r="AF69" s="663">
        <v>2</v>
      </c>
      <c r="AG69" s="663"/>
      <c r="AH69" s="663"/>
      <c r="AI69" s="663"/>
      <c r="AJ69" s="663"/>
      <c r="AK69" s="663">
        <v>0</v>
      </c>
      <c r="AL69" s="663"/>
      <c r="AM69" s="663"/>
      <c r="AN69" s="663"/>
      <c r="AO69" s="663"/>
      <c r="AP69" s="663" t="s">
        <v>203</v>
      </c>
      <c r="AQ69" s="663"/>
      <c r="AR69" s="663"/>
      <c r="AS69" s="663"/>
      <c r="AT69" s="663"/>
      <c r="AU69" s="663" t="s">
        <v>203</v>
      </c>
      <c r="AV69" s="663"/>
      <c r="AW69" s="663"/>
      <c r="AX69" s="663"/>
      <c r="AY69" s="663"/>
      <c r="AZ69" s="669" t="s">
        <v>538</v>
      </c>
      <c r="BA69" s="669"/>
      <c r="BB69" s="669"/>
      <c r="BC69" s="669"/>
      <c r="BD69" s="670"/>
      <c r="BE69" s="57"/>
      <c r="BF69" s="57"/>
      <c r="BG69" s="57"/>
      <c r="BH69" s="57"/>
      <c r="BI69" s="57"/>
      <c r="BJ69" s="57"/>
      <c r="BK69" s="57"/>
      <c r="BL69" s="57"/>
      <c r="BM69" s="57"/>
      <c r="BN69" s="57"/>
      <c r="BO69" s="57"/>
      <c r="BP69" s="57"/>
      <c r="BQ69" s="54">
        <v>63</v>
      </c>
      <c r="BR69" s="75"/>
      <c r="BS69" s="737"/>
      <c r="BT69" s="738"/>
      <c r="BU69" s="738"/>
      <c r="BV69" s="738"/>
      <c r="BW69" s="738"/>
      <c r="BX69" s="738"/>
      <c r="BY69" s="738"/>
      <c r="BZ69" s="738"/>
      <c r="CA69" s="738"/>
      <c r="CB69" s="738"/>
      <c r="CC69" s="738"/>
      <c r="CD69" s="738"/>
      <c r="CE69" s="738"/>
      <c r="CF69" s="738"/>
      <c r="CG69" s="739"/>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7"/>
      <c r="DW69" s="738"/>
      <c r="DX69" s="738"/>
      <c r="DY69" s="738"/>
      <c r="DZ69" s="740"/>
      <c r="EA69" s="49"/>
    </row>
    <row r="70" spans="1:131" ht="26.25" customHeight="1">
      <c r="A70" s="54">
        <v>3</v>
      </c>
      <c r="B70" s="671" t="s">
        <v>540</v>
      </c>
      <c r="C70" s="672"/>
      <c r="D70" s="672"/>
      <c r="E70" s="672"/>
      <c r="F70" s="672"/>
      <c r="G70" s="672"/>
      <c r="H70" s="672"/>
      <c r="I70" s="672"/>
      <c r="J70" s="672"/>
      <c r="K70" s="672"/>
      <c r="L70" s="672"/>
      <c r="M70" s="672"/>
      <c r="N70" s="672"/>
      <c r="O70" s="672"/>
      <c r="P70" s="673"/>
      <c r="Q70" s="662">
        <v>961</v>
      </c>
      <c r="R70" s="663"/>
      <c r="S70" s="663"/>
      <c r="T70" s="663"/>
      <c r="U70" s="663"/>
      <c r="V70" s="663">
        <v>913</v>
      </c>
      <c r="W70" s="663"/>
      <c r="X70" s="663"/>
      <c r="Y70" s="663"/>
      <c r="Z70" s="663"/>
      <c r="AA70" s="663">
        <v>48</v>
      </c>
      <c r="AB70" s="663"/>
      <c r="AC70" s="663"/>
      <c r="AD70" s="663"/>
      <c r="AE70" s="663"/>
      <c r="AF70" s="663">
        <v>48</v>
      </c>
      <c r="AG70" s="663"/>
      <c r="AH70" s="663"/>
      <c r="AI70" s="663"/>
      <c r="AJ70" s="663"/>
      <c r="AK70" s="663">
        <v>0</v>
      </c>
      <c r="AL70" s="663"/>
      <c r="AM70" s="663"/>
      <c r="AN70" s="663"/>
      <c r="AO70" s="663"/>
      <c r="AP70" s="663" t="s">
        <v>203</v>
      </c>
      <c r="AQ70" s="663"/>
      <c r="AR70" s="663"/>
      <c r="AS70" s="663"/>
      <c r="AT70" s="663"/>
      <c r="AU70" s="663" t="s">
        <v>203</v>
      </c>
      <c r="AV70" s="663"/>
      <c r="AW70" s="663"/>
      <c r="AX70" s="663"/>
      <c r="AY70" s="663"/>
      <c r="AZ70" s="669" t="s">
        <v>538</v>
      </c>
      <c r="BA70" s="669"/>
      <c r="BB70" s="669"/>
      <c r="BC70" s="669"/>
      <c r="BD70" s="670"/>
      <c r="BE70" s="57"/>
      <c r="BF70" s="57"/>
      <c r="BG70" s="57"/>
      <c r="BH70" s="57"/>
      <c r="BI70" s="57"/>
      <c r="BJ70" s="57"/>
      <c r="BK70" s="57"/>
      <c r="BL70" s="57"/>
      <c r="BM70" s="57"/>
      <c r="BN70" s="57"/>
      <c r="BO70" s="57"/>
      <c r="BP70" s="57"/>
      <c r="BQ70" s="54">
        <v>64</v>
      </c>
      <c r="BR70" s="75"/>
      <c r="BS70" s="737"/>
      <c r="BT70" s="738"/>
      <c r="BU70" s="738"/>
      <c r="BV70" s="738"/>
      <c r="BW70" s="738"/>
      <c r="BX70" s="738"/>
      <c r="BY70" s="738"/>
      <c r="BZ70" s="738"/>
      <c r="CA70" s="738"/>
      <c r="CB70" s="738"/>
      <c r="CC70" s="738"/>
      <c r="CD70" s="738"/>
      <c r="CE70" s="738"/>
      <c r="CF70" s="738"/>
      <c r="CG70" s="739"/>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7"/>
      <c r="DW70" s="738"/>
      <c r="DX70" s="738"/>
      <c r="DY70" s="738"/>
      <c r="DZ70" s="740"/>
      <c r="EA70" s="49"/>
    </row>
    <row r="71" spans="1:131" ht="26.25" customHeight="1">
      <c r="A71" s="54">
        <v>4</v>
      </c>
      <c r="B71" s="671" t="s">
        <v>541</v>
      </c>
      <c r="C71" s="672"/>
      <c r="D71" s="672"/>
      <c r="E71" s="672"/>
      <c r="F71" s="672"/>
      <c r="G71" s="672"/>
      <c r="H71" s="672"/>
      <c r="I71" s="672"/>
      <c r="J71" s="672"/>
      <c r="K71" s="672"/>
      <c r="L71" s="672"/>
      <c r="M71" s="672"/>
      <c r="N71" s="672"/>
      <c r="O71" s="672"/>
      <c r="P71" s="673"/>
      <c r="Q71" s="662">
        <v>1239</v>
      </c>
      <c r="R71" s="663"/>
      <c r="S71" s="663"/>
      <c r="T71" s="663"/>
      <c r="U71" s="663"/>
      <c r="V71" s="663">
        <v>1182</v>
      </c>
      <c r="W71" s="663"/>
      <c r="X71" s="663"/>
      <c r="Y71" s="663"/>
      <c r="Z71" s="663"/>
      <c r="AA71" s="663">
        <v>57</v>
      </c>
      <c r="AB71" s="663"/>
      <c r="AC71" s="663"/>
      <c r="AD71" s="663"/>
      <c r="AE71" s="663"/>
      <c r="AF71" s="663">
        <v>57</v>
      </c>
      <c r="AG71" s="663"/>
      <c r="AH71" s="663"/>
      <c r="AI71" s="663"/>
      <c r="AJ71" s="663"/>
      <c r="AK71" s="663">
        <v>0</v>
      </c>
      <c r="AL71" s="663"/>
      <c r="AM71" s="663"/>
      <c r="AN71" s="663"/>
      <c r="AO71" s="663"/>
      <c r="AP71" s="663">
        <v>32</v>
      </c>
      <c r="AQ71" s="663"/>
      <c r="AR71" s="663"/>
      <c r="AS71" s="663"/>
      <c r="AT71" s="663"/>
      <c r="AU71" s="663">
        <v>4</v>
      </c>
      <c r="AV71" s="663"/>
      <c r="AW71" s="663"/>
      <c r="AX71" s="663"/>
      <c r="AY71" s="663"/>
      <c r="AZ71" s="669" t="s">
        <v>538</v>
      </c>
      <c r="BA71" s="669"/>
      <c r="BB71" s="669"/>
      <c r="BC71" s="669"/>
      <c r="BD71" s="670"/>
      <c r="BE71" s="57"/>
      <c r="BF71" s="57"/>
      <c r="BG71" s="57"/>
      <c r="BH71" s="57"/>
      <c r="BI71" s="57"/>
      <c r="BJ71" s="57"/>
      <c r="BK71" s="57"/>
      <c r="BL71" s="57"/>
      <c r="BM71" s="57"/>
      <c r="BN71" s="57"/>
      <c r="BO71" s="57"/>
      <c r="BP71" s="57"/>
      <c r="BQ71" s="54">
        <v>65</v>
      </c>
      <c r="BR71" s="75"/>
      <c r="BS71" s="737"/>
      <c r="BT71" s="738"/>
      <c r="BU71" s="738"/>
      <c r="BV71" s="738"/>
      <c r="BW71" s="738"/>
      <c r="BX71" s="738"/>
      <c r="BY71" s="738"/>
      <c r="BZ71" s="738"/>
      <c r="CA71" s="738"/>
      <c r="CB71" s="738"/>
      <c r="CC71" s="738"/>
      <c r="CD71" s="738"/>
      <c r="CE71" s="738"/>
      <c r="CF71" s="738"/>
      <c r="CG71" s="739"/>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7"/>
      <c r="DW71" s="738"/>
      <c r="DX71" s="738"/>
      <c r="DY71" s="738"/>
      <c r="DZ71" s="740"/>
      <c r="EA71" s="49"/>
    </row>
    <row r="72" spans="1:131" ht="26.25" customHeight="1">
      <c r="A72" s="54">
        <v>5</v>
      </c>
      <c r="B72" s="671" t="s">
        <v>541</v>
      </c>
      <c r="C72" s="672"/>
      <c r="D72" s="672"/>
      <c r="E72" s="672"/>
      <c r="F72" s="672"/>
      <c r="G72" s="672"/>
      <c r="H72" s="672"/>
      <c r="I72" s="672"/>
      <c r="J72" s="672"/>
      <c r="K72" s="672"/>
      <c r="L72" s="672"/>
      <c r="M72" s="672"/>
      <c r="N72" s="672"/>
      <c r="O72" s="672"/>
      <c r="P72" s="673"/>
      <c r="Q72" s="662">
        <v>1709</v>
      </c>
      <c r="R72" s="663"/>
      <c r="S72" s="663"/>
      <c r="T72" s="663"/>
      <c r="U72" s="663"/>
      <c r="V72" s="663">
        <v>1686</v>
      </c>
      <c r="W72" s="663"/>
      <c r="X72" s="663"/>
      <c r="Y72" s="663"/>
      <c r="Z72" s="663"/>
      <c r="AA72" s="663">
        <v>23</v>
      </c>
      <c r="AB72" s="663"/>
      <c r="AC72" s="663"/>
      <c r="AD72" s="663"/>
      <c r="AE72" s="663"/>
      <c r="AF72" s="663">
        <v>23</v>
      </c>
      <c r="AG72" s="663"/>
      <c r="AH72" s="663"/>
      <c r="AI72" s="663"/>
      <c r="AJ72" s="663"/>
      <c r="AK72" s="663">
        <v>25</v>
      </c>
      <c r="AL72" s="663"/>
      <c r="AM72" s="663"/>
      <c r="AN72" s="663"/>
      <c r="AO72" s="663"/>
      <c r="AP72" s="663" t="s">
        <v>203</v>
      </c>
      <c r="AQ72" s="663"/>
      <c r="AR72" s="663"/>
      <c r="AS72" s="663"/>
      <c r="AT72" s="663"/>
      <c r="AU72" s="663" t="s">
        <v>203</v>
      </c>
      <c r="AV72" s="663"/>
      <c r="AW72" s="663"/>
      <c r="AX72" s="663"/>
      <c r="AY72" s="663"/>
      <c r="AZ72" s="669" t="s">
        <v>58</v>
      </c>
      <c r="BA72" s="669"/>
      <c r="BB72" s="669"/>
      <c r="BC72" s="669"/>
      <c r="BD72" s="670"/>
      <c r="BE72" s="57"/>
      <c r="BF72" s="57"/>
      <c r="BG72" s="57"/>
      <c r="BH72" s="57"/>
      <c r="BI72" s="57"/>
      <c r="BJ72" s="57"/>
      <c r="BK72" s="57"/>
      <c r="BL72" s="57"/>
      <c r="BM72" s="57"/>
      <c r="BN72" s="57"/>
      <c r="BO72" s="57"/>
      <c r="BP72" s="57"/>
      <c r="BQ72" s="54">
        <v>66</v>
      </c>
      <c r="BR72" s="75"/>
      <c r="BS72" s="737"/>
      <c r="BT72" s="738"/>
      <c r="BU72" s="738"/>
      <c r="BV72" s="738"/>
      <c r="BW72" s="738"/>
      <c r="BX72" s="738"/>
      <c r="BY72" s="738"/>
      <c r="BZ72" s="738"/>
      <c r="CA72" s="738"/>
      <c r="CB72" s="738"/>
      <c r="CC72" s="738"/>
      <c r="CD72" s="738"/>
      <c r="CE72" s="738"/>
      <c r="CF72" s="738"/>
      <c r="CG72" s="739"/>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7"/>
      <c r="DW72" s="738"/>
      <c r="DX72" s="738"/>
      <c r="DY72" s="738"/>
      <c r="DZ72" s="740"/>
      <c r="EA72" s="49"/>
    </row>
    <row r="73" spans="1:131" ht="26.25" customHeight="1">
      <c r="A73" s="54">
        <v>6</v>
      </c>
      <c r="B73" s="671" t="s">
        <v>542</v>
      </c>
      <c r="C73" s="672"/>
      <c r="D73" s="672"/>
      <c r="E73" s="672"/>
      <c r="F73" s="672"/>
      <c r="G73" s="672"/>
      <c r="H73" s="672"/>
      <c r="I73" s="672"/>
      <c r="J73" s="672"/>
      <c r="K73" s="672"/>
      <c r="L73" s="672"/>
      <c r="M73" s="672"/>
      <c r="N73" s="672"/>
      <c r="O73" s="672"/>
      <c r="P73" s="673"/>
      <c r="Q73" s="662">
        <v>125</v>
      </c>
      <c r="R73" s="663"/>
      <c r="S73" s="663"/>
      <c r="T73" s="663"/>
      <c r="U73" s="663"/>
      <c r="V73" s="663">
        <v>113</v>
      </c>
      <c r="W73" s="663"/>
      <c r="X73" s="663"/>
      <c r="Y73" s="663"/>
      <c r="Z73" s="663"/>
      <c r="AA73" s="663">
        <v>12</v>
      </c>
      <c r="AB73" s="663"/>
      <c r="AC73" s="663"/>
      <c r="AD73" s="663"/>
      <c r="AE73" s="663"/>
      <c r="AF73" s="663">
        <v>12</v>
      </c>
      <c r="AG73" s="663"/>
      <c r="AH73" s="663"/>
      <c r="AI73" s="663"/>
      <c r="AJ73" s="663"/>
      <c r="AK73" s="663">
        <v>0</v>
      </c>
      <c r="AL73" s="663"/>
      <c r="AM73" s="663"/>
      <c r="AN73" s="663"/>
      <c r="AO73" s="663"/>
      <c r="AP73" s="663" t="s">
        <v>203</v>
      </c>
      <c r="AQ73" s="663"/>
      <c r="AR73" s="663"/>
      <c r="AS73" s="663"/>
      <c r="AT73" s="663"/>
      <c r="AU73" s="663" t="s">
        <v>203</v>
      </c>
      <c r="AV73" s="663"/>
      <c r="AW73" s="663"/>
      <c r="AX73" s="663"/>
      <c r="AY73" s="663"/>
      <c r="AZ73" s="669" t="s">
        <v>538</v>
      </c>
      <c r="BA73" s="669"/>
      <c r="BB73" s="669"/>
      <c r="BC73" s="669"/>
      <c r="BD73" s="670"/>
      <c r="BE73" s="57"/>
      <c r="BF73" s="57"/>
      <c r="BG73" s="57"/>
      <c r="BH73" s="57"/>
      <c r="BI73" s="57"/>
      <c r="BJ73" s="57"/>
      <c r="BK73" s="57"/>
      <c r="BL73" s="57"/>
      <c r="BM73" s="57"/>
      <c r="BN73" s="57"/>
      <c r="BO73" s="57"/>
      <c r="BP73" s="57"/>
      <c r="BQ73" s="54">
        <v>67</v>
      </c>
      <c r="BR73" s="75"/>
      <c r="BS73" s="737"/>
      <c r="BT73" s="738"/>
      <c r="BU73" s="738"/>
      <c r="BV73" s="738"/>
      <c r="BW73" s="738"/>
      <c r="BX73" s="738"/>
      <c r="BY73" s="738"/>
      <c r="BZ73" s="738"/>
      <c r="CA73" s="738"/>
      <c r="CB73" s="738"/>
      <c r="CC73" s="738"/>
      <c r="CD73" s="738"/>
      <c r="CE73" s="738"/>
      <c r="CF73" s="738"/>
      <c r="CG73" s="739"/>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7"/>
      <c r="DW73" s="738"/>
      <c r="DX73" s="738"/>
      <c r="DY73" s="738"/>
      <c r="DZ73" s="740"/>
      <c r="EA73" s="49"/>
    </row>
    <row r="74" spans="1:131" ht="26.25" customHeight="1">
      <c r="A74" s="54">
        <v>7</v>
      </c>
      <c r="B74" s="671" t="s">
        <v>543</v>
      </c>
      <c r="C74" s="672"/>
      <c r="D74" s="672"/>
      <c r="E74" s="672"/>
      <c r="F74" s="672"/>
      <c r="G74" s="672"/>
      <c r="H74" s="672"/>
      <c r="I74" s="672"/>
      <c r="J74" s="672"/>
      <c r="K74" s="672"/>
      <c r="L74" s="672"/>
      <c r="M74" s="672"/>
      <c r="N74" s="672"/>
      <c r="O74" s="672"/>
      <c r="P74" s="673"/>
      <c r="Q74" s="662">
        <v>5261</v>
      </c>
      <c r="R74" s="663"/>
      <c r="S74" s="663"/>
      <c r="T74" s="663"/>
      <c r="U74" s="663"/>
      <c r="V74" s="663">
        <v>4318</v>
      </c>
      <c r="W74" s="663"/>
      <c r="X74" s="663"/>
      <c r="Y74" s="663"/>
      <c r="Z74" s="663"/>
      <c r="AA74" s="663">
        <v>943</v>
      </c>
      <c r="AB74" s="663"/>
      <c r="AC74" s="663"/>
      <c r="AD74" s="663"/>
      <c r="AE74" s="663"/>
      <c r="AF74" s="663">
        <v>943</v>
      </c>
      <c r="AG74" s="663"/>
      <c r="AH74" s="663"/>
      <c r="AI74" s="663"/>
      <c r="AJ74" s="663"/>
      <c r="AK74" s="663">
        <v>3</v>
      </c>
      <c r="AL74" s="663"/>
      <c r="AM74" s="663"/>
      <c r="AN74" s="663"/>
      <c r="AO74" s="663"/>
      <c r="AP74" s="663" t="s">
        <v>203</v>
      </c>
      <c r="AQ74" s="663"/>
      <c r="AR74" s="663"/>
      <c r="AS74" s="663"/>
      <c r="AT74" s="663"/>
      <c r="AU74" s="663" t="s">
        <v>203</v>
      </c>
      <c r="AV74" s="663"/>
      <c r="AW74" s="663"/>
      <c r="AX74" s="663"/>
      <c r="AY74" s="663"/>
      <c r="AZ74" s="669" t="s">
        <v>538</v>
      </c>
      <c r="BA74" s="669"/>
      <c r="BB74" s="669"/>
      <c r="BC74" s="669"/>
      <c r="BD74" s="670"/>
      <c r="BE74" s="57"/>
      <c r="BF74" s="57"/>
      <c r="BG74" s="57"/>
      <c r="BH74" s="57"/>
      <c r="BI74" s="57"/>
      <c r="BJ74" s="57"/>
      <c r="BK74" s="57"/>
      <c r="BL74" s="57"/>
      <c r="BM74" s="57"/>
      <c r="BN74" s="57"/>
      <c r="BO74" s="57"/>
      <c r="BP74" s="57"/>
      <c r="BQ74" s="54">
        <v>68</v>
      </c>
      <c r="BR74" s="75"/>
      <c r="BS74" s="737"/>
      <c r="BT74" s="738"/>
      <c r="BU74" s="738"/>
      <c r="BV74" s="738"/>
      <c r="BW74" s="738"/>
      <c r="BX74" s="738"/>
      <c r="BY74" s="738"/>
      <c r="BZ74" s="738"/>
      <c r="CA74" s="738"/>
      <c r="CB74" s="738"/>
      <c r="CC74" s="738"/>
      <c r="CD74" s="738"/>
      <c r="CE74" s="738"/>
      <c r="CF74" s="738"/>
      <c r="CG74" s="739"/>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7"/>
      <c r="DW74" s="738"/>
      <c r="DX74" s="738"/>
      <c r="DY74" s="738"/>
      <c r="DZ74" s="740"/>
      <c r="EA74" s="49"/>
    </row>
    <row r="75" spans="1:131" ht="26.25" customHeight="1">
      <c r="A75" s="54">
        <v>8</v>
      </c>
      <c r="B75" s="671" t="s">
        <v>543</v>
      </c>
      <c r="C75" s="672"/>
      <c r="D75" s="672"/>
      <c r="E75" s="672"/>
      <c r="F75" s="672"/>
      <c r="G75" s="672"/>
      <c r="H75" s="672"/>
      <c r="I75" s="672"/>
      <c r="J75" s="672"/>
      <c r="K75" s="672"/>
      <c r="L75" s="672"/>
      <c r="M75" s="672"/>
      <c r="N75" s="672"/>
      <c r="O75" s="672"/>
      <c r="P75" s="673"/>
      <c r="Q75" s="674">
        <v>8</v>
      </c>
      <c r="R75" s="666"/>
      <c r="S75" s="666"/>
      <c r="T75" s="666"/>
      <c r="U75" s="668"/>
      <c r="V75" s="664">
        <v>8</v>
      </c>
      <c r="W75" s="666"/>
      <c r="X75" s="666"/>
      <c r="Y75" s="666"/>
      <c r="Z75" s="668"/>
      <c r="AA75" s="664">
        <v>0</v>
      </c>
      <c r="AB75" s="666"/>
      <c r="AC75" s="666"/>
      <c r="AD75" s="666"/>
      <c r="AE75" s="668"/>
      <c r="AF75" s="664">
        <v>0</v>
      </c>
      <c r="AG75" s="666"/>
      <c r="AH75" s="666"/>
      <c r="AI75" s="666"/>
      <c r="AJ75" s="668"/>
      <c r="AK75" s="664">
        <v>0</v>
      </c>
      <c r="AL75" s="666"/>
      <c r="AM75" s="666"/>
      <c r="AN75" s="666"/>
      <c r="AO75" s="668"/>
      <c r="AP75" s="664" t="s">
        <v>203</v>
      </c>
      <c r="AQ75" s="666"/>
      <c r="AR75" s="666"/>
      <c r="AS75" s="666"/>
      <c r="AT75" s="668"/>
      <c r="AU75" s="664" t="s">
        <v>203</v>
      </c>
      <c r="AV75" s="666"/>
      <c r="AW75" s="666"/>
      <c r="AX75" s="666"/>
      <c r="AY75" s="668"/>
      <c r="AZ75" s="669" t="s">
        <v>436</v>
      </c>
      <c r="BA75" s="669"/>
      <c r="BB75" s="669"/>
      <c r="BC75" s="669"/>
      <c r="BD75" s="670"/>
      <c r="BE75" s="57"/>
      <c r="BF75" s="57"/>
      <c r="BG75" s="57"/>
      <c r="BH75" s="57"/>
      <c r="BI75" s="57"/>
      <c r="BJ75" s="57"/>
      <c r="BK75" s="57"/>
      <c r="BL75" s="57"/>
      <c r="BM75" s="57"/>
      <c r="BN75" s="57"/>
      <c r="BO75" s="57"/>
      <c r="BP75" s="57"/>
      <c r="BQ75" s="54">
        <v>69</v>
      </c>
      <c r="BR75" s="75"/>
      <c r="BS75" s="737"/>
      <c r="BT75" s="738"/>
      <c r="BU75" s="738"/>
      <c r="BV75" s="738"/>
      <c r="BW75" s="738"/>
      <c r="BX75" s="738"/>
      <c r="BY75" s="738"/>
      <c r="BZ75" s="738"/>
      <c r="CA75" s="738"/>
      <c r="CB75" s="738"/>
      <c r="CC75" s="738"/>
      <c r="CD75" s="738"/>
      <c r="CE75" s="738"/>
      <c r="CF75" s="738"/>
      <c r="CG75" s="739"/>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7"/>
      <c r="DW75" s="738"/>
      <c r="DX75" s="738"/>
      <c r="DY75" s="738"/>
      <c r="DZ75" s="740"/>
      <c r="EA75" s="49"/>
    </row>
    <row r="76" spans="1:131" ht="26.25" customHeight="1">
      <c r="A76" s="54">
        <v>9</v>
      </c>
      <c r="B76" s="671" t="s">
        <v>544</v>
      </c>
      <c r="C76" s="672"/>
      <c r="D76" s="672"/>
      <c r="E76" s="672"/>
      <c r="F76" s="672"/>
      <c r="G76" s="672"/>
      <c r="H76" s="672"/>
      <c r="I76" s="672"/>
      <c r="J76" s="672"/>
      <c r="K76" s="672"/>
      <c r="L76" s="672"/>
      <c r="M76" s="672"/>
      <c r="N76" s="672"/>
      <c r="O76" s="672"/>
      <c r="P76" s="673"/>
      <c r="Q76" s="674">
        <v>65</v>
      </c>
      <c r="R76" s="666"/>
      <c r="S76" s="666"/>
      <c r="T76" s="666"/>
      <c r="U76" s="668"/>
      <c r="V76" s="664">
        <v>57</v>
      </c>
      <c r="W76" s="666"/>
      <c r="X76" s="666"/>
      <c r="Y76" s="666"/>
      <c r="Z76" s="668"/>
      <c r="AA76" s="664">
        <v>8</v>
      </c>
      <c r="AB76" s="666"/>
      <c r="AC76" s="666"/>
      <c r="AD76" s="666"/>
      <c r="AE76" s="668"/>
      <c r="AF76" s="664">
        <v>8</v>
      </c>
      <c r="AG76" s="666"/>
      <c r="AH76" s="666"/>
      <c r="AI76" s="666"/>
      <c r="AJ76" s="668"/>
      <c r="AK76" s="664">
        <v>0</v>
      </c>
      <c r="AL76" s="666"/>
      <c r="AM76" s="666"/>
      <c r="AN76" s="666"/>
      <c r="AO76" s="668"/>
      <c r="AP76" s="664" t="s">
        <v>203</v>
      </c>
      <c r="AQ76" s="666"/>
      <c r="AR76" s="666"/>
      <c r="AS76" s="666"/>
      <c r="AT76" s="668"/>
      <c r="AU76" s="664" t="s">
        <v>203</v>
      </c>
      <c r="AV76" s="666"/>
      <c r="AW76" s="666"/>
      <c r="AX76" s="666"/>
      <c r="AY76" s="668"/>
      <c r="AZ76" s="669" t="s">
        <v>538</v>
      </c>
      <c r="BA76" s="669"/>
      <c r="BB76" s="669"/>
      <c r="BC76" s="669"/>
      <c r="BD76" s="670"/>
      <c r="BE76" s="57"/>
      <c r="BF76" s="57"/>
      <c r="BG76" s="57"/>
      <c r="BH76" s="57"/>
      <c r="BI76" s="57"/>
      <c r="BJ76" s="57"/>
      <c r="BK76" s="57"/>
      <c r="BL76" s="57"/>
      <c r="BM76" s="57"/>
      <c r="BN76" s="57"/>
      <c r="BO76" s="57"/>
      <c r="BP76" s="57"/>
      <c r="BQ76" s="54">
        <v>70</v>
      </c>
      <c r="BR76" s="75"/>
      <c r="BS76" s="737"/>
      <c r="BT76" s="738"/>
      <c r="BU76" s="738"/>
      <c r="BV76" s="738"/>
      <c r="BW76" s="738"/>
      <c r="BX76" s="738"/>
      <c r="BY76" s="738"/>
      <c r="BZ76" s="738"/>
      <c r="CA76" s="738"/>
      <c r="CB76" s="738"/>
      <c r="CC76" s="738"/>
      <c r="CD76" s="738"/>
      <c r="CE76" s="738"/>
      <c r="CF76" s="738"/>
      <c r="CG76" s="739"/>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7"/>
      <c r="DW76" s="738"/>
      <c r="DX76" s="738"/>
      <c r="DY76" s="738"/>
      <c r="DZ76" s="740"/>
      <c r="EA76" s="49"/>
    </row>
    <row r="77" spans="1:131" ht="26.25" customHeight="1">
      <c r="A77" s="54">
        <v>10</v>
      </c>
      <c r="B77" s="671" t="s">
        <v>544</v>
      </c>
      <c r="C77" s="672"/>
      <c r="D77" s="672"/>
      <c r="E77" s="672"/>
      <c r="F77" s="672"/>
      <c r="G77" s="672"/>
      <c r="H77" s="672"/>
      <c r="I77" s="672"/>
      <c r="J77" s="672"/>
      <c r="K77" s="672"/>
      <c r="L77" s="672"/>
      <c r="M77" s="672"/>
      <c r="N77" s="672"/>
      <c r="O77" s="672"/>
      <c r="P77" s="673"/>
      <c r="Q77" s="674">
        <v>143921</v>
      </c>
      <c r="R77" s="666"/>
      <c r="S77" s="666"/>
      <c r="T77" s="666"/>
      <c r="U77" s="668"/>
      <c r="V77" s="664">
        <v>139309</v>
      </c>
      <c r="W77" s="666"/>
      <c r="X77" s="666"/>
      <c r="Y77" s="666"/>
      <c r="Z77" s="668"/>
      <c r="AA77" s="664">
        <v>4612</v>
      </c>
      <c r="AB77" s="666"/>
      <c r="AC77" s="666"/>
      <c r="AD77" s="666"/>
      <c r="AE77" s="668"/>
      <c r="AF77" s="664">
        <v>4612</v>
      </c>
      <c r="AG77" s="666"/>
      <c r="AH77" s="666"/>
      <c r="AI77" s="666"/>
      <c r="AJ77" s="668"/>
      <c r="AK77" s="664">
        <v>0</v>
      </c>
      <c r="AL77" s="666"/>
      <c r="AM77" s="666"/>
      <c r="AN77" s="666"/>
      <c r="AO77" s="668"/>
      <c r="AP77" s="664" t="s">
        <v>203</v>
      </c>
      <c r="AQ77" s="666"/>
      <c r="AR77" s="666"/>
      <c r="AS77" s="666"/>
      <c r="AT77" s="668"/>
      <c r="AU77" s="664" t="s">
        <v>203</v>
      </c>
      <c r="AV77" s="666"/>
      <c r="AW77" s="666"/>
      <c r="AX77" s="666"/>
      <c r="AY77" s="668"/>
      <c r="AZ77" s="669" t="s">
        <v>461</v>
      </c>
      <c r="BA77" s="669"/>
      <c r="BB77" s="669"/>
      <c r="BC77" s="669"/>
      <c r="BD77" s="670"/>
      <c r="BE77" s="57"/>
      <c r="BF77" s="57"/>
      <c r="BG77" s="57"/>
      <c r="BH77" s="57"/>
      <c r="BI77" s="57"/>
      <c r="BJ77" s="57"/>
      <c r="BK77" s="57"/>
      <c r="BL77" s="57"/>
      <c r="BM77" s="57"/>
      <c r="BN77" s="57"/>
      <c r="BO77" s="57"/>
      <c r="BP77" s="57"/>
      <c r="BQ77" s="54">
        <v>71</v>
      </c>
      <c r="BR77" s="75"/>
      <c r="BS77" s="737"/>
      <c r="BT77" s="738"/>
      <c r="BU77" s="738"/>
      <c r="BV77" s="738"/>
      <c r="BW77" s="738"/>
      <c r="BX77" s="738"/>
      <c r="BY77" s="738"/>
      <c r="BZ77" s="738"/>
      <c r="CA77" s="738"/>
      <c r="CB77" s="738"/>
      <c r="CC77" s="738"/>
      <c r="CD77" s="738"/>
      <c r="CE77" s="738"/>
      <c r="CF77" s="738"/>
      <c r="CG77" s="739"/>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7"/>
      <c r="DW77" s="738"/>
      <c r="DX77" s="738"/>
      <c r="DY77" s="738"/>
      <c r="DZ77" s="740"/>
      <c r="EA77" s="49"/>
    </row>
    <row r="78" spans="1:131" ht="26.25" customHeight="1">
      <c r="A78" s="54">
        <v>11</v>
      </c>
      <c r="B78" s="671"/>
      <c r="C78" s="672"/>
      <c r="D78" s="672"/>
      <c r="E78" s="672"/>
      <c r="F78" s="672"/>
      <c r="G78" s="672"/>
      <c r="H78" s="672"/>
      <c r="I78" s="672"/>
      <c r="J78" s="672"/>
      <c r="K78" s="672"/>
      <c r="L78" s="672"/>
      <c r="M78" s="672"/>
      <c r="N78" s="672"/>
      <c r="O78" s="672"/>
      <c r="P78" s="673"/>
      <c r="Q78" s="662"/>
      <c r="R78" s="663"/>
      <c r="S78" s="663"/>
      <c r="T78" s="663"/>
      <c r="U78" s="663"/>
      <c r="V78" s="663"/>
      <c r="W78" s="663"/>
      <c r="X78" s="663"/>
      <c r="Y78" s="663"/>
      <c r="Z78" s="663"/>
      <c r="AA78" s="663"/>
      <c r="AB78" s="663"/>
      <c r="AC78" s="663"/>
      <c r="AD78" s="663"/>
      <c r="AE78" s="663"/>
      <c r="AF78" s="663"/>
      <c r="AG78" s="663"/>
      <c r="AH78" s="663"/>
      <c r="AI78" s="663"/>
      <c r="AJ78" s="663"/>
      <c r="AK78" s="663"/>
      <c r="AL78" s="663"/>
      <c r="AM78" s="663"/>
      <c r="AN78" s="663"/>
      <c r="AO78" s="663"/>
      <c r="AP78" s="663"/>
      <c r="AQ78" s="663"/>
      <c r="AR78" s="663"/>
      <c r="AS78" s="663"/>
      <c r="AT78" s="663"/>
      <c r="AU78" s="663"/>
      <c r="AV78" s="663"/>
      <c r="AW78" s="663"/>
      <c r="AX78" s="663"/>
      <c r="AY78" s="663"/>
      <c r="AZ78" s="669"/>
      <c r="BA78" s="669"/>
      <c r="BB78" s="669"/>
      <c r="BC78" s="669"/>
      <c r="BD78" s="670"/>
      <c r="BE78" s="57"/>
      <c r="BF78" s="57"/>
      <c r="BG78" s="57"/>
      <c r="BH78" s="57"/>
      <c r="BI78" s="57"/>
      <c r="BJ78" s="49"/>
      <c r="BK78" s="49"/>
      <c r="BL78" s="49"/>
      <c r="BM78" s="49"/>
      <c r="BN78" s="49"/>
      <c r="BO78" s="57"/>
      <c r="BP78" s="57"/>
      <c r="BQ78" s="54">
        <v>72</v>
      </c>
      <c r="BR78" s="75"/>
      <c r="BS78" s="737"/>
      <c r="BT78" s="738"/>
      <c r="BU78" s="738"/>
      <c r="BV78" s="738"/>
      <c r="BW78" s="738"/>
      <c r="BX78" s="738"/>
      <c r="BY78" s="738"/>
      <c r="BZ78" s="738"/>
      <c r="CA78" s="738"/>
      <c r="CB78" s="738"/>
      <c r="CC78" s="738"/>
      <c r="CD78" s="738"/>
      <c r="CE78" s="738"/>
      <c r="CF78" s="738"/>
      <c r="CG78" s="739"/>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7"/>
      <c r="DW78" s="738"/>
      <c r="DX78" s="738"/>
      <c r="DY78" s="738"/>
      <c r="DZ78" s="740"/>
      <c r="EA78" s="49"/>
    </row>
    <row r="79" spans="1:131" ht="26.25" customHeight="1">
      <c r="A79" s="54">
        <v>12</v>
      </c>
      <c r="B79" s="671"/>
      <c r="C79" s="672"/>
      <c r="D79" s="672"/>
      <c r="E79" s="672"/>
      <c r="F79" s="672"/>
      <c r="G79" s="672"/>
      <c r="H79" s="672"/>
      <c r="I79" s="672"/>
      <c r="J79" s="672"/>
      <c r="K79" s="672"/>
      <c r="L79" s="672"/>
      <c r="M79" s="672"/>
      <c r="N79" s="672"/>
      <c r="O79" s="672"/>
      <c r="P79" s="673"/>
      <c r="Q79" s="662"/>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663"/>
      <c r="AP79" s="663"/>
      <c r="AQ79" s="663"/>
      <c r="AR79" s="663"/>
      <c r="AS79" s="663"/>
      <c r="AT79" s="663"/>
      <c r="AU79" s="663"/>
      <c r="AV79" s="663"/>
      <c r="AW79" s="663"/>
      <c r="AX79" s="663"/>
      <c r="AY79" s="663"/>
      <c r="AZ79" s="669"/>
      <c r="BA79" s="669"/>
      <c r="BB79" s="669"/>
      <c r="BC79" s="669"/>
      <c r="BD79" s="670"/>
      <c r="BE79" s="57"/>
      <c r="BF79" s="57"/>
      <c r="BG79" s="57"/>
      <c r="BH79" s="57"/>
      <c r="BI79" s="57"/>
      <c r="BJ79" s="49"/>
      <c r="BK79" s="49"/>
      <c r="BL79" s="49"/>
      <c r="BM79" s="49"/>
      <c r="BN79" s="49"/>
      <c r="BO79" s="57"/>
      <c r="BP79" s="57"/>
      <c r="BQ79" s="54">
        <v>73</v>
      </c>
      <c r="BR79" s="75"/>
      <c r="BS79" s="737"/>
      <c r="BT79" s="738"/>
      <c r="BU79" s="738"/>
      <c r="BV79" s="738"/>
      <c r="BW79" s="738"/>
      <c r="BX79" s="738"/>
      <c r="BY79" s="738"/>
      <c r="BZ79" s="738"/>
      <c r="CA79" s="738"/>
      <c r="CB79" s="738"/>
      <c r="CC79" s="738"/>
      <c r="CD79" s="738"/>
      <c r="CE79" s="738"/>
      <c r="CF79" s="738"/>
      <c r="CG79" s="739"/>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7"/>
      <c r="DW79" s="738"/>
      <c r="DX79" s="738"/>
      <c r="DY79" s="738"/>
      <c r="DZ79" s="740"/>
      <c r="EA79" s="49"/>
    </row>
    <row r="80" spans="1:131" ht="26.25" customHeight="1">
      <c r="A80" s="54">
        <v>13</v>
      </c>
      <c r="B80" s="671"/>
      <c r="C80" s="672"/>
      <c r="D80" s="672"/>
      <c r="E80" s="672"/>
      <c r="F80" s="672"/>
      <c r="G80" s="672"/>
      <c r="H80" s="672"/>
      <c r="I80" s="672"/>
      <c r="J80" s="672"/>
      <c r="K80" s="672"/>
      <c r="L80" s="672"/>
      <c r="M80" s="672"/>
      <c r="N80" s="672"/>
      <c r="O80" s="672"/>
      <c r="P80" s="673"/>
      <c r="Q80" s="662"/>
      <c r="R80" s="663"/>
      <c r="S80" s="663"/>
      <c r="T80" s="663"/>
      <c r="U80" s="663"/>
      <c r="V80" s="663"/>
      <c r="W80" s="663"/>
      <c r="X80" s="663"/>
      <c r="Y80" s="663"/>
      <c r="Z80" s="663"/>
      <c r="AA80" s="663"/>
      <c r="AB80" s="663"/>
      <c r="AC80" s="663"/>
      <c r="AD80" s="663"/>
      <c r="AE80" s="663"/>
      <c r="AF80" s="663"/>
      <c r="AG80" s="663"/>
      <c r="AH80" s="663"/>
      <c r="AI80" s="663"/>
      <c r="AJ80" s="663"/>
      <c r="AK80" s="663"/>
      <c r="AL80" s="663"/>
      <c r="AM80" s="663"/>
      <c r="AN80" s="663"/>
      <c r="AO80" s="663"/>
      <c r="AP80" s="663"/>
      <c r="AQ80" s="663"/>
      <c r="AR80" s="663"/>
      <c r="AS80" s="663"/>
      <c r="AT80" s="663"/>
      <c r="AU80" s="663"/>
      <c r="AV80" s="663"/>
      <c r="AW80" s="663"/>
      <c r="AX80" s="663"/>
      <c r="AY80" s="663"/>
      <c r="AZ80" s="669"/>
      <c r="BA80" s="669"/>
      <c r="BB80" s="669"/>
      <c r="BC80" s="669"/>
      <c r="BD80" s="670"/>
      <c r="BE80" s="57"/>
      <c r="BF80" s="57"/>
      <c r="BG80" s="57"/>
      <c r="BH80" s="57"/>
      <c r="BI80" s="57"/>
      <c r="BJ80" s="57"/>
      <c r="BK80" s="57"/>
      <c r="BL80" s="57"/>
      <c r="BM80" s="57"/>
      <c r="BN80" s="57"/>
      <c r="BO80" s="57"/>
      <c r="BP80" s="57"/>
      <c r="BQ80" s="54">
        <v>74</v>
      </c>
      <c r="BR80" s="75"/>
      <c r="BS80" s="737"/>
      <c r="BT80" s="738"/>
      <c r="BU80" s="738"/>
      <c r="BV80" s="738"/>
      <c r="BW80" s="738"/>
      <c r="BX80" s="738"/>
      <c r="BY80" s="738"/>
      <c r="BZ80" s="738"/>
      <c r="CA80" s="738"/>
      <c r="CB80" s="738"/>
      <c r="CC80" s="738"/>
      <c r="CD80" s="738"/>
      <c r="CE80" s="738"/>
      <c r="CF80" s="738"/>
      <c r="CG80" s="739"/>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7"/>
      <c r="DW80" s="738"/>
      <c r="DX80" s="738"/>
      <c r="DY80" s="738"/>
      <c r="DZ80" s="740"/>
      <c r="EA80" s="49"/>
    </row>
    <row r="81" spans="1:131" ht="26.25" customHeight="1">
      <c r="A81" s="54">
        <v>14</v>
      </c>
      <c r="B81" s="671"/>
      <c r="C81" s="672"/>
      <c r="D81" s="672"/>
      <c r="E81" s="672"/>
      <c r="F81" s="672"/>
      <c r="G81" s="672"/>
      <c r="H81" s="672"/>
      <c r="I81" s="672"/>
      <c r="J81" s="672"/>
      <c r="K81" s="672"/>
      <c r="L81" s="672"/>
      <c r="M81" s="672"/>
      <c r="N81" s="672"/>
      <c r="O81" s="672"/>
      <c r="P81" s="673"/>
      <c r="Q81" s="662"/>
      <c r="R81" s="663"/>
      <c r="S81" s="663"/>
      <c r="T81" s="663"/>
      <c r="U81" s="663"/>
      <c r="V81" s="663"/>
      <c r="W81" s="663"/>
      <c r="X81" s="663"/>
      <c r="Y81" s="663"/>
      <c r="Z81" s="663"/>
      <c r="AA81" s="663"/>
      <c r="AB81" s="663"/>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663"/>
      <c r="AY81" s="663"/>
      <c r="AZ81" s="669"/>
      <c r="BA81" s="669"/>
      <c r="BB81" s="669"/>
      <c r="BC81" s="669"/>
      <c r="BD81" s="670"/>
      <c r="BE81" s="57"/>
      <c r="BF81" s="57"/>
      <c r="BG81" s="57"/>
      <c r="BH81" s="57"/>
      <c r="BI81" s="57"/>
      <c r="BJ81" s="57"/>
      <c r="BK81" s="57"/>
      <c r="BL81" s="57"/>
      <c r="BM81" s="57"/>
      <c r="BN81" s="57"/>
      <c r="BO81" s="57"/>
      <c r="BP81" s="57"/>
      <c r="BQ81" s="54">
        <v>75</v>
      </c>
      <c r="BR81" s="75"/>
      <c r="BS81" s="737"/>
      <c r="BT81" s="738"/>
      <c r="BU81" s="738"/>
      <c r="BV81" s="738"/>
      <c r="BW81" s="738"/>
      <c r="BX81" s="738"/>
      <c r="BY81" s="738"/>
      <c r="BZ81" s="738"/>
      <c r="CA81" s="738"/>
      <c r="CB81" s="738"/>
      <c r="CC81" s="738"/>
      <c r="CD81" s="738"/>
      <c r="CE81" s="738"/>
      <c r="CF81" s="738"/>
      <c r="CG81" s="739"/>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7"/>
      <c r="DW81" s="738"/>
      <c r="DX81" s="738"/>
      <c r="DY81" s="738"/>
      <c r="DZ81" s="740"/>
      <c r="EA81" s="49"/>
    </row>
    <row r="82" spans="1:131" ht="26.25" customHeight="1">
      <c r="A82" s="54">
        <v>15</v>
      </c>
      <c r="B82" s="671"/>
      <c r="C82" s="672"/>
      <c r="D82" s="672"/>
      <c r="E82" s="672"/>
      <c r="F82" s="672"/>
      <c r="G82" s="672"/>
      <c r="H82" s="672"/>
      <c r="I82" s="672"/>
      <c r="J82" s="672"/>
      <c r="K82" s="672"/>
      <c r="L82" s="672"/>
      <c r="M82" s="672"/>
      <c r="N82" s="672"/>
      <c r="O82" s="672"/>
      <c r="P82" s="673"/>
      <c r="Q82" s="662"/>
      <c r="R82" s="663"/>
      <c r="S82" s="663"/>
      <c r="T82" s="663"/>
      <c r="U82" s="663"/>
      <c r="V82" s="663"/>
      <c r="W82" s="663"/>
      <c r="X82" s="663"/>
      <c r="Y82" s="663"/>
      <c r="Z82" s="663"/>
      <c r="AA82" s="663"/>
      <c r="AB82" s="663"/>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663"/>
      <c r="AY82" s="663"/>
      <c r="AZ82" s="669"/>
      <c r="BA82" s="669"/>
      <c r="BB82" s="669"/>
      <c r="BC82" s="669"/>
      <c r="BD82" s="670"/>
      <c r="BE82" s="57"/>
      <c r="BF82" s="57"/>
      <c r="BG82" s="57"/>
      <c r="BH82" s="57"/>
      <c r="BI82" s="57"/>
      <c r="BJ82" s="57"/>
      <c r="BK82" s="57"/>
      <c r="BL82" s="57"/>
      <c r="BM82" s="57"/>
      <c r="BN82" s="57"/>
      <c r="BO82" s="57"/>
      <c r="BP82" s="57"/>
      <c r="BQ82" s="54">
        <v>76</v>
      </c>
      <c r="BR82" s="75"/>
      <c r="BS82" s="737"/>
      <c r="BT82" s="738"/>
      <c r="BU82" s="738"/>
      <c r="BV82" s="738"/>
      <c r="BW82" s="738"/>
      <c r="BX82" s="738"/>
      <c r="BY82" s="738"/>
      <c r="BZ82" s="738"/>
      <c r="CA82" s="738"/>
      <c r="CB82" s="738"/>
      <c r="CC82" s="738"/>
      <c r="CD82" s="738"/>
      <c r="CE82" s="738"/>
      <c r="CF82" s="738"/>
      <c r="CG82" s="739"/>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7"/>
      <c r="DW82" s="738"/>
      <c r="DX82" s="738"/>
      <c r="DY82" s="738"/>
      <c r="DZ82" s="740"/>
      <c r="EA82" s="49"/>
    </row>
    <row r="83" spans="1:131" ht="26.25" customHeight="1">
      <c r="A83" s="54">
        <v>16</v>
      </c>
      <c r="B83" s="671"/>
      <c r="C83" s="672"/>
      <c r="D83" s="672"/>
      <c r="E83" s="672"/>
      <c r="F83" s="672"/>
      <c r="G83" s="672"/>
      <c r="H83" s="672"/>
      <c r="I83" s="672"/>
      <c r="J83" s="672"/>
      <c r="K83" s="672"/>
      <c r="L83" s="672"/>
      <c r="M83" s="672"/>
      <c r="N83" s="672"/>
      <c r="O83" s="672"/>
      <c r="P83" s="673"/>
      <c r="Q83" s="662"/>
      <c r="R83" s="663"/>
      <c r="S83" s="663"/>
      <c r="T83" s="663"/>
      <c r="U83" s="663"/>
      <c r="V83" s="663"/>
      <c r="W83" s="663"/>
      <c r="X83" s="663"/>
      <c r="Y83" s="663"/>
      <c r="Z83" s="663"/>
      <c r="AA83" s="663"/>
      <c r="AB83" s="663"/>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663"/>
      <c r="AY83" s="663"/>
      <c r="AZ83" s="669"/>
      <c r="BA83" s="669"/>
      <c r="BB83" s="669"/>
      <c r="BC83" s="669"/>
      <c r="BD83" s="670"/>
      <c r="BE83" s="57"/>
      <c r="BF83" s="57"/>
      <c r="BG83" s="57"/>
      <c r="BH83" s="57"/>
      <c r="BI83" s="57"/>
      <c r="BJ83" s="57"/>
      <c r="BK83" s="57"/>
      <c r="BL83" s="57"/>
      <c r="BM83" s="57"/>
      <c r="BN83" s="57"/>
      <c r="BO83" s="57"/>
      <c r="BP83" s="57"/>
      <c r="BQ83" s="54">
        <v>77</v>
      </c>
      <c r="BR83" s="75"/>
      <c r="BS83" s="737"/>
      <c r="BT83" s="738"/>
      <c r="BU83" s="738"/>
      <c r="BV83" s="738"/>
      <c r="BW83" s="738"/>
      <c r="BX83" s="738"/>
      <c r="BY83" s="738"/>
      <c r="BZ83" s="738"/>
      <c r="CA83" s="738"/>
      <c r="CB83" s="738"/>
      <c r="CC83" s="738"/>
      <c r="CD83" s="738"/>
      <c r="CE83" s="738"/>
      <c r="CF83" s="738"/>
      <c r="CG83" s="739"/>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7"/>
      <c r="DW83" s="738"/>
      <c r="DX83" s="738"/>
      <c r="DY83" s="738"/>
      <c r="DZ83" s="740"/>
      <c r="EA83" s="49"/>
    </row>
    <row r="84" spans="1:131" ht="26.25" customHeight="1">
      <c r="A84" s="54">
        <v>17</v>
      </c>
      <c r="B84" s="671"/>
      <c r="C84" s="672"/>
      <c r="D84" s="672"/>
      <c r="E84" s="672"/>
      <c r="F84" s="672"/>
      <c r="G84" s="672"/>
      <c r="H84" s="672"/>
      <c r="I84" s="672"/>
      <c r="J84" s="672"/>
      <c r="K84" s="672"/>
      <c r="L84" s="672"/>
      <c r="M84" s="672"/>
      <c r="N84" s="672"/>
      <c r="O84" s="672"/>
      <c r="P84" s="673"/>
      <c r="Q84" s="662"/>
      <c r="R84" s="663"/>
      <c r="S84" s="663"/>
      <c r="T84" s="663"/>
      <c r="U84" s="663"/>
      <c r="V84" s="663"/>
      <c r="W84" s="663"/>
      <c r="X84" s="663"/>
      <c r="Y84" s="663"/>
      <c r="Z84" s="663"/>
      <c r="AA84" s="663"/>
      <c r="AB84" s="663"/>
      <c r="AC84" s="663"/>
      <c r="AD84" s="663"/>
      <c r="AE84" s="663"/>
      <c r="AF84" s="663"/>
      <c r="AG84" s="663"/>
      <c r="AH84" s="663"/>
      <c r="AI84" s="663"/>
      <c r="AJ84" s="663"/>
      <c r="AK84" s="663"/>
      <c r="AL84" s="663"/>
      <c r="AM84" s="663"/>
      <c r="AN84" s="663"/>
      <c r="AO84" s="663"/>
      <c r="AP84" s="663"/>
      <c r="AQ84" s="663"/>
      <c r="AR84" s="663"/>
      <c r="AS84" s="663"/>
      <c r="AT84" s="663"/>
      <c r="AU84" s="663"/>
      <c r="AV84" s="663"/>
      <c r="AW84" s="663"/>
      <c r="AX84" s="663"/>
      <c r="AY84" s="663"/>
      <c r="AZ84" s="669"/>
      <c r="BA84" s="669"/>
      <c r="BB84" s="669"/>
      <c r="BC84" s="669"/>
      <c r="BD84" s="670"/>
      <c r="BE84" s="57"/>
      <c r="BF84" s="57"/>
      <c r="BG84" s="57"/>
      <c r="BH84" s="57"/>
      <c r="BI84" s="57"/>
      <c r="BJ84" s="57"/>
      <c r="BK84" s="57"/>
      <c r="BL84" s="57"/>
      <c r="BM84" s="57"/>
      <c r="BN84" s="57"/>
      <c r="BO84" s="57"/>
      <c r="BP84" s="57"/>
      <c r="BQ84" s="54">
        <v>78</v>
      </c>
      <c r="BR84" s="75"/>
      <c r="BS84" s="737"/>
      <c r="BT84" s="738"/>
      <c r="BU84" s="738"/>
      <c r="BV84" s="738"/>
      <c r="BW84" s="738"/>
      <c r="BX84" s="738"/>
      <c r="BY84" s="738"/>
      <c r="BZ84" s="738"/>
      <c r="CA84" s="738"/>
      <c r="CB84" s="738"/>
      <c r="CC84" s="738"/>
      <c r="CD84" s="738"/>
      <c r="CE84" s="738"/>
      <c r="CF84" s="738"/>
      <c r="CG84" s="739"/>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7"/>
      <c r="DW84" s="738"/>
      <c r="DX84" s="738"/>
      <c r="DY84" s="738"/>
      <c r="DZ84" s="740"/>
      <c r="EA84" s="49"/>
    </row>
    <row r="85" spans="1:131" ht="26.25" customHeight="1">
      <c r="A85" s="54">
        <v>18</v>
      </c>
      <c r="B85" s="671"/>
      <c r="C85" s="672"/>
      <c r="D85" s="672"/>
      <c r="E85" s="672"/>
      <c r="F85" s="672"/>
      <c r="G85" s="672"/>
      <c r="H85" s="672"/>
      <c r="I85" s="672"/>
      <c r="J85" s="672"/>
      <c r="K85" s="672"/>
      <c r="L85" s="672"/>
      <c r="M85" s="672"/>
      <c r="N85" s="672"/>
      <c r="O85" s="672"/>
      <c r="P85" s="673"/>
      <c r="Q85" s="662"/>
      <c r="R85" s="663"/>
      <c r="S85" s="663"/>
      <c r="T85" s="663"/>
      <c r="U85" s="663"/>
      <c r="V85" s="663"/>
      <c r="W85" s="663"/>
      <c r="X85" s="663"/>
      <c r="Y85" s="663"/>
      <c r="Z85" s="663"/>
      <c r="AA85" s="663"/>
      <c r="AB85" s="663"/>
      <c r="AC85" s="663"/>
      <c r="AD85" s="663"/>
      <c r="AE85" s="663"/>
      <c r="AF85" s="663"/>
      <c r="AG85" s="663"/>
      <c r="AH85" s="663"/>
      <c r="AI85" s="663"/>
      <c r="AJ85" s="663"/>
      <c r="AK85" s="663"/>
      <c r="AL85" s="663"/>
      <c r="AM85" s="663"/>
      <c r="AN85" s="663"/>
      <c r="AO85" s="663"/>
      <c r="AP85" s="663"/>
      <c r="AQ85" s="663"/>
      <c r="AR85" s="663"/>
      <c r="AS85" s="663"/>
      <c r="AT85" s="663"/>
      <c r="AU85" s="663"/>
      <c r="AV85" s="663"/>
      <c r="AW85" s="663"/>
      <c r="AX85" s="663"/>
      <c r="AY85" s="663"/>
      <c r="AZ85" s="669"/>
      <c r="BA85" s="669"/>
      <c r="BB85" s="669"/>
      <c r="BC85" s="669"/>
      <c r="BD85" s="670"/>
      <c r="BE85" s="57"/>
      <c r="BF85" s="57"/>
      <c r="BG85" s="57"/>
      <c r="BH85" s="57"/>
      <c r="BI85" s="57"/>
      <c r="BJ85" s="57"/>
      <c r="BK85" s="57"/>
      <c r="BL85" s="57"/>
      <c r="BM85" s="57"/>
      <c r="BN85" s="57"/>
      <c r="BO85" s="57"/>
      <c r="BP85" s="57"/>
      <c r="BQ85" s="54">
        <v>79</v>
      </c>
      <c r="BR85" s="75"/>
      <c r="BS85" s="737"/>
      <c r="BT85" s="738"/>
      <c r="BU85" s="738"/>
      <c r="BV85" s="738"/>
      <c r="BW85" s="738"/>
      <c r="BX85" s="738"/>
      <c r="BY85" s="738"/>
      <c r="BZ85" s="738"/>
      <c r="CA85" s="738"/>
      <c r="CB85" s="738"/>
      <c r="CC85" s="738"/>
      <c r="CD85" s="738"/>
      <c r="CE85" s="738"/>
      <c r="CF85" s="738"/>
      <c r="CG85" s="739"/>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7"/>
      <c r="DW85" s="738"/>
      <c r="DX85" s="738"/>
      <c r="DY85" s="738"/>
      <c r="DZ85" s="740"/>
      <c r="EA85" s="49"/>
    </row>
    <row r="86" spans="1:131" ht="26.25" customHeight="1">
      <c r="A86" s="54">
        <v>19</v>
      </c>
      <c r="B86" s="671"/>
      <c r="C86" s="672"/>
      <c r="D86" s="672"/>
      <c r="E86" s="672"/>
      <c r="F86" s="672"/>
      <c r="G86" s="672"/>
      <c r="H86" s="672"/>
      <c r="I86" s="672"/>
      <c r="J86" s="672"/>
      <c r="K86" s="672"/>
      <c r="L86" s="672"/>
      <c r="M86" s="672"/>
      <c r="N86" s="672"/>
      <c r="O86" s="672"/>
      <c r="P86" s="673"/>
      <c r="Q86" s="662"/>
      <c r="R86" s="663"/>
      <c r="S86" s="663"/>
      <c r="T86" s="663"/>
      <c r="U86" s="663"/>
      <c r="V86" s="663"/>
      <c r="W86" s="663"/>
      <c r="X86" s="663"/>
      <c r="Y86" s="663"/>
      <c r="Z86" s="663"/>
      <c r="AA86" s="663"/>
      <c r="AB86" s="663"/>
      <c r="AC86" s="663"/>
      <c r="AD86" s="663"/>
      <c r="AE86" s="663"/>
      <c r="AF86" s="663"/>
      <c r="AG86" s="663"/>
      <c r="AH86" s="663"/>
      <c r="AI86" s="663"/>
      <c r="AJ86" s="663"/>
      <c r="AK86" s="663"/>
      <c r="AL86" s="663"/>
      <c r="AM86" s="663"/>
      <c r="AN86" s="663"/>
      <c r="AO86" s="663"/>
      <c r="AP86" s="663"/>
      <c r="AQ86" s="663"/>
      <c r="AR86" s="663"/>
      <c r="AS86" s="663"/>
      <c r="AT86" s="663"/>
      <c r="AU86" s="663"/>
      <c r="AV86" s="663"/>
      <c r="AW86" s="663"/>
      <c r="AX86" s="663"/>
      <c r="AY86" s="663"/>
      <c r="AZ86" s="669"/>
      <c r="BA86" s="669"/>
      <c r="BB86" s="669"/>
      <c r="BC86" s="669"/>
      <c r="BD86" s="670"/>
      <c r="BE86" s="57"/>
      <c r="BF86" s="57"/>
      <c r="BG86" s="57"/>
      <c r="BH86" s="57"/>
      <c r="BI86" s="57"/>
      <c r="BJ86" s="57"/>
      <c r="BK86" s="57"/>
      <c r="BL86" s="57"/>
      <c r="BM86" s="57"/>
      <c r="BN86" s="57"/>
      <c r="BO86" s="57"/>
      <c r="BP86" s="57"/>
      <c r="BQ86" s="54">
        <v>80</v>
      </c>
      <c r="BR86" s="75"/>
      <c r="BS86" s="737"/>
      <c r="BT86" s="738"/>
      <c r="BU86" s="738"/>
      <c r="BV86" s="738"/>
      <c r="BW86" s="738"/>
      <c r="BX86" s="738"/>
      <c r="BY86" s="738"/>
      <c r="BZ86" s="738"/>
      <c r="CA86" s="738"/>
      <c r="CB86" s="738"/>
      <c r="CC86" s="738"/>
      <c r="CD86" s="738"/>
      <c r="CE86" s="738"/>
      <c r="CF86" s="738"/>
      <c r="CG86" s="739"/>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7"/>
      <c r="DW86" s="738"/>
      <c r="DX86" s="738"/>
      <c r="DY86" s="738"/>
      <c r="DZ86" s="740"/>
      <c r="EA86" s="49"/>
    </row>
    <row r="87" spans="1:131" ht="26.25" customHeight="1">
      <c r="A87" s="59">
        <v>20</v>
      </c>
      <c r="B87" s="741"/>
      <c r="C87" s="742"/>
      <c r="D87" s="742"/>
      <c r="E87" s="742"/>
      <c r="F87" s="742"/>
      <c r="G87" s="742"/>
      <c r="H87" s="742"/>
      <c r="I87" s="742"/>
      <c r="J87" s="742"/>
      <c r="K87" s="742"/>
      <c r="L87" s="742"/>
      <c r="M87" s="742"/>
      <c r="N87" s="742"/>
      <c r="O87" s="742"/>
      <c r="P87" s="743"/>
      <c r="Q87" s="744"/>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6"/>
      <c r="BA87" s="746"/>
      <c r="BB87" s="746"/>
      <c r="BC87" s="746"/>
      <c r="BD87" s="747"/>
      <c r="BE87" s="57"/>
      <c r="BF87" s="57"/>
      <c r="BG87" s="57"/>
      <c r="BH87" s="57"/>
      <c r="BI87" s="57"/>
      <c r="BJ87" s="57"/>
      <c r="BK87" s="57"/>
      <c r="BL87" s="57"/>
      <c r="BM87" s="57"/>
      <c r="BN87" s="57"/>
      <c r="BO87" s="57"/>
      <c r="BP87" s="57"/>
      <c r="BQ87" s="54">
        <v>81</v>
      </c>
      <c r="BR87" s="75"/>
      <c r="BS87" s="737"/>
      <c r="BT87" s="738"/>
      <c r="BU87" s="738"/>
      <c r="BV87" s="738"/>
      <c r="BW87" s="738"/>
      <c r="BX87" s="738"/>
      <c r="BY87" s="738"/>
      <c r="BZ87" s="738"/>
      <c r="CA87" s="738"/>
      <c r="CB87" s="738"/>
      <c r="CC87" s="738"/>
      <c r="CD87" s="738"/>
      <c r="CE87" s="738"/>
      <c r="CF87" s="738"/>
      <c r="CG87" s="739"/>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7"/>
      <c r="DW87" s="738"/>
      <c r="DX87" s="738"/>
      <c r="DY87" s="738"/>
      <c r="DZ87" s="740"/>
      <c r="EA87" s="49"/>
    </row>
    <row r="88" spans="1:131" ht="26.25" customHeight="1">
      <c r="A88" s="55" t="s">
        <v>255</v>
      </c>
      <c r="B88" s="691" t="s">
        <v>184</v>
      </c>
      <c r="C88" s="692"/>
      <c r="D88" s="692"/>
      <c r="E88" s="692"/>
      <c r="F88" s="692"/>
      <c r="G88" s="692"/>
      <c r="H88" s="692"/>
      <c r="I88" s="692"/>
      <c r="J88" s="692"/>
      <c r="K88" s="692"/>
      <c r="L88" s="692"/>
      <c r="M88" s="692"/>
      <c r="N88" s="692"/>
      <c r="O88" s="692"/>
      <c r="P88" s="693"/>
      <c r="Q88" s="731"/>
      <c r="R88" s="700"/>
      <c r="S88" s="700"/>
      <c r="T88" s="700"/>
      <c r="U88" s="700"/>
      <c r="V88" s="700"/>
      <c r="W88" s="700"/>
      <c r="X88" s="700"/>
      <c r="Y88" s="700"/>
      <c r="Z88" s="700"/>
      <c r="AA88" s="700"/>
      <c r="AB88" s="700"/>
      <c r="AC88" s="700"/>
      <c r="AD88" s="700"/>
      <c r="AE88" s="700"/>
      <c r="AF88" s="695">
        <f>SUM(AF68:AJ77)</f>
        <v>5713</v>
      </c>
      <c r="AG88" s="695"/>
      <c r="AH88" s="695"/>
      <c r="AI88" s="695"/>
      <c r="AJ88" s="695"/>
      <c r="AK88" s="700"/>
      <c r="AL88" s="700"/>
      <c r="AM88" s="700"/>
      <c r="AN88" s="700"/>
      <c r="AO88" s="700"/>
      <c r="AP88" s="695">
        <f>SUM(AP68:AT77)</f>
        <v>32</v>
      </c>
      <c r="AQ88" s="695"/>
      <c r="AR88" s="695"/>
      <c r="AS88" s="695"/>
      <c r="AT88" s="695"/>
      <c r="AU88" s="695">
        <f>SUM(AU68:AY77)</f>
        <v>4</v>
      </c>
      <c r="AV88" s="695"/>
      <c r="AW88" s="695"/>
      <c r="AX88" s="695"/>
      <c r="AY88" s="695"/>
      <c r="AZ88" s="701"/>
      <c r="BA88" s="701"/>
      <c r="BB88" s="701"/>
      <c r="BC88" s="701"/>
      <c r="BD88" s="702"/>
      <c r="BE88" s="57"/>
      <c r="BF88" s="57"/>
      <c r="BG88" s="57"/>
      <c r="BH88" s="57"/>
      <c r="BI88" s="57"/>
      <c r="BJ88" s="57"/>
      <c r="BK88" s="57"/>
      <c r="BL88" s="57"/>
      <c r="BM88" s="57"/>
      <c r="BN88" s="57"/>
      <c r="BO88" s="57"/>
      <c r="BP88" s="57"/>
      <c r="BQ88" s="54">
        <v>82</v>
      </c>
      <c r="BR88" s="75"/>
      <c r="BS88" s="737"/>
      <c r="BT88" s="738"/>
      <c r="BU88" s="738"/>
      <c r="BV88" s="738"/>
      <c r="BW88" s="738"/>
      <c r="BX88" s="738"/>
      <c r="BY88" s="738"/>
      <c r="BZ88" s="738"/>
      <c r="CA88" s="738"/>
      <c r="CB88" s="738"/>
      <c r="CC88" s="738"/>
      <c r="CD88" s="738"/>
      <c r="CE88" s="738"/>
      <c r="CF88" s="738"/>
      <c r="CG88" s="739"/>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7"/>
      <c r="DW88" s="738"/>
      <c r="DX88" s="738"/>
      <c r="DY88" s="738"/>
      <c r="DZ88" s="740"/>
      <c r="EA88" s="49"/>
    </row>
    <row r="89" spans="1:131" ht="26.25" hidden="1" customHeight="1">
      <c r="A89" s="60"/>
      <c r="B89" s="63"/>
      <c r="C89" s="63"/>
      <c r="D89" s="63"/>
      <c r="E89" s="63"/>
      <c r="F89" s="63"/>
      <c r="G89" s="63"/>
      <c r="H89" s="63"/>
      <c r="I89" s="63"/>
      <c r="J89" s="63"/>
      <c r="K89" s="63"/>
      <c r="L89" s="63"/>
      <c r="M89" s="63"/>
      <c r="N89" s="63"/>
      <c r="O89" s="63"/>
      <c r="P89" s="63"/>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70"/>
      <c r="BA89" s="70"/>
      <c r="BB89" s="70"/>
      <c r="BC89" s="70"/>
      <c r="BD89" s="70"/>
      <c r="BE89" s="57"/>
      <c r="BF89" s="57"/>
      <c r="BG89" s="57"/>
      <c r="BH89" s="57"/>
      <c r="BI89" s="57"/>
      <c r="BJ89" s="57"/>
      <c r="BK89" s="57"/>
      <c r="BL89" s="57"/>
      <c r="BM89" s="57"/>
      <c r="BN89" s="57"/>
      <c r="BO89" s="57"/>
      <c r="BP89" s="57"/>
      <c r="BQ89" s="54">
        <v>83</v>
      </c>
      <c r="BR89" s="75"/>
      <c r="BS89" s="737"/>
      <c r="BT89" s="738"/>
      <c r="BU89" s="738"/>
      <c r="BV89" s="738"/>
      <c r="BW89" s="738"/>
      <c r="BX89" s="738"/>
      <c r="BY89" s="738"/>
      <c r="BZ89" s="738"/>
      <c r="CA89" s="738"/>
      <c r="CB89" s="738"/>
      <c r="CC89" s="738"/>
      <c r="CD89" s="738"/>
      <c r="CE89" s="738"/>
      <c r="CF89" s="738"/>
      <c r="CG89" s="739"/>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7"/>
      <c r="DW89" s="738"/>
      <c r="DX89" s="738"/>
      <c r="DY89" s="738"/>
      <c r="DZ89" s="740"/>
      <c r="EA89" s="49"/>
    </row>
    <row r="90" spans="1:131" ht="26.25" hidden="1" customHeight="1">
      <c r="A90" s="60"/>
      <c r="B90" s="63"/>
      <c r="C90" s="63"/>
      <c r="D90" s="63"/>
      <c r="E90" s="63"/>
      <c r="F90" s="63"/>
      <c r="G90" s="63"/>
      <c r="H90" s="63"/>
      <c r="I90" s="63"/>
      <c r="J90" s="63"/>
      <c r="K90" s="63"/>
      <c r="L90" s="63"/>
      <c r="M90" s="63"/>
      <c r="N90" s="63"/>
      <c r="O90" s="63"/>
      <c r="P90" s="63"/>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70"/>
      <c r="BA90" s="70"/>
      <c r="BB90" s="70"/>
      <c r="BC90" s="70"/>
      <c r="BD90" s="70"/>
      <c r="BE90" s="57"/>
      <c r="BF90" s="57"/>
      <c r="BG90" s="57"/>
      <c r="BH90" s="57"/>
      <c r="BI90" s="57"/>
      <c r="BJ90" s="57"/>
      <c r="BK90" s="57"/>
      <c r="BL90" s="57"/>
      <c r="BM90" s="57"/>
      <c r="BN90" s="57"/>
      <c r="BO90" s="57"/>
      <c r="BP90" s="57"/>
      <c r="BQ90" s="54">
        <v>84</v>
      </c>
      <c r="BR90" s="75"/>
      <c r="BS90" s="737"/>
      <c r="BT90" s="738"/>
      <c r="BU90" s="738"/>
      <c r="BV90" s="738"/>
      <c r="BW90" s="738"/>
      <c r="BX90" s="738"/>
      <c r="BY90" s="738"/>
      <c r="BZ90" s="738"/>
      <c r="CA90" s="738"/>
      <c r="CB90" s="738"/>
      <c r="CC90" s="738"/>
      <c r="CD90" s="738"/>
      <c r="CE90" s="738"/>
      <c r="CF90" s="738"/>
      <c r="CG90" s="739"/>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7"/>
      <c r="DW90" s="738"/>
      <c r="DX90" s="738"/>
      <c r="DY90" s="738"/>
      <c r="DZ90" s="740"/>
      <c r="EA90" s="49"/>
    </row>
    <row r="91" spans="1:131" ht="26.25" hidden="1" customHeight="1">
      <c r="A91" s="60"/>
      <c r="B91" s="63"/>
      <c r="C91" s="63"/>
      <c r="D91" s="63"/>
      <c r="E91" s="63"/>
      <c r="F91" s="63"/>
      <c r="G91" s="63"/>
      <c r="H91" s="63"/>
      <c r="I91" s="63"/>
      <c r="J91" s="63"/>
      <c r="K91" s="63"/>
      <c r="L91" s="63"/>
      <c r="M91" s="63"/>
      <c r="N91" s="63"/>
      <c r="O91" s="63"/>
      <c r="P91" s="63"/>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70"/>
      <c r="BA91" s="70"/>
      <c r="BB91" s="70"/>
      <c r="BC91" s="70"/>
      <c r="BD91" s="70"/>
      <c r="BE91" s="57"/>
      <c r="BF91" s="57"/>
      <c r="BG91" s="57"/>
      <c r="BH91" s="57"/>
      <c r="BI91" s="57"/>
      <c r="BJ91" s="57"/>
      <c r="BK91" s="57"/>
      <c r="BL91" s="57"/>
      <c r="BM91" s="57"/>
      <c r="BN91" s="57"/>
      <c r="BO91" s="57"/>
      <c r="BP91" s="57"/>
      <c r="BQ91" s="54">
        <v>85</v>
      </c>
      <c r="BR91" s="75"/>
      <c r="BS91" s="737"/>
      <c r="BT91" s="738"/>
      <c r="BU91" s="738"/>
      <c r="BV91" s="738"/>
      <c r="BW91" s="738"/>
      <c r="BX91" s="738"/>
      <c r="BY91" s="738"/>
      <c r="BZ91" s="738"/>
      <c r="CA91" s="738"/>
      <c r="CB91" s="738"/>
      <c r="CC91" s="738"/>
      <c r="CD91" s="738"/>
      <c r="CE91" s="738"/>
      <c r="CF91" s="738"/>
      <c r="CG91" s="739"/>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7"/>
      <c r="DW91" s="738"/>
      <c r="DX91" s="738"/>
      <c r="DY91" s="738"/>
      <c r="DZ91" s="740"/>
      <c r="EA91" s="49"/>
    </row>
    <row r="92" spans="1:131" ht="26.25" hidden="1" customHeight="1">
      <c r="A92" s="60"/>
      <c r="B92" s="63"/>
      <c r="C92" s="63"/>
      <c r="D92" s="63"/>
      <c r="E92" s="63"/>
      <c r="F92" s="63"/>
      <c r="G92" s="63"/>
      <c r="H92" s="63"/>
      <c r="I92" s="63"/>
      <c r="J92" s="63"/>
      <c r="K92" s="63"/>
      <c r="L92" s="63"/>
      <c r="M92" s="63"/>
      <c r="N92" s="63"/>
      <c r="O92" s="63"/>
      <c r="P92" s="63"/>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70"/>
      <c r="BA92" s="70"/>
      <c r="BB92" s="70"/>
      <c r="BC92" s="70"/>
      <c r="BD92" s="70"/>
      <c r="BE92" s="57"/>
      <c r="BF92" s="57"/>
      <c r="BG92" s="57"/>
      <c r="BH92" s="57"/>
      <c r="BI92" s="57"/>
      <c r="BJ92" s="57"/>
      <c r="BK92" s="57"/>
      <c r="BL92" s="57"/>
      <c r="BM92" s="57"/>
      <c r="BN92" s="57"/>
      <c r="BO92" s="57"/>
      <c r="BP92" s="57"/>
      <c r="BQ92" s="54">
        <v>86</v>
      </c>
      <c r="BR92" s="75"/>
      <c r="BS92" s="737"/>
      <c r="BT92" s="738"/>
      <c r="BU92" s="738"/>
      <c r="BV92" s="738"/>
      <c r="BW92" s="738"/>
      <c r="BX92" s="738"/>
      <c r="BY92" s="738"/>
      <c r="BZ92" s="738"/>
      <c r="CA92" s="738"/>
      <c r="CB92" s="738"/>
      <c r="CC92" s="738"/>
      <c r="CD92" s="738"/>
      <c r="CE92" s="738"/>
      <c r="CF92" s="738"/>
      <c r="CG92" s="739"/>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7"/>
      <c r="DW92" s="738"/>
      <c r="DX92" s="738"/>
      <c r="DY92" s="738"/>
      <c r="DZ92" s="740"/>
      <c r="EA92" s="49"/>
    </row>
    <row r="93" spans="1:131" ht="26.25" hidden="1" customHeight="1">
      <c r="A93" s="60"/>
      <c r="B93" s="63"/>
      <c r="C93" s="63"/>
      <c r="D93" s="63"/>
      <c r="E93" s="63"/>
      <c r="F93" s="63"/>
      <c r="G93" s="63"/>
      <c r="H93" s="63"/>
      <c r="I93" s="63"/>
      <c r="J93" s="63"/>
      <c r="K93" s="63"/>
      <c r="L93" s="63"/>
      <c r="M93" s="63"/>
      <c r="N93" s="63"/>
      <c r="O93" s="63"/>
      <c r="P93" s="63"/>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70"/>
      <c r="BA93" s="70"/>
      <c r="BB93" s="70"/>
      <c r="BC93" s="70"/>
      <c r="BD93" s="70"/>
      <c r="BE93" s="57"/>
      <c r="BF93" s="57"/>
      <c r="BG93" s="57"/>
      <c r="BH93" s="57"/>
      <c r="BI93" s="57"/>
      <c r="BJ93" s="57"/>
      <c r="BK93" s="57"/>
      <c r="BL93" s="57"/>
      <c r="BM93" s="57"/>
      <c r="BN93" s="57"/>
      <c r="BO93" s="57"/>
      <c r="BP93" s="57"/>
      <c r="BQ93" s="54">
        <v>87</v>
      </c>
      <c r="BR93" s="75"/>
      <c r="BS93" s="737"/>
      <c r="BT93" s="738"/>
      <c r="BU93" s="738"/>
      <c r="BV93" s="738"/>
      <c r="BW93" s="738"/>
      <c r="BX93" s="738"/>
      <c r="BY93" s="738"/>
      <c r="BZ93" s="738"/>
      <c r="CA93" s="738"/>
      <c r="CB93" s="738"/>
      <c r="CC93" s="738"/>
      <c r="CD93" s="738"/>
      <c r="CE93" s="738"/>
      <c r="CF93" s="738"/>
      <c r="CG93" s="739"/>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7"/>
      <c r="DW93" s="738"/>
      <c r="DX93" s="738"/>
      <c r="DY93" s="738"/>
      <c r="DZ93" s="740"/>
      <c r="EA93" s="49"/>
    </row>
    <row r="94" spans="1:131" ht="26.25" hidden="1" customHeight="1">
      <c r="A94" s="60"/>
      <c r="B94" s="63"/>
      <c r="C94" s="63"/>
      <c r="D94" s="63"/>
      <c r="E94" s="63"/>
      <c r="F94" s="63"/>
      <c r="G94" s="63"/>
      <c r="H94" s="63"/>
      <c r="I94" s="63"/>
      <c r="J94" s="63"/>
      <c r="K94" s="63"/>
      <c r="L94" s="63"/>
      <c r="M94" s="63"/>
      <c r="N94" s="63"/>
      <c r="O94" s="63"/>
      <c r="P94" s="63"/>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70"/>
      <c r="BA94" s="70"/>
      <c r="BB94" s="70"/>
      <c r="BC94" s="70"/>
      <c r="BD94" s="70"/>
      <c r="BE94" s="57"/>
      <c r="BF94" s="57"/>
      <c r="BG94" s="57"/>
      <c r="BH94" s="57"/>
      <c r="BI94" s="57"/>
      <c r="BJ94" s="57"/>
      <c r="BK94" s="57"/>
      <c r="BL94" s="57"/>
      <c r="BM94" s="57"/>
      <c r="BN94" s="57"/>
      <c r="BO94" s="57"/>
      <c r="BP94" s="57"/>
      <c r="BQ94" s="54">
        <v>88</v>
      </c>
      <c r="BR94" s="75"/>
      <c r="BS94" s="737"/>
      <c r="BT94" s="738"/>
      <c r="BU94" s="738"/>
      <c r="BV94" s="738"/>
      <c r="BW94" s="738"/>
      <c r="BX94" s="738"/>
      <c r="BY94" s="738"/>
      <c r="BZ94" s="738"/>
      <c r="CA94" s="738"/>
      <c r="CB94" s="738"/>
      <c r="CC94" s="738"/>
      <c r="CD94" s="738"/>
      <c r="CE94" s="738"/>
      <c r="CF94" s="738"/>
      <c r="CG94" s="739"/>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7"/>
      <c r="DW94" s="738"/>
      <c r="DX94" s="738"/>
      <c r="DY94" s="738"/>
      <c r="DZ94" s="740"/>
      <c r="EA94" s="49"/>
    </row>
    <row r="95" spans="1:131" ht="26.25" hidden="1" customHeight="1">
      <c r="A95" s="60"/>
      <c r="B95" s="63"/>
      <c r="C95" s="63"/>
      <c r="D95" s="63"/>
      <c r="E95" s="63"/>
      <c r="F95" s="63"/>
      <c r="G95" s="63"/>
      <c r="H95" s="63"/>
      <c r="I95" s="63"/>
      <c r="J95" s="63"/>
      <c r="K95" s="63"/>
      <c r="L95" s="63"/>
      <c r="M95" s="63"/>
      <c r="N95" s="63"/>
      <c r="O95" s="63"/>
      <c r="P95" s="63"/>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70"/>
      <c r="BA95" s="70"/>
      <c r="BB95" s="70"/>
      <c r="BC95" s="70"/>
      <c r="BD95" s="70"/>
      <c r="BE95" s="57"/>
      <c r="BF95" s="57"/>
      <c r="BG95" s="57"/>
      <c r="BH95" s="57"/>
      <c r="BI95" s="57"/>
      <c r="BJ95" s="57"/>
      <c r="BK95" s="57"/>
      <c r="BL95" s="57"/>
      <c r="BM95" s="57"/>
      <c r="BN95" s="57"/>
      <c r="BO95" s="57"/>
      <c r="BP95" s="57"/>
      <c r="BQ95" s="54">
        <v>89</v>
      </c>
      <c r="BR95" s="75"/>
      <c r="BS95" s="737"/>
      <c r="BT95" s="738"/>
      <c r="BU95" s="738"/>
      <c r="BV95" s="738"/>
      <c r="BW95" s="738"/>
      <c r="BX95" s="738"/>
      <c r="BY95" s="738"/>
      <c r="BZ95" s="738"/>
      <c r="CA95" s="738"/>
      <c r="CB95" s="738"/>
      <c r="CC95" s="738"/>
      <c r="CD95" s="738"/>
      <c r="CE95" s="738"/>
      <c r="CF95" s="738"/>
      <c r="CG95" s="739"/>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7"/>
      <c r="DW95" s="738"/>
      <c r="DX95" s="738"/>
      <c r="DY95" s="738"/>
      <c r="DZ95" s="740"/>
      <c r="EA95" s="49"/>
    </row>
    <row r="96" spans="1:131" ht="26.25" hidden="1" customHeight="1">
      <c r="A96" s="60"/>
      <c r="B96" s="63"/>
      <c r="C96" s="63"/>
      <c r="D96" s="63"/>
      <c r="E96" s="63"/>
      <c r="F96" s="63"/>
      <c r="G96" s="63"/>
      <c r="H96" s="63"/>
      <c r="I96" s="63"/>
      <c r="J96" s="63"/>
      <c r="K96" s="63"/>
      <c r="L96" s="63"/>
      <c r="M96" s="63"/>
      <c r="N96" s="63"/>
      <c r="O96" s="63"/>
      <c r="P96" s="63"/>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70"/>
      <c r="BA96" s="70"/>
      <c r="BB96" s="70"/>
      <c r="BC96" s="70"/>
      <c r="BD96" s="70"/>
      <c r="BE96" s="57"/>
      <c r="BF96" s="57"/>
      <c r="BG96" s="57"/>
      <c r="BH96" s="57"/>
      <c r="BI96" s="57"/>
      <c r="BJ96" s="57"/>
      <c r="BK96" s="57"/>
      <c r="BL96" s="57"/>
      <c r="BM96" s="57"/>
      <c r="BN96" s="57"/>
      <c r="BO96" s="57"/>
      <c r="BP96" s="57"/>
      <c r="BQ96" s="54">
        <v>90</v>
      </c>
      <c r="BR96" s="75"/>
      <c r="BS96" s="737"/>
      <c r="BT96" s="738"/>
      <c r="BU96" s="738"/>
      <c r="BV96" s="738"/>
      <c r="BW96" s="738"/>
      <c r="BX96" s="738"/>
      <c r="BY96" s="738"/>
      <c r="BZ96" s="738"/>
      <c r="CA96" s="738"/>
      <c r="CB96" s="738"/>
      <c r="CC96" s="738"/>
      <c r="CD96" s="738"/>
      <c r="CE96" s="738"/>
      <c r="CF96" s="738"/>
      <c r="CG96" s="739"/>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7"/>
      <c r="DW96" s="738"/>
      <c r="DX96" s="738"/>
      <c r="DY96" s="738"/>
      <c r="DZ96" s="740"/>
      <c r="EA96" s="49"/>
    </row>
    <row r="97" spans="1:131" ht="26.25" hidden="1" customHeight="1">
      <c r="A97" s="60"/>
      <c r="B97" s="63"/>
      <c r="C97" s="63"/>
      <c r="D97" s="63"/>
      <c r="E97" s="63"/>
      <c r="F97" s="63"/>
      <c r="G97" s="63"/>
      <c r="H97" s="63"/>
      <c r="I97" s="63"/>
      <c r="J97" s="63"/>
      <c r="K97" s="63"/>
      <c r="L97" s="63"/>
      <c r="M97" s="63"/>
      <c r="N97" s="63"/>
      <c r="O97" s="63"/>
      <c r="P97" s="63"/>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70"/>
      <c r="BA97" s="70"/>
      <c r="BB97" s="70"/>
      <c r="BC97" s="70"/>
      <c r="BD97" s="70"/>
      <c r="BE97" s="57"/>
      <c r="BF97" s="57"/>
      <c r="BG97" s="57"/>
      <c r="BH97" s="57"/>
      <c r="BI97" s="57"/>
      <c r="BJ97" s="57"/>
      <c r="BK97" s="57"/>
      <c r="BL97" s="57"/>
      <c r="BM97" s="57"/>
      <c r="BN97" s="57"/>
      <c r="BO97" s="57"/>
      <c r="BP97" s="57"/>
      <c r="BQ97" s="54">
        <v>91</v>
      </c>
      <c r="BR97" s="75"/>
      <c r="BS97" s="737"/>
      <c r="BT97" s="738"/>
      <c r="BU97" s="738"/>
      <c r="BV97" s="738"/>
      <c r="BW97" s="738"/>
      <c r="BX97" s="738"/>
      <c r="BY97" s="738"/>
      <c r="BZ97" s="738"/>
      <c r="CA97" s="738"/>
      <c r="CB97" s="738"/>
      <c r="CC97" s="738"/>
      <c r="CD97" s="738"/>
      <c r="CE97" s="738"/>
      <c r="CF97" s="738"/>
      <c r="CG97" s="739"/>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7"/>
      <c r="DW97" s="738"/>
      <c r="DX97" s="738"/>
      <c r="DY97" s="738"/>
      <c r="DZ97" s="740"/>
      <c r="EA97" s="49"/>
    </row>
    <row r="98" spans="1:131" ht="26.25" hidden="1" customHeight="1">
      <c r="A98" s="60"/>
      <c r="B98" s="63"/>
      <c r="C98" s="63"/>
      <c r="D98" s="63"/>
      <c r="E98" s="63"/>
      <c r="F98" s="63"/>
      <c r="G98" s="63"/>
      <c r="H98" s="63"/>
      <c r="I98" s="63"/>
      <c r="J98" s="63"/>
      <c r="K98" s="63"/>
      <c r="L98" s="63"/>
      <c r="M98" s="63"/>
      <c r="N98" s="63"/>
      <c r="O98" s="63"/>
      <c r="P98" s="63"/>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70"/>
      <c r="BA98" s="70"/>
      <c r="BB98" s="70"/>
      <c r="BC98" s="70"/>
      <c r="BD98" s="70"/>
      <c r="BE98" s="57"/>
      <c r="BF98" s="57"/>
      <c r="BG98" s="57"/>
      <c r="BH98" s="57"/>
      <c r="BI98" s="57"/>
      <c r="BJ98" s="57"/>
      <c r="BK98" s="57"/>
      <c r="BL98" s="57"/>
      <c r="BM98" s="57"/>
      <c r="BN98" s="57"/>
      <c r="BO98" s="57"/>
      <c r="BP98" s="57"/>
      <c r="BQ98" s="54">
        <v>92</v>
      </c>
      <c r="BR98" s="75"/>
      <c r="BS98" s="737"/>
      <c r="BT98" s="738"/>
      <c r="BU98" s="738"/>
      <c r="BV98" s="738"/>
      <c r="BW98" s="738"/>
      <c r="BX98" s="738"/>
      <c r="BY98" s="738"/>
      <c r="BZ98" s="738"/>
      <c r="CA98" s="738"/>
      <c r="CB98" s="738"/>
      <c r="CC98" s="738"/>
      <c r="CD98" s="738"/>
      <c r="CE98" s="738"/>
      <c r="CF98" s="738"/>
      <c r="CG98" s="739"/>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7"/>
      <c r="DW98" s="738"/>
      <c r="DX98" s="738"/>
      <c r="DY98" s="738"/>
      <c r="DZ98" s="740"/>
      <c r="EA98" s="49"/>
    </row>
    <row r="99" spans="1:131" ht="26.25" hidden="1" customHeight="1">
      <c r="A99" s="60"/>
      <c r="B99" s="63"/>
      <c r="C99" s="63"/>
      <c r="D99" s="63"/>
      <c r="E99" s="63"/>
      <c r="F99" s="63"/>
      <c r="G99" s="63"/>
      <c r="H99" s="63"/>
      <c r="I99" s="63"/>
      <c r="J99" s="63"/>
      <c r="K99" s="63"/>
      <c r="L99" s="63"/>
      <c r="M99" s="63"/>
      <c r="N99" s="63"/>
      <c r="O99" s="63"/>
      <c r="P99" s="63"/>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70"/>
      <c r="BA99" s="70"/>
      <c r="BB99" s="70"/>
      <c r="BC99" s="70"/>
      <c r="BD99" s="70"/>
      <c r="BE99" s="57"/>
      <c r="BF99" s="57"/>
      <c r="BG99" s="57"/>
      <c r="BH99" s="57"/>
      <c r="BI99" s="57"/>
      <c r="BJ99" s="57"/>
      <c r="BK99" s="57"/>
      <c r="BL99" s="57"/>
      <c r="BM99" s="57"/>
      <c r="BN99" s="57"/>
      <c r="BO99" s="57"/>
      <c r="BP99" s="57"/>
      <c r="BQ99" s="54">
        <v>93</v>
      </c>
      <c r="BR99" s="75"/>
      <c r="BS99" s="737"/>
      <c r="BT99" s="738"/>
      <c r="BU99" s="738"/>
      <c r="BV99" s="738"/>
      <c r="BW99" s="738"/>
      <c r="BX99" s="738"/>
      <c r="BY99" s="738"/>
      <c r="BZ99" s="738"/>
      <c r="CA99" s="738"/>
      <c r="CB99" s="738"/>
      <c r="CC99" s="738"/>
      <c r="CD99" s="738"/>
      <c r="CE99" s="738"/>
      <c r="CF99" s="738"/>
      <c r="CG99" s="739"/>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7"/>
      <c r="DW99" s="738"/>
      <c r="DX99" s="738"/>
      <c r="DY99" s="738"/>
      <c r="DZ99" s="740"/>
      <c r="EA99" s="49"/>
    </row>
    <row r="100" spans="1:131" ht="26.25" hidden="1" customHeight="1">
      <c r="A100" s="60"/>
      <c r="B100" s="63"/>
      <c r="C100" s="63"/>
      <c r="D100" s="63"/>
      <c r="E100" s="63"/>
      <c r="F100" s="63"/>
      <c r="G100" s="63"/>
      <c r="H100" s="63"/>
      <c r="I100" s="63"/>
      <c r="J100" s="63"/>
      <c r="K100" s="63"/>
      <c r="L100" s="63"/>
      <c r="M100" s="63"/>
      <c r="N100" s="63"/>
      <c r="O100" s="63"/>
      <c r="P100" s="63"/>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70"/>
      <c r="BA100" s="70"/>
      <c r="BB100" s="70"/>
      <c r="BC100" s="70"/>
      <c r="BD100" s="70"/>
      <c r="BE100" s="57"/>
      <c r="BF100" s="57"/>
      <c r="BG100" s="57"/>
      <c r="BH100" s="57"/>
      <c r="BI100" s="57"/>
      <c r="BJ100" s="57"/>
      <c r="BK100" s="57"/>
      <c r="BL100" s="57"/>
      <c r="BM100" s="57"/>
      <c r="BN100" s="57"/>
      <c r="BO100" s="57"/>
      <c r="BP100" s="57"/>
      <c r="BQ100" s="54">
        <v>94</v>
      </c>
      <c r="BR100" s="75"/>
      <c r="BS100" s="737"/>
      <c r="BT100" s="738"/>
      <c r="BU100" s="738"/>
      <c r="BV100" s="738"/>
      <c r="BW100" s="738"/>
      <c r="BX100" s="738"/>
      <c r="BY100" s="738"/>
      <c r="BZ100" s="738"/>
      <c r="CA100" s="738"/>
      <c r="CB100" s="738"/>
      <c r="CC100" s="738"/>
      <c r="CD100" s="738"/>
      <c r="CE100" s="738"/>
      <c r="CF100" s="738"/>
      <c r="CG100" s="739"/>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7"/>
      <c r="DW100" s="738"/>
      <c r="DX100" s="738"/>
      <c r="DY100" s="738"/>
      <c r="DZ100" s="740"/>
      <c r="EA100" s="49"/>
    </row>
    <row r="101" spans="1:131" ht="26.25" hidden="1" customHeight="1">
      <c r="A101" s="60"/>
      <c r="B101" s="63"/>
      <c r="C101" s="63"/>
      <c r="D101" s="63"/>
      <c r="E101" s="63"/>
      <c r="F101" s="63"/>
      <c r="G101" s="63"/>
      <c r="H101" s="63"/>
      <c r="I101" s="63"/>
      <c r="J101" s="63"/>
      <c r="K101" s="63"/>
      <c r="L101" s="63"/>
      <c r="M101" s="63"/>
      <c r="N101" s="63"/>
      <c r="O101" s="63"/>
      <c r="P101" s="63"/>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70"/>
      <c r="BA101" s="70"/>
      <c r="BB101" s="70"/>
      <c r="BC101" s="70"/>
      <c r="BD101" s="70"/>
      <c r="BE101" s="57"/>
      <c r="BF101" s="57"/>
      <c r="BG101" s="57"/>
      <c r="BH101" s="57"/>
      <c r="BI101" s="57"/>
      <c r="BJ101" s="57"/>
      <c r="BK101" s="57"/>
      <c r="BL101" s="57"/>
      <c r="BM101" s="57"/>
      <c r="BN101" s="57"/>
      <c r="BO101" s="57"/>
      <c r="BP101" s="57"/>
      <c r="BQ101" s="54">
        <v>95</v>
      </c>
      <c r="BR101" s="75"/>
      <c r="BS101" s="737"/>
      <c r="BT101" s="738"/>
      <c r="BU101" s="738"/>
      <c r="BV101" s="738"/>
      <c r="BW101" s="738"/>
      <c r="BX101" s="738"/>
      <c r="BY101" s="738"/>
      <c r="BZ101" s="738"/>
      <c r="CA101" s="738"/>
      <c r="CB101" s="738"/>
      <c r="CC101" s="738"/>
      <c r="CD101" s="738"/>
      <c r="CE101" s="738"/>
      <c r="CF101" s="738"/>
      <c r="CG101" s="739"/>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7"/>
      <c r="DW101" s="738"/>
      <c r="DX101" s="738"/>
      <c r="DY101" s="738"/>
      <c r="DZ101" s="740"/>
      <c r="EA101" s="49"/>
    </row>
    <row r="102" spans="1:131" ht="26.25" customHeight="1">
      <c r="A102" s="60"/>
      <c r="B102" s="63"/>
      <c r="C102" s="63"/>
      <c r="D102" s="63"/>
      <c r="E102" s="63"/>
      <c r="F102" s="63"/>
      <c r="G102" s="63"/>
      <c r="H102" s="63"/>
      <c r="I102" s="63"/>
      <c r="J102" s="63"/>
      <c r="K102" s="63"/>
      <c r="L102" s="63"/>
      <c r="M102" s="63"/>
      <c r="N102" s="63"/>
      <c r="O102" s="63"/>
      <c r="P102" s="63"/>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70"/>
      <c r="BA102" s="70"/>
      <c r="BB102" s="70"/>
      <c r="BC102" s="70"/>
      <c r="BD102" s="70"/>
      <c r="BE102" s="57"/>
      <c r="BF102" s="57"/>
      <c r="BG102" s="57"/>
      <c r="BH102" s="57"/>
      <c r="BI102" s="57"/>
      <c r="BJ102" s="57"/>
      <c r="BK102" s="57"/>
      <c r="BL102" s="57"/>
      <c r="BM102" s="57"/>
      <c r="BN102" s="57"/>
      <c r="BO102" s="57"/>
      <c r="BP102" s="57"/>
      <c r="BQ102" s="55" t="s">
        <v>255</v>
      </c>
      <c r="BR102" s="691" t="s">
        <v>446</v>
      </c>
      <c r="BS102" s="692"/>
      <c r="BT102" s="692"/>
      <c r="BU102" s="692"/>
      <c r="BV102" s="692"/>
      <c r="BW102" s="692"/>
      <c r="BX102" s="692"/>
      <c r="BY102" s="692"/>
      <c r="BZ102" s="692"/>
      <c r="CA102" s="692"/>
      <c r="CB102" s="692"/>
      <c r="CC102" s="692"/>
      <c r="CD102" s="692"/>
      <c r="CE102" s="692"/>
      <c r="CF102" s="692"/>
      <c r="CG102" s="693"/>
      <c r="CH102" s="748"/>
      <c r="CI102" s="749"/>
      <c r="CJ102" s="749"/>
      <c r="CK102" s="749"/>
      <c r="CL102" s="750"/>
      <c r="CM102" s="748"/>
      <c r="CN102" s="749"/>
      <c r="CO102" s="749"/>
      <c r="CP102" s="749"/>
      <c r="CQ102" s="750"/>
      <c r="CR102" s="751">
        <f>SUM(CR7:CV88)</f>
        <v>399</v>
      </c>
      <c r="CS102" s="704"/>
      <c r="CT102" s="704"/>
      <c r="CU102" s="704"/>
      <c r="CV102" s="752"/>
      <c r="CW102" s="751">
        <f>SUM(CW7:DA88)</f>
        <v>6</v>
      </c>
      <c r="CX102" s="704"/>
      <c r="CY102" s="704"/>
      <c r="CZ102" s="704"/>
      <c r="DA102" s="752"/>
      <c r="DB102" s="751">
        <f>SUM(DB7:DF88)</f>
        <v>0</v>
      </c>
      <c r="DC102" s="704"/>
      <c r="DD102" s="704"/>
      <c r="DE102" s="704"/>
      <c r="DF102" s="752"/>
      <c r="DG102" s="751">
        <f>SUM(DG7:DK88)</f>
        <v>0</v>
      </c>
      <c r="DH102" s="704"/>
      <c r="DI102" s="704"/>
      <c r="DJ102" s="704"/>
      <c r="DK102" s="752"/>
      <c r="DL102" s="751">
        <f>SUM(DL7:DP88)</f>
        <v>0</v>
      </c>
      <c r="DM102" s="704"/>
      <c r="DN102" s="704"/>
      <c r="DO102" s="704"/>
      <c r="DP102" s="752"/>
      <c r="DQ102" s="751">
        <f>SUM(DQ7:DU88)</f>
        <v>0</v>
      </c>
      <c r="DR102" s="704"/>
      <c r="DS102" s="704"/>
      <c r="DT102" s="704"/>
      <c r="DU102" s="752"/>
      <c r="DV102" s="691"/>
      <c r="DW102" s="692"/>
      <c r="DX102" s="692"/>
      <c r="DY102" s="692"/>
      <c r="DZ102" s="753"/>
      <c r="EA102" s="49"/>
    </row>
    <row r="103" spans="1:131" ht="26.25" customHeight="1">
      <c r="A103" s="60"/>
      <c r="B103" s="63"/>
      <c r="C103" s="63"/>
      <c r="D103" s="63"/>
      <c r="E103" s="63"/>
      <c r="F103" s="63"/>
      <c r="G103" s="63"/>
      <c r="H103" s="63"/>
      <c r="I103" s="63"/>
      <c r="J103" s="63"/>
      <c r="K103" s="63"/>
      <c r="L103" s="63"/>
      <c r="M103" s="63"/>
      <c r="N103" s="63"/>
      <c r="O103" s="63"/>
      <c r="P103" s="63"/>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70"/>
      <c r="BA103" s="70"/>
      <c r="BB103" s="70"/>
      <c r="BC103" s="70"/>
      <c r="BD103" s="70"/>
      <c r="BE103" s="57"/>
      <c r="BF103" s="57"/>
      <c r="BG103" s="57"/>
      <c r="BH103" s="57"/>
      <c r="BI103" s="57"/>
      <c r="BJ103" s="57"/>
      <c r="BK103" s="57"/>
      <c r="BL103" s="57"/>
      <c r="BM103" s="57"/>
      <c r="BN103" s="57"/>
      <c r="BO103" s="57"/>
      <c r="BP103" s="57"/>
      <c r="BQ103" s="754" t="s">
        <v>460</v>
      </c>
      <c r="BR103" s="754"/>
      <c r="BS103" s="754"/>
      <c r="BT103" s="754"/>
      <c r="BU103" s="754"/>
      <c r="BV103" s="754"/>
      <c r="BW103" s="754"/>
      <c r="BX103" s="754"/>
      <c r="BY103" s="754"/>
      <c r="BZ103" s="754"/>
      <c r="CA103" s="754"/>
      <c r="CB103" s="754"/>
      <c r="CC103" s="754"/>
      <c r="CD103" s="754"/>
      <c r="CE103" s="754"/>
      <c r="CF103" s="754"/>
      <c r="CG103" s="754"/>
      <c r="CH103" s="754"/>
      <c r="CI103" s="754"/>
      <c r="CJ103" s="754"/>
      <c r="CK103" s="754"/>
      <c r="CL103" s="754"/>
      <c r="CM103" s="754"/>
      <c r="CN103" s="754"/>
      <c r="CO103" s="754"/>
      <c r="CP103" s="754"/>
      <c r="CQ103" s="754"/>
      <c r="CR103" s="754"/>
      <c r="CS103" s="754"/>
      <c r="CT103" s="754"/>
      <c r="CU103" s="754"/>
      <c r="CV103" s="754"/>
      <c r="CW103" s="754"/>
      <c r="CX103" s="754"/>
      <c r="CY103" s="754"/>
      <c r="CZ103" s="754"/>
      <c r="DA103" s="754"/>
      <c r="DB103" s="754"/>
      <c r="DC103" s="754"/>
      <c r="DD103" s="754"/>
      <c r="DE103" s="754"/>
      <c r="DF103" s="754"/>
      <c r="DG103" s="754"/>
      <c r="DH103" s="754"/>
      <c r="DI103" s="754"/>
      <c r="DJ103" s="754"/>
      <c r="DK103" s="754"/>
      <c r="DL103" s="754"/>
      <c r="DM103" s="754"/>
      <c r="DN103" s="754"/>
      <c r="DO103" s="754"/>
      <c r="DP103" s="754"/>
      <c r="DQ103" s="754"/>
      <c r="DR103" s="754"/>
      <c r="DS103" s="754"/>
      <c r="DT103" s="754"/>
      <c r="DU103" s="754"/>
      <c r="DV103" s="754"/>
      <c r="DW103" s="754"/>
      <c r="DX103" s="754"/>
      <c r="DY103" s="754"/>
      <c r="DZ103" s="754"/>
      <c r="EA103" s="49"/>
    </row>
    <row r="104" spans="1:131" ht="26.25" customHeight="1">
      <c r="A104" s="60"/>
      <c r="B104" s="63"/>
      <c r="C104" s="63"/>
      <c r="D104" s="63"/>
      <c r="E104" s="63"/>
      <c r="F104" s="63"/>
      <c r="G104" s="63"/>
      <c r="H104" s="63"/>
      <c r="I104" s="63"/>
      <c r="J104" s="63"/>
      <c r="K104" s="63"/>
      <c r="L104" s="63"/>
      <c r="M104" s="63"/>
      <c r="N104" s="63"/>
      <c r="O104" s="63"/>
      <c r="P104" s="63"/>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70"/>
      <c r="BA104" s="70"/>
      <c r="BB104" s="70"/>
      <c r="BC104" s="70"/>
      <c r="BD104" s="70"/>
      <c r="BE104" s="57"/>
      <c r="BF104" s="57"/>
      <c r="BG104" s="57"/>
      <c r="BH104" s="57"/>
      <c r="BI104" s="57"/>
      <c r="BJ104" s="57"/>
      <c r="BK104" s="57"/>
      <c r="BL104" s="57"/>
      <c r="BM104" s="57"/>
      <c r="BN104" s="57"/>
      <c r="BO104" s="57"/>
      <c r="BP104" s="57"/>
      <c r="BQ104" s="755" t="s">
        <v>462</v>
      </c>
      <c r="BR104" s="755"/>
      <c r="BS104" s="755"/>
      <c r="BT104" s="755"/>
      <c r="BU104" s="755"/>
      <c r="BV104" s="755"/>
      <c r="BW104" s="755"/>
      <c r="BX104" s="755"/>
      <c r="BY104" s="755"/>
      <c r="BZ104" s="755"/>
      <c r="CA104" s="755"/>
      <c r="CB104" s="755"/>
      <c r="CC104" s="755"/>
      <c r="CD104" s="755"/>
      <c r="CE104" s="755"/>
      <c r="CF104" s="755"/>
      <c r="CG104" s="755"/>
      <c r="CH104" s="755"/>
      <c r="CI104" s="755"/>
      <c r="CJ104" s="755"/>
      <c r="CK104" s="755"/>
      <c r="CL104" s="755"/>
      <c r="CM104" s="755"/>
      <c r="CN104" s="755"/>
      <c r="CO104" s="755"/>
      <c r="CP104" s="755"/>
      <c r="CQ104" s="755"/>
      <c r="CR104" s="755"/>
      <c r="CS104" s="755"/>
      <c r="CT104" s="755"/>
      <c r="CU104" s="755"/>
      <c r="CV104" s="755"/>
      <c r="CW104" s="755"/>
      <c r="CX104" s="755"/>
      <c r="CY104" s="755"/>
      <c r="CZ104" s="755"/>
      <c r="DA104" s="755"/>
      <c r="DB104" s="755"/>
      <c r="DC104" s="755"/>
      <c r="DD104" s="755"/>
      <c r="DE104" s="755"/>
      <c r="DF104" s="755"/>
      <c r="DG104" s="755"/>
      <c r="DH104" s="755"/>
      <c r="DI104" s="755"/>
      <c r="DJ104" s="755"/>
      <c r="DK104" s="755"/>
      <c r="DL104" s="755"/>
      <c r="DM104" s="755"/>
      <c r="DN104" s="755"/>
      <c r="DO104" s="755"/>
      <c r="DP104" s="755"/>
      <c r="DQ104" s="755"/>
      <c r="DR104" s="755"/>
      <c r="DS104" s="755"/>
      <c r="DT104" s="755"/>
      <c r="DU104" s="755"/>
      <c r="DV104" s="755"/>
      <c r="DW104" s="755"/>
      <c r="DX104" s="755"/>
      <c r="DY104" s="755"/>
      <c r="DZ104" s="755"/>
      <c r="EA104" s="49"/>
    </row>
    <row r="105" spans="1:131" ht="11.25" customHeight="1">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row>
    <row r="106" spans="1:131" ht="11.25" customHeight="1">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row>
    <row r="107" spans="1:131" s="49" customFormat="1" ht="26.25" customHeight="1">
      <c r="A107" s="61" t="s">
        <v>463</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1" t="s">
        <v>284</v>
      </c>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c r="DH107" s="64"/>
      <c r="DI107" s="64"/>
      <c r="DJ107" s="64"/>
      <c r="DK107" s="64"/>
      <c r="DL107" s="64"/>
      <c r="DM107" s="64"/>
      <c r="DN107" s="64"/>
      <c r="DO107" s="64"/>
      <c r="DP107" s="64"/>
      <c r="DQ107" s="64"/>
      <c r="DR107" s="64"/>
      <c r="DS107" s="64"/>
      <c r="DT107" s="64"/>
      <c r="DU107" s="64"/>
      <c r="DV107" s="64"/>
      <c r="DW107" s="64"/>
      <c r="DX107" s="64"/>
      <c r="DY107" s="64"/>
      <c r="DZ107" s="64"/>
    </row>
    <row r="108" spans="1:131" s="49" customFormat="1" ht="26.25" customHeight="1">
      <c r="A108" s="756" t="s">
        <v>464</v>
      </c>
      <c r="B108" s="757"/>
      <c r="C108" s="757"/>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757"/>
      <c r="AE108" s="757"/>
      <c r="AF108" s="757"/>
      <c r="AG108" s="757"/>
      <c r="AH108" s="757"/>
      <c r="AI108" s="757"/>
      <c r="AJ108" s="757"/>
      <c r="AK108" s="757"/>
      <c r="AL108" s="757"/>
      <c r="AM108" s="757"/>
      <c r="AN108" s="757"/>
      <c r="AO108" s="757"/>
      <c r="AP108" s="757"/>
      <c r="AQ108" s="757"/>
      <c r="AR108" s="757"/>
      <c r="AS108" s="757"/>
      <c r="AT108" s="758"/>
      <c r="AU108" s="756" t="s">
        <v>204</v>
      </c>
      <c r="AV108" s="757"/>
      <c r="AW108" s="757"/>
      <c r="AX108" s="757"/>
      <c r="AY108" s="757"/>
      <c r="AZ108" s="757"/>
      <c r="BA108" s="757"/>
      <c r="BB108" s="757"/>
      <c r="BC108" s="757"/>
      <c r="BD108" s="757"/>
      <c r="BE108" s="757"/>
      <c r="BF108" s="757"/>
      <c r="BG108" s="757"/>
      <c r="BH108" s="757"/>
      <c r="BI108" s="757"/>
      <c r="BJ108" s="757"/>
      <c r="BK108" s="757"/>
      <c r="BL108" s="757"/>
      <c r="BM108" s="757"/>
      <c r="BN108" s="757"/>
      <c r="BO108" s="757"/>
      <c r="BP108" s="757"/>
      <c r="BQ108" s="757"/>
      <c r="BR108" s="757"/>
      <c r="BS108" s="757"/>
      <c r="BT108" s="757"/>
      <c r="BU108" s="757"/>
      <c r="BV108" s="757"/>
      <c r="BW108" s="757"/>
      <c r="BX108" s="757"/>
      <c r="BY108" s="757"/>
      <c r="BZ108" s="757"/>
      <c r="CA108" s="757"/>
      <c r="CB108" s="757"/>
      <c r="CC108" s="757"/>
      <c r="CD108" s="757"/>
      <c r="CE108" s="757"/>
      <c r="CF108" s="757"/>
      <c r="CG108" s="757"/>
      <c r="CH108" s="757"/>
      <c r="CI108" s="757"/>
      <c r="CJ108" s="757"/>
      <c r="CK108" s="757"/>
      <c r="CL108" s="757"/>
      <c r="CM108" s="757"/>
      <c r="CN108" s="757"/>
      <c r="CO108" s="757"/>
      <c r="CP108" s="757"/>
      <c r="CQ108" s="757"/>
      <c r="CR108" s="757"/>
      <c r="CS108" s="757"/>
      <c r="CT108" s="757"/>
      <c r="CU108" s="757"/>
      <c r="CV108" s="757"/>
      <c r="CW108" s="757"/>
      <c r="CX108" s="757"/>
      <c r="CY108" s="757"/>
      <c r="CZ108" s="757"/>
      <c r="DA108" s="757"/>
      <c r="DB108" s="757"/>
      <c r="DC108" s="757"/>
      <c r="DD108" s="757"/>
      <c r="DE108" s="757"/>
      <c r="DF108" s="757"/>
      <c r="DG108" s="757"/>
      <c r="DH108" s="757"/>
      <c r="DI108" s="757"/>
      <c r="DJ108" s="757"/>
      <c r="DK108" s="757"/>
      <c r="DL108" s="757"/>
      <c r="DM108" s="757"/>
      <c r="DN108" s="757"/>
      <c r="DO108" s="757"/>
      <c r="DP108" s="757"/>
      <c r="DQ108" s="757"/>
      <c r="DR108" s="757"/>
      <c r="DS108" s="757"/>
      <c r="DT108" s="757"/>
      <c r="DU108" s="757"/>
      <c r="DV108" s="757"/>
      <c r="DW108" s="757"/>
      <c r="DX108" s="757"/>
      <c r="DY108" s="757"/>
      <c r="DZ108" s="758"/>
    </row>
    <row r="109" spans="1:131" s="49" customFormat="1" ht="26.25" customHeight="1">
      <c r="A109" s="759" t="s">
        <v>466</v>
      </c>
      <c r="B109" s="760"/>
      <c r="C109" s="760"/>
      <c r="D109" s="760"/>
      <c r="E109" s="760"/>
      <c r="F109" s="760"/>
      <c r="G109" s="760"/>
      <c r="H109" s="760"/>
      <c r="I109" s="760"/>
      <c r="J109" s="760"/>
      <c r="K109" s="760"/>
      <c r="L109" s="760"/>
      <c r="M109" s="760"/>
      <c r="N109" s="760"/>
      <c r="O109" s="760"/>
      <c r="P109" s="760"/>
      <c r="Q109" s="760"/>
      <c r="R109" s="760"/>
      <c r="S109" s="760"/>
      <c r="T109" s="760"/>
      <c r="U109" s="760"/>
      <c r="V109" s="760"/>
      <c r="W109" s="760"/>
      <c r="X109" s="760"/>
      <c r="Y109" s="760"/>
      <c r="Z109" s="761"/>
      <c r="AA109" s="762" t="s">
        <v>467</v>
      </c>
      <c r="AB109" s="760"/>
      <c r="AC109" s="760"/>
      <c r="AD109" s="760"/>
      <c r="AE109" s="761"/>
      <c r="AF109" s="762" t="s">
        <v>165</v>
      </c>
      <c r="AG109" s="760"/>
      <c r="AH109" s="760"/>
      <c r="AI109" s="760"/>
      <c r="AJ109" s="761"/>
      <c r="AK109" s="762" t="s">
        <v>390</v>
      </c>
      <c r="AL109" s="760"/>
      <c r="AM109" s="760"/>
      <c r="AN109" s="760"/>
      <c r="AO109" s="761"/>
      <c r="AP109" s="762" t="s">
        <v>468</v>
      </c>
      <c r="AQ109" s="760"/>
      <c r="AR109" s="760"/>
      <c r="AS109" s="760"/>
      <c r="AT109" s="763"/>
      <c r="AU109" s="759" t="s">
        <v>466</v>
      </c>
      <c r="AV109" s="760"/>
      <c r="AW109" s="760"/>
      <c r="AX109" s="760"/>
      <c r="AY109" s="760"/>
      <c r="AZ109" s="760"/>
      <c r="BA109" s="760"/>
      <c r="BB109" s="760"/>
      <c r="BC109" s="760"/>
      <c r="BD109" s="760"/>
      <c r="BE109" s="760"/>
      <c r="BF109" s="760"/>
      <c r="BG109" s="760"/>
      <c r="BH109" s="760"/>
      <c r="BI109" s="760"/>
      <c r="BJ109" s="760"/>
      <c r="BK109" s="760"/>
      <c r="BL109" s="760"/>
      <c r="BM109" s="760"/>
      <c r="BN109" s="760"/>
      <c r="BO109" s="760"/>
      <c r="BP109" s="761"/>
      <c r="BQ109" s="762" t="s">
        <v>467</v>
      </c>
      <c r="BR109" s="760"/>
      <c r="BS109" s="760"/>
      <c r="BT109" s="760"/>
      <c r="BU109" s="761"/>
      <c r="BV109" s="762" t="s">
        <v>165</v>
      </c>
      <c r="BW109" s="760"/>
      <c r="BX109" s="760"/>
      <c r="BY109" s="760"/>
      <c r="BZ109" s="761"/>
      <c r="CA109" s="762" t="s">
        <v>390</v>
      </c>
      <c r="CB109" s="760"/>
      <c r="CC109" s="760"/>
      <c r="CD109" s="760"/>
      <c r="CE109" s="761"/>
      <c r="CF109" s="764" t="s">
        <v>468</v>
      </c>
      <c r="CG109" s="764"/>
      <c r="CH109" s="764"/>
      <c r="CI109" s="764"/>
      <c r="CJ109" s="764"/>
      <c r="CK109" s="762" t="s">
        <v>94</v>
      </c>
      <c r="CL109" s="760"/>
      <c r="CM109" s="760"/>
      <c r="CN109" s="760"/>
      <c r="CO109" s="760"/>
      <c r="CP109" s="760"/>
      <c r="CQ109" s="760"/>
      <c r="CR109" s="760"/>
      <c r="CS109" s="760"/>
      <c r="CT109" s="760"/>
      <c r="CU109" s="760"/>
      <c r="CV109" s="760"/>
      <c r="CW109" s="760"/>
      <c r="CX109" s="760"/>
      <c r="CY109" s="760"/>
      <c r="CZ109" s="760"/>
      <c r="DA109" s="760"/>
      <c r="DB109" s="760"/>
      <c r="DC109" s="760"/>
      <c r="DD109" s="760"/>
      <c r="DE109" s="760"/>
      <c r="DF109" s="761"/>
      <c r="DG109" s="762" t="s">
        <v>467</v>
      </c>
      <c r="DH109" s="760"/>
      <c r="DI109" s="760"/>
      <c r="DJ109" s="760"/>
      <c r="DK109" s="761"/>
      <c r="DL109" s="762" t="s">
        <v>165</v>
      </c>
      <c r="DM109" s="760"/>
      <c r="DN109" s="760"/>
      <c r="DO109" s="760"/>
      <c r="DP109" s="761"/>
      <c r="DQ109" s="762" t="s">
        <v>390</v>
      </c>
      <c r="DR109" s="760"/>
      <c r="DS109" s="760"/>
      <c r="DT109" s="760"/>
      <c r="DU109" s="761"/>
      <c r="DV109" s="762" t="s">
        <v>468</v>
      </c>
      <c r="DW109" s="760"/>
      <c r="DX109" s="760"/>
      <c r="DY109" s="760"/>
      <c r="DZ109" s="763"/>
    </row>
    <row r="110" spans="1:131" s="49" customFormat="1" ht="26.25" customHeight="1">
      <c r="A110" s="765" t="s">
        <v>327</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768">
        <v>243167</v>
      </c>
      <c r="AB110" s="769"/>
      <c r="AC110" s="769"/>
      <c r="AD110" s="769"/>
      <c r="AE110" s="770"/>
      <c r="AF110" s="771">
        <v>249578</v>
      </c>
      <c r="AG110" s="769"/>
      <c r="AH110" s="769"/>
      <c r="AI110" s="769"/>
      <c r="AJ110" s="770"/>
      <c r="AK110" s="771">
        <v>260433</v>
      </c>
      <c r="AL110" s="769"/>
      <c r="AM110" s="769"/>
      <c r="AN110" s="769"/>
      <c r="AO110" s="770"/>
      <c r="AP110" s="772">
        <v>33.1</v>
      </c>
      <c r="AQ110" s="773"/>
      <c r="AR110" s="773"/>
      <c r="AS110" s="773"/>
      <c r="AT110" s="774"/>
      <c r="AU110" s="943" t="s">
        <v>106</v>
      </c>
      <c r="AV110" s="944"/>
      <c r="AW110" s="944"/>
      <c r="AX110" s="944"/>
      <c r="AY110" s="944"/>
      <c r="AZ110" s="775" t="s">
        <v>469</v>
      </c>
      <c r="BA110" s="766"/>
      <c r="BB110" s="766"/>
      <c r="BC110" s="766"/>
      <c r="BD110" s="766"/>
      <c r="BE110" s="766"/>
      <c r="BF110" s="766"/>
      <c r="BG110" s="766"/>
      <c r="BH110" s="766"/>
      <c r="BI110" s="766"/>
      <c r="BJ110" s="766"/>
      <c r="BK110" s="766"/>
      <c r="BL110" s="766"/>
      <c r="BM110" s="766"/>
      <c r="BN110" s="766"/>
      <c r="BO110" s="766"/>
      <c r="BP110" s="767"/>
      <c r="BQ110" s="776">
        <v>2291454</v>
      </c>
      <c r="BR110" s="777"/>
      <c r="BS110" s="777"/>
      <c r="BT110" s="777"/>
      <c r="BU110" s="777"/>
      <c r="BV110" s="777">
        <v>2347871</v>
      </c>
      <c r="BW110" s="777"/>
      <c r="BX110" s="777"/>
      <c r="BY110" s="777"/>
      <c r="BZ110" s="777"/>
      <c r="CA110" s="777">
        <v>2706239</v>
      </c>
      <c r="CB110" s="777"/>
      <c r="CC110" s="777"/>
      <c r="CD110" s="777"/>
      <c r="CE110" s="777"/>
      <c r="CF110" s="778">
        <v>343.5</v>
      </c>
      <c r="CG110" s="779"/>
      <c r="CH110" s="779"/>
      <c r="CI110" s="779"/>
      <c r="CJ110" s="779"/>
      <c r="CK110" s="949" t="s">
        <v>383</v>
      </c>
      <c r="CL110" s="950"/>
      <c r="CM110" s="775" t="s">
        <v>472</v>
      </c>
      <c r="CN110" s="766"/>
      <c r="CO110" s="766"/>
      <c r="CP110" s="766"/>
      <c r="CQ110" s="766"/>
      <c r="CR110" s="766"/>
      <c r="CS110" s="766"/>
      <c r="CT110" s="766"/>
      <c r="CU110" s="766"/>
      <c r="CV110" s="766"/>
      <c r="CW110" s="766"/>
      <c r="CX110" s="766"/>
      <c r="CY110" s="766"/>
      <c r="CZ110" s="766"/>
      <c r="DA110" s="766"/>
      <c r="DB110" s="766"/>
      <c r="DC110" s="766"/>
      <c r="DD110" s="766"/>
      <c r="DE110" s="766"/>
      <c r="DF110" s="767"/>
      <c r="DG110" s="776" t="s">
        <v>203</v>
      </c>
      <c r="DH110" s="777"/>
      <c r="DI110" s="777"/>
      <c r="DJ110" s="777"/>
      <c r="DK110" s="777"/>
      <c r="DL110" s="777" t="s">
        <v>203</v>
      </c>
      <c r="DM110" s="777"/>
      <c r="DN110" s="777"/>
      <c r="DO110" s="777"/>
      <c r="DP110" s="777"/>
      <c r="DQ110" s="777" t="s">
        <v>203</v>
      </c>
      <c r="DR110" s="777"/>
      <c r="DS110" s="777"/>
      <c r="DT110" s="777"/>
      <c r="DU110" s="777"/>
      <c r="DV110" s="780" t="s">
        <v>203</v>
      </c>
      <c r="DW110" s="780"/>
      <c r="DX110" s="780"/>
      <c r="DY110" s="780"/>
      <c r="DZ110" s="781"/>
    </row>
    <row r="111" spans="1:131" s="49" customFormat="1" ht="26.25" customHeight="1">
      <c r="A111" s="782" t="s">
        <v>451</v>
      </c>
      <c r="B111" s="783"/>
      <c r="C111" s="783"/>
      <c r="D111" s="783"/>
      <c r="E111" s="783"/>
      <c r="F111" s="783"/>
      <c r="G111" s="783"/>
      <c r="H111" s="783"/>
      <c r="I111" s="783"/>
      <c r="J111" s="783"/>
      <c r="K111" s="783"/>
      <c r="L111" s="783"/>
      <c r="M111" s="783"/>
      <c r="N111" s="783"/>
      <c r="O111" s="783"/>
      <c r="P111" s="783"/>
      <c r="Q111" s="783"/>
      <c r="R111" s="783"/>
      <c r="S111" s="783"/>
      <c r="T111" s="783"/>
      <c r="U111" s="783"/>
      <c r="V111" s="783"/>
      <c r="W111" s="783"/>
      <c r="X111" s="783"/>
      <c r="Y111" s="783"/>
      <c r="Z111" s="784"/>
      <c r="AA111" s="785" t="s">
        <v>203</v>
      </c>
      <c r="AB111" s="786"/>
      <c r="AC111" s="786"/>
      <c r="AD111" s="786"/>
      <c r="AE111" s="787"/>
      <c r="AF111" s="788" t="s">
        <v>203</v>
      </c>
      <c r="AG111" s="786"/>
      <c r="AH111" s="786"/>
      <c r="AI111" s="786"/>
      <c r="AJ111" s="787"/>
      <c r="AK111" s="788" t="s">
        <v>203</v>
      </c>
      <c r="AL111" s="786"/>
      <c r="AM111" s="786"/>
      <c r="AN111" s="786"/>
      <c r="AO111" s="787"/>
      <c r="AP111" s="789" t="s">
        <v>203</v>
      </c>
      <c r="AQ111" s="790"/>
      <c r="AR111" s="790"/>
      <c r="AS111" s="790"/>
      <c r="AT111" s="791"/>
      <c r="AU111" s="945"/>
      <c r="AV111" s="946"/>
      <c r="AW111" s="946"/>
      <c r="AX111" s="946"/>
      <c r="AY111" s="946"/>
      <c r="AZ111" s="792" t="s">
        <v>473</v>
      </c>
      <c r="BA111" s="793"/>
      <c r="BB111" s="793"/>
      <c r="BC111" s="793"/>
      <c r="BD111" s="793"/>
      <c r="BE111" s="793"/>
      <c r="BF111" s="793"/>
      <c r="BG111" s="793"/>
      <c r="BH111" s="793"/>
      <c r="BI111" s="793"/>
      <c r="BJ111" s="793"/>
      <c r="BK111" s="793"/>
      <c r="BL111" s="793"/>
      <c r="BM111" s="793"/>
      <c r="BN111" s="793"/>
      <c r="BO111" s="793"/>
      <c r="BP111" s="794"/>
      <c r="BQ111" s="795" t="s">
        <v>203</v>
      </c>
      <c r="BR111" s="796"/>
      <c r="BS111" s="796"/>
      <c r="BT111" s="796"/>
      <c r="BU111" s="796"/>
      <c r="BV111" s="796" t="s">
        <v>203</v>
      </c>
      <c r="BW111" s="796"/>
      <c r="BX111" s="796"/>
      <c r="BY111" s="796"/>
      <c r="BZ111" s="796"/>
      <c r="CA111" s="796" t="s">
        <v>203</v>
      </c>
      <c r="CB111" s="796"/>
      <c r="CC111" s="796"/>
      <c r="CD111" s="796"/>
      <c r="CE111" s="796"/>
      <c r="CF111" s="797" t="s">
        <v>203</v>
      </c>
      <c r="CG111" s="798"/>
      <c r="CH111" s="798"/>
      <c r="CI111" s="798"/>
      <c r="CJ111" s="798"/>
      <c r="CK111" s="951"/>
      <c r="CL111" s="952"/>
      <c r="CM111" s="792" t="s">
        <v>136</v>
      </c>
      <c r="CN111" s="793"/>
      <c r="CO111" s="793"/>
      <c r="CP111" s="793"/>
      <c r="CQ111" s="793"/>
      <c r="CR111" s="793"/>
      <c r="CS111" s="793"/>
      <c r="CT111" s="793"/>
      <c r="CU111" s="793"/>
      <c r="CV111" s="793"/>
      <c r="CW111" s="793"/>
      <c r="CX111" s="793"/>
      <c r="CY111" s="793"/>
      <c r="CZ111" s="793"/>
      <c r="DA111" s="793"/>
      <c r="DB111" s="793"/>
      <c r="DC111" s="793"/>
      <c r="DD111" s="793"/>
      <c r="DE111" s="793"/>
      <c r="DF111" s="794"/>
      <c r="DG111" s="795" t="s">
        <v>203</v>
      </c>
      <c r="DH111" s="796"/>
      <c r="DI111" s="796"/>
      <c r="DJ111" s="796"/>
      <c r="DK111" s="796"/>
      <c r="DL111" s="796" t="s">
        <v>203</v>
      </c>
      <c r="DM111" s="796"/>
      <c r="DN111" s="796"/>
      <c r="DO111" s="796"/>
      <c r="DP111" s="796"/>
      <c r="DQ111" s="796" t="s">
        <v>203</v>
      </c>
      <c r="DR111" s="796"/>
      <c r="DS111" s="796"/>
      <c r="DT111" s="796"/>
      <c r="DU111" s="796"/>
      <c r="DV111" s="799" t="s">
        <v>203</v>
      </c>
      <c r="DW111" s="799"/>
      <c r="DX111" s="799"/>
      <c r="DY111" s="799"/>
      <c r="DZ111" s="800"/>
    </row>
    <row r="112" spans="1:131" s="49" customFormat="1" ht="26.25" customHeight="1">
      <c r="A112" s="912" t="s">
        <v>155</v>
      </c>
      <c r="B112" s="913"/>
      <c r="C112" s="793" t="s">
        <v>475</v>
      </c>
      <c r="D112" s="793"/>
      <c r="E112" s="793"/>
      <c r="F112" s="793"/>
      <c r="G112" s="793"/>
      <c r="H112" s="793"/>
      <c r="I112" s="793"/>
      <c r="J112" s="793"/>
      <c r="K112" s="793"/>
      <c r="L112" s="793"/>
      <c r="M112" s="793"/>
      <c r="N112" s="793"/>
      <c r="O112" s="793"/>
      <c r="P112" s="793"/>
      <c r="Q112" s="793"/>
      <c r="R112" s="793"/>
      <c r="S112" s="793"/>
      <c r="T112" s="793"/>
      <c r="U112" s="793"/>
      <c r="V112" s="793"/>
      <c r="W112" s="793"/>
      <c r="X112" s="793"/>
      <c r="Y112" s="793"/>
      <c r="Z112" s="794"/>
      <c r="AA112" s="785" t="s">
        <v>203</v>
      </c>
      <c r="AB112" s="786"/>
      <c r="AC112" s="786"/>
      <c r="AD112" s="786"/>
      <c r="AE112" s="787"/>
      <c r="AF112" s="788" t="s">
        <v>203</v>
      </c>
      <c r="AG112" s="786"/>
      <c r="AH112" s="786"/>
      <c r="AI112" s="786"/>
      <c r="AJ112" s="787"/>
      <c r="AK112" s="788" t="s">
        <v>203</v>
      </c>
      <c r="AL112" s="786"/>
      <c r="AM112" s="786"/>
      <c r="AN112" s="786"/>
      <c r="AO112" s="787"/>
      <c r="AP112" s="789" t="s">
        <v>203</v>
      </c>
      <c r="AQ112" s="790"/>
      <c r="AR112" s="790"/>
      <c r="AS112" s="790"/>
      <c r="AT112" s="791"/>
      <c r="AU112" s="945"/>
      <c r="AV112" s="946"/>
      <c r="AW112" s="946"/>
      <c r="AX112" s="946"/>
      <c r="AY112" s="946"/>
      <c r="AZ112" s="792" t="s">
        <v>271</v>
      </c>
      <c r="BA112" s="793"/>
      <c r="BB112" s="793"/>
      <c r="BC112" s="793"/>
      <c r="BD112" s="793"/>
      <c r="BE112" s="793"/>
      <c r="BF112" s="793"/>
      <c r="BG112" s="793"/>
      <c r="BH112" s="793"/>
      <c r="BI112" s="793"/>
      <c r="BJ112" s="793"/>
      <c r="BK112" s="793"/>
      <c r="BL112" s="793"/>
      <c r="BM112" s="793"/>
      <c r="BN112" s="793"/>
      <c r="BO112" s="793"/>
      <c r="BP112" s="794"/>
      <c r="BQ112" s="795">
        <v>184895</v>
      </c>
      <c r="BR112" s="796"/>
      <c r="BS112" s="796"/>
      <c r="BT112" s="796"/>
      <c r="BU112" s="796"/>
      <c r="BV112" s="796">
        <v>131511</v>
      </c>
      <c r="BW112" s="796"/>
      <c r="BX112" s="796"/>
      <c r="BY112" s="796"/>
      <c r="BZ112" s="796"/>
      <c r="CA112" s="796">
        <v>128593</v>
      </c>
      <c r="CB112" s="796"/>
      <c r="CC112" s="796"/>
      <c r="CD112" s="796"/>
      <c r="CE112" s="796"/>
      <c r="CF112" s="797">
        <v>16.3</v>
      </c>
      <c r="CG112" s="798"/>
      <c r="CH112" s="798"/>
      <c r="CI112" s="798"/>
      <c r="CJ112" s="798"/>
      <c r="CK112" s="951"/>
      <c r="CL112" s="952"/>
      <c r="CM112" s="792" t="s">
        <v>209</v>
      </c>
      <c r="CN112" s="793"/>
      <c r="CO112" s="793"/>
      <c r="CP112" s="793"/>
      <c r="CQ112" s="793"/>
      <c r="CR112" s="793"/>
      <c r="CS112" s="793"/>
      <c r="CT112" s="793"/>
      <c r="CU112" s="793"/>
      <c r="CV112" s="793"/>
      <c r="CW112" s="793"/>
      <c r="CX112" s="793"/>
      <c r="CY112" s="793"/>
      <c r="CZ112" s="793"/>
      <c r="DA112" s="793"/>
      <c r="DB112" s="793"/>
      <c r="DC112" s="793"/>
      <c r="DD112" s="793"/>
      <c r="DE112" s="793"/>
      <c r="DF112" s="794"/>
      <c r="DG112" s="795" t="s">
        <v>203</v>
      </c>
      <c r="DH112" s="796"/>
      <c r="DI112" s="796"/>
      <c r="DJ112" s="796"/>
      <c r="DK112" s="796"/>
      <c r="DL112" s="796" t="s">
        <v>203</v>
      </c>
      <c r="DM112" s="796"/>
      <c r="DN112" s="796"/>
      <c r="DO112" s="796"/>
      <c r="DP112" s="796"/>
      <c r="DQ112" s="796" t="s">
        <v>203</v>
      </c>
      <c r="DR112" s="796"/>
      <c r="DS112" s="796"/>
      <c r="DT112" s="796"/>
      <c r="DU112" s="796"/>
      <c r="DV112" s="799" t="s">
        <v>203</v>
      </c>
      <c r="DW112" s="799"/>
      <c r="DX112" s="799"/>
      <c r="DY112" s="799"/>
      <c r="DZ112" s="800"/>
    </row>
    <row r="113" spans="1:130" s="49" customFormat="1" ht="26.25" customHeight="1">
      <c r="A113" s="914"/>
      <c r="B113" s="915"/>
      <c r="C113" s="793" t="s">
        <v>476</v>
      </c>
      <c r="D113" s="793"/>
      <c r="E113" s="793"/>
      <c r="F113" s="793"/>
      <c r="G113" s="793"/>
      <c r="H113" s="793"/>
      <c r="I113" s="793"/>
      <c r="J113" s="793"/>
      <c r="K113" s="793"/>
      <c r="L113" s="793"/>
      <c r="M113" s="793"/>
      <c r="N113" s="793"/>
      <c r="O113" s="793"/>
      <c r="P113" s="793"/>
      <c r="Q113" s="793"/>
      <c r="R113" s="793"/>
      <c r="S113" s="793"/>
      <c r="T113" s="793"/>
      <c r="U113" s="793"/>
      <c r="V113" s="793"/>
      <c r="W113" s="793"/>
      <c r="X113" s="793"/>
      <c r="Y113" s="793"/>
      <c r="Z113" s="794"/>
      <c r="AA113" s="785">
        <v>6796</v>
      </c>
      <c r="AB113" s="786"/>
      <c r="AC113" s="786"/>
      <c r="AD113" s="786"/>
      <c r="AE113" s="787"/>
      <c r="AF113" s="788">
        <v>8097</v>
      </c>
      <c r="AG113" s="786"/>
      <c r="AH113" s="786"/>
      <c r="AI113" s="786"/>
      <c r="AJ113" s="787"/>
      <c r="AK113" s="788">
        <v>9851</v>
      </c>
      <c r="AL113" s="786"/>
      <c r="AM113" s="786"/>
      <c r="AN113" s="786"/>
      <c r="AO113" s="787"/>
      <c r="AP113" s="789">
        <v>1.3</v>
      </c>
      <c r="AQ113" s="790"/>
      <c r="AR113" s="790"/>
      <c r="AS113" s="790"/>
      <c r="AT113" s="791"/>
      <c r="AU113" s="945"/>
      <c r="AV113" s="946"/>
      <c r="AW113" s="946"/>
      <c r="AX113" s="946"/>
      <c r="AY113" s="946"/>
      <c r="AZ113" s="792" t="s">
        <v>478</v>
      </c>
      <c r="BA113" s="793"/>
      <c r="BB113" s="793"/>
      <c r="BC113" s="793"/>
      <c r="BD113" s="793"/>
      <c r="BE113" s="793"/>
      <c r="BF113" s="793"/>
      <c r="BG113" s="793"/>
      <c r="BH113" s="793"/>
      <c r="BI113" s="793"/>
      <c r="BJ113" s="793"/>
      <c r="BK113" s="793"/>
      <c r="BL113" s="793"/>
      <c r="BM113" s="793"/>
      <c r="BN113" s="793"/>
      <c r="BO113" s="793"/>
      <c r="BP113" s="794"/>
      <c r="BQ113" s="795">
        <v>27869</v>
      </c>
      <c r="BR113" s="796"/>
      <c r="BS113" s="796"/>
      <c r="BT113" s="796"/>
      <c r="BU113" s="796"/>
      <c r="BV113" s="796">
        <v>13491</v>
      </c>
      <c r="BW113" s="796"/>
      <c r="BX113" s="796"/>
      <c r="BY113" s="796"/>
      <c r="BZ113" s="796"/>
      <c r="CA113" s="796">
        <v>3205</v>
      </c>
      <c r="CB113" s="796"/>
      <c r="CC113" s="796"/>
      <c r="CD113" s="796"/>
      <c r="CE113" s="796"/>
      <c r="CF113" s="797">
        <v>0.4</v>
      </c>
      <c r="CG113" s="798"/>
      <c r="CH113" s="798"/>
      <c r="CI113" s="798"/>
      <c r="CJ113" s="798"/>
      <c r="CK113" s="951"/>
      <c r="CL113" s="952"/>
      <c r="CM113" s="792" t="s">
        <v>401</v>
      </c>
      <c r="CN113" s="793"/>
      <c r="CO113" s="793"/>
      <c r="CP113" s="793"/>
      <c r="CQ113" s="793"/>
      <c r="CR113" s="793"/>
      <c r="CS113" s="793"/>
      <c r="CT113" s="793"/>
      <c r="CU113" s="793"/>
      <c r="CV113" s="793"/>
      <c r="CW113" s="793"/>
      <c r="CX113" s="793"/>
      <c r="CY113" s="793"/>
      <c r="CZ113" s="793"/>
      <c r="DA113" s="793"/>
      <c r="DB113" s="793"/>
      <c r="DC113" s="793"/>
      <c r="DD113" s="793"/>
      <c r="DE113" s="793"/>
      <c r="DF113" s="794"/>
      <c r="DG113" s="785" t="s">
        <v>203</v>
      </c>
      <c r="DH113" s="786"/>
      <c r="DI113" s="786"/>
      <c r="DJ113" s="786"/>
      <c r="DK113" s="787"/>
      <c r="DL113" s="788" t="s">
        <v>203</v>
      </c>
      <c r="DM113" s="786"/>
      <c r="DN113" s="786"/>
      <c r="DO113" s="786"/>
      <c r="DP113" s="787"/>
      <c r="DQ113" s="788" t="s">
        <v>203</v>
      </c>
      <c r="DR113" s="786"/>
      <c r="DS113" s="786"/>
      <c r="DT113" s="786"/>
      <c r="DU113" s="787"/>
      <c r="DV113" s="789" t="s">
        <v>203</v>
      </c>
      <c r="DW113" s="790"/>
      <c r="DX113" s="790"/>
      <c r="DY113" s="790"/>
      <c r="DZ113" s="791"/>
    </row>
    <row r="114" spans="1:130" s="49" customFormat="1" ht="26.25" customHeight="1">
      <c r="A114" s="914"/>
      <c r="B114" s="915"/>
      <c r="C114" s="793" t="s">
        <v>479</v>
      </c>
      <c r="D114" s="793"/>
      <c r="E114" s="793"/>
      <c r="F114" s="793"/>
      <c r="G114" s="793"/>
      <c r="H114" s="793"/>
      <c r="I114" s="793"/>
      <c r="J114" s="793"/>
      <c r="K114" s="793"/>
      <c r="L114" s="793"/>
      <c r="M114" s="793"/>
      <c r="N114" s="793"/>
      <c r="O114" s="793"/>
      <c r="P114" s="793"/>
      <c r="Q114" s="793"/>
      <c r="R114" s="793"/>
      <c r="S114" s="793"/>
      <c r="T114" s="793"/>
      <c r="U114" s="793"/>
      <c r="V114" s="793"/>
      <c r="W114" s="793"/>
      <c r="X114" s="793"/>
      <c r="Y114" s="793"/>
      <c r="Z114" s="794"/>
      <c r="AA114" s="785">
        <v>16314</v>
      </c>
      <c r="AB114" s="786"/>
      <c r="AC114" s="786"/>
      <c r="AD114" s="786"/>
      <c r="AE114" s="787"/>
      <c r="AF114" s="788">
        <v>14715</v>
      </c>
      <c r="AG114" s="786"/>
      <c r="AH114" s="786"/>
      <c r="AI114" s="786"/>
      <c r="AJ114" s="787"/>
      <c r="AK114" s="788">
        <v>10415</v>
      </c>
      <c r="AL114" s="786"/>
      <c r="AM114" s="786"/>
      <c r="AN114" s="786"/>
      <c r="AO114" s="787"/>
      <c r="AP114" s="789">
        <v>1.3</v>
      </c>
      <c r="AQ114" s="790"/>
      <c r="AR114" s="790"/>
      <c r="AS114" s="790"/>
      <c r="AT114" s="791"/>
      <c r="AU114" s="945"/>
      <c r="AV114" s="946"/>
      <c r="AW114" s="946"/>
      <c r="AX114" s="946"/>
      <c r="AY114" s="946"/>
      <c r="AZ114" s="792" t="s">
        <v>480</v>
      </c>
      <c r="BA114" s="793"/>
      <c r="BB114" s="793"/>
      <c r="BC114" s="793"/>
      <c r="BD114" s="793"/>
      <c r="BE114" s="793"/>
      <c r="BF114" s="793"/>
      <c r="BG114" s="793"/>
      <c r="BH114" s="793"/>
      <c r="BI114" s="793"/>
      <c r="BJ114" s="793"/>
      <c r="BK114" s="793"/>
      <c r="BL114" s="793"/>
      <c r="BM114" s="793"/>
      <c r="BN114" s="793"/>
      <c r="BO114" s="793"/>
      <c r="BP114" s="794"/>
      <c r="BQ114" s="795">
        <v>236124</v>
      </c>
      <c r="BR114" s="796"/>
      <c r="BS114" s="796"/>
      <c r="BT114" s="796"/>
      <c r="BU114" s="796"/>
      <c r="BV114" s="796">
        <v>197721</v>
      </c>
      <c r="BW114" s="796"/>
      <c r="BX114" s="796"/>
      <c r="BY114" s="796"/>
      <c r="BZ114" s="796"/>
      <c r="CA114" s="796">
        <v>164936</v>
      </c>
      <c r="CB114" s="796"/>
      <c r="CC114" s="796"/>
      <c r="CD114" s="796"/>
      <c r="CE114" s="796"/>
      <c r="CF114" s="797">
        <v>20.9</v>
      </c>
      <c r="CG114" s="798"/>
      <c r="CH114" s="798"/>
      <c r="CI114" s="798"/>
      <c r="CJ114" s="798"/>
      <c r="CK114" s="951"/>
      <c r="CL114" s="952"/>
      <c r="CM114" s="792" t="s">
        <v>481</v>
      </c>
      <c r="CN114" s="793"/>
      <c r="CO114" s="793"/>
      <c r="CP114" s="793"/>
      <c r="CQ114" s="793"/>
      <c r="CR114" s="793"/>
      <c r="CS114" s="793"/>
      <c r="CT114" s="793"/>
      <c r="CU114" s="793"/>
      <c r="CV114" s="793"/>
      <c r="CW114" s="793"/>
      <c r="CX114" s="793"/>
      <c r="CY114" s="793"/>
      <c r="CZ114" s="793"/>
      <c r="DA114" s="793"/>
      <c r="DB114" s="793"/>
      <c r="DC114" s="793"/>
      <c r="DD114" s="793"/>
      <c r="DE114" s="793"/>
      <c r="DF114" s="794"/>
      <c r="DG114" s="785" t="s">
        <v>203</v>
      </c>
      <c r="DH114" s="786"/>
      <c r="DI114" s="786"/>
      <c r="DJ114" s="786"/>
      <c r="DK114" s="787"/>
      <c r="DL114" s="788" t="s">
        <v>203</v>
      </c>
      <c r="DM114" s="786"/>
      <c r="DN114" s="786"/>
      <c r="DO114" s="786"/>
      <c r="DP114" s="787"/>
      <c r="DQ114" s="788" t="s">
        <v>203</v>
      </c>
      <c r="DR114" s="786"/>
      <c r="DS114" s="786"/>
      <c r="DT114" s="786"/>
      <c r="DU114" s="787"/>
      <c r="DV114" s="789" t="s">
        <v>203</v>
      </c>
      <c r="DW114" s="790"/>
      <c r="DX114" s="790"/>
      <c r="DY114" s="790"/>
      <c r="DZ114" s="791"/>
    </row>
    <row r="115" spans="1:130" s="49" customFormat="1" ht="26.25" customHeight="1">
      <c r="A115" s="914"/>
      <c r="B115" s="915"/>
      <c r="C115" s="793" t="s">
        <v>373</v>
      </c>
      <c r="D115" s="793"/>
      <c r="E115" s="793"/>
      <c r="F115" s="793"/>
      <c r="G115" s="793"/>
      <c r="H115" s="793"/>
      <c r="I115" s="793"/>
      <c r="J115" s="793"/>
      <c r="K115" s="793"/>
      <c r="L115" s="793"/>
      <c r="M115" s="793"/>
      <c r="N115" s="793"/>
      <c r="O115" s="793"/>
      <c r="P115" s="793"/>
      <c r="Q115" s="793"/>
      <c r="R115" s="793"/>
      <c r="S115" s="793"/>
      <c r="T115" s="793"/>
      <c r="U115" s="793"/>
      <c r="V115" s="793"/>
      <c r="W115" s="793"/>
      <c r="X115" s="793"/>
      <c r="Y115" s="793"/>
      <c r="Z115" s="794"/>
      <c r="AA115" s="785" t="s">
        <v>203</v>
      </c>
      <c r="AB115" s="786"/>
      <c r="AC115" s="786"/>
      <c r="AD115" s="786"/>
      <c r="AE115" s="787"/>
      <c r="AF115" s="788" t="s">
        <v>203</v>
      </c>
      <c r="AG115" s="786"/>
      <c r="AH115" s="786"/>
      <c r="AI115" s="786"/>
      <c r="AJ115" s="787"/>
      <c r="AK115" s="788" t="s">
        <v>203</v>
      </c>
      <c r="AL115" s="786"/>
      <c r="AM115" s="786"/>
      <c r="AN115" s="786"/>
      <c r="AO115" s="787"/>
      <c r="AP115" s="789" t="s">
        <v>203</v>
      </c>
      <c r="AQ115" s="790"/>
      <c r="AR115" s="790"/>
      <c r="AS115" s="790"/>
      <c r="AT115" s="791"/>
      <c r="AU115" s="945"/>
      <c r="AV115" s="946"/>
      <c r="AW115" s="946"/>
      <c r="AX115" s="946"/>
      <c r="AY115" s="946"/>
      <c r="AZ115" s="792" t="s">
        <v>344</v>
      </c>
      <c r="BA115" s="793"/>
      <c r="BB115" s="793"/>
      <c r="BC115" s="793"/>
      <c r="BD115" s="793"/>
      <c r="BE115" s="793"/>
      <c r="BF115" s="793"/>
      <c r="BG115" s="793"/>
      <c r="BH115" s="793"/>
      <c r="BI115" s="793"/>
      <c r="BJ115" s="793"/>
      <c r="BK115" s="793"/>
      <c r="BL115" s="793"/>
      <c r="BM115" s="793"/>
      <c r="BN115" s="793"/>
      <c r="BO115" s="793"/>
      <c r="BP115" s="794"/>
      <c r="BQ115" s="795" t="s">
        <v>203</v>
      </c>
      <c r="BR115" s="796"/>
      <c r="BS115" s="796"/>
      <c r="BT115" s="796"/>
      <c r="BU115" s="796"/>
      <c r="BV115" s="796" t="s">
        <v>203</v>
      </c>
      <c r="BW115" s="796"/>
      <c r="BX115" s="796"/>
      <c r="BY115" s="796"/>
      <c r="BZ115" s="796"/>
      <c r="CA115" s="796" t="s">
        <v>203</v>
      </c>
      <c r="CB115" s="796"/>
      <c r="CC115" s="796"/>
      <c r="CD115" s="796"/>
      <c r="CE115" s="796"/>
      <c r="CF115" s="797" t="s">
        <v>203</v>
      </c>
      <c r="CG115" s="798"/>
      <c r="CH115" s="798"/>
      <c r="CI115" s="798"/>
      <c r="CJ115" s="798"/>
      <c r="CK115" s="951"/>
      <c r="CL115" s="952"/>
      <c r="CM115" s="792" t="s">
        <v>31</v>
      </c>
      <c r="CN115" s="793"/>
      <c r="CO115" s="793"/>
      <c r="CP115" s="793"/>
      <c r="CQ115" s="793"/>
      <c r="CR115" s="793"/>
      <c r="CS115" s="793"/>
      <c r="CT115" s="793"/>
      <c r="CU115" s="793"/>
      <c r="CV115" s="793"/>
      <c r="CW115" s="793"/>
      <c r="CX115" s="793"/>
      <c r="CY115" s="793"/>
      <c r="CZ115" s="793"/>
      <c r="DA115" s="793"/>
      <c r="DB115" s="793"/>
      <c r="DC115" s="793"/>
      <c r="DD115" s="793"/>
      <c r="DE115" s="793"/>
      <c r="DF115" s="794"/>
      <c r="DG115" s="785" t="s">
        <v>203</v>
      </c>
      <c r="DH115" s="786"/>
      <c r="DI115" s="786"/>
      <c r="DJ115" s="786"/>
      <c r="DK115" s="787"/>
      <c r="DL115" s="788" t="s">
        <v>203</v>
      </c>
      <c r="DM115" s="786"/>
      <c r="DN115" s="786"/>
      <c r="DO115" s="786"/>
      <c r="DP115" s="787"/>
      <c r="DQ115" s="788" t="s">
        <v>203</v>
      </c>
      <c r="DR115" s="786"/>
      <c r="DS115" s="786"/>
      <c r="DT115" s="786"/>
      <c r="DU115" s="787"/>
      <c r="DV115" s="789" t="s">
        <v>203</v>
      </c>
      <c r="DW115" s="790"/>
      <c r="DX115" s="790"/>
      <c r="DY115" s="790"/>
      <c r="DZ115" s="791"/>
    </row>
    <row r="116" spans="1:130" s="49" customFormat="1" ht="26.25" customHeight="1">
      <c r="A116" s="916"/>
      <c r="B116" s="917"/>
      <c r="C116" s="801" t="s">
        <v>1</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85" t="s">
        <v>203</v>
      </c>
      <c r="AB116" s="786"/>
      <c r="AC116" s="786"/>
      <c r="AD116" s="786"/>
      <c r="AE116" s="787"/>
      <c r="AF116" s="788" t="s">
        <v>203</v>
      </c>
      <c r="AG116" s="786"/>
      <c r="AH116" s="786"/>
      <c r="AI116" s="786"/>
      <c r="AJ116" s="787"/>
      <c r="AK116" s="788" t="s">
        <v>203</v>
      </c>
      <c r="AL116" s="786"/>
      <c r="AM116" s="786"/>
      <c r="AN116" s="786"/>
      <c r="AO116" s="787"/>
      <c r="AP116" s="789" t="s">
        <v>203</v>
      </c>
      <c r="AQ116" s="790"/>
      <c r="AR116" s="790"/>
      <c r="AS116" s="790"/>
      <c r="AT116" s="791"/>
      <c r="AU116" s="945"/>
      <c r="AV116" s="946"/>
      <c r="AW116" s="946"/>
      <c r="AX116" s="946"/>
      <c r="AY116" s="946"/>
      <c r="AZ116" s="803" t="s">
        <v>224</v>
      </c>
      <c r="BA116" s="804"/>
      <c r="BB116" s="804"/>
      <c r="BC116" s="804"/>
      <c r="BD116" s="804"/>
      <c r="BE116" s="804"/>
      <c r="BF116" s="804"/>
      <c r="BG116" s="804"/>
      <c r="BH116" s="804"/>
      <c r="BI116" s="804"/>
      <c r="BJ116" s="804"/>
      <c r="BK116" s="804"/>
      <c r="BL116" s="804"/>
      <c r="BM116" s="804"/>
      <c r="BN116" s="804"/>
      <c r="BO116" s="804"/>
      <c r="BP116" s="805"/>
      <c r="BQ116" s="795" t="s">
        <v>203</v>
      </c>
      <c r="BR116" s="796"/>
      <c r="BS116" s="796"/>
      <c r="BT116" s="796"/>
      <c r="BU116" s="796"/>
      <c r="BV116" s="796" t="s">
        <v>203</v>
      </c>
      <c r="BW116" s="796"/>
      <c r="BX116" s="796"/>
      <c r="BY116" s="796"/>
      <c r="BZ116" s="796"/>
      <c r="CA116" s="796" t="s">
        <v>203</v>
      </c>
      <c r="CB116" s="796"/>
      <c r="CC116" s="796"/>
      <c r="CD116" s="796"/>
      <c r="CE116" s="796"/>
      <c r="CF116" s="797" t="s">
        <v>203</v>
      </c>
      <c r="CG116" s="798"/>
      <c r="CH116" s="798"/>
      <c r="CI116" s="798"/>
      <c r="CJ116" s="798"/>
      <c r="CK116" s="951"/>
      <c r="CL116" s="952"/>
      <c r="CM116" s="792" t="s">
        <v>482</v>
      </c>
      <c r="CN116" s="793"/>
      <c r="CO116" s="793"/>
      <c r="CP116" s="793"/>
      <c r="CQ116" s="793"/>
      <c r="CR116" s="793"/>
      <c r="CS116" s="793"/>
      <c r="CT116" s="793"/>
      <c r="CU116" s="793"/>
      <c r="CV116" s="793"/>
      <c r="CW116" s="793"/>
      <c r="CX116" s="793"/>
      <c r="CY116" s="793"/>
      <c r="CZ116" s="793"/>
      <c r="DA116" s="793"/>
      <c r="DB116" s="793"/>
      <c r="DC116" s="793"/>
      <c r="DD116" s="793"/>
      <c r="DE116" s="793"/>
      <c r="DF116" s="794"/>
      <c r="DG116" s="785" t="s">
        <v>203</v>
      </c>
      <c r="DH116" s="786"/>
      <c r="DI116" s="786"/>
      <c r="DJ116" s="786"/>
      <c r="DK116" s="787"/>
      <c r="DL116" s="788" t="s">
        <v>203</v>
      </c>
      <c r="DM116" s="786"/>
      <c r="DN116" s="786"/>
      <c r="DO116" s="786"/>
      <c r="DP116" s="787"/>
      <c r="DQ116" s="788" t="s">
        <v>203</v>
      </c>
      <c r="DR116" s="786"/>
      <c r="DS116" s="786"/>
      <c r="DT116" s="786"/>
      <c r="DU116" s="787"/>
      <c r="DV116" s="789" t="s">
        <v>203</v>
      </c>
      <c r="DW116" s="790"/>
      <c r="DX116" s="790"/>
      <c r="DY116" s="790"/>
      <c r="DZ116" s="791"/>
    </row>
    <row r="117" spans="1:130" s="49" customFormat="1" ht="26.25" customHeight="1">
      <c r="A117" s="759" t="s">
        <v>276</v>
      </c>
      <c r="B117" s="760"/>
      <c r="C117" s="760"/>
      <c r="D117" s="760"/>
      <c r="E117" s="760"/>
      <c r="F117" s="760"/>
      <c r="G117" s="760"/>
      <c r="H117" s="760"/>
      <c r="I117" s="760"/>
      <c r="J117" s="760"/>
      <c r="K117" s="760"/>
      <c r="L117" s="760"/>
      <c r="M117" s="760"/>
      <c r="N117" s="760"/>
      <c r="O117" s="760"/>
      <c r="P117" s="760"/>
      <c r="Q117" s="760"/>
      <c r="R117" s="760"/>
      <c r="S117" s="760"/>
      <c r="T117" s="760"/>
      <c r="U117" s="760"/>
      <c r="V117" s="760"/>
      <c r="W117" s="760"/>
      <c r="X117" s="760"/>
      <c r="Y117" s="806" t="s">
        <v>322</v>
      </c>
      <c r="Z117" s="761"/>
      <c r="AA117" s="807">
        <v>266277</v>
      </c>
      <c r="AB117" s="808"/>
      <c r="AC117" s="808"/>
      <c r="AD117" s="808"/>
      <c r="AE117" s="809"/>
      <c r="AF117" s="810">
        <v>272390</v>
      </c>
      <c r="AG117" s="808"/>
      <c r="AH117" s="808"/>
      <c r="AI117" s="808"/>
      <c r="AJ117" s="809"/>
      <c r="AK117" s="810">
        <v>280699</v>
      </c>
      <c r="AL117" s="808"/>
      <c r="AM117" s="808"/>
      <c r="AN117" s="808"/>
      <c r="AO117" s="809"/>
      <c r="AP117" s="811"/>
      <c r="AQ117" s="812"/>
      <c r="AR117" s="812"/>
      <c r="AS117" s="812"/>
      <c r="AT117" s="813"/>
      <c r="AU117" s="945"/>
      <c r="AV117" s="946"/>
      <c r="AW117" s="946"/>
      <c r="AX117" s="946"/>
      <c r="AY117" s="946"/>
      <c r="AZ117" s="803" t="s">
        <v>483</v>
      </c>
      <c r="BA117" s="804"/>
      <c r="BB117" s="804"/>
      <c r="BC117" s="804"/>
      <c r="BD117" s="804"/>
      <c r="BE117" s="804"/>
      <c r="BF117" s="804"/>
      <c r="BG117" s="804"/>
      <c r="BH117" s="804"/>
      <c r="BI117" s="804"/>
      <c r="BJ117" s="804"/>
      <c r="BK117" s="804"/>
      <c r="BL117" s="804"/>
      <c r="BM117" s="804"/>
      <c r="BN117" s="804"/>
      <c r="BO117" s="804"/>
      <c r="BP117" s="805"/>
      <c r="BQ117" s="795" t="s">
        <v>203</v>
      </c>
      <c r="BR117" s="796"/>
      <c r="BS117" s="796"/>
      <c r="BT117" s="796"/>
      <c r="BU117" s="796"/>
      <c r="BV117" s="796" t="s">
        <v>203</v>
      </c>
      <c r="BW117" s="796"/>
      <c r="BX117" s="796"/>
      <c r="BY117" s="796"/>
      <c r="BZ117" s="796"/>
      <c r="CA117" s="796" t="s">
        <v>203</v>
      </c>
      <c r="CB117" s="796"/>
      <c r="CC117" s="796"/>
      <c r="CD117" s="796"/>
      <c r="CE117" s="796"/>
      <c r="CF117" s="797" t="s">
        <v>203</v>
      </c>
      <c r="CG117" s="798"/>
      <c r="CH117" s="798"/>
      <c r="CI117" s="798"/>
      <c r="CJ117" s="798"/>
      <c r="CK117" s="951"/>
      <c r="CL117" s="952"/>
      <c r="CM117" s="792" t="s">
        <v>337</v>
      </c>
      <c r="CN117" s="793"/>
      <c r="CO117" s="793"/>
      <c r="CP117" s="793"/>
      <c r="CQ117" s="793"/>
      <c r="CR117" s="793"/>
      <c r="CS117" s="793"/>
      <c r="CT117" s="793"/>
      <c r="CU117" s="793"/>
      <c r="CV117" s="793"/>
      <c r="CW117" s="793"/>
      <c r="CX117" s="793"/>
      <c r="CY117" s="793"/>
      <c r="CZ117" s="793"/>
      <c r="DA117" s="793"/>
      <c r="DB117" s="793"/>
      <c r="DC117" s="793"/>
      <c r="DD117" s="793"/>
      <c r="DE117" s="793"/>
      <c r="DF117" s="794"/>
      <c r="DG117" s="785" t="s">
        <v>203</v>
      </c>
      <c r="DH117" s="786"/>
      <c r="DI117" s="786"/>
      <c r="DJ117" s="786"/>
      <c r="DK117" s="787"/>
      <c r="DL117" s="788" t="s">
        <v>203</v>
      </c>
      <c r="DM117" s="786"/>
      <c r="DN117" s="786"/>
      <c r="DO117" s="786"/>
      <c r="DP117" s="787"/>
      <c r="DQ117" s="788" t="s">
        <v>203</v>
      </c>
      <c r="DR117" s="786"/>
      <c r="DS117" s="786"/>
      <c r="DT117" s="786"/>
      <c r="DU117" s="787"/>
      <c r="DV117" s="789" t="s">
        <v>203</v>
      </c>
      <c r="DW117" s="790"/>
      <c r="DX117" s="790"/>
      <c r="DY117" s="790"/>
      <c r="DZ117" s="791"/>
    </row>
    <row r="118" spans="1:130" s="49" customFormat="1" ht="26.25" customHeight="1">
      <c r="A118" s="759" t="s">
        <v>94</v>
      </c>
      <c r="B118" s="760"/>
      <c r="C118" s="760"/>
      <c r="D118" s="760"/>
      <c r="E118" s="760"/>
      <c r="F118" s="760"/>
      <c r="G118" s="760"/>
      <c r="H118" s="760"/>
      <c r="I118" s="760"/>
      <c r="J118" s="760"/>
      <c r="K118" s="760"/>
      <c r="L118" s="760"/>
      <c r="M118" s="760"/>
      <c r="N118" s="760"/>
      <c r="O118" s="760"/>
      <c r="P118" s="760"/>
      <c r="Q118" s="760"/>
      <c r="R118" s="760"/>
      <c r="S118" s="760"/>
      <c r="T118" s="760"/>
      <c r="U118" s="760"/>
      <c r="V118" s="760"/>
      <c r="W118" s="760"/>
      <c r="X118" s="760"/>
      <c r="Y118" s="760"/>
      <c r="Z118" s="761"/>
      <c r="AA118" s="762" t="s">
        <v>467</v>
      </c>
      <c r="AB118" s="760"/>
      <c r="AC118" s="760"/>
      <c r="AD118" s="760"/>
      <c r="AE118" s="761"/>
      <c r="AF118" s="762" t="s">
        <v>165</v>
      </c>
      <c r="AG118" s="760"/>
      <c r="AH118" s="760"/>
      <c r="AI118" s="760"/>
      <c r="AJ118" s="761"/>
      <c r="AK118" s="762" t="s">
        <v>390</v>
      </c>
      <c r="AL118" s="760"/>
      <c r="AM118" s="760"/>
      <c r="AN118" s="760"/>
      <c r="AO118" s="761"/>
      <c r="AP118" s="762" t="s">
        <v>468</v>
      </c>
      <c r="AQ118" s="760"/>
      <c r="AR118" s="760"/>
      <c r="AS118" s="760"/>
      <c r="AT118" s="763"/>
      <c r="AU118" s="945"/>
      <c r="AV118" s="946"/>
      <c r="AW118" s="946"/>
      <c r="AX118" s="946"/>
      <c r="AY118" s="946"/>
      <c r="AZ118" s="814" t="s">
        <v>484</v>
      </c>
      <c r="BA118" s="801"/>
      <c r="BB118" s="801"/>
      <c r="BC118" s="801"/>
      <c r="BD118" s="801"/>
      <c r="BE118" s="801"/>
      <c r="BF118" s="801"/>
      <c r="BG118" s="801"/>
      <c r="BH118" s="801"/>
      <c r="BI118" s="801"/>
      <c r="BJ118" s="801"/>
      <c r="BK118" s="801"/>
      <c r="BL118" s="801"/>
      <c r="BM118" s="801"/>
      <c r="BN118" s="801"/>
      <c r="BO118" s="801"/>
      <c r="BP118" s="802"/>
      <c r="BQ118" s="815" t="s">
        <v>203</v>
      </c>
      <c r="BR118" s="816"/>
      <c r="BS118" s="816"/>
      <c r="BT118" s="816"/>
      <c r="BU118" s="816"/>
      <c r="BV118" s="816" t="s">
        <v>203</v>
      </c>
      <c r="BW118" s="816"/>
      <c r="BX118" s="816"/>
      <c r="BY118" s="816"/>
      <c r="BZ118" s="816"/>
      <c r="CA118" s="816" t="s">
        <v>203</v>
      </c>
      <c r="CB118" s="816"/>
      <c r="CC118" s="816"/>
      <c r="CD118" s="816"/>
      <c r="CE118" s="816"/>
      <c r="CF118" s="797" t="s">
        <v>203</v>
      </c>
      <c r="CG118" s="798"/>
      <c r="CH118" s="798"/>
      <c r="CI118" s="798"/>
      <c r="CJ118" s="798"/>
      <c r="CK118" s="951"/>
      <c r="CL118" s="952"/>
      <c r="CM118" s="792" t="s">
        <v>485</v>
      </c>
      <c r="CN118" s="793"/>
      <c r="CO118" s="793"/>
      <c r="CP118" s="793"/>
      <c r="CQ118" s="793"/>
      <c r="CR118" s="793"/>
      <c r="CS118" s="793"/>
      <c r="CT118" s="793"/>
      <c r="CU118" s="793"/>
      <c r="CV118" s="793"/>
      <c r="CW118" s="793"/>
      <c r="CX118" s="793"/>
      <c r="CY118" s="793"/>
      <c r="CZ118" s="793"/>
      <c r="DA118" s="793"/>
      <c r="DB118" s="793"/>
      <c r="DC118" s="793"/>
      <c r="DD118" s="793"/>
      <c r="DE118" s="793"/>
      <c r="DF118" s="794"/>
      <c r="DG118" s="785" t="s">
        <v>203</v>
      </c>
      <c r="DH118" s="786"/>
      <c r="DI118" s="786"/>
      <c r="DJ118" s="786"/>
      <c r="DK118" s="787"/>
      <c r="DL118" s="788" t="s">
        <v>203</v>
      </c>
      <c r="DM118" s="786"/>
      <c r="DN118" s="786"/>
      <c r="DO118" s="786"/>
      <c r="DP118" s="787"/>
      <c r="DQ118" s="788" t="s">
        <v>203</v>
      </c>
      <c r="DR118" s="786"/>
      <c r="DS118" s="786"/>
      <c r="DT118" s="786"/>
      <c r="DU118" s="787"/>
      <c r="DV118" s="789" t="s">
        <v>203</v>
      </c>
      <c r="DW118" s="790"/>
      <c r="DX118" s="790"/>
      <c r="DY118" s="790"/>
      <c r="DZ118" s="791"/>
    </row>
    <row r="119" spans="1:130" s="49" customFormat="1" ht="26.25" customHeight="1">
      <c r="A119" s="955" t="s">
        <v>383</v>
      </c>
      <c r="B119" s="950"/>
      <c r="C119" s="775" t="s">
        <v>472</v>
      </c>
      <c r="D119" s="766"/>
      <c r="E119" s="766"/>
      <c r="F119" s="766"/>
      <c r="G119" s="766"/>
      <c r="H119" s="766"/>
      <c r="I119" s="766"/>
      <c r="J119" s="766"/>
      <c r="K119" s="766"/>
      <c r="L119" s="766"/>
      <c r="M119" s="766"/>
      <c r="N119" s="766"/>
      <c r="O119" s="766"/>
      <c r="P119" s="766"/>
      <c r="Q119" s="766"/>
      <c r="R119" s="766"/>
      <c r="S119" s="766"/>
      <c r="T119" s="766"/>
      <c r="U119" s="766"/>
      <c r="V119" s="766"/>
      <c r="W119" s="766"/>
      <c r="X119" s="766"/>
      <c r="Y119" s="766"/>
      <c r="Z119" s="767"/>
      <c r="AA119" s="768" t="s">
        <v>203</v>
      </c>
      <c r="AB119" s="769"/>
      <c r="AC119" s="769"/>
      <c r="AD119" s="769"/>
      <c r="AE119" s="770"/>
      <c r="AF119" s="771" t="s">
        <v>203</v>
      </c>
      <c r="AG119" s="769"/>
      <c r="AH119" s="769"/>
      <c r="AI119" s="769"/>
      <c r="AJ119" s="770"/>
      <c r="AK119" s="771" t="s">
        <v>203</v>
      </c>
      <c r="AL119" s="769"/>
      <c r="AM119" s="769"/>
      <c r="AN119" s="769"/>
      <c r="AO119" s="770"/>
      <c r="AP119" s="772" t="s">
        <v>203</v>
      </c>
      <c r="AQ119" s="773"/>
      <c r="AR119" s="773"/>
      <c r="AS119" s="773"/>
      <c r="AT119" s="774"/>
      <c r="AU119" s="947"/>
      <c r="AV119" s="948"/>
      <c r="AW119" s="948"/>
      <c r="AX119" s="948"/>
      <c r="AY119" s="948"/>
      <c r="AZ119" s="71" t="s">
        <v>276</v>
      </c>
      <c r="BA119" s="71"/>
      <c r="BB119" s="71"/>
      <c r="BC119" s="71"/>
      <c r="BD119" s="71"/>
      <c r="BE119" s="71"/>
      <c r="BF119" s="71"/>
      <c r="BG119" s="71"/>
      <c r="BH119" s="71"/>
      <c r="BI119" s="71"/>
      <c r="BJ119" s="71"/>
      <c r="BK119" s="71"/>
      <c r="BL119" s="71"/>
      <c r="BM119" s="71"/>
      <c r="BN119" s="71"/>
      <c r="BO119" s="806" t="s">
        <v>169</v>
      </c>
      <c r="BP119" s="817"/>
      <c r="BQ119" s="815">
        <v>2740342</v>
      </c>
      <c r="BR119" s="816"/>
      <c r="BS119" s="816"/>
      <c r="BT119" s="816"/>
      <c r="BU119" s="816"/>
      <c r="BV119" s="816">
        <v>2690594</v>
      </c>
      <c r="BW119" s="816"/>
      <c r="BX119" s="816"/>
      <c r="BY119" s="816"/>
      <c r="BZ119" s="816"/>
      <c r="CA119" s="816">
        <v>3002973</v>
      </c>
      <c r="CB119" s="816"/>
      <c r="CC119" s="816"/>
      <c r="CD119" s="816"/>
      <c r="CE119" s="816"/>
      <c r="CF119" s="818"/>
      <c r="CG119" s="819"/>
      <c r="CH119" s="819"/>
      <c r="CI119" s="819"/>
      <c r="CJ119" s="820"/>
      <c r="CK119" s="953"/>
      <c r="CL119" s="954"/>
      <c r="CM119" s="814" t="s">
        <v>486</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821" t="s">
        <v>203</v>
      </c>
      <c r="DH119" s="822"/>
      <c r="DI119" s="822"/>
      <c r="DJ119" s="822"/>
      <c r="DK119" s="823"/>
      <c r="DL119" s="824" t="s">
        <v>203</v>
      </c>
      <c r="DM119" s="822"/>
      <c r="DN119" s="822"/>
      <c r="DO119" s="822"/>
      <c r="DP119" s="823"/>
      <c r="DQ119" s="824" t="s">
        <v>203</v>
      </c>
      <c r="DR119" s="822"/>
      <c r="DS119" s="822"/>
      <c r="DT119" s="822"/>
      <c r="DU119" s="823"/>
      <c r="DV119" s="825" t="s">
        <v>203</v>
      </c>
      <c r="DW119" s="826"/>
      <c r="DX119" s="826"/>
      <c r="DY119" s="826"/>
      <c r="DZ119" s="827"/>
    </row>
    <row r="120" spans="1:130" s="49" customFormat="1" ht="26.25" customHeight="1">
      <c r="A120" s="956"/>
      <c r="B120" s="952"/>
      <c r="C120" s="792" t="s">
        <v>136</v>
      </c>
      <c r="D120" s="793"/>
      <c r="E120" s="793"/>
      <c r="F120" s="793"/>
      <c r="G120" s="793"/>
      <c r="H120" s="793"/>
      <c r="I120" s="793"/>
      <c r="J120" s="793"/>
      <c r="K120" s="793"/>
      <c r="L120" s="793"/>
      <c r="M120" s="793"/>
      <c r="N120" s="793"/>
      <c r="O120" s="793"/>
      <c r="P120" s="793"/>
      <c r="Q120" s="793"/>
      <c r="R120" s="793"/>
      <c r="S120" s="793"/>
      <c r="T120" s="793"/>
      <c r="U120" s="793"/>
      <c r="V120" s="793"/>
      <c r="W120" s="793"/>
      <c r="X120" s="793"/>
      <c r="Y120" s="793"/>
      <c r="Z120" s="794"/>
      <c r="AA120" s="785" t="s">
        <v>203</v>
      </c>
      <c r="AB120" s="786"/>
      <c r="AC120" s="786"/>
      <c r="AD120" s="786"/>
      <c r="AE120" s="787"/>
      <c r="AF120" s="788" t="s">
        <v>203</v>
      </c>
      <c r="AG120" s="786"/>
      <c r="AH120" s="786"/>
      <c r="AI120" s="786"/>
      <c r="AJ120" s="787"/>
      <c r="AK120" s="788" t="s">
        <v>203</v>
      </c>
      <c r="AL120" s="786"/>
      <c r="AM120" s="786"/>
      <c r="AN120" s="786"/>
      <c r="AO120" s="787"/>
      <c r="AP120" s="789" t="s">
        <v>203</v>
      </c>
      <c r="AQ120" s="790"/>
      <c r="AR120" s="790"/>
      <c r="AS120" s="790"/>
      <c r="AT120" s="791"/>
      <c r="AU120" s="918" t="s">
        <v>474</v>
      </c>
      <c r="AV120" s="919"/>
      <c r="AW120" s="919"/>
      <c r="AX120" s="919"/>
      <c r="AY120" s="920"/>
      <c r="AZ120" s="775" t="s">
        <v>217</v>
      </c>
      <c r="BA120" s="766"/>
      <c r="BB120" s="766"/>
      <c r="BC120" s="766"/>
      <c r="BD120" s="766"/>
      <c r="BE120" s="766"/>
      <c r="BF120" s="766"/>
      <c r="BG120" s="766"/>
      <c r="BH120" s="766"/>
      <c r="BI120" s="766"/>
      <c r="BJ120" s="766"/>
      <c r="BK120" s="766"/>
      <c r="BL120" s="766"/>
      <c r="BM120" s="766"/>
      <c r="BN120" s="766"/>
      <c r="BO120" s="766"/>
      <c r="BP120" s="767"/>
      <c r="BQ120" s="776">
        <v>1775291</v>
      </c>
      <c r="BR120" s="777"/>
      <c r="BS120" s="777"/>
      <c r="BT120" s="777"/>
      <c r="BU120" s="777"/>
      <c r="BV120" s="777">
        <v>1733986</v>
      </c>
      <c r="BW120" s="777"/>
      <c r="BX120" s="777"/>
      <c r="BY120" s="777"/>
      <c r="BZ120" s="777"/>
      <c r="CA120" s="777">
        <v>1773004</v>
      </c>
      <c r="CB120" s="777"/>
      <c r="CC120" s="777"/>
      <c r="CD120" s="777"/>
      <c r="CE120" s="777"/>
      <c r="CF120" s="778">
        <v>225.1</v>
      </c>
      <c r="CG120" s="779"/>
      <c r="CH120" s="779"/>
      <c r="CI120" s="779"/>
      <c r="CJ120" s="779"/>
      <c r="CK120" s="926" t="s">
        <v>272</v>
      </c>
      <c r="CL120" s="927"/>
      <c r="CM120" s="927"/>
      <c r="CN120" s="927"/>
      <c r="CO120" s="928"/>
      <c r="CP120" s="828" t="s">
        <v>153</v>
      </c>
      <c r="CQ120" s="829"/>
      <c r="CR120" s="829"/>
      <c r="CS120" s="829"/>
      <c r="CT120" s="829"/>
      <c r="CU120" s="829"/>
      <c r="CV120" s="829"/>
      <c r="CW120" s="829"/>
      <c r="CX120" s="829"/>
      <c r="CY120" s="829"/>
      <c r="CZ120" s="829"/>
      <c r="DA120" s="829"/>
      <c r="DB120" s="829"/>
      <c r="DC120" s="829"/>
      <c r="DD120" s="829"/>
      <c r="DE120" s="829"/>
      <c r="DF120" s="830"/>
      <c r="DG120" s="776">
        <v>184895</v>
      </c>
      <c r="DH120" s="777"/>
      <c r="DI120" s="777"/>
      <c r="DJ120" s="777"/>
      <c r="DK120" s="777"/>
      <c r="DL120" s="777">
        <v>131511</v>
      </c>
      <c r="DM120" s="777"/>
      <c r="DN120" s="777"/>
      <c r="DO120" s="777"/>
      <c r="DP120" s="777"/>
      <c r="DQ120" s="777">
        <v>128593</v>
      </c>
      <c r="DR120" s="777"/>
      <c r="DS120" s="777"/>
      <c r="DT120" s="777"/>
      <c r="DU120" s="777"/>
      <c r="DV120" s="780">
        <v>16.3</v>
      </c>
      <c r="DW120" s="780"/>
      <c r="DX120" s="780"/>
      <c r="DY120" s="780"/>
      <c r="DZ120" s="781"/>
    </row>
    <row r="121" spans="1:130" s="49" customFormat="1" ht="26.25" customHeight="1">
      <c r="A121" s="956"/>
      <c r="B121" s="952"/>
      <c r="C121" s="803" t="s">
        <v>135</v>
      </c>
      <c r="D121" s="804"/>
      <c r="E121" s="804"/>
      <c r="F121" s="804"/>
      <c r="G121" s="804"/>
      <c r="H121" s="804"/>
      <c r="I121" s="804"/>
      <c r="J121" s="804"/>
      <c r="K121" s="804"/>
      <c r="L121" s="804"/>
      <c r="M121" s="804"/>
      <c r="N121" s="804"/>
      <c r="O121" s="804"/>
      <c r="P121" s="804"/>
      <c r="Q121" s="804"/>
      <c r="R121" s="804"/>
      <c r="S121" s="804"/>
      <c r="T121" s="804"/>
      <c r="U121" s="804"/>
      <c r="V121" s="804"/>
      <c r="W121" s="804"/>
      <c r="X121" s="804"/>
      <c r="Y121" s="804"/>
      <c r="Z121" s="805"/>
      <c r="AA121" s="785" t="s">
        <v>203</v>
      </c>
      <c r="AB121" s="786"/>
      <c r="AC121" s="786"/>
      <c r="AD121" s="786"/>
      <c r="AE121" s="787"/>
      <c r="AF121" s="788" t="s">
        <v>203</v>
      </c>
      <c r="AG121" s="786"/>
      <c r="AH121" s="786"/>
      <c r="AI121" s="786"/>
      <c r="AJ121" s="787"/>
      <c r="AK121" s="788" t="s">
        <v>203</v>
      </c>
      <c r="AL121" s="786"/>
      <c r="AM121" s="786"/>
      <c r="AN121" s="786"/>
      <c r="AO121" s="787"/>
      <c r="AP121" s="789" t="s">
        <v>203</v>
      </c>
      <c r="AQ121" s="790"/>
      <c r="AR121" s="790"/>
      <c r="AS121" s="790"/>
      <c r="AT121" s="791"/>
      <c r="AU121" s="921"/>
      <c r="AV121" s="922"/>
      <c r="AW121" s="922"/>
      <c r="AX121" s="922"/>
      <c r="AY121" s="923"/>
      <c r="AZ121" s="792" t="s">
        <v>487</v>
      </c>
      <c r="BA121" s="793"/>
      <c r="BB121" s="793"/>
      <c r="BC121" s="793"/>
      <c r="BD121" s="793"/>
      <c r="BE121" s="793"/>
      <c r="BF121" s="793"/>
      <c r="BG121" s="793"/>
      <c r="BH121" s="793"/>
      <c r="BI121" s="793"/>
      <c r="BJ121" s="793"/>
      <c r="BK121" s="793"/>
      <c r="BL121" s="793"/>
      <c r="BM121" s="793"/>
      <c r="BN121" s="793"/>
      <c r="BO121" s="793"/>
      <c r="BP121" s="794"/>
      <c r="BQ121" s="795" t="s">
        <v>203</v>
      </c>
      <c r="BR121" s="796"/>
      <c r="BS121" s="796"/>
      <c r="BT121" s="796"/>
      <c r="BU121" s="796"/>
      <c r="BV121" s="796" t="s">
        <v>203</v>
      </c>
      <c r="BW121" s="796"/>
      <c r="BX121" s="796"/>
      <c r="BY121" s="796"/>
      <c r="BZ121" s="796"/>
      <c r="CA121" s="796" t="s">
        <v>203</v>
      </c>
      <c r="CB121" s="796"/>
      <c r="CC121" s="796"/>
      <c r="CD121" s="796"/>
      <c r="CE121" s="796"/>
      <c r="CF121" s="797" t="s">
        <v>203</v>
      </c>
      <c r="CG121" s="798"/>
      <c r="CH121" s="798"/>
      <c r="CI121" s="798"/>
      <c r="CJ121" s="798"/>
      <c r="CK121" s="929"/>
      <c r="CL121" s="930"/>
      <c r="CM121" s="930"/>
      <c r="CN121" s="930"/>
      <c r="CO121" s="931"/>
      <c r="CP121" s="831" t="s">
        <v>457</v>
      </c>
      <c r="CQ121" s="832"/>
      <c r="CR121" s="832"/>
      <c r="CS121" s="832"/>
      <c r="CT121" s="832"/>
      <c r="CU121" s="832"/>
      <c r="CV121" s="832"/>
      <c r="CW121" s="832"/>
      <c r="CX121" s="832"/>
      <c r="CY121" s="832"/>
      <c r="CZ121" s="832"/>
      <c r="DA121" s="832"/>
      <c r="DB121" s="832"/>
      <c r="DC121" s="832"/>
      <c r="DD121" s="832"/>
      <c r="DE121" s="832"/>
      <c r="DF121" s="833"/>
      <c r="DG121" s="795" t="s">
        <v>203</v>
      </c>
      <c r="DH121" s="796"/>
      <c r="DI121" s="796"/>
      <c r="DJ121" s="796"/>
      <c r="DK121" s="796"/>
      <c r="DL121" s="796" t="s">
        <v>203</v>
      </c>
      <c r="DM121" s="796"/>
      <c r="DN121" s="796"/>
      <c r="DO121" s="796"/>
      <c r="DP121" s="796"/>
      <c r="DQ121" s="796" t="s">
        <v>203</v>
      </c>
      <c r="DR121" s="796"/>
      <c r="DS121" s="796"/>
      <c r="DT121" s="796"/>
      <c r="DU121" s="796"/>
      <c r="DV121" s="799" t="s">
        <v>203</v>
      </c>
      <c r="DW121" s="799"/>
      <c r="DX121" s="799"/>
      <c r="DY121" s="799"/>
      <c r="DZ121" s="800"/>
    </row>
    <row r="122" spans="1:130" s="49" customFormat="1" ht="26.25" customHeight="1">
      <c r="A122" s="956"/>
      <c r="B122" s="952"/>
      <c r="C122" s="792" t="s">
        <v>481</v>
      </c>
      <c r="D122" s="793"/>
      <c r="E122" s="793"/>
      <c r="F122" s="793"/>
      <c r="G122" s="793"/>
      <c r="H122" s="793"/>
      <c r="I122" s="793"/>
      <c r="J122" s="793"/>
      <c r="K122" s="793"/>
      <c r="L122" s="793"/>
      <c r="M122" s="793"/>
      <c r="N122" s="793"/>
      <c r="O122" s="793"/>
      <c r="P122" s="793"/>
      <c r="Q122" s="793"/>
      <c r="R122" s="793"/>
      <c r="S122" s="793"/>
      <c r="T122" s="793"/>
      <c r="U122" s="793"/>
      <c r="V122" s="793"/>
      <c r="W122" s="793"/>
      <c r="X122" s="793"/>
      <c r="Y122" s="793"/>
      <c r="Z122" s="794"/>
      <c r="AA122" s="785" t="s">
        <v>203</v>
      </c>
      <c r="AB122" s="786"/>
      <c r="AC122" s="786"/>
      <c r="AD122" s="786"/>
      <c r="AE122" s="787"/>
      <c r="AF122" s="788" t="s">
        <v>203</v>
      </c>
      <c r="AG122" s="786"/>
      <c r="AH122" s="786"/>
      <c r="AI122" s="786"/>
      <c r="AJ122" s="787"/>
      <c r="AK122" s="788" t="s">
        <v>203</v>
      </c>
      <c r="AL122" s="786"/>
      <c r="AM122" s="786"/>
      <c r="AN122" s="786"/>
      <c r="AO122" s="787"/>
      <c r="AP122" s="789" t="s">
        <v>203</v>
      </c>
      <c r="AQ122" s="790"/>
      <c r="AR122" s="790"/>
      <c r="AS122" s="790"/>
      <c r="AT122" s="791"/>
      <c r="AU122" s="921"/>
      <c r="AV122" s="922"/>
      <c r="AW122" s="922"/>
      <c r="AX122" s="922"/>
      <c r="AY122" s="923"/>
      <c r="AZ122" s="814" t="s">
        <v>489</v>
      </c>
      <c r="BA122" s="801"/>
      <c r="BB122" s="801"/>
      <c r="BC122" s="801"/>
      <c r="BD122" s="801"/>
      <c r="BE122" s="801"/>
      <c r="BF122" s="801"/>
      <c r="BG122" s="801"/>
      <c r="BH122" s="801"/>
      <c r="BI122" s="801"/>
      <c r="BJ122" s="801"/>
      <c r="BK122" s="801"/>
      <c r="BL122" s="801"/>
      <c r="BM122" s="801"/>
      <c r="BN122" s="801"/>
      <c r="BO122" s="801"/>
      <c r="BP122" s="802"/>
      <c r="BQ122" s="815">
        <v>1830275</v>
      </c>
      <c r="BR122" s="816"/>
      <c r="BS122" s="816"/>
      <c r="BT122" s="816"/>
      <c r="BU122" s="816"/>
      <c r="BV122" s="816">
        <v>1839973</v>
      </c>
      <c r="BW122" s="816"/>
      <c r="BX122" s="816"/>
      <c r="BY122" s="816"/>
      <c r="BZ122" s="816"/>
      <c r="CA122" s="816">
        <v>2027646</v>
      </c>
      <c r="CB122" s="816"/>
      <c r="CC122" s="816"/>
      <c r="CD122" s="816"/>
      <c r="CE122" s="816"/>
      <c r="CF122" s="834">
        <v>257.39999999999998</v>
      </c>
      <c r="CG122" s="835"/>
      <c r="CH122" s="835"/>
      <c r="CI122" s="835"/>
      <c r="CJ122" s="835"/>
      <c r="CK122" s="929"/>
      <c r="CL122" s="930"/>
      <c r="CM122" s="930"/>
      <c r="CN122" s="930"/>
      <c r="CO122" s="931"/>
      <c r="CP122" s="831" t="s">
        <v>226</v>
      </c>
      <c r="CQ122" s="832"/>
      <c r="CR122" s="832"/>
      <c r="CS122" s="832"/>
      <c r="CT122" s="832"/>
      <c r="CU122" s="832"/>
      <c r="CV122" s="832"/>
      <c r="CW122" s="832"/>
      <c r="CX122" s="832"/>
      <c r="CY122" s="832"/>
      <c r="CZ122" s="832"/>
      <c r="DA122" s="832"/>
      <c r="DB122" s="832"/>
      <c r="DC122" s="832"/>
      <c r="DD122" s="832"/>
      <c r="DE122" s="832"/>
      <c r="DF122" s="833"/>
      <c r="DG122" s="795" t="s">
        <v>203</v>
      </c>
      <c r="DH122" s="796"/>
      <c r="DI122" s="796"/>
      <c r="DJ122" s="796"/>
      <c r="DK122" s="796"/>
      <c r="DL122" s="796" t="s">
        <v>203</v>
      </c>
      <c r="DM122" s="796"/>
      <c r="DN122" s="796"/>
      <c r="DO122" s="796"/>
      <c r="DP122" s="796"/>
      <c r="DQ122" s="796" t="s">
        <v>203</v>
      </c>
      <c r="DR122" s="796"/>
      <c r="DS122" s="796"/>
      <c r="DT122" s="796"/>
      <c r="DU122" s="796"/>
      <c r="DV122" s="799" t="s">
        <v>203</v>
      </c>
      <c r="DW122" s="799"/>
      <c r="DX122" s="799"/>
      <c r="DY122" s="799"/>
      <c r="DZ122" s="800"/>
    </row>
    <row r="123" spans="1:130" s="49" customFormat="1" ht="26.25" customHeight="1">
      <c r="A123" s="956"/>
      <c r="B123" s="952"/>
      <c r="C123" s="792" t="s">
        <v>482</v>
      </c>
      <c r="D123" s="793"/>
      <c r="E123" s="793"/>
      <c r="F123" s="793"/>
      <c r="G123" s="793"/>
      <c r="H123" s="793"/>
      <c r="I123" s="793"/>
      <c r="J123" s="793"/>
      <c r="K123" s="793"/>
      <c r="L123" s="793"/>
      <c r="M123" s="793"/>
      <c r="N123" s="793"/>
      <c r="O123" s="793"/>
      <c r="P123" s="793"/>
      <c r="Q123" s="793"/>
      <c r="R123" s="793"/>
      <c r="S123" s="793"/>
      <c r="T123" s="793"/>
      <c r="U123" s="793"/>
      <c r="V123" s="793"/>
      <c r="W123" s="793"/>
      <c r="X123" s="793"/>
      <c r="Y123" s="793"/>
      <c r="Z123" s="794"/>
      <c r="AA123" s="785" t="s">
        <v>203</v>
      </c>
      <c r="AB123" s="786"/>
      <c r="AC123" s="786"/>
      <c r="AD123" s="786"/>
      <c r="AE123" s="787"/>
      <c r="AF123" s="788" t="s">
        <v>203</v>
      </c>
      <c r="AG123" s="786"/>
      <c r="AH123" s="786"/>
      <c r="AI123" s="786"/>
      <c r="AJ123" s="787"/>
      <c r="AK123" s="788" t="s">
        <v>203</v>
      </c>
      <c r="AL123" s="786"/>
      <c r="AM123" s="786"/>
      <c r="AN123" s="786"/>
      <c r="AO123" s="787"/>
      <c r="AP123" s="789" t="s">
        <v>203</v>
      </c>
      <c r="AQ123" s="790"/>
      <c r="AR123" s="790"/>
      <c r="AS123" s="790"/>
      <c r="AT123" s="791"/>
      <c r="AU123" s="924"/>
      <c r="AV123" s="925"/>
      <c r="AW123" s="925"/>
      <c r="AX123" s="925"/>
      <c r="AY123" s="925"/>
      <c r="AZ123" s="71" t="s">
        <v>276</v>
      </c>
      <c r="BA123" s="71"/>
      <c r="BB123" s="71"/>
      <c r="BC123" s="71"/>
      <c r="BD123" s="71"/>
      <c r="BE123" s="71"/>
      <c r="BF123" s="71"/>
      <c r="BG123" s="71"/>
      <c r="BH123" s="71"/>
      <c r="BI123" s="71"/>
      <c r="BJ123" s="71"/>
      <c r="BK123" s="71"/>
      <c r="BL123" s="71"/>
      <c r="BM123" s="71"/>
      <c r="BN123" s="71"/>
      <c r="BO123" s="806" t="s">
        <v>490</v>
      </c>
      <c r="BP123" s="817"/>
      <c r="BQ123" s="836">
        <v>3605566</v>
      </c>
      <c r="BR123" s="837"/>
      <c r="BS123" s="837"/>
      <c r="BT123" s="837"/>
      <c r="BU123" s="837"/>
      <c r="BV123" s="837">
        <v>3573959</v>
      </c>
      <c r="BW123" s="837"/>
      <c r="BX123" s="837"/>
      <c r="BY123" s="837"/>
      <c r="BZ123" s="837"/>
      <c r="CA123" s="837">
        <v>3800650</v>
      </c>
      <c r="CB123" s="837"/>
      <c r="CC123" s="837"/>
      <c r="CD123" s="837"/>
      <c r="CE123" s="837"/>
      <c r="CF123" s="818"/>
      <c r="CG123" s="819"/>
      <c r="CH123" s="819"/>
      <c r="CI123" s="819"/>
      <c r="CJ123" s="820"/>
      <c r="CK123" s="929"/>
      <c r="CL123" s="930"/>
      <c r="CM123" s="930"/>
      <c r="CN123" s="930"/>
      <c r="CO123" s="931"/>
      <c r="CP123" s="831" t="s">
        <v>243</v>
      </c>
      <c r="CQ123" s="832"/>
      <c r="CR123" s="832"/>
      <c r="CS123" s="832"/>
      <c r="CT123" s="832"/>
      <c r="CU123" s="832"/>
      <c r="CV123" s="832"/>
      <c r="CW123" s="832"/>
      <c r="CX123" s="832"/>
      <c r="CY123" s="832"/>
      <c r="CZ123" s="832"/>
      <c r="DA123" s="832"/>
      <c r="DB123" s="832"/>
      <c r="DC123" s="832"/>
      <c r="DD123" s="832"/>
      <c r="DE123" s="832"/>
      <c r="DF123" s="833"/>
      <c r="DG123" s="785" t="s">
        <v>203</v>
      </c>
      <c r="DH123" s="786"/>
      <c r="DI123" s="786"/>
      <c r="DJ123" s="786"/>
      <c r="DK123" s="787"/>
      <c r="DL123" s="788" t="s">
        <v>203</v>
      </c>
      <c r="DM123" s="786"/>
      <c r="DN123" s="786"/>
      <c r="DO123" s="786"/>
      <c r="DP123" s="787"/>
      <c r="DQ123" s="788" t="s">
        <v>203</v>
      </c>
      <c r="DR123" s="786"/>
      <c r="DS123" s="786"/>
      <c r="DT123" s="786"/>
      <c r="DU123" s="787"/>
      <c r="DV123" s="789" t="s">
        <v>203</v>
      </c>
      <c r="DW123" s="790"/>
      <c r="DX123" s="790"/>
      <c r="DY123" s="790"/>
      <c r="DZ123" s="791"/>
    </row>
    <row r="124" spans="1:130" s="49" customFormat="1" ht="26.25" customHeight="1">
      <c r="A124" s="956"/>
      <c r="B124" s="952"/>
      <c r="C124" s="792" t="s">
        <v>337</v>
      </c>
      <c r="D124" s="793"/>
      <c r="E124" s="793"/>
      <c r="F124" s="793"/>
      <c r="G124" s="793"/>
      <c r="H124" s="793"/>
      <c r="I124" s="793"/>
      <c r="J124" s="793"/>
      <c r="K124" s="793"/>
      <c r="L124" s="793"/>
      <c r="M124" s="793"/>
      <c r="N124" s="793"/>
      <c r="O124" s="793"/>
      <c r="P124" s="793"/>
      <c r="Q124" s="793"/>
      <c r="R124" s="793"/>
      <c r="S124" s="793"/>
      <c r="T124" s="793"/>
      <c r="U124" s="793"/>
      <c r="V124" s="793"/>
      <c r="W124" s="793"/>
      <c r="X124" s="793"/>
      <c r="Y124" s="793"/>
      <c r="Z124" s="794"/>
      <c r="AA124" s="785" t="s">
        <v>203</v>
      </c>
      <c r="AB124" s="786"/>
      <c r="AC124" s="786"/>
      <c r="AD124" s="786"/>
      <c r="AE124" s="787"/>
      <c r="AF124" s="788" t="s">
        <v>203</v>
      </c>
      <c r="AG124" s="786"/>
      <c r="AH124" s="786"/>
      <c r="AI124" s="786"/>
      <c r="AJ124" s="787"/>
      <c r="AK124" s="788" t="s">
        <v>203</v>
      </c>
      <c r="AL124" s="786"/>
      <c r="AM124" s="786"/>
      <c r="AN124" s="786"/>
      <c r="AO124" s="787"/>
      <c r="AP124" s="789" t="s">
        <v>203</v>
      </c>
      <c r="AQ124" s="790"/>
      <c r="AR124" s="790"/>
      <c r="AS124" s="790"/>
      <c r="AT124" s="791"/>
      <c r="AU124" s="842" t="s">
        <v>491</v>
      </c>
      <c r="AV124" s="843"/>
      <c r="AW124" s="843"/>
      <c r="AX124" s="843"/>
      <c r="AY124" s="843"/>
      <c r="AZ124" s="843"/>
      <c r="BA124" s="843"/>
      <c r="BB124" s="843"/>
      <c r="BC124" s="843"/>
      <c r="BD124" s="843"/>
      <c r="BE124" s="843"/>
      <c r="BF124" s="843"/>
      <c r="BG124" s="843"/>
      <c r="BH124" s="843"/>
      <c r="BI124" s="843"/>
      <c r="BJ124" s="843"/>
      <c r="BK124" s="843"/>
      <c r="BL124" s="843"/>
      <c r="BM124" s="843"/>
      <c r="BN124" s="843"/>
      <c r="BO124" s="843"/>
      <c r="BP124" s="844"/>
      <c r="BQ124" s="845" t="s">
        <v>203</v>
      </c>
      <c r="BR124" s="846"/>
      <c r="BS124" s="846"/>
      <c r="BT124" s="846"/>
      <c r="BU124" s="846"/>
      <c r="BV124" s="846" t="s">
        <v>203</v>
      </c>
      <c r="BW124" s="846"/>
      <c r="BX124" s="846"/>
      <c r="BY124" s="846"/>
      <c r="BZ124" s="846"/>
      <c r="CA124" s="846" t="s">
        <v>203</v>
      </c>
      <c r="CB124" s="846"/>
      <c r="CC124" s="846"/>
      <c r="CD124" s="846"/>
      <c r="CE124" s="846"/>
      <c r="CF124" s="847"/>
      <c r="CG124" s="848"/>
      <c r="CH124" s="848"/>
      <c r="CI124" s="848"/>
      <c r="CJ124" s="849"/>
      <c r="CK124" s="932"/>
      <c r="CL124" s="932"/>
      <c r="CM124" s="932"/>
      <c r="CN124" s="932"/>
      <c r="CO124" s="933"/>
      <c r="CP124" s="831" t="s">
        <v>492</v>
      </c>
      <c r="CQ124" s="832"/>
      <c r="CR124" s="832"/>
      <c r="CS124" s="832"/>
      <c r="CT124" s="832"/>
      <c r="CU124" s="832"/>
      <c r="CV124" s="832"/>
      <c r="CW124" s="832"/>
      <c r="CX124" s="832"/>
      <c r="CY124" s="832"/>
      <c r="CZ124" s="832"/>
      <c r="DA124" s="832"/>
      <c r="DB124" s="832"/>
      <c r="DC124" s="832"/>
      <c r="DD124" s="832"/>
      <c r="DE124" s="832"/>
      <c r="DF124" s="833"/>
      <c r="DG124" s="821" t="s">
        <v>203</v>
      </c>
      <c r="DH124" s="822"/>
      <c r="DI124" s="822"/>
      <c r="DJ124" s="822"/>
      <c r="DK124" s="823"/>
      <c r="DL124" s="824" t="s">
        <v>203</v>
      </c>
      <c r="DM124" s="822"/>
      <c r="DN124" s="822"/>
      <c r="DO124" s="822"/>
      <c r="DP124" s="823"/>
      <c r="DQ124" s="824" t="s">
        <v>203</v>
      </c>
      <c r="DR124" s="822"/>
      <c r="DS124" s="822"/>
      <c r="DT124" s="822"/>
      <c r="DU124" s="823"/>
      <c r="DV124" s="825" t="s">
        <v>203</v>
      </c>
      <c r="DW124" s="826"/>
      <c r="DX124" s="826"/>
      <c r="DY124" s="826"/>
      <c r="DZ124" s="827"/>
    </row>
    <row r="125" spans="1:130" s="49" customFormat="1" ht="26.25" customHeight="1">
      <c r="A125" s="956"/>
      <c r="B125" s="952"/>
      <c r="C125" s="792" t="s">
        <v>485</v>
      </c>
      <c r="D125" s="793"/>
      <c r="E125" s="793"/>
      <c r="F125" s="793"/>
      <c r="G125" s="793"/>
      <c r="H125" s="793"/>
      <c r="I125" s="793"/>
      <c r="J125" s="793"/>
      <c r="K125" s="793"/>
      <c r="L125" s="793"/>
      <c r="M125" s="793"/>
      <c r="N125" s="793"/>
      <c r="O125" s="793"/>
      <c r="P125" s="793"/>
      <c r="Q125" s="793"/>
      <c r="R125" s="793"/>
      <c r="S125" s="793"/>
      <c r="T125" s="793"/>
      <c r="U125" s="793"/>
      <c r="V125" s="793"/>
      <c r="W125" s="793"/>
      <c r="X125" s="793"/>
      <c r="Y125" s="793"/>
      <c r="Z125" s="794"/>
      <c r="AA125" s="785" t="s">
        <v>203</v>
      </c>
      <c r="AB125" s="786"/>
      <c r="AC125" s="786"/>
      <c r="AD125" s="786"/>
      <c r="AE125" s="787"/>
      <c r="AF125" s="788" t="s">
        <v>203</v>
      </c>
      <c r="AG125" s="786"/>
      <c r="AH125" s="786"/>
      <c r="AI125" s="786"/>
      <c r="AJ125" s="787"/>
      <c r="AK125" s="788" t="s">
        <v>203</v>
      </c>
      <c r="AL125" s="786"/>
      <c r="AM125" s="786"/>
      <c r="AN125" s="786"/>
      <c r="AO125" s="787"/>
      <c r="AP125" s="789" t="s">
        <v>203</v>
      </c>
      <c r="AQ125" s="790"/>
      <c r="AR125" s="790"/>
      <c r="AS125" s="790"/>
      <c r="AT125" s="791"/>
      <c r="AU125" s="67"/>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58"/>
      <c r="BR125" s="58"/>
      <c r="BS125" s="58"/>
      <c r="BT125" s="58"/>
      <c r="BU125" s="58"/>
      <c r="BV125" s="58"/>
      <c r="BW125" s="58"/>
      <c r="BX125" s="58"/>
      <c r="BY125" s="58"/>
      <c r="BZ125" s="58"/>
      <c r="CA125" s="58"/>
      <c r="CB125" s="58"/>
      <c r="CC125" s="58"/>
      <c r="CD125" s="58"/>
      <c r="CE125" s="58"/>
      <c r="CF125" s="58"/>
      <c r="CG125" s="58"/>
      <c r="CH125" s="58"/>
      <c r="CI125" s="58"/>
      <c r="CJ125" s="77"/>
      <c r="CK125" s="934" t="s">
        <v>495</v>
      </c>
      <c r="CL125" s="927"/>
      <c r="CM125" s="927"/>
      <c r="CN125" s="927"/>
      <c r="CO125" s="928"/>
      <c r="CP125" s="775" t="s">
        <v>139</v>
      </c>
      <c r="CQ125" s="766"/>
      <c r="CR125" s="766"/>
      <c r="CS125" s="766"/>
      <c r="CT125" s="766"/>
      <c r="CU125" s="766"/>
      <c r="CV125" s="766"/>
      <c r="CW125" s="766"/>
      <c r="CX125" s="766"/>
      <c r="CY125" s="766"/>
      <c r="CZ125" s="766"/>
      <c r="DA125" s="766"/>
      <c r="DB125" s="766"/>
      <c r="DC125" s="766"/>
      <c r="DD125" s="766"/>
      <c r="DE125" s="766"/>
      <c r="DF125" s="767"/>
      <c r="DG125" s="776" t="s">
        <v>203</v>
      </c>
      <c r="DH125" s="777"/>
      <c r="DI125" s="777"/>
      <c r="DJ125" s="777"/>
      <c r="DK125" s="777"/>
      <c r="DL125" s="777" t="s">
        <v>203</v>
      </c>
      <c r="DM125" s="777"/>
      <c r="DN125" s="777"/>
      <c r="DO125" s="777"/>
      <c r="DP125" s="777"/>
      <c r="DQ125" s="777" t="s">
        <v>203</v>
      </c>
      <c r="DR125" s="777"/>
      <c r="DS125" s="777"/>
      <c r="DT125" s="777"/>
      <c r="DU125" s="777"/>
      <c r="DV125" s="780" t="s">
        <v>203</v>
      </c>
      <c r="DW125" s="780"/>
      <c r="DX125" s="780"/>
      <c r="DY125" s="780"/>
      <c r="DZ125" s="781"/>
    </row>
    <row r="126" spans="1:130" s="49" customFormat="1" ht="26.25" customHeight="1">
      <c r="A126" s="956"/>
      <c r="B126" s="952"/>
      <c r="C126" s="792" t="s">
        <v>486</v>
      </c>
      <c r="D126" s="793"/>
      <c r="E126" s="793"/>
      <c r="F126" s="793"/>
      <c r="G126" s="793"/>
      <c r="H126" s="793"/>
      <c r="I126" s="793"/>
      <c r="J126" s="793"/>
      <c r="K126" s="793"/>
      <c r="L126" s="793"/>
      <c r="M126" s="793"/>
      <c r="N126" s="793"/>
      <c r="O126" s="793"/>
      <c r="P126" s="793"/>
      <c r="Q126" s="793"/>
      <c r="R126" s="793"/>
      <c r="S126" s="793"/>
      <c r="T126" s="793"/>
      <c r="U126" s="793"/>
      <c r="V126" s="793"/>
      <c r="W126" s="793"/>
      <c r="X126" s="793"/>
      <c r="Y126" s="793"/>
      <c r="Z126" s="794"/>
      <c r="AA126" s="785" t="s">
        <v>203</v>
      </c>
      <c r="AB126" s="786"/>
      <c r="AC126" s="786"/>
      <c r="AD126" s="786"/>
      <c r="AE126" s="787"/>
      <c r="AF126" s="788" t="s">
        <v>203</v>
      </c>
      <c r="AG126" s="786"/>
      <c r="AH126" s="786"/>
      <c r="AI126" s="786"/>
      <c r="AJ126" s="787"/>
      <c r="AK126" s="788" t="s">
        <v>203</v>
      </c>
      <c r="AL126" s="786"/>
      <c r="AM126" s="786"/>
      <c r="AN126" s="786"/>
      <c r="AO126" s="787"/>
      <c r="AP126" s="789" t="s">
        <v>203</v>
      </c>
      <c r="AQ126" s="790"/>
      <c r="AR126" s="790"/>
      <c r="AS126" s="790"/>
      <c r="AT126" s="791"/>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76"/>
      <c r="CE126" s="76"/>
      <c r="CF126" s="76"/>
      <c r="CG126" s="58"/>
      <c r="CH126" s="58"/>
      <c r="CI126" s="58"/>
      <c r="CJ126" s="77"/>
      <c r="CK126" s="935"/>
      <c r="CL126" s="930"/>
      <c r="CM126" s="930"/>
      <c r="CN126" s="930"/>
      <c r="CO126" s="931"/>
      <c r="CP126" s="792" t="s">
        <v>414</v>
      </c>
      <c r="CQ126" s="793"/>
      <c r="CR126" s="793"/>
      <c r="CS126" s="793"/>
      <c r="CT126" s="793"/>
      <c r="CU126" s="793"/>
      <c r="CV126" s="793"/>
      <c r="CW126" s="793"/>
      <c r="CX126" s="793"/>
      <c r="CY126" s="793"/>
      <c r="CZ126" s="793"/>
      <c r="DA126" s="793"/>
      <c r="DB126" s="793"/>
      <c r="DC126" s="793"/>
      <c r="DD126" s="793"/>
      <c r="DE126" s="793"/>
      <c r="DF126" s="794"/>
      <c r="DG126" s="795" t="s">
        <v>203</v>
      </c>
      <c r="DH126" s="796"/>
      <c r="DI126" s="796"/>
      <c r="DJ126" s="796"/>
      <c r="DK126" s="796"/>
      <c r="DL126" s="796" t="s">
        <v>203</v>
      </c>
      <c r="DM126" s="796"/>
      <c r="DN126" s="796"/>
      <c r="DO126" s="796"/>
      <c r="DP126" s="796"/>
      <c r="DQ126" s="796" t="s">
        <v>203</v>
      </c>
      <c r="DR126" s="796"/>
      <c r="DS126" s="796"/>
      <c r="DT126" s="796"/>
      <c r="DU126" s="796"/>
      <c r="DV126" s="799" t="s">
        <v>203</v>
      </c>
      <c r="DW126" s="799"/>
      <c r="DX126" s="799"/>
      <c r="DY126" s="799"/>
      <c r="DZ126" s="800"/>
    </row>
    <row r="127" spans="1:130" s="49" customFormat="1" ht="26.25" customHeight="1">
      <c r="A127" s="957"/>
      <c r="B127" s="954"/>
      <c r="C127" s="814" t="s">
        <v>76</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85" t="s">
        <v>203</v>
      </c>
      <c r="AB127" s="786"/>
      <c r="AC127" s="786"/>
      <c r="AD127" s="786"/>
      <c r="AE127" s="787"/>
      <c r="AF127" s="788" t="s">
        <v>203</v>
      </c>
      <c r="AG127" s="786"/>
      <c r="AH127" s="786"/>
      <c r="AI127" s="786"/>
      <c r="AJ127" s="787"/>
      <c r="AK127" s="788" t="s">
        <v>203</v>
      </c>
      <c r="AL127" s="786"/>
      <c r="AM127" s="786"/>
      <c r="AN127" s="786"/>
      <c r="AO127" s="787"/>
      <c r="AP127" s="789" t="s">
        <v>203</v>
      </c>
      <c r="AQ127" s="790"/>
      <c r="AR127" s="790"/>
      <c r="AS127" s="790"/>
      <c r="AT127" s="791"/>
      <c r="AU127" s="58"/>
      <c r="AV127" s="58"/>
      <c r="AW127" s="58"/>
      <c r="AX127" s="868" t="s">
        <v>496</v>
      </c>
      <c r="AY127" s="839"/>
      <c r="AZ127" s="839"/>
      <c r="BA127" s="839"/>
      <c r="BB127" s="839"/>
      <c r="BC127" s="839"/>
      <c r="BD127" s="839"/>
      <c r="BE127" s="840"/>
      <c r="BF127" s="838" t="s">
        <v>236</v>
      </c>
      <c r="BG127" s="839"/>
      <c r="BH127" s="839"/>
      <c r="BI127" s="839"/>
      <c r="BJ127" s="839"/>
      <c r="BK127" s="839"/>
      <c r="BL127" s="840"/>
      <c r="BM127" s="838" t="s">
        <v>415</v>
      </c>
      <c r="BN127" s="839"/>
      <c r="BO127" s="839"/>
      <c r="BP127" s="839"/>
      <c r="BQ127" s="839"/>
      <c r="BR127" s="839"/>
      <c r="BS127" s="840"/>
      <c r="BT127" s="838" t="s">
        <v>407</v>
      </c>
      <c r="BU127" s="839"/>
      <c r="BV127" s="839"/>
      <c r="BW127" s="839"/>
      <c r="BX127" s="839"/>
      <c r="BY127" s="839"/>
      <c r="BZ127" s="841"/>
      <c r="CA127" s="58"/>
      <c r="CB127" s="58"/>
      <c r="CC127" s="58"/>
      <c r="CD127" s="76"/>
      <c r="CE127" s="76"/>
      <c r="CF127" s="76"/>
      <c r="CG127" s="58"/>
      <c r="CH127" s="58"/>
      <c r="CI127" s="58"/>
      <c r="CJ127" s="77"/>
      <c r="CK127" s="935"/>
      <c r="CL127" s="930"/>
      <c r="CM127" s="930"/>
      <c r="CN127" s="930"/>
      <c r="CO127" s="931"/>
      <c r="CP127" s="792" t="s">
        <v>442</v>
      </c>
      <c r="CQ127" s="793"/>
      <c r="CR127" s="793"/>
      <c r="CS127" s="793"/>
      <c r="CT127" s="793"/>
      <c r="CU127" s="793"/>
      <c r="CV127" s="793"/>
      <c r="CW127" s="793"/>
      <c r="CX127" s="793"/>
      <c r="CY127" s="793"/>
      <c r="CZ127" s="793"/>
      <c r="DA127" s="793"/>
      <c r="DB127" s="793"/>
      <c r="DC127" s="793"/>
      <c r="DD127" s="793"/>
      <c r="DE127" s="793"/>
      <c r="DF127" s="794"/>
      <c r="DG127" s="795" t="s">
        <v>203</v>
      </c>
      <c r="DH127" s="796"/>
      <c r="DI127" s="796"/>
      <c r="DJ127" s="796"/>
      <c r="DK127" s="796"/>
      <c r="DL127" s="796" t="s">
        <v>203</v>
      </c>
      <c r="DM127" s="796"/>
      <c r="DN127" s="796"/>
      <c r="DO127" s="796"/>
      <c r="DP127" s="796"/>
      <c r="DQ127" s="796" t="s">
        <v>203</v>
      </c>
      <c r="DR127" s="796"/>
      <c r="DS127" s="796"/>
      <c r="DT127" s="796"/>
      <c r="DU127" s="796"/>
      <c r="DV127" s="799" t="s">
        <v>203</v>
      </c>
      <c r="DW127" s="799"/>
      <c r="DX127" s="799"/>
      <c r="DY127" s="799"/>
      <c r="DZ127" s="800"/>
    </row>
    <row r="128" spans="1:130" s="49" customFormat="1" ht="26.25" customHeight="1">
      <c r="A128" s="888" t="s">
        <v>497</v>
      </c>
      <c r="B128" s="889"/>
      <c r="C128" s="889"/>
      <c r="D128" s="889"/>
      <c r="E128" s="889"/>
      <c r="F128" s="889"/>
      <c r="G128" s="889"/>
      <c r="H128" s="889"/>
      <c r="I128" s="889"/>
      <c r="J128" s="889"/>
      <c r="K128" s="889"/>
      <c r="L128" s="889"/>
      <c r="M128" s="889"/>
      <c r="N128" s="889"/>
      <c r="O128" s="889"/>
      <c r="P128" s="889"/>
      <c r="Q128" s="889"/>
      <c r="R128" s="889"/>
      <c r="S128" s="889"/>
      <c r="T128" s="889"/>
      <c r="U128" s="889"/>
      <c r="V128" s="889"/>
      <c r="W128" s="890" t="s">
        <v>7</v>
      </c>
      <c r="X128" s="890"/>
      <c r="Y128" s="890"/>
      <c r="Z128" s="891"/>
      <c r="AA128" s="768" t="s">
        <v>203</v>
      </c>
      <c r="AB128" s="769"/>
      <c r="AC128" s="769"/>
      <c r="AD128" s="769"/>
      <c r="AE128" s="770"/>
      <c r="AF128" s="771" t="s">
        <v>203</v>
      </c>
      <c r="AG128" s="769"/>
      <c r="AH128" s="769"/>
      <c r="AI128" s="769"/>
      <c r="AJ128" s="770"/>
      <c r="AK128" s="771" t="s">
        <v>203</v>
      </c>
      <c r="AL128" s="769"/>
      <c r="AM128" s="769"/>
      <c r="AN128" s="769"/>
      <c r="AO128" s="770"/>
      <c r="AP128" s="892"/>
      <c r="AQ128" s="893"/>
      <c r="AR128" s="893"/>
      <c r="AS128" s="893"/>
      <c r="AT128" s="894"/>
      <c r="AU128" s="58"/>
      <c r="AV128" s="58"/>
      <c r="AW128" s="58"/>
      <c r="AX128" s="765" t="s">
        <v>306</v>
      </c>
      <c r="AY128" s="766"/>
      <c r="AZ128" s="766"/>
      <c r="BA128" s="766"/>
      <c r="BB128" s="766"/>
      <c r="BC128" s="766"/>
      <c r="BD128" s="766"/>
      <c r="BE128" s="767"/>
      <c r="BF128" s="895" t="s">
        <v>203</v>
      </c>
      <c r="BG128" s="896"/>
      <c r="BH128" s="896"/>
      <c r="BI128" s="896"/>
      <c r="BJ128" s="896"/>
      <c r="BK128" s="896"/>
      <c r="BL128" s="897"/>
      <c r="BM128" s="895">
        <v>15</v>
      </c>
      <c r="BN128" s="896"/>
      <c r="BO128" s="896"/>
      <c r="BP128" s="896"/>
      <c r="BQ128" s="896"/>
      <c r="BR128" s="896"/>
      <c r="BS128" s="897"/>
      <c r="BT128" s="895">
        <v>20</v>
      </c>
      <c r="BU128" s="896"/>
      <c r="BV128" s="896"/>
      <c r="BW128" s="896"/>
      <c r="BX128" s="896"/>
      <c r="BY128" s="896"/>
      <c r="BZ128" s="898"/>
      <c r="CA128" s="76"/>
      <c r="CB128" s="76"/>
      <c r="CC128" s="76"/>
      <c r="CD128" s="76"/>
      <c r="CE128" s="76"/>
      <c r="CF128" s="76"/>
      <c r="CG128" s="58"/>
      <c r="CH128" s="58"/>
      <c r="CI128" s="58"/>
      <c r="CJ128" s="77"/>
      <c r="CK128" s="936"/>
      <c r="CL128" s="937"/>
      <c r="CM128" s="937"/>
      <c r="CN128" s="937"/>
      <c r="CO128" s="938"/>
      <c r="CP128" s="850" t="s">
        <v>398</v>
      </c>
      <c r="CQ128" s="851"/>
      <c r="CR128" s="851"/>
      <c r="CS128" s="851"/>
      <c r="CT128" s="851"/>
      <c r="CU128" s="851"/>
      <c r="CV128" s="851"/>
      <c r="CW128" s="851"/>
      <c r="CX128" s="851"/>
      <c r="CY128" s="851"/>
      <c r="CZ128" s="851"/>
      <c r="DA128" s="851"/>
      <c r="DB128" s="851"/>
      <c r="DC128" s="851"/>
      <c r="DD128" s="851"/>
      <c r="DE128" s="851"/>
      <c r="DF128" s="852"/>
      <c r="DG128" s="853" t="s">
        <v>203</v>
      </c>
      <c r="DH128" s="854"/>
      <c r="DI128" s="854"/>
      <c r="DJ128" s="854"/>
      <c r="DK128" s="854"/>
      <c r="DL128" s="854" t="s">
        <v>203</v>
      </c>
      <c r="DM128" s="854"/>
      <c r="DN128" s="854"/>
      <c r="DO128" s="854"/>
      <c r="DP128" s="854"/>
      <c r="DQ128" s="854" t="s">
        <v>203</v>
      </c>
      <c r="DR128" s="854"/>
      <c r="DS128" s="854"/>
      <c r="DT128" s="854"/>
      <c r="DU128" s="854"/>
      <c r="DV128" s="855" t="s">
        <v>203</v>
      </c>
      <c r="DW128" s="855"/>
      <c r="DX128" s="855"/>
      <c r="DY128" s="855"/>
      <c r="DZ128" s="856"/>
    </row>
    <row r="129" spans="1:131" s="49" customFormat="1" ht="26.25" customHeight="1">
      <c r="A129" s="782" t="s">
        <v>174</v>
      </c>
      <c r="B129" s="783"/>
      <c r="C129" s="783"/>
      <c r="D129" s="783"/>
      <c r="E129" s="783"/>
      <c r="F129" s="783"/>
      <c r="G129" s="783"/>
      <c r="H129" s="783"/>
      <c r="I129" s="783"/>
      <c r="J129" s="783"/>
      <c r="K129" s="783"/>
      <c r="L129" s="783"/>
      <c r="M129" s="783"/>
      <c r="N129" s="783"/>
      <c r="O129" s="783"/>
      <c r="P129" s="783"/>
      <c r="Q129" s="783"/>
      <c r="R129" s="783"/>
      <c r="S129" s="783"/>
      <c r="T129" s="783"/>
      <c r="U129" s="783"/>
      <c r="V129" s="783"/>
      <c r="W129" s="857" t="s">
        <v>240</v>
      </c>
      <c r="X129" s="858"/>
      <c r="Y129" s="858"/>
      <c r="Z129" s="859"/>
      <c r="AA129" s="785">
        <v>940508</v>
      </c>
      <c r="AB129" s="786"/>
      <c r="AC129" s="786"/>
      <c r="AD129" s="786"/>
      <c r="AE129" s="787"/>
      <c r="AF129" s="788">
        <v>943560</v>
      </c>
      <c r="AG129" s="786"/>
      <c r="AH129" s="786"/>
      <c r="AI129" s="786"/>
      <c r="AJ129" s="787"/>
      <c r="AK129" s="788">
        <v>995555</v>
      </c>
      <c r="AL129" s="786"/>
      <c r="AM129" s="786"/>
      <c r="AN129" s="786"/>
      <c r="AO129" s="787"/>
      <c r="AP129" s="860"/>
      <c r="AQ129" s="861"/>
      <c r="AR129" s="861"/>
      <c r="AS129" s="861"/>
      <c r="AT129" s="862"/>
      <c r="AU129" s="69"/>
      <c r="AV129" s="69"/>
      <c r="AW129" s="69"/>
      <c r="AX129" s="863" t="s">
        <v>118</v>
      </c>
      <c r="AY129" s="793"/>
      <c r="AZ129" s="793"/>
      <c r="BA129" s="793"/>
      <c r="BB129" s="793"/>
      <c r="BC129" s="793"/>
      <c r="BD129" s="793"/>
      <c r="BE129" s="794"/>
      <c r="BF129" s="864" t="s">
        <v>203</v>
      </c>
      <c r="BG129" s="865"/>
      <c r="BH129" s="865"/>
      <c r="BI129" s="865"/>
      <c r="BJ129" s="865"/>
      <c r="BK129" s="865"/>
      <c r="BL129" s="866"/>
      <c r="BM129" s="864">
        <v>20</v>
      </c>
      <c r="BN129" s="865"/>
      <c r="BO129" s="865"/>
      <c r="BP129" s="865"/>
      <c r="BQ129" s="865"/>
      <c r="BR129" s="865"/>
      <c r="BS129" s="866"/>
      <c r="BT129" s="864">
        <v>30</v>
      </c>
      <c r="BU129" s="865"/>
      <c r="BV129" s="865"/>
      <c r="BW129" s="865"/>
      <c r="BX129" s="865"/>
      <c r="BY129" s="865"/>
      <c r="BZ129" s="867"/>
      <c r="CA129" s="72"/>
      <c r="CB129" s="72"/>
      <c r="CC129" s="72"/>
      <c r="CD129" s="72"/>
      <c r="CE129" s="72"/>
      <c r="CF129" s="72"/>
      <c r="CG129" s="72"/>
      <c r="CH129" s="72"/>
      <c r="CI129" s="72"/>
      <c r="CJ129" s="72"/>
      <c r="CK129" s="72"/>
      <c r="CL129" s="72"/>
      <c r="CM129" s="72"/>
      <c r="CN129" s="72"/>
      <c r="CO129" s="72"/>
      <c r="CP129" s="72"/>
      <c r="CQ129" s="72"/>
      <c r="CR129" s="72"/>
      <c r="CS129" s="72"/>
      <c r="CT129" s="72"/>
      <c r="CU129" s="72"/>
      <c r="CV129" s="72"/>
      <c r="CW129" s="72"/>
      <c r="CX129" s="72"/>
      <c r="CY129" s="72"/>
      <c r="CZ129" s="72"/>
      <c r="DA129" s="72"/>
      <c r="DB129" s="72"/>
      <c r="DC129" s="72"/>
      <c r="DD129" s="72"/>
      <c r="DE129" s="72"/>
      <c r="DF129" s="72"/>
      <c r="DG129" s="72"/>
      <c r="DH129" s="72"/>
      <c r="DI129" s="72"/>
      <c r="DJ129" s="72"/>
      <c r="DK129" s="72"/>
      <c r="DL129" s="72"/>
      <c r="DM129" s="72"/>
      <c r="DN129" s="72"/>
      <c r="DO129" s="72"/>
      <c r="DP129" s="69"/>
      <c r="DQ129" s="69"/>
      <c r="DR129" s="69"/>
      <c r="DS129" s="69"/>
      <c r="DT129" s="69"/>
      <c r="DU129" s="69"/>
      <c r="DV129" s="69"/>
      <c r="DW129" s="69"/>
      <c r="DX129" s="69"/>
      <c r="DY129" s="69"/>
      <c r="DZ129" s="69"/>
    </row>
    <row r="130" spans="1:131" s="49" customFormat="1" ht="26.25" customHeight="1">
      <c r="A130" s="782" t="s">
        <v>498</v>
      </c>
      <c r="B130" s="783"/>
      <c r="C130" s="783"/>
      <c r="D130" s="783"/>
      <c r="E130" s="783"/>
      <c r="F130" s="783"/>
      <c r="G130" s="783"/>
      <c r="H130" s="783"/>
      <c r="I130" s="783"/>
      <c r="J130" s="783"/>
      <c r="K130" s="783"/>
      <c r="L130" s="783"/>
      <c r="M130" s="783"/>
      <c r="N130" s="783"/>
      <c r="O130" s="783"/>
      <c r="P130" s="783"/>
      <c r="Q130" s="783"/>
      <c r="R130" s="783"/>
      <c r="S130" s="783"/>
      <c r="T130" s="783"/>
      <c r="U130" s="783"/>
      <c r="V130" s="783"/>
      <c r="W130" s="857" t="s">
        <v>499</v>
      </c>
      <c r="X130" s="858"/>
      <c r="Y130" s="858"/>
      <c r="Z130" s="859"/>
      <c r="AA130" s="785">
        <v>205844</v>
      </c>
      <c r="AB130" s="786"/>
      <c r="AC130" s="786"/>
      <c r="AD130" s="786"/>
      <c r="AE130" s="787"/>
      <c r="AF130" s="788">
        <v>203425</v>
      </c>
      <c r="AG130" s="786"/>
      <c r="AH130" s="786"/>
      <c r="AI130" s="786"/>
      <c r="AJ130" s="787"/>
      <c r="AK130" s="788">
        <v>207815</v>
      </c>
      <c r="AL130" s="786"/>
      <c r="AM130" s="786"/>
      <c r="AN130" s="786"/>
      <c r="AO130" s="787"/>
      <c r="AP130" s="860"/>
      <c r="AQ130" s="861"/>
      <c r="AR130" s="861"/>
      <c r="AS130" s="861"/>
      <c r="AT130" s="862"/>
      <c r="AU130" s="69"/>
      <c r="AV130" s="69"/>
      <c r="AW130" s="69"/>
      <c r="AX130" s="863" t="s">
        <v>429</v>
      </c>
      <c r="AY130" s="793"/>
      <c r="AZ130" s="793"/>
      <c r="BA130" s="793"/>
      <c r="BB130" s="793"/>
      <c r="BC130" s="793"/>
      <c r="BD130" s="793"/>
      <c r="BE130" s="794"/>
      <c r="BF130" s="869">
        <v>8.9</v>
      </c>
      <c r="BG130" s="870"/>
      <c r="BH130" s="870"/>
      <c r="BI130" s="870"/>
      <c r="BJ130" s="870"/>
      <c r="BK130" s="870"/>
      <c r="BL130" s="871"/>
      <c r="BM130" s="869">
        <v>25</v>
      </c>
      <c r="BN130" s="870"/>
      <c r="BO130" s="870"/>
      <c r="BP130" s="870"/>
      <c r="BQ130" s="870"/>
      <c r="BR130" s="870"/>
      <c r="BS130" s="871"/>
      <c r="BT130" s="869">
        <v>35</v>
      </c>
      <c r="BU130" s="870"/>
      <c r="BV130" s="870"/>
      <c r="BW130" s="870"/>
      <c r="BX130" s="870"/>
      <c r="BY130" s="870"/>
      <c r="BZ130" s="8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69"/>
      <c r="DQ130" s="69"/>
      <c r="DR130" s="69"/>
      <c r="DS130" s="69"/>
      <c r="DT130" s="69"/>
      <c r="DU130" s="69"/>
      <c r="DV130" s="69"/>
      <c r="DW130" s="69"/>
      <c r="DX130" s="69"/>
      <c r="DY130" s="69"/>
      <c r="DZ130" s="69"/>
    </row>
    <row r="131" spans="1:131" s="49" customFormat="1" ht="26.25" customHeight="1">
      <c r="A131" s="873"/>
      <c r="B131" s="874"/>
      <c r="C131" s="874"/>
      <c r="D131" s="874"/>
      <c r="E131" s="874"/>
      <c r="F131" s="874"/>
      <c r="G131" s="874"/>
      <c r="H131" s="874"/>
      <c r="I131" s="874"/>
      <c r="J131" s="874"/>
      <c r="K131" s="874"/>
      <c r="L131" s="874"/>
      <c r="M131" s="874"/>
      <c r="N131" s="874"/>
      <c r="O131" s="874"/>
      <c r="P131" s="874"/>
      <c r="Q131" s="874"/>
      <c r="R131" s="874"/>
      <c r="S131" s="874"/>
      <c r="T131" s="874"/>
      <c r="U131" s="874"/>
      <c r="V131" s="874"/>
      <c r="W131" s="875" t="s">
        <v>176</v>
      </c>
      <c r="X131" s="876"/>
      <c r="Y131" s="876"/>
      <c r="Z131" s="877"/>
      <c r="AA131" s="821">
        <v>734664</v>
      </c>
      <c r="AB131" s="822"/>
      <c r="AC131" s="822"/>
      <c r="AD131" s="822"/>
      <c r="AE131" s="823"/>
      <c r="AF131" s="824">
        <v>740135</v>
      </c>
      <c r="AG131" s="822"/>
      <c r="AH131" s="822"/>
      <c r="AI131" s="822"/>
      <c r="AJ131" s="823"/>
      <c r="AK131" s="824">
        <v>787740</v>
      </c>
      <c r="AL131" s="822"/>
      <c r="AM131" s="822"/>
      <c r="AN131" s="822"/>
      <c r="AO131" s="823"/>
      <c r="AP131" s="878"/>
      <c r="AQ131" s="879"/>
      <c r="AR131" s="879"/>
      <c r="AS131" s="879"/>
      <c r="AT131" s="880"/>
      <c r="AU131" s="69"/>
      <c r="AV131" s="69"/>
      <c r="AW131" s="69"/>
      <c r="AX131" s="881" t="s">
        <v>470</v>
      </c>
      <c r="AY131" s="851"/>
      <c r="AZ131" s="851"/>
      <c r="BA131" s="851"/>
      <c r="BB131" s="851"/>
      <c r="BC131" s="851"/>
      <c r="BD131" s="851"/>
      <c r="BE131" s="852"/>
      <c r="BF131" s="882" t="s">
        <v>203</v>
      </c>
      <c r="BG131" s="883"/>
      <c r="BH131" s="883"/>
      <c r="BI131" s="883"/>
      <c r="BJ131" s="883"/>
      <c r="BK131" s="883"/>
      <c r="BL131" s="884"/>
      <c r="BM131" s="882">
        <v>350</v>
      </c>
      <c r="BN131" s="883"/>
      <c r="BO131" s="883"/>
      <c r="BP131" s="883"/>
      <c r="BQ131" s="883"/>
      <c r="BR131" s="883"/>
      <c r="BS131" s="884"/>
      <c r="BT131" s="885"/>
      <c r="BU131" s="886"/>
      <c r="BV131" s="886"/>
      <c r="BW131" s="886"/>
      <c r="BX131" s="886"/>
      <c r="BY131" s="886"/>
      <c r="BZ131" s="887"/>
      <c r="CA131" s="72"/>
      <c r="CB131" s="72"/>
      <c r="CC131" s="72"/>
      <c r="CD131" s="72"/>
      <c r="CE131" s="72"/>
      <c r="CF131" s="72"/>
      <c r="CG131" s="72"/>
      <c r="CH131" s="72"/>
      <c r="CI131" s="72"/>
      <c r="CJ131" s="72"/>
      <c r="CK131" s="72"/>
      <c r="CL131" s="72"/>
      <c r="CM131" s="72"/>
      <c r="CN131" s="72"/>
      <c r="CO131" s="72"/>
      <c r="CP131" s="72"/>
      <c r="CQ131" s="72"/>
      <c r="CR131" s="72"/>
      <c r="CS131" s="72"/>
      <c r="CT131" s="72"/>
      <c r="CU131" s="72"/>
      <c r="CV131" s="72"/>
      <c r="CW131" s="72"/>
      <c r="CX131" s="72"/>
      <c r="CY131" s="72"/>
      <c r="CZ131" s="72"/>
      <c r="DA131" s="72"/>
      <c r="DB131" s="72"/>
      <c r="DC131" s="72"/>
      <c r="DD131" s="72"/>
      <c r="DE131" s="72"/>
      <c r="DF131" s="72"/>
      <c r="DG131" s="72"/>
      <c r="DH131" s="72"/>
      <c r="DI131" s="72"/>
      <c r="DJ131" s="72"/>
      <c r="DK131" s="72"/>
      <c r="DL131" s="72"/>
      <c r="DM131" s="72"/>
      <c r="DN131" s="72"/>
      <c r="DO131" s="72"/>
      <c r="DP131" s="69"/>
      <c r="DQ131" s="69"/>
      <c r="DR131" s="69"/>
      <c r="DS131" s="69"/>
      <c r="DT131" s="69"/>
      <c r="DU131" s="69"/>
      <c r="DV131" s="69"/>
      <c r="DW131" s="69"/>
      <c r="DX131" s="69"/>
      <c r="DY131" s="69"/>
      <c r="DZ131" s="69"/>
    </row>
    <row r="132" spans="1:131" s="49" customFormat="1" ht="26.25" customHeight="1">
      <c r="A132" s="939" t="s">
        <v>28</v>
      </c>
      <c r="B132" s="940"/>
      <c r="C132" s="940"/>
      <c r="D132" s="940"/>
      <c r="E132" s="940"/>
      <c r="F132" s="940"/>
      <c r="G132" s="940"/>
      <c r="H132" s="940"/>
      <c r="I132" s="940"/>
      <c r="J132" s="940"/>
      <c r="K132" s="940"/>
      <c r="L132" s="940"/>
      <c r="M132" s="940"/>
      <c r="N132" s="940"/>
      <c r="O132" s="940"/>
      <c r="P132" s="940"/>
      <c r="Q132" s="940"/>
      <c r="R132" s="940"/>
      <c r="S132" s="940"/>
      <c r="T132" s="940"/>
      <c r="U132" s="940"/>
      <c r="V132" s="958" t="s">
        <v>500</v>
      </c>
      <c r="W132" s="958"/>
      <c r="X132" s="958"/>
      <c r="Y132" s="958"/>
      <c r="Z132" s="959"/>
      <c r="AA132" s="960">
        <v>8.2259372989999999</v>
      </c>
      <c r="AB132" s="961"/>
      <c r="AC132" s="961"/>
      <c r="AD132" s="961"/>
      <c r="AE132" s="962"/>
      <c r="AF132" s="963">
        <v>9.3178947080000007</v>
      </c>
      <c r="AG132" s="961"/>
      <c r="AH132" s="961"/>
      <c r="AI132" s="961"/>
      <c r="AJ132" s="962"/>
      <c r="AK132" s="963">
        <v>9.2522913649999996</v>
      </c>
      <c r="AL132" s="961"/>
      <c r="AM132" s="961"/>
      <c r="AN132" s="961"/>
      <c r="AO132" s="962"/>
      <c r="AP132" s="818"/>
      <c r="AQ132" s="819"/>
      <c r="AR132" s="819"/>
      <c r="AS132" s="819"/>
      <c r="AT132" s="964"/>
      <c r="AU132" s="68"/>
      <c r="AV132" s="69"/>
      <c r="AW132" s="69"/>
      <c r="AX132" s="69"/>
      <c r="AY132" s="69"/>
      <c r="AZ132" s="69"/>
      <c r="BA132" s="69"/>
      <c r="BB132" s="69"/>
      <c r="BC132" s="69"/>
      <c r="BD132" s="69"/>
      <c r="BE132" s="69"/>
      <c r="BF132" s="69"/>
      <c r="BG132" s="69"/>
      <c r="BH132" s="69"/>
      <c r="BI132" s="69"/>
      <c r="BJ132" s="69"/>
      <c r="BK132" s="69"/>
      <c r="BL132" s="69"/>
      <c r="BM132" s="69"/>
      <c r="BN132" s="69"/>
      <c r="BO132" s="69"/>
      <c r="BP132" s="69"/>
      <c r="BQ132" s="69"/>
      <c r="BR132" s="69"/>
      <c r="BS132" s="69"/>
      <c r="BT132" s="69"/>
      <c r="BU132" s="69"/>
      <c r="BV132" s="69"/>
      <c r="BW132" s="69"/>
      <c r="BX132" s="69"/>
      <c r="BY132" s="69"/>
      <c r="BZ132" s="69"/>
      <c r="CA132" s="72"/>
      <c r="CB132" s="72"/>
      <c r="CC132" s="72"/>
      <c r="CD132" s="72"/>
      <c r="CE132" s="72"/>
      <c r="CF132" s="72"/>
      <c r="CG132" s="72"/>
      <c r="CH132" s="72"/>
      <c r="CI132" s="72"/>
      <c r="CJ132" s="72"/>
      <c r="CK132" s="72"/>
      <c r="CL132" s="72"/>
      <c r="CM132" s="72"/>
      <c r="CN132" s="72"/>
      <c r="CO132" s="72"/>
      <c r="CP132" s="72"/>
      <c r="CQ132" s="72"/>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c r="DN132" s="72"/>
      <c r="DO132" s="72"/>
      <c r="DP132" s="69"/>
      <c r="DQ132" s="69"/>
      <c r="DR132" s="69"/>
      <c r="DS132" s="69"/>
      <c r="DT132" s="69"/>
      <c r="DU132" s="69"/>
      <c r="DV132" s="69"/>
      <c r="DW132" s="69"/>
      <c r="DX132" s="69"/>
      <c r="DY132" s="69"/>
      <c r="DZ132" s="69"/>
    </row>
    <row r="133" spans="1:131" s="49" customFormat="1" ht="26.25" customHeight="1">
      <c r="A133" s="941"/>
      <c r="B133" s="942"/>
      <c r="C133" s="942"/>
      <c r="D133" s="942"/>
      <c r="E133" s="942"/>
      <c r="F133" s="942"/>
      <c r="G133" s="942"/>
      <c r="H133" s="942"/>
      <c r="I133" s="942"/>
      <c r="J133" s="942"/>
      <c r="K133" s="942"/>
      <c r="L133" s="942"/>
      <c r="M133" s="942"/>
      <c r="N133" s="942"/>
      <c r="O133" s="942"/>
      <c r="P133" s="942"/>
      <c r="Q133" s="942"/>
      <c r="R133" s="942"/>
      <c r="S133" s="942"/>
      <c r="T133" s="942"/>
      <c r="U133" s="942"/>
      <c r="V133" s="965" t="s">
        <v>85</v>
      </c>
      <c r="W133" s="965"/>
      <c r="X133" s="965"/>
      <c r="Y133" s="965"/>
      <c r="Z133" s="966"/>
      <c r="AA133" s="967">
        <v>7.1</v>
      </c>
      <c r="AB133" s="968"/>
      <c r="AC133" s="968"/>
      <c r="AD133" s="968"/>
      <c r="AE133" s="969"/>
      <c r="AF133" s="967">
        <v>8.3000000000000007</v>
      </c>
      <c r="AG133" s="968"/>
      <c r="AH133" s="968"/>
      <c r="AI133" s="968"/>
      <c r="AJ133" s="969"/>
      <c r="AK133" s="967">
        <v>8.9</v>
      </c>
      <c r="AL133" s="968"/>
      <c r="AM133" s="968"/>
      <c r="AN133" s="968"/>
      <c r="AO133" s="969"/>
      <c r="AP133" s="847"/>
      <c r="AQ133" s="848"/>
      <c r="AR133" s="848"/>
      <c r="AS133" s="848"/>
      <c r="AT133" s="970"/>
      <c r="AU133" s="69"/>
      <c r="AV133" s="69"/>
      <c r="AW133" s="69"/>
      <c r="AX133" s="69"/>
      <c r="AY133" s="69"/>
      <c r="AZ133" s="69"/>
      <c r="BA133" s="69"/>
      <c r="BB133" s="69"/>
      <c r="BC133" s="69"/>
      <c r="BD133" s="69"/>
      <c r="BE133" s="69"/>
      <c r="BF133" s="69"/>
      <c r="BG133" s="69"/>
      <c r="BH133" s="69"/>
      <c r="BI133" s="69"/>
      <c r="BJ133" s="69"/>
      <c r="BK133" s="69"/>
      <c r="BL133" s="69"/>
      <c r="BM133" s="69"/>
      <c r="BN133" s="72"/>
      <c r="BO133" s="72"/>
      <c r="BP133" s="72"/>
      <c r="BQ133" s="72"/>
      <c r="BR133" s="72"/>
      <c r="BS133" s="72"/>
      <c r="BT133" s="72"/>
      <c r="BU133" s="72"/>
      <c r="BV133" s="72"/>
      <c r="BW133" s="72"/>
      <c r="BX133" s="72"/>
      <c r="BY133" s="72"/>
      <c r="BZ133" s="72"/>
      <c r="CA133" s="72"/>
      <c r="CB133" s="72"/>
      <c r="CC133" s="72"/>
      <c r="CD133" s="72"/>
      <c r="CE133" s="72"/>
      <c r="CF133" s="72"/>
      <c r="CG133" s="72"/>
      <c r="CH133" s="72"/>
      <c r="CI133" s="72"/>
      <c r="CJ133" s="72"/>
      <c r="CK133" s="72"/>
      <c r="CL133" s="72"/>
      <c r="CM133" s="72"/>
      <c r="CN133" s="72"/>
      <c r="CO133" s="72"/>
      <c r="CP133" s="72"/>
      <c r="CQ133" s="72"/>
      <c r="CR133" s="72"/>
      <c r="CS133" s="72"/>
      <c r="CT133" s="72"/>
      <c r="CU133" s="72"/>
      <c r="CV133" s="72"/>
      <c r="CW133" s="72"/>
      <c r="CX133" s="72"/>
      <c r="CY133" s="72"/>
      <c r="CZ133" s="72"/>
      <c r="DA133" s="72"/>
      <c r="DB133" s="72"/>
      <c r="DC133" s="72"/>
      <c r="DD133" s="72"/>
      <c r="DE133" s="72"/>
      <c r="DF133" s="72"/>
      <c r="DG133" s="72"/>
      <c r="DH133" s="72"/>
      <c r="DI133" s="72"/>
      <c r="DJ133" s="72"/>
      <c r="DK133" s="72"/>
      <c r="DL133" s="72"/>
      <c r="DM133" s="72"/>
      <c r="DN133" s="72"/>
      <c r="DO133" s="72"/>
      <c r="DP133" s="69"/>
      <c r="DQ133" s="69"/>
      <c r="DR133" s="69"/>
      <c r="DS133" s="69"/>
      <c r="DT133" s="69"/>
      <c r="DU133" s="69"/>
      <c r="DV133" s="69"/>
      <c r="DW133" s="69"/>
      <c r="DX133" s="69"/>
      <c r="DY133" s="69"/>
      <c r="DZ133" s="69"/>
    </row>
    <row r="134" spans="1:131" ht="11.25" customHeight="1">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9"/>
      <c r="AV134" s="69"/>
      <c r="AW134" s="69"/>
      <c r="AX134" s="69"/>
      <c r="AY134" s="69"/>
      <c r="AZ134" s="69"/>
      <c r="BA134" s="69"/>
      <c r="BB134" s="69"/>
      <c r="BC134" s="69"/>
      <c r="BD134" s="69"/>
      <c r="BE134" s="69"/>
      <c r="BF134" s="69"/>
      <c r="BG134" s="69"/>
      <c r="BH134" s="69"/>
      <c r="BI134" s="69"/>
      <c r="BJ134" s="69"/>
      <c r="BK134" s="69"/>
      <c r="BL134" s="69"/>
      <c r="BM134" s="69"/>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69"/>
      <c r="DQ134" s="69"/>
      <c r="DR134" s="69"/>
      <c r="DS134" s="69"/>
      <c r="DT134" s="69"/>
      <c r="DU134" s="69"/>
      <c r="DV134" s="69"/>
      <c r="DW134" s="69"/>
      <c r="DX134" s="69"/>
      <c r="DY134" s="69"/>
      <c r="DZ134" s="69"/>
      <c r="EA134" s="49"/>
    </row>
    <row r="135" spans="1:131" ht="14.25" hidden="1">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row>
  </sheetData>
  <sheetProtection algorithmName="SHA-512" hashValue="qLQ0MY0rWG7DvSMwAaYwZnjYmkML+rpaYJAzsZfq4T+CdJ+IQ5yLLsUYztfKe9339O3v8CuxLnpzAMtjcK3rOg==" saltValue="dNmgE7EkLZPqeSjcSV8IM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rintOptions horizontalCentered="1"/>
  <pageMargins left="0" right="0" top="0.39370078740157483" bottom="0.39370078740157483" header="0.19685039370078741" footer="0.19685039370078741"/>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H55" sqref="H55"/>
    </sheetView>
  </sheetViews>
  <sheetFormatPr defaultColWidth="0" defaultRowHeight="13.5" customHeight="1" zeroHeight="1"/>
  <cols>
    <col min="1" max="120" width="2.75" style="79" customWidth="1"/>
    <col min="121" max="121" width="0" style="80" hidden="1" customWidth="1"/>
    <col min="122" max="122" width="9" style="80" hidden="1" customWidth="1"/>
    <col min="123" max="16384" width="9" style="80" hidden="1"/>
  </cols>
  <sheetData>
    <row r="1" spans="1:120">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row r="3" spans="1:120"/>
    <row r="4" spans="1:120"/>
    <row r="5" spans="1:120"/>
    <row r="6" spans="1:120"/>
    <row r="7" spans="1:120"/>
    <row r="8" spans="1:120"/>
    <row r="9" spans="1:120"/>
    <row r="10" spans="1:120"/>
    <row r="11" spans="1:120"/>
    <row r="12" spans="1:120"/>
    <row r="13" spans="1:120"/>
    <row r="14" spans="1:120"/>
    <row r="15" spans="1:120"/>
    <row r="16" spans="1:120">
      <c r="DP16" s="80"/>
    </row>
    <row r="17" spans="119:120">
      <c r="DP17" s="80"/>
    </row>
    <row r="18" spans="119:120"/>
    <row r="19" spans="119:120"/>
    <row r="20" spans="119:120">
      <c r="DO20" s="80"/>
      <c r="DP20" s="80"/>
    </row>
    <row r="21" spans="119:120">
      <c r="DP21" s="80"/>
    </row>
    <row r="22" spans="119:120"/>
    <row r="23" spans="119:120">
      <c r="DO23" s="80"/>
      <c r="DP23" s="80"/>
    </row>
    <row r="24" spans="119:120">
      <c r="DP24" s="80"/>
    </row>
    <row r="25" spans="119:120">
      <c r="DP25" s="80"/>
    </row>
    <row r="26" spans="119:120">
      <c r="DO26" s="80"/>
      <c r="DP26" s="80"/>
    </row>
    <row r="27" spans="119:120"/>
    <row r="28" spans="119:120">
      <c r="DO28" s="80"/>
      <c r="DP28" s="80"/>
    </row>
    <row r="29" spans="119:120">
      <c r="DP29" s="80"/>
    </row>
    <row r="30" spans="119:120"/>
    <row r="31" spans="119:120">
      <c r="DO31" s="80"/>
      <c r="DP31" s="80"/>
    </row>
    <row r="32" spans="119:120"/>
    <row r="33" spans="98:120">
      <c r="DO33" s="80"/>
      <c r="DP33" s="80"/>
    </row>
    <row r="34" spans="98:120">
      <c r="DM34" s="80"/>
    </row>
    <row r="35" spans="98:120">
      <c r="CT35" s="80"/>
      <c r="CU35" s="80"/>
      <c r="CV35" s="80"/>
      <c r="CY35" s="80"/>
      <c r="CZ35" s="80"/>
      <c r="DA35" s="80"/>
      <c r="DD35" s="80"/>
      <c r="DE35" s="80"/>
      <c r="DF35" s="80"/>
      <c r="DI35" s="80"/>
      <c r="DJ35" s="80"/>
      <c r="DK35" s="80"/>
      <c r="DM35" s="80"/>
      <c r="DN35" s="80"/>
      <c r="DO35" s="80"/>
      <c r="DP35" s="80"/>
    </row>
    <row r="36" spans="98:120"/>
    <row r="37" spans="98:120">
      <c r="CW37" s="80"/>
      <c r="DB37" s="80"/>
      <c r="DG37" s="80"/>
      <c r="DL37" s="80"/>
      <c r="DP37" s="80"/>
    </row>
    <row r="38" spans="98:120">
      <c r="CT38" s="80"/>
      <c r="CU38" s="80"/>
      <c r="CV38" s="80"/>
      <c r="CW38" s="80"/>
      <c r="CY38" s="80"/>
      <c r="CZ38" s="80"/>
      <c r="DA38" s="80"/>
      <c r="DB38" s="80"/>
      <c r="DD38" s="80"/>
      <c r="DE38" s="80"/>
      <c r="DF38" s="80"/>
      <c r="DG38" s="80"/>
      <c r="DI38" s="80"/>
      <c r="DJ38" s="80"/>
      <c r="DK38" s="80"/>
      <c r="DL38" s="80"/>
      <c r="DN38" s="80"/>
      <c r="DO38" s="80"/>
      <c r="DP38" s="80"/>
    </row>
    <row r="39" spans="98:120"/>
    <row r="40" spans="98:120"/>
    <row r="41" spans="98:120"/>
    <row r="42" spans="98:120"/>
    <row r="43" spans="98:120"/>
    <row r="44" spans="98:120"/>
    <row r="45" spans="98:120"/>
    <row r="46" spans="98:120"/>
    <row r="47" spans="98:120"/>
    <row r="48" spans="98:120"/>
    <row r="49" spans="22:120">
      <c r="DN49" s="80"/>
      <c r="DO49" s="80"/>
      <c r="DP49" s="8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80"/>
      <c r="CS63" s="80"/>
      <c r="CX63" s="80"/>
      <c r="DC63" s="80"/>
      <c r="DH63" s="80"/>
    </row>
    <row r="64" spans="22:120">
      <c r="V64" s="80"/>
    </row>
    <row r="65" spans="15:120">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c r="Q66" s="80"/>
      <c r="S66" s="80"/>
      <c r="U66" s="80"/>
      <c r="DM66" s="80"/>
    </row>
    <row r="67" spans="15:120">
      <c r="O67" s="80"/>
      <c r="P67" s="80"/>
      <c r="R67" s="80"/>
      <c r="T67" s="80"/>
      <c r="Y67" s="80"/>
      <c r="CT67" s="80"/>
      <c r="CV67" s="80"/>
      <c r="CW67" s="80"/>
      <c r="CY67" s="80"/>
      <c r="DA67" s="80"/>
      <c r="DB67" s="80"/>
      <c r="DD67" s="80"/>
      <c r="DF67" s="80"/>
      <c r="DG67" s="80"/>
      <c r="DI67" s="80"/>
      <c r="DK67" s="80"/>
      <c r="DL67" s="80"/>
      <c r="DN67" s="80"/>
      <c r="DO67" s="80"/>
      <c r="DP67" s="80"/>
    </row>
    <row r="68" spans="15:120"/>
    <row r="69" spans="15:120"/>
    <row r="70" spans="15:120"/>
    <row r="71" spans="15:120"/>
    <row r="72" spans="15:120">
      <c r="DP72" s="80"/>
    </row>
    <row r="73" spans="15:120">
      <c r="DP73" s="8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80"/>
      <c r="CX96" s="80"/>
      <c r="DC96" s="80"/>
      <c r="DH96" s="80"/>
    </row>
    <row r="97" spans="24:120">
      <c r="CS97" s="80"/>
      <c r="CX97" s="80"/>
      <c r="DC97" s="80"/>
      <c r="DH97" s="80"/>
      <c r="DP97" s="79" t="s">
        <v>98</v>
      </c>
    </row>
    <row r="98" spans="24:120" hidden="1">
      <c r="CS98" s="80"/>
      <c r="CX98" s="80"/>
      <c r="DC98" s="80"/>
      <c r="DH98" s="80"/>
    </row>
    <row r="99" spans="24:120" hidden="1">
      <c r="CS99" s="80"/>
      <c r="CX99" s="80"/>
      <c r="DC99" s="80"/>
      <c r="DH99" s="80"/>
    </row>
    <row r="101" spans="24:120" ht="12" hidden="1" customHeight="1">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c r="CU102" s="80"/>
      <c r="CZ102" s="80"/>
      <c r="DE102" s="80"/>
      <c r="DJ102" s="80"/>
      <c r="DM102" s="80"/>
    </row>
    <row r="103" spans="24:120" hidden="1">
      <c r="CT103" s="80"/>
      <c r="CV103" s="80"/>
      <c r="CW103" s="80"/>
      <c r="CY103" s="80"/>
      <c r="DA103" s="80"/>
      <c r="DB103" s="80"/>
      <c r="DD103" s="80"/>
      <c r="DF103" s="80"/>
      <c r="DG103" s="80"/>
      <c r="DI103" s="80"/>
      <c r="DK103" s="80"/>
      <c r="DL103" s="80"/>
      <c r="DM103" s="80"/>
      <c r="DN103" s="80"/>
      <c r="DO103" s="80"/>
      <c r="DP103" s="80"/>
    </row>
    <row r="104" spans="24:120" hidden="1">
      <c r="CV104" s="80"/>
      <c r="CW104" s="80"/>
      <c r="DA104" s="80"/>
      <c r="DB104" s="80"/>
      <c r="DF104" s="80"/>
      <c r="DG104" s="80"/>
      <c r="DK104" s="80"/>
      <c r="DL104" s="80"/>
      <c r="DN104" s="80"/>
      <c r="DO104" s="80"/>
      <c r="DP104" s="80"/>
    </row>
    <row r="105" spans="24:120" ht="12.75" hidden="1" customHeight="1"/>
  </sheetData>
  <sheetProtection algorithmName="SHA-512" hashValue="JO9VUutNpZoN9cm9WjCngUukW51Lyo/xZswgGbRjr8YSuswMWSdJSB2BIi8IDadzdMBQ+x7sx2ls1XvmzH+wpQ==" saltValue="b6Mc0Pcw3lq2OWe9CmTPgQ==" spinCount="100000" sheet="1" objects="1" scenarios="1"/>
  <phoneticPr fontId="5"/>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election activeCell="H55" sqref="H55"/>
    </sheetView>
  </sheetViews>
  <sheetFormatPr defaultColWidth="0" defaultRowHeight="13.5" customHeight="1" zeroHeight="1"/>
  <cols>
    <col min="1" max="116" width="2.625" style="79" customWidth="1"/>
    <col min="117" max="117" width="9" style="80" hidden="1" customWidth="1"/>
    <col min="118" max="16384" width="9" style="80" hidden="1"/>
  </cols>
  <sheetData>
    <row r="1" spans="2:116"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ht="13.5" customHeight="1"/>
    <row r="3" spans="2:116" ht="13.5" customHeight="1"/>
    <row r="4" spans="2:116" ht="13.5" customHeight="1">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ht="13.5" customHeight="1">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ht="13.5" customHeight="1"/>
    <row r="20" spans="9:116" ht="13.5" customHeight="1"/>
    <row r="21" spans="9:116" ht="13.5" customHeight="1">
      <c r="DL21" s="80"/>
    </row>
    <row r="22" spans="9:116" ht="13.5" customHeight="1">
      <c r="DI22" s="80"/>
      <c r="DJ22" s="80"/>
      <c r="DK22" s="80"/>
      <c r="DL22" s="80"/>
    </row>
    <row r="23" spans="9:116" ht="13.5" customHeight="1">
      <c r="CY23" s="80"/>
      <c r="CZ23" s="80"/>
      <c r="DA23" s="80"/>
      <c r="DB23" s="80"/>
      <c r="DC23" s="80"/>
      <c r="DD23" s="80"/>
      <c r="DE23" s="80"/>
      <c r="DF23" s="80"/>
      <c r="DG23" s="80"/>
      <c r="DH23" s="80"/>
      <c r="DI23" s="80"/>
      <c r="DJ23" s="80"/>
      <c r="DK23" s="80"/>
      <c r="DL23" s="80"/>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80"/>
      <c r="DA35" s="80"/>
      <c r="DB35" s="80"/>
      <c r="DC35" s="80"/>
      <c r="DD35" s="80"/>
      <c r="DE35" s="80"/>
      <c r="DF35" s="80"/>
      <c r="DG35" s="80"/>
      <c r="DH35" s="80"/>
      <c r="DI35" s="80"/>
      <c r="DJ35" s="80"/>
      <c r="DK35" s="80"/>
      <c r="DL35" s="80"/>
    </row>
    <row r="36" spans="15:116" ht="13.5" customHeight="1"/>
    <row r="37" spans="15:116" ht="13.5" customHeight="1">
      <c r="DL37" s="80"/>
    </row>
    <row r="38" spans="15:116" ht="13.5" customHeight="1">
      <c r="DI38" s="80"/>
      <c r="DJ38" s="80"/>
      <c r="DK38" s="80"/>
      <c r="DL38" s="80"/>
    </row>
    <row r="39" spans="15:116" ht="13.5" customHeight="1"/>
    <row r="40" spans="15:116" ht="13.5" customHeight="1"/>
    <row r="41" spans="15:116" ht="13.5" customHeight="1"/>
    <row r="42" spans="15:116" ht="13.5" customHeight="1"/>
    <row r="43" spans="15:116" ht="13.5" customHeight="1">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ht="13.5" customHeight="1">
      <c r="DL44" s="80"/>
    </row>
    <row r="45" spans="15:116" ht="13.5" customHeight="1"/>
    <row r="46" spans="15:116" ht="13.5" customHeight="1">
      <c r="DA46" s="80"/>
      <c r="DB46" s="80"/>
      <c r="DC46" s="80"/>
      <c r="DD46" s="80"/>
      <c r="DE46" s="80"/>
      <c r="DF46" s="80"/>
      <c r="DG46" s="80"/>
      <c r="DH46" s="80"/>
      <c r="DI46" s="80"/>
      <c r="DJ46" s="80"/>
      <c r="DK46" s="80"/>
      <c r="DL46" s="80"/>
    </row>
    <row r="47" spans="15:116" ht="13.5" customHeight="1"/>
    <row r="48" spans="15:116" ht="13.5" customHeight="1"/>
    <row r="49" spans="104:116" ht="13.5" customHeight="1"/>
    <row r="50" spans="104:116" ht="13.5" customHeight="1">
      <c r="CZ50" s="80"/>
      <c r="DA50" s="80"/>
      <c r="DB50" s="80"/>
      <c r="DC50" s="80"/>
      <c r="DD50" s="80"/>
      <c r="DE50" s="80"/>
      <c r="DF50" s="80"/>
      <c r="DG50" s="80"/>
      <c r="DH50" s="80"/>
      <c r="DI50" s="80"/>
      <c r="DJ50" s="80"/>
      <c r="DK50" s="80"/>
      <c r="DL50" s="80"/>
    </row>
    <row r="51" spans="104:116" ht="13.5" customHeight="1"/>
    <row r="52" spans="104:116" ht="13.5" customHeight="1"/>
    <row r="53" spans="104:116" ht="13.5" customHeight="1">
      <c r="DL53" s="80"/>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80"/>
      <c r="DD67" s="80"/>
      <c r="DE67" s="80"/>
      <c r="DF67" s="80"/>
      <c r="DG67" s="80"/>
      <c r="DH67" s="80"/>
      <c r="DI67" s="80"/>
      <c r="DJ67" s="80"/>
      <c r="DK67" s="80"/>
      <c r="DL67" s="80"/>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aXjr4ryj6VTqZuwt+nASrr9+U+mOCglTsSUmAkEiHjOJsacrITmlm5Ay0frk0PWt/K5FSzG1AbZoNqsq7bJng==" saltValue="9mPZ/XIT/7odt3n7WtkDzA==" spinCount="100000" sheet="1" objects="1" scenarios="1"/>
  <phoneticPr fontId="5"/>
  <printOptions horizontalCentered="1"/>
  <pageMargins left="0" right="0" top="0.39370078740157483" bottom="0.39370078740157483" header="0.19685039370078741" footer="0.19685039370078741"/>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election activeCell="H55" sqref="H55"/>
    </sheetView>
  </sheetViews>
  <sheetFormatPr defaultColWidth="0" defaultRowHeight="13.5" customHeight="1" zeroHeight="1"/>
  <cols>
    <col min="1" max="36" width="2.5" style="47" customWidth="1"/>
    <col min="37" max="44" width="17" style="47" customWidth="1"/>
    <col min="45" max="45" width="6.125" style="81" customWidth="1"/>
    <col min="46" max="46" width="3" style="82" customWidth="1"/>
    <col min="47" max="47" width="19.125" style="47" hidden="1" customWidth="1"/>
    <col min="48" max="52" width="12.625" style="47" hidden="1" customWidth="1"/>
    <col min="53" max="53" width="8.625" style="47" hidden="1" customWidth="1"/>
    <col min="54" max="16384" width="8.625" style="47" hidden="1"/>
  </cols>
  <sheetData>
    <row r="1" spans="1:46">
      <c r="AS1" s="92"/>
      <c r="AT1" s="92"/>
    </row>
    <row r="2" spans="1:46">
      <c r="AS2" s="92"/>
      <c r="AT2" s="92"/>
    </row>
    <row r="3" spans="1:46">
      <c r="AS3" s="92"/>
      <c r="AT3" s="92"/>
    </row>
    <row r="4" spans="1:46">
      <c r="AS4" s="92"/>
      <c r="AT4" s="92"/>
    </row>
    <row r="5" spans="1:46" ht="17.25">
      <c r="A5" s="84" t="s">
        <v>501</v>
      </c>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162"/>
    </row>
    <row r="6" spans="1:46">
      <c r="A6" s="82"/>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83" t="s">
        <v>330</v>
      </c>
      <c r="AL6" s="83"/>
      <c r="AM6" s="83"/>
      <c r="AN6" s="83"/>
      <c r="AO6" s="92"/>
      <c r="AP6" s="92"/>
      <c r="AQ6" s="92"/>
      <c r="AR6" s="92"/>
    </row>
    <row r="7" spans="1:46" ht="13.5" customHeight="1">
      <c r="A7" s="82"/>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4"/>
      <c r="AL7" s="101"/>
      <c r="AM7" s="101"/>
      <c r="AN7" s="111"/>
      <c r="AO7" s="983" t="s">
        <v>86</v>
      </c>
      <c r="AP7" s="128"/>
      <c r="AQ7" s="139" t="s">
        <v>502</v>
      </c>
      <c r="AR7" s="153"/>
    </row>
    <row r="8" spans="1:46">
      <c r="A8" s="82"/>
      <c r="B8" s="92"/>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5"/>
      <c r="AL8" s="102"/>
      <c r="AM8" s="102"/>
      <c r="AN8" s="112"/>
      <c r="AO8" s="984"/>
      <c r="AP8" s="129" t="s">
        <v>504</v>
      </c>
      <c r="AQ8" s="140" t="s">
        <v>505</v>
      </c>
      <c r="AR8" s="154" t="s">
        <v>506</v>
      </c>
    </row>
    <row r="9" spans="1:46">
      <c r="A9" s="82"/>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77" t="s">
        <v>507</v>
      </c>
      <c r="AL9" s="978"/>
      <c r="AM9" s="978"/>
      <c r="AN9" s="979"/>
      <c r="AO9" s="118">
        <v>399882</v>
      </c>
      <c r="AP9" s="118">
        <v>480627</v>
      </c>
      <c r="AQ9" s="141">
        <v>224098</v>
      </c>
      <c r="AR9" s="155">
        <v>114.5</v>
      </c>
    </row>
    <row r="10" spans="1:46" ht="13.5" customHeight="1">
      <c r="A10" s="82"/>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77" t="s">
        <v>196</v>
      </c>
      <c r="AL10" s="978"/>
      <c r="AM10" s="978"/>
      <c r="AN10" s="979"/>
      <c r="AO10" s="119">
        <v>37245</v>
      </c>
      <c r="AP10" s="119">
        <v>44766</v>
      </c>
      <c r="AQ10" s="142">
        <v>32087</v>
      </c>
      <c r="AR10" s="156">
        <v>39.5</v>
      </c>
    </row>
    <row r="11" spans="1:46" ht="13.5" customHeight="1">
      <c r="A11" s="82"/>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77" t="s">
        <v>396</v>
      </c>
      <c r="AL11" s="978"/>
      <c r="AM11" s="978"/>
      <c r="AN11" s="979"/>
      <c r="AO11" s="119" t="s">
        <v>203</v>
      </c>
      <c r="AP11" s="119" t="s">
        <v>203</v>
      </c>
      <c r="AQ11" s="142">
        <v>3587</v>
      </c>
      <c r="AR11" s="156" t="s">
        <v>203</v>
      </c>
    </row>
    <row r="12" spans="1:46" ht="13.5" customHeight="1">
      <c r="A12" s="82"/>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77" t="s">
        <v>239</v>
      </c>
      <c r="AL12" s="978"/>
      <c r="AM12" s="978"/>
      <c r="AN12" s="979"/>
      <c r="AO12" s="119" t="s">
        <v>203</v>
      </c>
      <c r="AP12" s="119" t="s">
        <v>203</v>
      </c>
      <c r="AQ12" s="142" t="s">
        <v>203</v>
      </c>
      <c r="AR12" s="156" t="s">
        <v>203</v>
      </c>
    </row>
    <row r="13" spans="1:46" ht="13.5" customHeight="1">
      <c r="A13" s="82"/>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77" t="s">
        <v>508</v>
      </c>
      <c r="AL13" s="978"/>
      <c r="AM13" s="978"/>
      <c r="AN13" s="979"/>
      <c r="AO13" s="119">
        <v>3900</v>
      </c>
      <c r="AP13" s="119">
        <v>4688</v>
      </c>
      <c r="AQ13" s="142">
        <v>11579</v>
      </c>
      <c r="AR13" s="156">
        <v>-59.5</v>
      </c>
    </row>
    <row r="14" spans="1:46" ht="13.5" customHeight="1">
      <c r="A14" s="82"/>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77" t="s">
        <v>509</v>
      </c>
      <c r="AL14" s="978"/>
      <c r="AM14" s="978"/>
      <c r="AN14" s="979"/>
      <c r="AO14" s="119">
        <v>27106</v>
      </c>
      <c r="AP14" s="119">
        <v>32579</v>
      </c>
      <c r="AQ14" s="142">
        <v>4496</v>
      </c>
      <c r="AR14" s="156">
        <v>624.6</v>
      </c>
    </row>
    <row r="15" spans="1:46" ht="13.5" customHeight="1">
      <c r="A15" s="82"/>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71" t="s">
        <v>308</v>
      </c>
      <c r="AL15" s="972"/>
      <c r="AM15" s="972"/>
      <c r="AN15" s="973"/>
      <c r="AO15" s="119">
        <v>-35513</v>
      </c>
      <c r="AP15" s="119">
        <v>-42684</v>
      </c>
      <c r="AQ15" s="142">
        <v>-17592</v>
      </c>
      <c r="AR15" s="156">
        <v>142.6</v>
      </c>
    </row>
    <row r="16" spans="1:46">
      <c r="A16" s="82"/>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71" t="s">
        <v>276</v>
      </c>
      <c r="AL16" s="972"/>
      <c r="AM16" s="972"/>
      <c r="AN16" s="973"/>
      <c r="AO16" s="119">
        <v>432620</v>
      </c>
      <c r="AP16" s="119">
        <v>519976</v>
      </c>
      <c r="AQ16" s="142">
        <v>258255</v>
      </c>
      <c r="AR16" s="156">
        <v>101.3</v>
      </c>
    </row>
    <row r="17" spans="1:46">
      <c r="A17" s="82"/>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row>
    <row r="18" spans="1:46">
      <c r="A18" s="82"/>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133"/>
      <c r="AR18" s="133"/>
    </row>
    <row r="19" spans="1:46">
      <c r="A19" s="82"/>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t="s">
        <v>188</v>
      </c>
      <c r="AL19" s="92"/>
      <c r="AM19" s="92"/>
      <c r="AN19" s="92"/>
      <c r="AO19" s="92"/>
      <c r="AP19" s="92"/>
      <c r="AQ19" s="92"/>
      <c r="AR19" s="92"/>
    </row>
    <row r="20" spans="1:46">
      <c r="A20" s="82"/>
      <c r="B20" s="92"/>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6"/>
      <c r="AL20" s="103"/>
      <c r="AM20" s="103"/>
      <c r="AN20" s="113"/>
      <c r="AO20" s="120" t="s">
        <v>510</v>
      </c>
      <c r="AP20" s="130" t="s">
        <v>334</v>
      </c>
      <c r="AQ20" s="143" t="s">
        <v>42</v>
      </c>
      <c r="AR20" s="157"/>
    </row>
    <row r="21" spans="1:46" s="83" customFormat="1">
      <c r="A21" s="85"/>
      <c r="AK21" s="974" t="s">
        <v>511</v>
      </c>
      <c r="AL21" s="975"/>
      <c r="AM21" s="975"/>
      <c r="AN21" s="976"/>
      <c r="AO21" s="121">
        <v>54.09</v>
      </c>
      <c r="AP21" s="131">
        <v>22.75</v>
      </c>
      <c r="AQ21" s="144">
        <v>31.34</v>
      </c>
      <c r="AS21" s="163"/>
      <c r="AT21" s="85"/>
    </row>
    <row r="22" spans="1:46" s="83" customFormat="1">
      <c r="A22" s="85"/>
      <c r="AK22" s="974" t="s">
        <v>512</v>
      </c>
      <c r="AL22" s="975"/>
      <c r="AM22" s="975"/>
      <c r="AN22" s="976"/>
      <c r="AO22" s="122">
        <v>94.4</v>
      </c>
      <c r="AP22" s="132">
        <v>95.6</v>
      </c>
      <c r="AQ22" s="145">
        <v>-1.2</v>
      </c>
      <c r="AR22" s="133"/>
      <c r="AS22" s="163"/>
      <c r="AT22" s="85"/>
    </row>
    <row r="23" spans="1:46" s="83" customFormat="1">
      <c r="A23" s="85"/>
      <c r="AP23" s="133"/>
      <c r="AQ23" s="133"/>
      <c r="AR23" s="133"/>
      <c r="AS23" s="163"/>
      <c r="AT23" s="85"/>
    </row>
    <row r="24" spans="1:46" s="83" customFormat="1">
      <c r="A24" s="85"/>
      <c r="AP24" s="133"/>
      <c r="AQ24" s="133"/>
      <c r="AR24" s="133"/>
      <c r="AS24" s="163"/>
      <c r="AT24" s="85"/>
    </row>
    <row r="25" spans="1:46" s="83" customFormat="1">
      <c r="A25" s="86"/>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134"/>
      <c r="AQ25" s="134"/>
      <c r="AR25" s="134"/>
      <c r="AS25" s="164"/>
      <c r="AT25" s="85"/>
    </row>
    <row r="26" spans="1:46" s="83" customFormat="1">
      <c r="A26" s="83" t="s">
        <v>513</v>
      </c>
      <c r="AP26" s="133"/>
      <c r="AQ26" s="133"/>
      <c r="AR26" s="133"/>
    </row>
    <row r="27" spans="1:46">
      <c r="A27" s="87"/>
      <c r="AO27" s="92"/>
      <c r="AP27" s="92"/>
      <c r="AQ27" s="92"/>
      <c r="AR27" s="92"/>
      <c r="AS27" s="92"/>
      <c r="AT27" s="92"/>
    </row>
    <row r="28" spans="1:46" ht="17.25">
      <c r="A28" s="84" t="s">
        <v>266</v>
      </c>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165"/>
    </row>
    <row r="29" spans="1:46">
      <c r="A29" s="82"/>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83" t="s">
        <v>122</v>
      </c>
      <c r="AL29" s="83"/>
      <c r="AM29" s="83"/>
      <c r="AN29" s="83"/>
      <c r="AO29" s="92"/>
      <c r="AP29" s="92"/>
      <c r="AQ29" s="92"/>
      <c r="AR29" s="92"/>
      <c r="AS29" s="166"/>
    </row>
    <row r="30" spans="1:46" ht="13.5" customHeight="1">
      <c r="A30" s="82"/>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4"/>
      <c r="AL30" s="101"/>
      <c r="AM30" s="101"/>
      <c r="AN30" s="111"/>
      <c r="AO30" s="983" t="s">
        <v>86</v>
      </c>
      <c r="AP30" s="128"/>
      <c r="AQ30" s="139" t="s">
        <v>502</v>
      </c>
      <c r="AR30" s="153"/>
    </row>
    <row r="31" spans="1:46">
      <c r="A31" s="82"/>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5"/>
      <c r="AL31" s="102"/>
      <c r="AM31" s="102"/>
      <c r="AN31" s="112"/>
      <c r="AO31" s="984"/>
      <c r="AP31" s="129" t="s">
        <v>504</v>
      </c>
      <c r="AQ31" s="140" t="s">
        <v>505</v>
      </c>
      <c r="AR31" s="154" t="s">
        <v>506</v>
      </c>
    </row>
    <row r="32" spans="1:46" ht="27" customHeight="1">
      <c r="A32" s="82"/>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87" t="s">
        <v>514</v>
      </c>
      <c r="AL32" s="988"/>
      <c r="AM32" s="988"/>
      <c r="AN32" s="989"/>
      <c r="AO32" s="119">
        <v>260433</v>
      </c>
      <c r="AP32" s="119">
        <v>313020</v>
      </c>
      <c r="AQ32" s="146">
        <v>146295</v>
      </c>
      <c r="AR32" s="156">
        <v>114</v>
      </c>
    </row>
    <row r="33" spans="1:46" ht="13.5" customHeight="1">
      <c r="A33" s="82"/>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87" t="s">
        <v>231</v>
      </c>
      <c r="AL33" s="988"/>
      <c r="AM33" s="988"/>
      <c r="AN33" s="989"/>
      <c r="AO33" s="119" t="s">
        <v>203</v>
      </c>
      <c r="AP33" s="119" t="s">
        <v>203</v>
      </c>
      <c r="AQ33" s="146" t="s">
        <v>203</v>
      </c>
      <c r="AR33" s="156" t="s">
        <v>203</v>
      </c>
    </row>
    <row r="34" spans="1:46" ht="27" customHeight="1">
      <c r="A34" s="82"/>
      <c r="B34" s="92"/>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87" t="s">
        <v>15</v>
      </c>
      <c r="AL34" s="988"/>
      <c r="AM34" s="988"/>
      <c r="AN34" s="989"/>
      <c r="AO34" s="119" t="s">
        <v>203</v>
      </c>
      <c r="AP34" s="119" t="s">
        <v>203</v>
      </c>
      <c r="AQ34" s="146">
        <v>4</v>
      </c>
      <c r="AR34" s="156" t="s">
        <v>203</v>
      </c>
    </row>
    <row r="35" spans="1:46" ht="27" customHeight="1">
      <c r="A35" s="8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87" t="s">
        <v>515</v>
      </c>
      <c r="AL35" s="988"/>
      <c r="AM35" s="988"/>
      <c r="AN35" s="989"/>
      <c r="AO35" s="119">
        <v>9851</v>
      </c>
      <c r="AP35" s="119">
        <v>11840</v>
      </c>
      <c r="AQ35" s="146">
        <v>31593</v>
      </c>
      <c r="AR35" s="156">
        <v>-62.5</v>
      </c>
    </row>
    <row r="36" spans="1:46" ht="27" customHeight="1">
      <c r="A36" s="82"/>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87" t="s">
        <v>37</v>
      </c>
      <c r="AL36" s="988"/>
      <c r="AM36" s="988"/>
      <c r="AN36" s="989"/>
      <c r="AO36" s="119">
        <v>10415</v>
      </c>
      <c r="AP36" s="119">
        <v>12518</v>
      </c>
      <c r="AQ36" s="146">
        <v>3914</v>
      </c>
      <c r="AR36" s="156">
        <v>219.8</v>
      </c>
    </row>
    <row r="37" spans="1:46" ht="13.5" customHeight="1">
      <c r="A37" s="82"/>
      <c r="B37" s="92"/>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87" t="s">
        <v>347</v>
      </c>
      <c r="AL37" s="988"/>
      <c r="AM37" s="988"/>
      <c r="AN37" s="989"/>
      <c r="AO37" s="119" t="s">
        <v>203</v>
      </c>
      <c r="AP37" s="119" t="s">
        <v>203</v>
      </c>
      <c r="AQ37" s="146">
        <v>1348</v>
      </c>
      <c r="AR37" s="156" t="s">
        <v>203</v>
      </c>
    </row>
    <row r="38" spans="1:46" ht="27" customHeight="1">
      <c r="A38" s="82"/>
      <c r="B38" s="9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90" t="s">
        <v>516</v>
      </c>
      <c r="AL38" s="991"/>
      <c r="AM38" s="991"/>
      <c r="AN38" s="992"/>
      <c r="AO38" s="123" t="s">
        <v>203</v>
      </c>
      <c r="AP38" s="123" t="s">
        <v>203</v>
      </c>
      <c r="AQ38" s="147">
        <v>27</v>
      </c>
      <c r="AR38" s="145" t="s">
        <v>203</v>
      </c>
      <c r="AS38" s="166"/>
    </row>
    <row r="39" spans="1:46">
      <c r="A39" s="82"/>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90" t="s">
        <v>83</v>
      </c>
      <c r="AL39" s="991"/>
      <c r="AM39" s="991"/>
      <c r="AN39" s="992"/>
      <c r="AO39" s="119" t="s">
        <v>203</v>
      </c>
      <c r="AP39" s="119" t="s">
        <v>203</v>
      </c>
      <c r="AQ39" s="146">
        <v>-7201</v>
      </c>
      <c r="AR39" s="156" t="s">
        <v>203</v>
      </c>
      <c r="AS39" s="166"/>
    </row>
    <row r="40" spans="1:46" ht="27" customHeight="1">
      <c r="A40" s="8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87" t="s">
        <v>517</v>
      </c>
      <c r="AL40" s="988"/>
      <c r="AM40" s="988"/>
      <c r="AN40" s="989"/>
      <c r="AO40" s="119">
        <v>-207815</v>
      </c>
      <c r="AP40" s="119">
        <v>-249778</v>
      </c>
      <c r="AQ40" s="146">
        <v>-128709</v>
      </c>
      <c r="AR40" s="156">
        <v>94.1</v>
      </c>
      <c r="AS40" s="166"/>
    </row>
    <row r="41" spans="1:46">
      <c r="A41" s="8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93" t="s">
        <v>387</v>
      </c>
      <c r="AL41" s="994"/>
      <c r="AM41" s="994"/>
      <c r="AN41" s="995"/>
      <c r="AO41" s="119">
        <v>72884</v>
      </c>
      <c r="AP41" s="119">
        <v>87601</v>
      </c>
      <c r="AQ41" s="146">
        <v>47272</v>
      </c>
      <c r="AR41" s="156">
        <v>85.3</v>
      </c>
      <c r="AS41" s="166"/>
    </row>
    <row r="42" spans="1:46">
      <c r="A42" s="8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7" t="s">
        <v>66</v>
      </c>
      <c r="AL42" s="92"/>
      <c r="AM42" s="92"/>
      <c r="AN42" s="92"/>
      <c r="AO42" s="92"/>
      <c r="AP42" s="92"/>
      <c r="AQ42" s="133"/>
      <c r="AR42" s="133"/>
      <c r="AS42" s="166"/>
    </row>
    <row r="43" spans="1:46">
      <c r="A43" s="82"/>
      <c r="B43" s="92"/>
      <c r="C43" s="92"/>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135"/>
      <c r="AQ43" s="133"/>
      <c r="AR43" s="92"/>
      <c r="AS43" s="166"/>
    </row>
    <row r="44" spans="1:46">
      <c r="A44" s="82"/>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133"/>
      <c r="AR44" s="92"/>
    </row>
    <row r="45" spans="1:46">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148"/>
      <c r="AR45" s="88"/>
      <c r="AS45" s="88"/>
      <c r="AT45" s="92"/>
    </row>
    <row r="46" spans="1:46">
      <c r="A46" s="89"/>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92"/>
    </row>
    <row r="47" spans="1:46" ht="17.25" customHeight="1">
      <c r="A47" s="90" t="s">
        <v>518</v>
      </c>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row>
    <row r="48" spans="1:46">
      <c r="A48" s="82"/>
      <c r="B48" s="92"/>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89" t="s">
        <v>519</v>
      </c>
      <c r="AL48" s="89"/>
      <c r="AM48" s="89"/>
      <c r="AN48" s="89"/>
      <c r="AO48" s="89"/>
      <c r="AP48" s="89"/>
      <c r="AQ48" s="134"/>
      <c r="AR48" s="89"/>
    </row>
    <row r="49" spans="1:44" ht="13.5" customHeight="1">
      <c r="A49" s="82"/>
      <c r="B49" s="92"/>
      <c r="C49" s="92"/>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8"/>
      <c r="AL49" s="104"/>
      <c r="AM49" s="985" t="s">
        <v>86</v>
      </c>
      <c r="AN49" s="980" t="s">
        <v>439</v>
      </c>
      <c r="AO49" s="981"/>
      <c r="AP49" s="981"/>
      <c r="AQ49" s="981"/>
      <c r="AR49" s="982"/>
    </row>
    <row r="50" spans="1:44">
      <c r="A50" s="82"/>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9"/>
      <c r="AL50" s="105"/>
      <c r="AM50" s="986"/>
      <c r="AN50" s="115" t="s">
        <v>493</v>
      </c>
      <c r="AO50" s="125" t="s">
        <v>494</v>
      </c>
      <c r="AP50" s="136" t="s">
        <v>520</v>
      </c>
      <c r="AQ50" s="149" t="s">
        <v>381</v>
      </c>
      <c r="AR50" s="159" t="s">
        <v>521</v>
      </c>
    </row>
    <row r="51" spans="1:44">
      <c r="A51" s="82"/>
      <c r="B51" s="92"/>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8" t="s">
        <v>132</v>
      </c>
      <c r="AL51" s="104"/>
      <c r="AM51" s="109">
        <v>432872</v>
      </c>
      <c r="AN51" s="116">
        <v>475684</v>
      </c>
      <c r="AO51" s="126">
        <v>-42.2</v>
      </c>
      <c r="AP51" s="137">
        <v>291945</v>
      </c>
      <c r="AQ51" s="150">
        <v>19.100000000000001</v>
      </c>
      <c r="AR51" s="160">
        <v>-61.3</v>
      </c>
    </row>
    <row r="52" spans="1:44">
      <c r="A52" s="82"/>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100"/>
      <c r="AL52" s="106" t="s">
        <v>279</v>
      </c>
      <c r="AM52" s="110">
        <v>113496</v>
      </c>
      <c r="AN52" s="117">
        <v>124721</v>
      </c>
      <c r="AO52" s="127">
        <v>-63.8</v>
      </c>
      <c r="AP52" s="138">
        <v>127651</v>
      </c>
      <c r="AQ52" s="151">
        <v>17.2</v>
      </c>
      <c r="AR52" s="161">
        <v>-81</v>
      </c>
    </row>
    <row r="53" spans="1:44">
      <c r="A53" s="82"/>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8" t="s">
        <v>234</v>
      </c>
      <c r="AL53" s="104"/>
      <c r="AM53" s="109">
        <v>349323</v>
      </c>
      <c r="AN53" s="116">
        <v>386419</v>
      </c>
      <c r="AO53" s="126">
        <v>-18.8</v>
      </c>
      <c r="AP53" s="137">
        <v>291173</v>
      </c>
      <c r="AQ53" s="150">
        <v>-0.3</v>
      </c>
      <c r="AR53" s="160">
        <v>-18.5</v>
      </c>
    </row>
    <row r="54" spans="1:44">
      <c r="A54" s="82"/>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100"/>
      <c r="AL54" s="106" t="s">
        <v>279</v>
      </c>
      <c r="AM54" s="110">
        <v>108816</v>
      </c>
      <c r="AN54" s="117">
        <v>120372</v>
      </c>
      <c r="AO54" s="127">
        <v>-3.5</v>
      </c>
      <c r="AP54" s="138">
        <v>119071</v>
      </c>
      <c r="AQ54" s="151">
        <v>-6.7</v>
      </c>
      <c r="AR54" s="161">
        <v>3.2</v>
      </c>
    </row>
    <row r="55" spans="1:44">
      <c r="A55" s="82"/>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8" t="s">
        <v>503</v>
      </c>
      <c r="AL55" s="104"/>
      <c r="AM55" s="109">
        <v>403562</v>
      </c>
      <c r="AN55" s="116">
        <v>451917</v>
      </c>
      <c r="AO55" s="126">
        <v>16.899999999999999</v>
      </c>
      <c r="AP55" s="137">
        <v>271581</v>
      </c>
      <c r="AQ55" s="150">
        <v>-6.7</v>
      </c>
      <c r="AR55" s="160">
        <v>23.6</v>
      </c>
    </row>
    <row r="56" spans="1:44">
      <c r="A56" s="82"/>
      <c r="B56" s="92"/>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100"/>
      <c r="AL56" s="106" t="s">
        <v>279</v>
      </c>
      <c r="AM56" s="110">
        <v>214738</v>
      </c>
      <c r="AN56" s="117">
        <v>240468</v>
      </c>
      <c r="AO56" s="127">
        <v>99.8</v>
      </c>
      <c r="AP56" s="138">
        <v>117844</v>
      </c>
      <c r="AQ56" s="151">
        <v>-1</v>
      </c>
      <c r="AR56" s="161">
        <v>100.8</v>
      </c>
    </row>
    <row r="57" spans="1:44">
      <c r="A57" s="82"/>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8" t="s">
        <v>522</v>
      </c>
      <c r="AL57" s="104"/>
      <c r="AM57" s="109">
        <v>425287</v>
      </c>
      <c r="AN57" s="116">
        <v>495672</v>
      </c>
      <c r="AO57" s="126">
        <v>9.6999999999999993</v>
      </c>
      <c r="AP57" s="137">
        <v>268375</v>
      </c>
      <c r="AQ57" s="150">
        <v>-1.2</v>
      </c>
      <c r="AR57" s="160">
        <v>10.9</v>
      </c>
    </row>
    <row r="58" spans="1:44">
      <c r="A58" s="82"/>
      <c r="B58" s="92"/>
      <c r="C58" s="92"/>
      <c r="D58" s="92"/>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100"/>
      <c r="AL58" s="106" t="s">
        <v>279</v>
      </c>
      <c r="AM58" s="110">
        <v>124730</v>
      </c>
      <c r="AN58" s="117">
        <v>145373</v>
      </c>
      <c r="AO58" s="127">
        <v>-39.5</v>
      </c>
      <c r="AP58" s="138">
        <v>119602</v>
      </c>
      <c r="AQ58" s="151">
        <v>1.5</v>
      </c>
      <c r="AR58" s="161">
        <v>-41</v>
      </c>
    </row>
    <row r="59" spans="1:44">
      <c r="A59" s="8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8" t="s">
        <v>477</v>
      </c>
      <c r="AL59" s="104"/>
      <c r="AM59" s="109">
        <v>798474</v>
      </c>
      <c r="AN59" s="116">
        <v>959704</v>
      </c>
      <c r="AO59" s="126">
        <v>93.6</v>
      </c>
      <c r="AP59" s="137">
        <v>301035</v>
      </c>
      <c r="AQ59" s="150">
        <v>12.2</v>
      </c>
      <c r="AR59" s="160">
        <v>81.400000000000006</v>
      </c>
    </row>
    <row r="60" spans="1:44">
      <c r="A60" s="82"/>
      <c r="B60" s="92"/>
      <c r="C60" s="92"/>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100"/>
      <c r="AL60" s="106" t="s">
        <v>279</v>
      </c>
      <c r="AM60" s="110">
        <v>581265</v>
      </c>
      <c r="AN60" s="117">
        <v>698636</v>
      </c>
      <c r="AO60" s="127">
        <v>380.6</v>
      </c>
      <c r="AP60" s="138">
        <v>154376</v>
      </c>
      <c r="AQ60" s="151">
        <v>29.1</v>
      </c>
      <c r="AR60" s="161">
        <v>351.5</v>
      </c>
    </row>
    <row r="61" spans="1:44">
      <c r="A61" s="82"/>
      <c r="B61" s="92"/>
      <c r="C61" s="92"/>
      <c r="D61" s="92"/>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8" t="s">
        <v>406</v>
      </c>
      <c r="AL61" s="107"/>
      <c r="AM61" s="109">
        <v>481904</v>
      </c>
      <c r="AN61" s="116">
        <v>553879</v>
      </c>
      <c r="AO61" s="126">
        <v>11.8</v>
      </c>
      <c r="AP61" s="137">
        <v>284822</v>
      </c>
      <c r="AQ61" s="152">
        <v>4.5999999999999996</v>
      </c>
      <c r="AR61" s="160">
        <v>7.2</v>
      </c>
    </row>
    <row r="62" spans="1:44">
      <c r="A62" s="82"/>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100"/>
      <c r="AL62" s="106" t="s">
        <v>279</v>
      </c>
      <c r="AM62" s="110">
        <v>228609</v>
      </c>
      <c r="AN62" s="117">
        <v>265914</v>
      </c>
      <c r="AO62" s="127">
        <v>74.7</v>
      </c>
      <c r="AP62" s="138">
        <v>127709</v>
      </c>
      <c r="AQ62" s="151">
        <v>8</v>
      </c>
      <c r="AR62" s="161">
        <v>66.7</v>
      </c>
    </row>
    <row r="63" spans="1:44">
      <c r="A63" s="82"/>
      <c r="B63" s="92"/>
      <c r="C63" s="92"/>
      <c r="D63" s="92"/>
      <c r="E63" s="92"/>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row>
    <row r="64" spans="1:44">
      <c r="A64" s="82"/>
      <c r="B64" s="92"/>
      <c r="C64" s="92"/>
      <c r="D64" s="92"/>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row>
    <row r="65" spans="1:46">
      <c r="A65" s="82"/>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row>
    <row r="66" spans="1:46">
      <c r="A66" s="91"/>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167"/>
    </row>
    <row r="67" spans="1:46" ht="13.5" hidden="1" customHeight="1">
      <c r="AK67" s="92"/>
      <c r="AL67" s="92"/>
      <c r="AM67" s="92"/>
      <c r="AN67" s="92"/>
      <c r="AO67" s="92"/>
      <c r="AP67" s="92"/>
      <c r="AQ67" s="92"/>
      <c r="AR67" s="92"/>
      <c r="AS67" s="92"/>
      <c r="AT67" s="92"/>
    </row>
    <row r="68" spans="1:46" ht="13.5" hidden="1" customHeight="1">
      <c r="AK68" s="92"/>
      <c r="AL68" s="92"/>
      <c r="AM68" s="92"/>
      <c r="AN68" s="92"/>
      <c r="AO68" s="92"/>
      <c r="AP68" s="92"/>
      <c r="AQ68" s="92"/>
      <c r="AR68" s="92"/>
    </row>
    <row r="69" spans="1:46" ht="13.5" hidden="1" customHeight="1">
      <c r="AK69" s="92"/>
      <c r="AL69" s="92"/>
      <c r="AM69" s="92"/>
      <c r="AN69" s="92"/>
      <c r="AO69" s="92"/>
      <c r="AP69" s="92"/>
      <c r="AQ69" s="92"/>
      <c r="AR69" s="92"/>
    </row>
    <row r="70" spans="1:46" hidden="1">
      <c r="AK70" s="92"/>
      <c r="AL70" s="92"/>
      <c r="AM70" s="92"/>
      <c r="AN70" s="92"/>
      <c r="AO70" s="92"/>
      <c r="AP70" s="92"/>
      <c r="AQ70" s="92"/>
      <c r="AR70" s="92"/>
    </row>
    <row r="71" spans="1:46" hidden="1">
      <c r="AK71" s="92"/>
      <c r="AL71" s="92"/>
      <c r="AM71" s="92"/>
      <c r="AN71" s="92"/>
      <c r="AO71" s="92"/>
      <c r="AP71" s="92"/>
      <c r="AQ71" s="92"/>
      <c r="AR71" s="92"/>
    </row>
    <row r="72" spans="1:46" hidden="1">
      <c r="AK72" s="92"/>
      <c r="AL72" s="92"/>
      <c r="AM72" s="92"/>
      <c r="AN72" s="92"/>
      <c r="AO72" s="92"/>
      <c r="AP72" s="92"/>
      <c r="AQ72" s="92"/>
      <c r="AR72" s="92"/>
    </row>
    <row r="73" spans="1:46" hidden="1">
      <c r="AK73" s="92"/>
      <c r="AL73" s="92"/>
      <c r="AM73" s="92"/>
      <c r="AN73" s="92"/>
      <c r="AO73" s="92"/>
      <c r="AP73" s="92"/>
      <c r="AQ73" s="92"/>
      <c r="AR73" s="92"/>
    </row>
  </sheetData>
  <sheetProtection algorithmName="SHA-512" hashValue="hkoqpGWC7tgNv0rP2cOSRBcuPJTz8sOmePt64ALUfU91G8Vb/EBRrgYysLhFnsTV0R7sWkQWIQrctlgPW5nl2g==" saltValue="08WgN7ySFTOr3QzvJJxL8A=="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election activeCell="H55" sqref="H55"/>
    </sheetView>
  </sheetViews>
  <sheetFormatPr defaultColWidth="0" defaultRowHeight="13.5" customHeight="1" zeroHeight="1"/>
  <cols>
    <col min="1" max="125" width="2.5" style="79" customWidth="1"/>
    <col min="126" max="126" width="9" style="80" hidden="1" customWidth="1"/>
    <col min="127" max="16384" width="9" style="80" hidden="1"/>
  </cols>
  <sheetData>
    <row r="1" spans="2:125"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c r="B2" s="80"/>
      <c r="DG2" s="80"/>
    </row>
    <row r="3" spans="2:12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row r="5" spans="2:125"/>
    <row r="6" spans="2:125"/>
    <row r="7" spans="2:125"/>
    <row r="8" spans="2:125"/>
    <row r="9" spans="2:125">
      <c r="DU9" s="80"/>
    </row>
    <row r="10" spans="2:125"/>
    <row r="11" spans="2:125"/>
    <row r="12" spans="2:125"/>
    <row r="13" spans="2:125"/>
    <row r="14" spans="2:125"/>
    <row r="15" spans="2:125"/>
    <row r="16" spans="2:125"/>
    <row r="17" spans="125:125">
      <c r="DU17" s="80"/>
    </row>
    <row r="18" spans="125:125"/>
    <row r="19" spans="125:125"/>
    <row r="20" spans="125:125">
      <c r="DU20" s="80"/>
    </row>
    <row r="21" spans="125:125">
      <c r="DU21" s="80"/>
    </row>
    <row r="22" spans="125:125"/>
    <row r="23" spans="125:125"/>
    <row r="24" spans="125:125"/>
    <row r="25" spans="125:125"/>
    <row r="26" spans="125:125"/>
    <row r="27" spans="125:125"/>
    <row r="28" spans="125:125">
      <c r="DU28" s="80"/>
    </row>
    <row r="29" spans="125:125"/>
    <row r="30" spans="125:125"/>
    <row r="31" spans="125:125"/>
    <row r="32" spans="125:125"/>
    <row r="33" spans="2:125">
      <c r="B33" s="80"/>
      <c r="G33" s="80"/>
      <c r="I33" s="80"/>
    </row>
    <row r="34" spans="2:125">
      <c r="C34" s="80"/>
      <c r="P34" s="80"/>
      <c r="DE34" s="80"/>
      <c r="DH34" s="80"/>
    </row>
    <row r="35" spans="2:125">
      <c r="D35" s="80"/>
      <c r="E35" s="80"/>
      <c r="DG35" s="80"/>
      <c r="DJ35" s="80"/>
      <c r="DP35" s="80"/>
      <c r="DQ35" s="80"/>
      <c r="DR35" s="80"/>
      <c r="DS35" s="80"/>
      <c r="DT35" s="80"/>
      <c r="DU35" s="80"/>
    </row>
    <row r="36" spans="2:12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c r="DU37" s="80"/>
    </row>
    <row r="38" spans="2:125">
      <c r="DT38" s="80"/>
      <c r="DU38" s="80"/>
    </row>
    <row r="39" spans="2:125"/>
    <row r="40" spans="2:125">
      <c r="DH40" s="80"/>
    </row>
    <row r="41" spans="2:125">
      <c r="DE41" s="80"/>
    </row>
    <row r="42" spans="2:125">
      <c r="DG42" s="80"/>
      <c r="DJ42" s="80"/>
    </row>
    <row r="43" spans="2:12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c r="DU44" s="80"/>
    </row>
    <row r="45" spans="2:125"/>
    <row r="46" spans="2:125"/>
    <row r="47" spans="2:125"/>
    <row r="48" spans="2:125">
      <c r="DT48" s="80"/>
      <c r="DU48" s="80"/>
    </row>
    <row r="49" spans="120:125">
      <c r="DU49" s="80"/>
    </row>
    <row r="50" spans="120:125">
      <c r="DU50" s="80"/>
    </row>
    <row r="51" spans="120:125">
      <c r="DP51" s="80"/>
      <c r="DQ51" s="80"/>
      <c r="DR51" s="80"/>
      <c r="DS51" s="80"/>
      <c r="DT51" s="80"/>
      <c r="DU51" s="80"/>
    </row>
    <row r="52" spans="120:125"/>
    <row r="53" spans="120:125"/>
    <row r="54" spans="120:125">
      <c r="DU54" s="80"/>
    </row>
    <row r="55" spans="120:125"/>
    <row r="56" spans="120:125"/>
    <row r="57" spans="120:125"/>
    <row r="58" spans="120:125">
      <c r="DU58" s="80"/>
    </row>
    <row r="59" spans="120:125"/>
    <row r="60" spans="120:125"/>
    <row r="61" spans="120:125"/>
    <row r="62" spans="120:125"/>
    <row r="63" spans="120:125">
      <c r="DU63" s="80"/>
    </row>
    <row r="64" spans="120:125">
      <c r="DT64" s="80"/>
      <c r="DU64" s="80"/>
    </row>
    <row r="65" spans="123:125"/>
    <row r="66" spans="123:125"/>
    <row r="67" spans="123:125"/>
    <row r="68" spans="123:125"/>
    <row r="69" spans="123:125">
      <c r="DS69" s="80"/>
      <c r="DT69" s="80"/>
      <c r="DU69" s="80"/>
    </row>
    <row r="70" spans="123:125"/>
    <row r="71" spans="123:125"/>
    <row r="72" spans="123:125"/>
    <row r="73" spans="123:125"/>
    <row r="74" spans="123:125"/>
    <row r="75" spans="123:125"/>
    <row r="76" spans="123:125"/>
    <row r="77" spans="123:125"/>
    <row r="78" spans="123:125"/>
    <row r="79" spans="123:125"/>
    <row r="80" spans="123:125"/>
    <row r="81" spans="116:125"/>
    <row r="82" spans="116:125">
      <c r="DL82" s="80"/>
    </row>
    <row r="83" spans="116:125">
      <c r="DM83" s="80"/>
      <c r="DN83" s="80"/>
      <c r="DO83" s="80"/>
      <c r="DP83" s="80"/>
      <c r="DQ83" s="80"/>
      <c r="DR83" s="80"/>
      <c r="DS83" s="80"/>
      <c r="DT83" s="80"/>
      <c r="DU83" s="80"/>
    </row>
    <row r="84" spans="116:125"/>
    <row r="85" spans="116:125"/>
    <row r="86" spans="116:125"/>
    <row r="87" spans="116:125"/>
    <row r="88" spans="116:125">
      <c r="DU88" s="80"/>
    </row>
    <row r="89" spans="116:125"/>
    <row r="90" spans="116:125"/>
    <row r="91" spans="116:125"/>
    <row r="92" spans="116:125" ht="13.5" customHeight="1"/>
    <row r="93" spans="116:125" ht="13.5" customHeight="1"/>
    <row r="94" spans="116:125" ht="13.5" customHeight="1">
      <c r="DS94" s="80"/>
      <c r="DT94" s="80"/>
      <c r="DU94" s="80"/>
    </row>
    <row r="95" spans="116:125" ht="13.5" customHeight="1">
      <c r="DU95" s="80"/>
    </row>
    <row r="96" spans="116:125" ht="13.5" customHeight="1"/>
    <row r="97" spans="124:125" ht="13.5" customHeight="1"/>
    <row r="98" spans="124:125" ht="13.5" customHeight="1"/>
    <row r="99" spans="124:125" ht="13.5" customHeight="1"/>
    <row r="100" spans="124:125" ht="13.5" customHeight="1"/>
    <row r="101" spans="124:125" ht="13.5" customHeight="1">
      <c r="DU101" s="80"/>
    </row>
    <row r="102" spans="124:125" ht="13.5" customHeight="1"/>
    <row r="103" spans="124:125" ht="13.5" customHeight="1"/>
    <row r="104" spans="124:125" ht="13.5" customHeight="1">
      <c r="DT104" s="80"/>
      <c r="DU104" s="8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0" t="s">
        <v>98</v>
      </c>
    </row>
    <row r="121" spans="125:125" ht="13.5" hidden="1" customHeight="1">
      <c r="DU121" s="80"/>
    </row>
  </sheetData>
  <sheetProtection algorithmName="SHA-512" hashValue="+aSOw+5QztYbSJ4jVNK7la9lKTmAbarztlhHDUvFb1YEjq2s9CDlEMz0x6BuITabwLhGyheCt8Qud1aIMCL8iQ==" saltValue="dW4aWNGbi07dzoNK7Wap9A==" spinCount="100000" sheet="1" objects="1" scenarios="1"/>
  <phoneticPr fontId="5"/>
  <printOptions horizontalCentered="1"/>
  <pageMargins left="0" right="0" top="0.39370078740157483" bottom="0.39370078740157483" header="0.19685039370078741" footer="0.19685039370078741"/>
  <pageSetup paperSize="8" scale="52"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85" zoomScaleNormal="85" zoomScaleSheetLayoutView="55" workbookViewId="0">
      <selection activeCell="H55" sqref="H55"/>
    </sheetView>
  </sheetViews>
  <sheetFormatPr defaultColWidth="0" defaultRowHeight="13.5" customHeight="1" zeroHeight="1"/>
  <cols>
    <col min="1" max="125" width="2.5" style="79" customWidth="1"/>
    <col min="126" max="142" width="0" style="80" hidden="1" customWidth="1"/>
    <col min="143" max="143" width="9" style="80" hidden="1" customWidth="1"/>
    <col min="144" max="16384" width="9" style="80" hidden="1"/>
  </cols>
  <sheetData>
    <row r="1" spans="1:125"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c r="B2" s="80"/>
      <c r="T2" s="80"/>
    </row>
    <row r="3" spans="1:12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80"/>
      <c r="G33" s="80"/>
      <c r="I33" s="80"/>
    </row>
    <row r="34" spans="2:125">
      <c r="C34" s="80"/>
      <c r="P34" s="80"/>
      <c r="R34" s="80"/>
      <c r="U34" s="80"/>
    </row>
    <row r="35" spans="2:12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c r="F36" s="80"/>
      <c r="H36" s="80"/>
      <c r="J36" s="80"/>
      <c r="K36" s="80"/>
      <c r="L36" s="80"/>
      <c r="M36" s="80"/>
      <c r="N36" s="80"/>
      <c r="O36" s="80"/>
      <c r="Q36" s="80"/>
      <c r="S36" s="80"/>
      <c r="V36" s="80"/>
    </row>
    <row r="37" spans="2:125"/>
    <row r="38" spans="2:125"/>
    <row r="39" spans="2:125"/>
    <row r="40" spans="2:125">
      <c r="U40" s="80"/>
    </row>
    <row r="41" spans="2:125">
      <c r="R41" s="80"/>
    </row>
    <row r="42" spans="2:12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c r="Q43" s="80"/>
      <c r="S43" s="80"/>
      <c r="V43" s="8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9" t="s">
        <v>98</v>
      </c>
    </row>
  </sheetData>
  <sheetProtection algorithmName="SHA-512" hashValue="yz28mzIJv41Y3GoCUnkRAD44nzePjkaRhGSEqls4S/xn5X+xFaG70LBJQ47T5e4MueXYtCpRwyO7PME/i7MRWg==" saltValue="BTentBUTY4vPYkJSZ4YSTw==" spinCount="100000" sheet="1" objects="1" scenarios="1"/>
  <phoneticPr fontId="5"/>
  <printOptions horizontalCentered="1"/>
  <pageMargins left="0" right="0" top="0.39370078740157483" bottom="0.39370078740157483" header="0.19685039370078741" footer="0.19685039370078741"/>
  <pageSetup paperSize="8" scale="52"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F10" zoomScale="70" zoomScaleNormal="70" zoomScaleSheetLayoutView="100" workbookViewId="0">
      <selection activeCell="H55" sqref="H55"/>
    </sheetView>
  </sheetViews>
  <sheetFormatPr defaultColWidth="0" defaultRowHeight="13.5" customHeight="1" zeroHeight="1"/>
  <cols>
    <col min="1" max="1" width="8.25" style="47" customWidth="1"/>
    <col min="2" max="16" width="14.625" style="47" customWidth="1"/>
    <col min="17" max="17" width="0" style="47" hidden="1" customWidth="1"/>
    <col min="18" max="16384" width="0" style="47"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7"/>
      <c r="C45" s="87"/>
      <c r="D45" s="87"/>
      <c r="E45" s="87"/>
      <c r="F45" s="87"/>
      <c r="G45" s="87"/>
      <c r="H45" s="87"/>
      <c r="I45" s="87"/>
      <c r="J45" s="182" t="s">
        <v>2</v>
      </c>
    </row>
    <row r="46" spans="2:10" ht="29.25" customHeight="1">
      <c r="B46" s="168" t="s">
        <v>8</v>
      </c>
      <c r="C46" s="172"/>
      <c r="D46" s="172"/>
      <c r="E46" s="173" t="s">
        <v>14</v>
      </c>
      <c r="F46" s="174" t="s">
        <v>524</v>
      </c>
      <c r="G46" s="178" t="s">
        <v>441</v>
      </c>
      <c r="H46" s="178" t="s">
        <v>525</v>
      </c>
      <c r="I46" s="178" t="s">
        <v>526</v>
      </c>
      <c r="J46" s="183" t="s">
        <v>527</v>
      </c>
    </row>
    <row r="47" spans="2:10" ht="57.75" customHeight="1">
      <c r="B47" s="169"/>
      <c r="C47" s="996" t="s">
        <v>3</v>
      </c>
      <c r="D47" s="996"/>
      <c r="E47" s="997"/>
      <c r="F47" s="175">
        <v>20.94</v>
      </c>
      <c r="G47" s="179">
        <v>21.55</v>
      </c>
      <c r="H47" s="179">
        <v>23.31</v>
      </c>
      <c r="I47" s="179">
        <v>22.68</v>
      </c>
      <c r="J47" s="184">
        <v>24</v>
      </c>
    </row>
    <row r="48" spans="2:10" ht="57.75" customHeight="1">
      <c r="B48" s="170"/>
      <c r="C48" s="998" t="s">
        <v>4</v>
      </c>
      <c r="D48" s="998"/>
      <c r="E48" s="999"/>
      <c r="F48" s="176">
        <v>8.17</v>
      </c>
      <c r="G48" s="180">
        <v>10.01</v>
      </c>
      <c r="H48" s="180">
        <v>10.58</v>
      </c>
      <c r="I48" s="180">
        <v>11.63</v>
      </c>
      <c r="J48" s="185">
        <v>8.76</v>
      </c>
    </row>
    <row r="49" spans="2:10" ht="57.75" customHeight="1">
      <c r="B49" s="171"/>
      <c r="C49" s="1000" t="s">
        <v>13</v>
      </c>
      <c r="D49" s="1000"/>
      <c r="E49" s="1001"/>
      <c r="F49" s="177" t="s">
        <v>277</v>
      </c>
      <c r="G49" s="181" t="s">
        <v>528</v>
      </c>
      <c r="H49" s="181" t="s">
        <v>242</v>
      </c>
      <c r="I49" s="181" t="s">
        <v>529</v>
      </c>
      <c r="J49" s="186" t="s">
        <v>465</v>
      </c>
    </row>
    <row r="50" spans="2:10" ht="13.5" customHeight="1"/>
  </sheetData>
  <sheetProtection algorithmName="SHA-512" hashValue="GltPNpBm2J8oKZn80aIKdRFffmfxo7UdhCOBgjDBChJQiSn9ClKRlkl43bGJR7+uB6drp4VJrg/DWJyHkaI8Ng==" saltValue="+15MHjwL/g3ypw5U/olm5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8"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2022-03-30T23:56:42Z</cp:lastPrinted>
  <dcterms:created xsi:type="dcterms:W3CDTF">2022-02-02T06:52:55Z</dcterms:created>
  <dcterms:modified xsi:type="dcterms:W3CDTF">2022-09-20T05:12:49Z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2022-03-30T04:20:34Z</vt:filetime>
  </property>
</Properties>
</file>