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172.16.8.5\財政\11.調査提出物\①済フォルダ（地方債以外）\③財政状況資料集等(財政比較分析表・財政状況等一覧表)\財政状況資料集(財政比較分析表)\R2決算\済【依頼9月末〆】令和２年度財政状況資料集の作成について（2回目・地方公会計関係）\"/>
    </mc:Choice>
  </mc:AlternateContent>
  <xr:revisionPtr revIDLastSave="0" documentId="13_ncr:1_{0ED93CE0-B01C-4607-B867-63B6B2454A87}" xr6:coauthVersionLast="36" xr6:coauthVersionMax="36" xr10:uidLastSave="{00000000-0000-0000-0000-000000000000}"/>
  <bookViews>
    <workbookView xWindow="0" yWindow="0" windowWidth="28800" windowHeight="1222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O36" i="10"/>
  <c r="BW36" i="10"/>
  <c r="BE36" i="10"/>
  <c r="AM36" i="10"/>
  <c r="CO35" i="10"/>
  <c r="BW35" i="10"/>
  <c r="CO34" i="10"/>
  <c r="BW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c r="AM35" i="10" s="1"/>
  <c r="BE34" i="10"/>
  <c r="BE35" i="10" s="1"/>
</calcChain>
</file>

<file path=xl/sharedStrings.xml><?xml version="1.0" encoding="utf-8"?>
<sst xmlns="http://schemas.openxmlformats.org/spreadsheetml/2006/main" count="1090" uniqueCount="618">
  <si>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</si>
  <si>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</si>
  <si>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</si>
  <si>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</si>
  <si>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</si>
  <si>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</si>
  <si>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</si>
  <si>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</si>
  <si>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</si>
  <si>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</si>
  <si>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</si>
  <si>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</si>
  <si>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</si>
  <si>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</si>
  <si>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</si>
  <si>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</si>
  <si>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</si>
  <si>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</si>
  <si>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</si>
  <si>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</si>
  <si>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</si>
  <si>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</si>
  <si>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</si>
  <si>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</si>
  <si>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</si>
  <si>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</si>
  <si>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</si>
  <si>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</si>
  <si>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</si>
  <si>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</si>
  <si>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</si>
  <si>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</si>
  <si>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</si>
  <si>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</si>
  <si>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</si>
  <si>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</si>
  <si>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</si>
  <si>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</si>
  <si>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</si>
  <si>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</si>
  <si>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</si>
  <si>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</si>
  <si>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</si>
  <si>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</si>
  <si>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</si>
  <si>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</si>
  <si>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</si>
  <si>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</si>
  <si>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</si>
  <si>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</si>
  <si>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</si>
  <si>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</si>
  <si>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</si>
  <si>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</si>
  <si>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</si>
  <si>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</si>
  <si>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</si>
  <si>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</si>
  <si>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</si>
  <si>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</si>
  <si>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</si>
  <si>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</si>
  <si>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</si>
  <si>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</si>
  <si>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</si>
  <si>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</si>
  <si>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</si>
  <si>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</si>
  <si>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</si>
  <si>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</si>
  <si>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</si>
  <si>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</si>
  <si>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</si>
  <si>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</si>
  <si>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</si>
  <si>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</si>
  <si>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</si>
  <si>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</si>
  <si>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</si>
  <si>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</si>
  <si>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</si>
  <si>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</si>
  <si>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</si>
  <si>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</si>
  <si>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</si>
  <si>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</si>
  <si>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</si>
  <si>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</si>
  <si>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</si>
  <si>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</si>
  <si>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</si>
  <si>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</si>
  <si>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</si>
  <si>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</si>
  <si>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</si>
  <si>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</si>
  <si>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</si>
  <si>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</si>
  <si>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</si>
  <si>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</si>
  <si>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</si>
  <si>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</si>
  <si>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</si>
  <si>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</si>
  <si>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</si>
  <si>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</si>
  <si>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</si>
  <si>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</si>
  <si>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</si>
  <si>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</si>
  <si>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</si>
  <si>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</si>
  <si>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</si>
  <si>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</si>
  <si>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</si>
  <si>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</si>
  <si>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</si>
  <si>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</si>
  <si>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</si>
  <si>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</si>
  <si>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</si>
  <si>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</si>
  <si>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</si>
  <si>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</si>
  <si>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</si>
  <si>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</si>
  <si>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</si>
  <si>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</si>
  <si>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</si>
  <si>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</si>
  <si>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</si>
  <si>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</si>
  <si>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</si>
  <si>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</si>
  <si>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</si>
  <si>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</si>
  <si>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</si>
  <si>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</si>
  <si>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</si>
  <si>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</si>
  <si>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</si>
  <si>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</si>
  <si>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</si>
  <si>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</si>
  <si>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</si>
  <si>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</si>
  <si>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</si>
  <si>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</si>
  <si>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</si>
  <si>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</si>
  <si>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</si>
  <si>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</si>
  <si>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</si>
  <si>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</si>
  <si>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</si>
  <si>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</si>
  <si>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</si>
  <si>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</si>
  <si>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</si>
  <si>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</si>
  <si>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</si>
  <si>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</si>
  <si>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</si>
  <si>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</si>
  <si>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</si>
  <si>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</si>
  <si>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</si>
  <si>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</si>
  <si>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</si>
  <si>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</si>
  <si>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</si>
  <si>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</si>
  <si>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</si>
  <si>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</si>
  <si>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</si>
  <si>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</si>
  <si>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</si>
  <si>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</si>
  <si>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</si>
  <si>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</si>
  <si>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</si>
  <si>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</si>
  <si>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</si>
  <si>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</si>
  <si>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</si>
  <si>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</si>
  <si>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</si>
  <si>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</si>
  <si>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</si>
  <si>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</si>
  <si>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</si>
  <si>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</si>
  <si>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</si>
  <si>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</si>
  <si>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</si>
  <si>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</si>
  <si>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</si>
  <si>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</si>
  <si>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</si>
  <si>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</si>
  <si>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</si>
  <si>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</si>
  <si>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</si>
  <si>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</si>
  <si>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</si>
  <si>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</si>
  <si>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</si>
  <si>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</si>
  <si>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</si>
  <si>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</si>
  <si>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</si>
  <si>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</si>
  <si>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</si>
  <si>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</si>
  <si>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</si>
  <si>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</si>
  <si>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</si>
  <si>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</si>
  <si>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</si>
  <si>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</si>
  <si>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</si>
  <si>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高知県いの町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</si>
  <si>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</si>
  <si>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</si>
  <si>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</si>
  <si>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</si>
  <si>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</si>
  <si>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</si>
  <si>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</si>
  <si>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</si>
  <si>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</si>
  <si>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</si>
  <si>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</si>
  <si>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</si>
  <si>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</si>
  <si>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</si>
  <si>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</si>
  <si>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</si>
  <si>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</si>
  <si>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</si>
  <si>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</si>
  <si>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</si>
  <si>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</si>
  <si>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</si>
  <si>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</si>
  <si>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</si>
  <si>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</si>
  <si>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</si>
  <si>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</si>
  <si>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</si>
  <si>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</si>
  <si>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</si>
  <si>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</si>
  <si>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</si>
  <si>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</si>
  <si>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</si>
  <si>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</si>
  <si>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</si>
  <si>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</si>
  <si>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</si>
  <si>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</si>
  <si>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</si>
  <si>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</si>
  <si>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</si>
  <si>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</si>
  <si>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</si>
  <si>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</si>
  <si>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</si>
  <si>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</si>
  <si>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</si>
  <si>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</si>
  <si>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</si>
  <si>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</si>
  <si>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</si>
  <si>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</si>
  <si>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</si>
  <si>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</si>
  <si>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</si>
  <si>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</si>
  <si>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</si>
  <si>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</si>
  <si>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</si>
  <si>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</si>
  <si>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</si>
  <si>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</si>
  <si>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</si>
  <si>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</si>
  <si>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</si>
  <si>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</si>
  <si>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</si>
  <si>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</si>
  <si>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</si>
  <si>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</si>
  <si>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</si>
  <si>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</si>
  <si>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</si>
  <si>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</si>
  <si>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</si>
  <si>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</si>
  <si>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</si>
  <si>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</si>
  <si>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</si>
  <si>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</si>
  <si>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</si>
  <si>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</si>
  <si>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</si>
  <si>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</si>
  <si>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</si>
  <si>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</si>
  <si>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</si>
  <si>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</si>
  <si>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</si>
  <si>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</si>
  <si>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</si>
  <si>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</si>
  <si>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</si>
  <si>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</si>
  <si>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</si>
  <si>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</si>
  <si>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</si>
  <si>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</si>
  <si>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</si>
  <si>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</si>
  <si>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</si>
  <si>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</si>
  <si>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</si>
  <si>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</si>
  <si>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</si>
  <si>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</si>
  <si>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</si>
  <si>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</si>
  <si>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</si>
  <si>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</si>
  <si>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</si>
  <si>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</si>
  <si>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</si>
  <si>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</si>
  <si>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</si>
  <si>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</si>
  <si>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</si>
  <si>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</si>
  <si>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</si>
  <si>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</si>
  <si>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</si>
  <si>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</si>
  <si>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</si>
  <si>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</si>
  <si>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</si>
  <si>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</si>
  <si>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</si>
  <si>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</si>
  <si>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</si>
  <si>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</si>
  <si>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</si>
  <si>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</si>
  <si>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</si>
  <si>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</si>
  <si>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</si>
  <si>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</si>
  <si>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</si>
  <si>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</si>
  <si>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</si>
  <si>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</si>
  <si>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</si>
  <si>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</si>
  <si>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</si>
  <si>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</si>
  <si>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</si>
  <si>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</si>
  <si>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</si>
  <si>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</si>
  <si>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</si>
  <si>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</si>
  <si>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</si>
  <si>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</si>
  <si>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</si>
  <si>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高知県いの町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</si>
  <si>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</si>
  <si>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</si>
  <si>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</si>
  <si>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</si>
  <si>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</si>
  <si>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</si>
  <si>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</si>
  <si>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</si>
  <si>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</si>
  <si>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</si>
  <si>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</si>
  <si>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</si>
  <si>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</si>
  <si>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</si>
  <si>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</si>
  <si>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</si>
  <si>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</si>
  <si>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</si>
  <si>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</si>
  <si>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</si>
  <si>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水資源対策特別会計</t>
    <phoneticPr fontId="5"/>
  </si>
  <si>
    <t>墓地公園事業特別会計</t>
    <phoneticPr fontId="5"/>
  </si>
  <si>
    <t>天王地区汚水処理施設事業特別会計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</si>
  <si>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</si>
  <si>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</si>
  <si>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</si>
  <si>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</si>
  <si>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</si>
  <si>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</si>
  <si>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</si>
  <si>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</si>
  <si>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</si>
  <si>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</si>
  <si>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</si>
  <si>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</si>
  <si>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</si>
  <si>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</si>
  <si>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</si>
  <si>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</si>
  <si>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</si>
  <si>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</si>
  <si>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特別養護老人ホーム特別会計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</si>
  <si>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</si>
  <si>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</si>
  <si>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</si>
  <si>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</si>
  <si>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</si>
  <si>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</si>
  <si>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</si>
  <si>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</si>
  <si>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</si>
  <si>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</si>
  <si>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</si>
  <si>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</si>
  <si>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</si>
  <si>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</si>
  <si>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</si>
  <si>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</si>
  <si>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</si>
  <si>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</si>
  <si>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</si>
  <si>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</si>
  <si>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</si>
  <si>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</si>
  <si>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</si>
  <si>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</si>
  <si>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</si>
  <si>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</si>
  <si>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</si>
  <si>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</si>
  <si>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</si>
  <si>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</si>
  <si>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</si>
  <si>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</si>
  <si>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</si>
  <si>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</si>
  <si>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</si>
  <si>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</si>
  <si>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</si>
  <si>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</si>
  <si>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</si>
  <si>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</si>
  <si>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</si>
  <si>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</si>
  <si>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</si>
  <si>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</si>
  <si>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</si>
  <si>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</si>
  <si>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</si>
  <si>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</si>
  <si>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</si>
  <si>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</si>
  <si>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</si>
  <si>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</si>
  <si>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</si>
  <si>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</si>
  <si>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</si>
  <si>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</si>
  <si>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</si>
  <si>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</si>
  <si>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</si>
  <si>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</si>
  <si>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</si>
  <si>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</si>
  <si>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</si>
  <si>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</si>
  <si>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</si>
  <si>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</si>
  <si>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</si>
  <si>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</si>
  <si>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</si>
  <si>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</si>
  <si>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</si>
  <si>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</si>
  <si>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</si>
  <si>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</si>
  <si>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</si>
  <si>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</si>
  <si>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</si>
  <si>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</si>
  <si>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</si>
  <si>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</si>
  <si>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</si>
  <si>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</si>
  <si>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</si>
  <si>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</si>
  <si>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</si>
  <si>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</si>
  <si>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</si>
  <si>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</si>
  <si>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</si>
  <si>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</si>
  <si>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</si>
  <si>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</si>
  <si>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</si>
  <si>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</si>
  <si>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</si>
  <si>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</si>
  <si>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</si>
  <si>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</si>
  <si>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</si>
  <si>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</si>
  <si>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</si>
  <si>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</si>
  <si>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</si>
  <si>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</si>
  <si>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</si>
  <si>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</si>
  <si>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</si>
  <si>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</si>
  <si>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</si>
  <si>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</si>
  <si>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</si>
  <si>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</si>
  <si>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</si>
  <si>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</si>
  <si>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</si>
  <si>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</si>
  <si>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</si>
  <si>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</si>
  <si>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</si>
  <si>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</si>
  <si>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</si>
  <si>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</si>
  <si>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</si>
  <si>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</si>
  <si>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</si>
  <si>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</si>
  <si>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</si>
  <si>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</si>
  <si>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</si>
  <si>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</si>
  <si>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</si>
  <si>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</si>
  <si>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</si>
  <si>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</si>
  <si>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</si>
  <si>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</si>
  <si>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</si>
  <si>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</si>
  <si>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</si>
  <si>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</si>
  <si>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</si>
  <si>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</si>
  <si>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</si>
  <si>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</si>
  <si>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</si>
  <si>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</si>
  <si>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</si>
  <si>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</si>
  <si>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</si>
  <si>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</si>
  <si>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</si>
  <si>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</si>
  <si>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</si>
  <si>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</si>
  <si>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</si>
  <si>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</si>
  <si>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</si>
  <si>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</si>
  <si>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</si>
  <si>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</si>
  <si>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</si>
  <si>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</si>
  <si>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</si>
  <si>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</si>
  <si>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</si>
  <si>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</si>
  <si>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</si>
  <si>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2.00</t>
  </si>
  <si>
    <t>▲ 3.59</t>
  </si>
  <si>
    <t>▲ 6.25</t>
  </si>
  <si>
    <t>▲ 0.34</t>
  </si>
  <si>
    <t>水道事業会計</t>
  </si>
  <si>
    <t>病院事業会計</t>
  </si>
  <si>
    <t>一般会計</t>
  </si>
  <si>
    <t>介護保険特別会計</t>
  </si>
  <si>
    <t>後期高齢者医療特別会計</t>
  </si>
  <si>
    <t>天王地区汚水処理施設事業特別会計</t>
  </si>
  <si>
    <t>国民健康保険特別会計（事業勘定）</t>
  </si>
  <si>
    <t>水資源対策特別会計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</si>
  <si>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</si>
  <si>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</si>
  <si>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</si>
  <si>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</si>
  <si>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</si>
  <si>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</si>
  <si>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</si>
  <si>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</si>
  <si>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</si>
  <si>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</si>
  <si>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</si>
  <si>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過年度より、将来負担比率は0であり、今後も将来負担比率が0になるように地方債の調整や基金の確保等を行う。
また、有形固定資産減価償却率は改善傾向にあるため、今後も今の水準を維持するために公共施設のマネジメントを実施していくこととする。</t>
    <rPh sb="0" eb="3">
      <t>カネンド</t>
    </rPh>
    <rPh sb="18" eb="20">
      <t>コンゴ</t>
    </rPh>
    <rPh sb="21" eb="23">
      <t>ショウライ</t>
    </rPh>
    <rPh sb="23" eb="25">
      <t>フタン</t>
    </rPh>
    <rPh sb="25" eb="27">
      <t>ヒリツ</t>
    </rPh>
    <rPh sb="35" eb="38">
      <t>チホウサイ</t>
    </rPh>
    <rPh sb="39" eb="41">
      <t>チョウセイ</t>
    </rPh>
    <rPh sb="42" eb="44">
      <t>キキン</t>
    </rPh>
    <rPh sb="45" eb="47">
      <t>カクホ</t>
    </rPh>
    <rPh sb="47" eb="48">
      <t>トウ</t>
    </rPh>
    <rPh sb="49" eb="50">
      <t>オコナ</t>
    </rPh>
    <rPh sb="56" eb="58">
      <t>ユウケイ</t>
    </rPh>
    <rPh sb="58" eb="60">
      <t>コテイ</t>
    </rPh>
    <rPh sb="60" eb="62">
      <t>シサン</t>
    </rPh>
    <rPh sb="62" eb="64">
      <t>ゲンカ</t>
    </rPh>
    <rPh sb="64" eb="66">
      <t>ショウキャク</t>
    </rPh>
    <rPh sb="66" eb="67">
      <t>リツ</t>
    </rPh>
    <rPh sb="68" eb="72">
      <t>カイゼンケイコウ</t>
    </rPh>
    <rPh sb="78" eb="80">
      <t>コンゴ</t>
    </rPh>
    <rPh sb="81" eb="82">
      <t>イマ</t>
    </rPh>
    <rPh sb="83" eb="85">
      <t>スイジュン</t>
    </rPh>
    <rPh sb="86" eb="88">
      <t>イジ</t>
    </rPh>
    <rPh sb="93" eb="95">
      <t>コウキョウ</t>
    </rPh>
    <rPh sb="95" eb="97">
      <t>シセツ</t>
    </rPh>
    <rPh sb="105" eb="107">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</si>
  <si>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</si>
  <si>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</si>
  <si>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</si>
  <si>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</si>
  <si>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</si>
  <si>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</si>
  <si>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今後も将来負担比率が0になるように地方債の残高への注意はもちろん、社会的要因により歳入が減少することを見越した上で、実質公債費比率の動きに留意しながら地方債の管理を行っていくこととする。</t>
    <rPh sb="0" eb="2">
      <t>コンゴ</t>
    </rPh>
    <rPh sb="3" eb="5">
      <t>ショウライ</t>
    </rPh>
    <rPh sb="5" eb="7">
      <t>フタン</t>
    </rPh>
    <rPh sb="7" eb="9">
      <t>ヒリツ</t>
    </rPh>
    <rPh sb="17" eb="20">
      <t>チホウサイ</t>
    </rPh>
    <rPh sb="21" eb="23">
      <t>ザンダカ</t>
    </rPh>
    <rPh sb="25" eb="27">
      <t>チュウイ</t>
    </rPh>
    <rPh sb="33" eb="35">
      <t>シャカイ</t>
    </rPh>
    <rPh sb="35" eb="36">
      <t>テキ</t>
    </rPh>
    <rPh sb="36" eb="38">
      <t>ヨウイン</t>
    </rPh>
    <rPh sb="41" eb="43">
      <t>サイニュウ</t>
    </rPh>
    <rPh sb="44" eb="46">
      <t>ゲンショウ</t>
    </rPh>
    <rPh sb="51" eb="53">
      <t>ミコ</t>
    </rPh>
    <rPh sb="55" eb="56">
      <t>ウエ</t>
    </rPh>
    <rPh sb="58" eb="60">
      <t>ジッシツ</t>
    </rPh>
    <rPh sb="60" eb="63">
      <t>コウサイヒ</t>
    </rPh>
    <rPh sb="63" eb="65">
      <t>ヒリツ</t>
    </rPh>
    <rPh sb="66" eb="67">
      <t>ウゴ</t>
    </rPh>
    <rPh sb="69" eb="71">
      <t>リュウイ</t>
    </rPh>
    <rPh sb="75" eb="78">
      <t>チホウサイ</t>
    </rPh>
    <rPh sb="79" eb="81">
      <t>カンリ</t>
    </rPh>
    <rPh sb="82" eb="83">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</si>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</sst>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0" xfId="8" applyFont="1" applyFill="1" applyBorder="1" applyAlignment="1" applyProtection="1">
      <alignment horizontal="center" vertical="center" shrinkToFit="1"/>
      <protection hidden="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30" xfId="8" applyFont="1" applyFill="1" applyBorder="1" applyAlignment="1">
      <alignment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BB992C-1F27-436C-914D-7B9795D3941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6B7F-4A07-839B-FD70C4DCBE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80491</c:v>
                </c:pt>
                <c:pt idx="1">
                  <c:v>166069</c:v>
                </c:pt>
                <c:pt idx="2">
                  <c:v>130646</c:v>
                </c:pt>
                <c:pt idx="3">
                  <c:v>198048</c:v>
                </c:pt>
                <c:pt idx="4">
                  <c:v>160827</c:v>
                </c:pt>
              </c:numCache>
            </c:numRef>
          </c:val>
          <c:smooth val="0"/>
          <c:extLst>
            <c:ext xmlns:c16="http://schemas.microsoft.com/office/drawing/2014/chart" uri="{C3380CC4-5D6E-409C-BE32-E72D297353CC}">
              <c16:uniqueId val="{00000001-6B7F-4A07-839B-FD70C4DCBE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3.69</c:v>
                </c:pt>
                <c:pt idx="1">
                  <c:v>1.76</c:v>
                </c:pt>
                <c:pt idx="2">
                  <c:v>2.65</c:v>
                </c:pt>
                <c:pt idx="3">
                  <c:v>3.11</c:v>
                </c:pt>
                <c:pt idx="4">
                  <c:v>2.3199999999999998</c:v>
                </c:pt>
              </c:numCache>
            </c:numRef>
          </c:val>
          <c:extLst>
            <c:ext xmlns:c16="http://schemas.microsoft.com/office/drawing/2014/chart" uri="{C3380CC4-5D6E-409C-BE32-E72D297353CC}">
              <c16:uniqueId val="{00000000-21ED-4D6F-B9BC-3B276F4CDD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23.02</c:v>
                </c:pt>
                <c:pt idx="1">
                  <c:v>25.83</c:v>
                </c:pt>
                <c:pt idx="2">
                  <c:v>21.92</c:v>
                </c:pt>
                <c:pt idx="3">
                  <c:v>19.190000000000001</c:v>
                </c:pt>
                <c:pt idx="4">
                  <c:v>18.23</c:v>
                </c:pt>
              </c:numCache>
            </c:numRef>
          </c:val>
          <c:extLst>
            <c:ext xmlns:c16="http://schemas.microsoft.com/office/drawing/2014/chart" uri="{C3380CC4-5D6E-409C-BE32-E72D297353CC}">
              <c16:uniqueId val="{00000001-21ED-4D6F-B9BC-3B276F4CDD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1.28</c:v>
                </c:pt>
                <c:pt idx="1">
                  <c:v>-2</c:v>
                </c:pt>
                <c:pt idx="2">
                  <c:v>-3.59</c:v>
                </c:pt>
                <c:pt idx="3">
                  <c:v>-6.25</c:v>
                </c:pt>
                <c:pt idx="4">
                  <c:v>-0.34</c:v>
                </c:pt>
              </c:numCache>
            </c:numRef>
          </c:val>
          <c:smooth val="0"/>
          <c:extLst>
            <c:ext xmlns:c16="http://schemas.microsoft.com/office/drawing/2014/chart" uri="{C3380CC4-5D6E-409C-BE32-E72D297353CC}">
              <c16:uniqueId val="{00000002-21ED-4D6F-B9BC-3B276F4CDD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0.22</c:v>
                </c:pt>
                <c:pt idx="4">
                  <c:v>#N/A</c:v>
                </c:pt>
                <c:pt idx="5">
                  <c:v>0.02</c:v>
                </c:pt>
                <c:pt idx="6">
                  <c:v>#N/A</c:v>
                </c:pt>
                <c:pt idx="7">
                  <c:v>0.01</c:v>
                </c:pt>
                <c:pt idx="8">
                  <c:v>#N/A</c:v>
                </c:pt>
                <c:pt idx="9">
                  <c:v>0.01</c:v>
                </c:pt>
              </c:numCache>
            </c:numRef>
          </c:val>
          <c:extLst>
            <c:ext xmlns:c16="http://schemas.microsoft.com/office/drawing/2014/chart" uri="{C3380CC4-5D6E-409C-BE32-E72D297353CC}">
              <c16:uniqueId val="{00000000-C9F6-4B33-B9CF-FCCB2ECEF4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F6-4B33-B9CF-FCCB2ECEF466}"/>
            </c:ext>
          </c:extLst>
        </c:ser>
        <c:ser>
          <c:idx val="2"/>
          <c:order val="2"/>
          <c:tx>
            <c:strRef>
              <c:f>データシート!$A$29</c:f>
              <c:strCache>
                <c:ptCount val="1"/>
                <c:pt idx="0">
                  <c:v>水資源対策特別会計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9F6-4B33-B9CF-FCCB2ECEF466}"/>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0.49</c:v>
                </c:pt>
                <c:pt idx="2">
                  <c:v>#N/A</c:v>
                </c:pt>
                <c:pt idx="3">
                  <c:v>0.95</c:v>
                </c:pt>
                <c:pt idx="4">
                  <c:v>#N/A</c:v>
                </c:pt>
                <c:pt idx="5">
                  <c:v>0.32</c:v>
                </c:pt>
                <c:pt idx="6">
                  <c:v>#N/A</c:v>
                </c:pt>
                <c:pt idx="7">
                  <c:v>0.01</c:v>
                </c:pt>
                <c:pt idx="8">
                  <c:v>#N/A</c:v>
                </c:pt>
                <c:pt idx="9">
                  <c:v>0.02</c:v>
                </c:pt>
              </c:numCache>
            </c:numRef>
          </c:val>
          <c:extLst>
            <c:ext xmlns:c16="http://schemas.microsoft.com/office/drawing/2014/chart" uri="{C3380CC4-5D6E-409C-BE32-E72D297353CC}">
              <c16:uniqueId val="{00000003-C9F6-4B33-B9CF-FCCB2ECEF466}"/>
            </c:ext>
          </c:extLst>
        </c:ser>
        <c:ser>
          <c:idx val="4"/>
          <c:order val="4"/>
          <c:tx>
            <c:strRef>
              <c:f>データシート!$A$31</c:f>
              <c:strCache>
                <c:ptCount val="1"/>
                <c:pt idx="0">
                  <c:v>天王地区汚水処理施設事業特別会計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0.23</c:v>
                </c:pt>
                <c:pt idx="8">
                  <c:v>#N/A</c:v>
                </c:pt>
                <c:pt idx="9">
                  <c:v>0.04</c:v>
                </c:pt>
              </c:numCache>
            </c:numRef>
          </c:val>
          <c:extLst>
            <c:ext xmlns:c16="http://schemas.microsoft.com/office/drawing/2014/chart" uri="{C3380CC4-5D6E-409C-BE32-E72D297353CC}">
              <c16:uniqueId val="{00000004-C9F6-4B33-B9CF-FCCB2ECEF46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7.0000000000000007E-2</c:v>
                </c:pt>
                <c:pt idx="4">
                  <c:v>#N/A</c:v>
                </c:pt>
                <c:pt idx="5">
                  <c:v>0.08</c:v>
                </c:pt>
                <c:pt idx="6">
                  <c:v>#N/A</c:v>
                </c:pt>
                <c:pt idx="7">
                  <c:v>0.09</c:v>
                </c:pt>
                <c:pt idx="8">
                  <c:v>#N/A</c:v>
                </c:pt>
                <c:pt idx="9">
                  <c:v>0.06</c:v>
                </c:pt>
              </c:numCache>
            </c:numRef>
          </c:val>
          <c:extLst>
            <c:ext xmlns:c16="http://schemas.microsoft.com/office/drawing/2014/chart" uri="{C3380CC4-5D6E-409C-BE32-E72D297353CC}">
              <c16:uniqueId val="{00000005-C9F6-4B33-B9CF-FCCB2ECEF46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0.69</c:v>
                </c:pt>
                <c:pt idx="2">
                  <c:v>#N/A</c:v>
                </c:pt>
                <c:pt idx="3">
                  <c:v>0.71</c:v>
                </c:pt>
                <c:pt idx="4">
                  <c:v>#N/A</c:v>
                </c:pt>
                <c:pt idx="5">
                  <c:v>1</c:v>
                </c:pt>
                <c:pt idx="6">
                  <c:v>#N/A</c:v>
                </c:pt>
                <c:pt idx="7">
                  <c:v>1.25</c:v>
                </c:pt>
                <c:pt idx="8">
                  <c:v>#N/A</c:v>
                </c:pt>
                <c:pt idx="9">
                  <c:v>0.63</c:v>
                </c:pt>
              </c:numCache>
            </c:numRef>
          </c:val>
          <c:extLst>
            <c:ext xmlns:c16="http://schemas.microsoft.com/office/drawing/2014/chart" uri="{C3380CC4-5D6E-409C-BE32-E72D297353CC}">
              <c16:uniqueId val="{00000006-C9F6-4B33-B9CF-FCCB2ECEF4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3.66</c:v>
                </c:pt>
                <c:pt idx="2">
                  <c:v>#N/A</c:v>
                </c:pt>
                <c:pt idx="3">
                  <c:v>1.73</c:v>
                </c:pt>
                <c:pt idx="4">
                  <c:v>#N/A</c:v>
                </c:pt>
                <c:pt idx="5">
                  <c:v>2.62</c:v>
                </c:pt>
                <c:pt idx="6">
                  <c:v>#N/A</c:v>
                </c:pt>
                <c:pt idx="7">
                  <c:v>2.86</c:v>
                </c:pt>
                <c:pt idx="8">
                  <c:v>#N/A</c:v>
                </c:pt>
                <c:pt idx="9">
                  <c:v>2.27</c:v>
                </c:pt>
              </c:numCache>
            </c:numRef>
          </c:val>
          <c:extLst>
            <c:ext xmlns:c16="http://schemas.microsoft.com/office/drawing/2014/chart" uri="{C3380CC4-5D6E-409C-BE32-E72D297353CC}">
              <c16:uniqueId val="{00000007-C9F6-4B33-B9CF-FCCB2ECEF46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9.4499999999999993</c:v>
                </c:pt>
                <c:pt idx="2">
                  <c:v>#N/A</c:v>
                </c:pt>
                <c:pt idx="3">
                  <c:v>8.36</c:v>
                </c:pt>
                <c:pt idx="4">
                  <c:v>#N/A</c:v>
                </c:pt>
                <c:pt idx="5">
                  <c:v>7.46</c:v>
                </c:pt>
                <c:pt idx="6">
                  <c:v>#N/A</c:v>
                </c:pt>
                <c:pt idx="7">
                  <c:v>6.97</c:v>
                </c:pt>
                <c:pt idx="8">
                  <c:v>#N/A</c:v>
                </c:pt>
                <c:pt idx="9">
                  <c:v>4.62</c:v>
                </c:pt>
              </c:numCache>
            </c:numRef>
          </c:val>
          <c:extLst>
            <c:ext xmlns:c16="http://schemas.microsoft.com/office/drawing/2014/chart" uri="{C3380CC4-5D6E-409C-BE32-E72D297353CC}">
              <c16:uniqueId val="{00000008-C9F6-4B33-B9CF-FCCB2ECEF4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5.24</c:v>
                </c:pt>
                <c:pt idx="2">
                  <c:v>#N/A</c:v>
                </c:pt>
                <c:pt idx="3">
                  <c:v>5.25</c:v>
                </c:pt>
                <c:pt idx="4">
                  <c:v>#N/A</c:v>
                </c:pt>
                <c:pt idx="5">
                  <c:v>4.87</c:v>
                </c:pt>
                <c:pt idx="6">
                  <c:v>#N/A</c:v>
                </c:pt>
                <c:pt idx="7">
                  <c:v>6.06</c:v>
                </c:pt>
                <c:pt idx="8">
                  <c:v>#N/A</c:v>
                </c:pt>
                <c:pt idx="9">
                  <c:v>5.75</c:v>
                </c:pt>
              </c:numCache>
            </c:numRef>
          </c:val>
          <c:extLst>
            <c:ext xmlns:c16="http://schemas.microsoft.com/office/drawing/2014/chart" uri="{C3380CC4-5D6E-409C-BE32-E72D297353CC}">
              <c16:uniqueId val="{00000009-C9F6-4B33-B9CF-FCCB2ECEF4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1641</c:v>
                </c:pt>
                <c:pt idx="5">
                  <c:v>1561</c:v>
                </c:pt>
                <c:pt idx="8">
                  <c:v>1497</c:v>
                </c:pt>
                <c:pt idx="11">
                  <c:v>1458</c:v>
                </c:pt>
                <c:pt idx="14">
                  <c:v>1462</c:v>
                </c:pt>
              </c:numCache>
            </c:numRef>
          </c:val>
          <c:extLst>
            <c:ext xmlns:c16="http://schemas.microsoft.com/office/drawing/2014/chart" uri="{C3380CC4-5D6E-409C-BE32-E72D297353CC}">
              <c16:uniqueId val="{00000000-EFF2-4861-8E4D-E3D36D143E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F2-4861-8E4D-E3D36D143E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F2-4861-8E4D-E3D36D143E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c:v>
                </c:pt>
                <c:pt idx="3">
                  <c:v>41</c:v>
                </c:pt>
                <c:pt idx="6">
                  <c:v>1</c:v>
                </c:pt>
                <c:pt idx="9">
                  <c:v>2</c:v>
                </c:pt>
                <c:pt idx="12">
                  <c:v>3</c:v>
                </c:pt>
              </c:numCache>
            </c:numRef>
          </c:val>
          <c:extLst>
            <c:ext xmlns:c16="http://schemas.microsoft.com/office/drawing/2014/chart" uri="{C3380CC4-5D6E-409C-BE32-E72D297353CC}">
              <c16:uniqueId val="{00000003-EFF2-4861-8E4D-E3D36D143E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416</c:v>
                </c:pt>
                <c:pt idx="3">
                  <c:v>368</c:v>
                </c:pt>
                <c:pt idx="6">
                  <c:v>354</c:v>
                </c:pt>
                <c:pt idx="9">
                  <c:v>343</c:v>
                </c:pt>
                <c:pt idx="12">
                  <c:v>353</c:v>
                </c:pt>
              </c:numCache>
            </c:numRef>
          </c:val>
          <c:extLst>
            <c:ext xmlns:c16="http://schemas.microsoft.com/office/drawing/2014/chart" uri="{C3380CC4-5D6E-409C-BE32-E72D297353CC}">
              <c16:uniqueId val="{00000004-EFF2-4861-8E4D-E3D36D143E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F2-4861-8E4D-E3D36D143E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F2-4861-8E4D-E3D36D143E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1798</c:v>
                </c:pt>
                <c:pt idx="3">
                  <c:v>1740</c:v>
                </c:pt>
                <c:pt idx="6">
                  <c:v>1668</c:v>
                </c:pt>
                <c:pt idx="9">
                  <c:v>1615</c:v>
                </c:pt>
                <c:pt idx="12">
                  <c:v>1747</c:v>
                </c:pt>
              </c:numCache>
            </c:numRef>
          </c:val>
          <c:extLst>
            <c:ext xmlns:c16="http://schemas.microsoft.com/office/drawing/2014/chart" uri="{C3380CC4-5D6E-409C-BE32-E72D297353CC}">
              <c16:uniqueId val="{00000007-EFF2-4861-8E4D-E3D36D143E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613</c:v>
                </c:pt>
                <c:pt idx="2">
                  <c:v>#N/A</c:v>
                </c:pt>
                <c:pt idx="3">
                  <c:v>#N/A</c:v>
                </c:pt>
                <c:pt idx="4">
                  <c:v>588</c:v>
                </c:pt>
                <c:pt idx="5">
                  <c:v>#N/A</c:v>
                </c:pt>
                <c:pt idx="6">
                  <c:v>#N/A</c:v>
                </c:pt>
                <c:pt idx="7">
                  <c:v>526</c:v>
                </c:pt>
                <c:pt idx="8">
                  <c:v>#N/A</c:v>
                </c:pt>
                <c:pt idx="9">
                  <c:v>#N/A</c:v>
                </c:pt>
                <c:pt idx="10">
                  <c:v>502</c:v>
                </c:pt>
                <c:pt idx="11">
                  <c:v>#N/A</c:v>
                </c:pt>
                <c:pt idx="12">
                  <c:v>#N/A</c:v>
                </c:pt>
                <c:pt idx="13">
                  <c:v>641</c:v>
                </c:pt>
                <c:pt idx="14">
                  <c:v>#N/A</c:v>
                </c:pt>
              </c:numCache>
            </c:numRef>
          </c:val>
          <c:smooth val="0"/>
          <c:extLst>
            <c:ext xmlns:c16="http://schemas.microsoft.com/office/drawing/2014/chart" uri="{C3380CC4-5D6E-409C-BE32-E72D297353CC}">
              <c16:uniqueId val="{00000008-EFF2-4861-8E4D-E3D36D143E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14683</c:v>
                </c:pt>
                <c:pt idx="5">
                  <c:v>15364</c:v>
                </c:pt>
                <c:pt idx="8">
                  <c:v>15020</c:v>
                </c:pt>
                <c:pt idx="11">
                  <c:v>15743</c:v>
                </c:pt>
                <c:pt idx="14">
                  <c:v>15707</c:v>
                </c:pt>
              </c:numCache>
            </c:numRef>
          </c:val>
          <c:extLst>
            <c:ext xmlns:c16="http://schemas.microsoft.com/office/drawing/2014/chart" uri="{C3380CC4-5D6E-409C-BE32-E72D297353CC}">
              <c16:uniqueId val="{00000000-AE4A-4CFF-9853-3B12AA2FDC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44</c:v>
                </c:pt>
                <c:pt idx="5">
                  <c:v>37</c:v>
                </c:pt>
                <c:pt idx="8">
                  <c:v>30</c:v>
                </c:pt>
                <c:pt idx="11">
                  <c:v>22</c:v>
                </c:pt>
                <c:pt idx="14">
                  <c:v>15</c:v>
                </c:pt>
              </c:numCache>
            </c:numRef>
          </c:val>
          <c:extLst>
            <c:ext xmlns:c16="http://schemas.microsoft.com/office/drawing/2014/chart" uri="{C3380CC4-5D6E-409C-BE32-E72D297353CC}">
              <c16:uniqueId val="{00000001-AE4A-4CFF-9853-3B12AA2FDC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9900</c:v>
                </c:pt>
                <c:pt idx="5">
                  <c:v>9741</c:v>
                </c:pt>
                <c:pt idx="8">
                  <c:v>8777</c:v>
                </c:pt>
                <c:pt idx="11">
                  <c:v>8034</c:v>
                </c:pt>
                <c:pt idx="14">
                  <c:v>7900</c:v>
                </c:pt>
              </c:numCache>
            </c:numRef>
          </c:val>
          <c:extLst>
            <c:ext xmlns:c16="http://schemas.microsoft.com/office/drawing/2014/chart" uri="{C3380CC4-5D6E-409C-BE32-E72D297353CC}">
              <c16:uniqueId val="{00000002-AE4A-4CFF-9853-3B12AA2FDC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4A-4CFF-9853-3B12AA2FDC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4A-4CFF-9853-3B12AA2FDC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4A-4CFF-9853-3B12AA2FDC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1300</c:v>
                </c:pt>
                <c:pt idx="3">
                  <c:v>1364</c:v>
                </c:pt>
                <c:pt idx="6">
                  <c:v>1118</c:v>
                </c:pt>
                <c:pt idx="9">
                  <c:v>1067</c:v>
                </c:pt>
                <c:pt idx="12">
                  <c:v>966</c:v>
                </c:pt>
              </c:numCache>
            </c:numRef>
          </c:val>
          <c:extLst>
            <c:ext xmlns:c16="http://schemas.microsoft.com/office/drawing/2014/chart" uri="{C3380CC4-5D6E-409C-BE32-E72D297353CC}">
              <c16:uniqueId val="{00000006-AE4A-4CFF-9853-3B12AA2FDC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c:v>
                </c:pt>
                <c:pt idx="3">
                  <c:v>8</c:v>
                </c:pt>
                <c:pt idx="6">
                  <c:v>6</c:v>
                </c:pt>
                <c:pt idx="9">
                  <c:v>12</c:v>
                </c:pt>
                <c:pt idx="12">
                  <c:v>9</c:v>
                </c:pt>
              </c:numCache>
            </c:numRef>
          </c:val>
          <c:extLst>
            <c:ext xmlns:c16="http://schemas.microsoft.com/office/drawing/2014/chart" uri="{C3380CC4-5D6E-409C-BE32-E72D297353CC}">
              <c16:uniqueId val="{00000007-AE4A-4CFF-9853-3B12AA2FDC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4226</c:v>
                </c:pt>
                <c:pt idx="3">
                  <c:v>3207</c:v>
                </c:pt>
                <c:pt idx="6">
                  <c:v>3634</c:v>
                </c:pt>
                <c:pt idx="9">
                  <c:v>3693</c:v>
                </c:pt>
                <c:pt idx="12">
                  <c:v>3867</c:v>
                </c:pt>
              </c:numCache>
            </c:numRef>
          </c:val>
          <c:extLst>
            <c:ext xmlns:c16="http://schemas.microsoft.com/office/drawing/2014/chart" uri="{C3380CC4-5D6E-409C-BE32-E72D297353CC}">
              <c16:uniqueId val="{00000008-AE4A-4CFF-9853-3B12AA2FDC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4A-4CFF-9853-3B12AA2FDC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13691</c:v>
                </c:pt>
                <c:pt idx="3">
                  <c:v>15201</c:v>
                </c:pt>
                <c:pt idx="6">
                  <c:v>15560</c:v>
                </c:pt>
                <c:pt idx="9">
                  <c:v>16818</c:v>
                </c:pt>
                <c:pt idx="12">
                  <c:v>17386</c:v>
                </c:pt>
              </c:numCache>
            </c:numRef>
          </c:val>
          <c:extLst>
            <c:ext xmlns:c16="http://schemas.microsoft.com/office/drawing/2014/chart" uri="{C3380CC4-5D6E-409C-BE32-E72D297353CC}">
              <c16:uniqueId val="{0000000A-AE4A-4CFF-9853-3B12AA2FDC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4A-4CFF-9853-3B12AA2FDC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1740</c:v>
                </c:pt>
                <c:pt idx="1">
                  <c:v>1382</c:v>
                </c:pt>
                <c:pt idx="2">
                  <c:v>1491</c:v>
                </c:pt>
              </c:numCache>
            </c:numRef>
          </c:val>
          <c:extLst>
            <c:ext xmlns:c16="http://schemas.microsoft.com/office/drawing/2014/chart" uri="{C3380CC4-5D6E-409C-BE32-E72D297353CC}">
              <c16:uniqueId val="{00000000-0C32-440A-9014-2EB129A3A7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2838</c:v>
                </c:pt>
                <c:pt idx="1">
                  <c:v>2565</c:v>
                </c:pt>
                <c:pt idx="2">
                  <c:v>2473</c:v>
                </c:pt>
              </c:numCache>
            </c:numRef>
          </c:val>
          <c:extLst>
            <c:ext xmlns:c16="http://schemas.microsoft.com/office/drawing/2014/chart" uri="{C3380CC4-5D6E-409C-BE32-E72D297353CC}">
              <c16:uniqueId val="{00000001-0C32-440A-9014-2EB129A3A7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5612</c:v>
                </c:pt>
                <c:pt idx="1">
                  <c:v>5417</c:v>
                </c:pt>
                <c:pt idx="2">
                  <c:v>5286</c:v>
                </c:pt>
              </c:numCache>
            </c:numRef>
          </c:val>
          <c:extLst>
            <c:ext xmlns:c16="http://schemas.microsoft.com/office/drawing/2014/chart" uri="{C3380CC4-5D6E-409C-BE32-E72D297353CC}">
              <c16:uniqueId val="{00000002-0C32-440A-9014-2EB129A3A7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{C7DB5A0A-CBB2-4225-834A-2E4568EDA394}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134-4DC4-BBAB-616A4C9365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{15CFD259-5D71-45F7-82C6-316D2E3F77AE}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34-4DC4-BBAB-616A4C9365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{BA314A32-2203-4A12-B2A9-9D50D7B1EBA3}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34-4DC4-BBAB-616A4C9365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{C1305D18-B97B-4ABC-861A-7C3F280B8D09}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34-4DC4-BBAB-616A4C9365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{84AACA76-A8A6-4EE1-9F0C-B526CDAEEDAF}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34-4DC4-BBAB-616A4C93651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{1C65741D-A085-407C-9ADD-D0EE75D400B5}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134-4DC4-BBAB-616A4C93651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{0486CFAB-DCC0-4116-8CB8-DEA2D98852A1}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134-4DC4-BBAB-616A4C93651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{BCCF5655-C098-41F5-9018-5E913B431FE3}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134-4DC4-BBAB-616A4C93651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{89A622CC-0E95-4CFB-8BD5-4D5E66B9495B}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134-4DC4-BBAB-616A4C9365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63.1</c:v>
                </c:pt>
                <c:pt idx="16">
                  <c:v>63.3</c:v>
                </c:pt>
                <c:pt idx="24">
                  <c:v>61.8</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134-4DC4-BBAB-616A4C9365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{B933F05C-C0CB-40F5-BD43-755B3C0233CA}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134-4DC4-BBAB-616A4C9365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{F26168C1-AAD2-4FAB-8E50-3D587D0694B2}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34-4DC4-BBAB-616A4C9365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{075FF0CA-EAF5-4C83-B597-18CE7C4FB65B}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34-4DC4-BBAB-616A4C9365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{7AC559A7-A5E6-444F-9739-15557D1E8036}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34-4DC4-BBAB-616A4C9365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{395BEB59-676D-4E63-8DF9-5B2A019C4242}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34-4DC4-BBAB-616A4C93651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{604EA93E-03CE-4F96-9180-83EC61673574}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134-4DC4-BBAB-616A4C93651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{DE2AEA05-D254-4EB9-B84B-804C6B5D1961}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134-4DC4-BBAB-616A4C93651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{C315D0DB-2A5B-470C-B851-F97699F9AD01}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134-4DC4-BBAB-616A4C93651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{6BB9B874-759B-4368-8488-4A3813E3DC40}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134-4DC4-BBAB-616A4C9365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A134-4DC4-BBAB-616A4C936512}"/>
            </c:ext>
          </c:extLst>
        </c:ser>
        <c:dLbls>
          <c:showLegendKey val="0"/>
          <c:showVal val="1"/>
          <c:showCatName val="0"/>
          <c:showSerName val="0"/>
          <c:showPercent val="0"/>
          <c:showBubbleSize val="0"/>
        </c:dLbls>
        <c:axId val="183736192"/>
        <c:axId val="183574528"/>
      </c:scatterChart>
      <c:valAx>
        <c:axId val="183736192"/>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574528"/>
        <c:crosses val="autoZero"/>
        <c:crossBetween val="midCat"/>
      </c:valAx>
      <c:valAx>
        <c:axId val="183574528"/>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3736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{559362CA-4D2B-4F09-B1F9-8159F5303335}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E4C-4F38-8342-D646887753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{FC8298CF-8E22-4DF0-9594-57A532CEDD77}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4C-4F38-8342-D646887753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{07F12D63-CE9C-41A8-82C9-28E6675C421A}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4C-4F38-8342-D646887753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{8395F9C5-CD21-4A62-A87E-9CBC6D90BA35}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4C-4F38-8342-D646887753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{4A987E91-EEC5-497B-9C05-1301F6713663}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4C-4F38-8342-D6468877537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{FE69092B-9335-45D1-9D9E-966AB01BC07D}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E4C-4F38-8342-D6468877537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{5FA10874-AE79-486B-A485-0046705133B1}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E4C-4F38-8342-D6468877537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{1CA2D855-4B54-4173-9892-36410D071A92}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E4C-4F38-8342-D6468877537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{236F9344-F011-4BE7-94E5-9FF22CC02B04}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E4C-4F38-8342-D646887753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c:v>
                </c:pt>
                <c:pt idx="16">
                  <c:v>8.9</c:v>
                </c:pt>
                <c:pt idx="24">
                  <c:v>8.6999999999999993</c:v>
                </c:pt>
                <c:pt idx="32">
                  <c:v>8.6999999999999993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E4C-4F38-8342-D646887753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{D8941D50-F325-4706-822D-E7583290DF11}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E4C-4F38-8342-D646887753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{21DF696C-B48B-4FDF-BD44-BA3206FD677E}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4C-4F38-8342-D646887753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{64E9D8FC-D792-48D6-B85F-1C3BDA92E31E}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4C-4F38-8342-D646887753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{1743A36D-721E-47E9-B10A-E88E18215BE1}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4C-4F38-8342-D646887753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{D60576D8-FFAC-44C7-A764-FA9B6A5AD19B}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4C-4F38-8342-D6468877537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{CDF87232-9D9E-4DCF-BB5E-FCDB8501AEC5}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E4C-4F38-8342-D6468877537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{A521EAF8-39A7-433A-8B50-32A659C0FD5F}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E4C-4F38-8342-D6468877537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{220AC630-7998-4E48-93C5-B3E551691C0F}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E4C-4F38-8342-D6468877537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{95390C59-14BE-47EA-95E9-193178D6DDD9}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E4C-4F38-8342-D646887753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0E4C-4F38-8342-D64688775375}"/>
            </c:ext>
          </c:extLst>
        </c:ser>
        <c:dLbls>
          <c:showLegendKey val="0"/>
          <c:showVal val="1"/>
          <c:showCatName val="0"/>
          <c:showSerName val="0"/>
          <c:showPercent val="0"/>
          <c:showBubbleSize val="0"/>
        </c:dLbls>
        <c:axId val="183645696"/>
        <c:axId val="183647616"/>
      </c:scatterChart>
      <c:valAx>
        <c:axId val="183645696"/>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647616"/>
        <c:crosses val="autoZero"/>
        <c:crossBetween val="midCat"/>
      </c:valAx>
      <c:valAx>
        <c:axId val="183647616"/>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3645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高知県いの町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D8A17C-3486-47A3-ACD8-3389CCFF08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03FDD8-138D-4690-83EB-F922942EC4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EAB1142-21A4-4C9A-9B9F-B2FAE187F1B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86A4544-4EF5-4F27-871A-17B10F33EC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4DA64E6-749A-4344-983A-D6B82AD6EE0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A29E1CB-6D0C-45FA-89C3-DD3BDE81018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D4A981B-3DF2-4D03-A942-657B54CC231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9CC39AF-B5CC-4CFD-85A4-CFB0DE07D80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7553DAB-7253-43C3-9CE3-4BD0B289B71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C1EFDC0-3AAB-4DC7-9639-B0F01A50610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D6378D3-2B3A-47F3-82F6-E1A87D130FB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CFEC3BF-7652-48AA-BE37-8B4A6A0EC21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BCBE914-E0FC-4E47-BFF7-367A0A5F2F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F83ED28-8C76-4D7C-9D95-BC2E37B3150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AF54DDD-8A43-4CA1-9B0C-83CD7878217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10ED179-22B1-4A69-8B1E-48FE06DB53F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4CF4548-6F4C-4F0B-87FB-1B7FA0629C6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E8B5910-A5CD-4339-9923-2331A20CC8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16C5047-9E74-48DA-832F-4D41CB71218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528E595-9A92-4072-B88F-8878B8294C7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8F7C7FC-DE0B-4540-AD51-2A9A91787CA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563780F-CD17-42C5-9040-2EF1A5E8B0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C2401FC-CA3D-4F71-86CA-952C21DA7F0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F303EA7-E8D4-4A94-A3BE-DD664C0E160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D422C71-77F4-443F-B135-0B2FE8EFE9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7882E1E-0F7C-48FD-A9A8-B4F2394F56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72ED19E-2A9F-4048-A3CF-3B61C5DB20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437BE87-5443-48EC-8532-67C62EA57C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50CC95B-FD09-4859-A469-B1E275037E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7AA79E4-A279-4A64-8DD8-947FC71526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02D7B8C-8304-4481-9BF3-9441C73F374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804B570-1288-4A17-82E9-5D81A6A783D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51F2E7C-504C-430C-9715-D83C65D73E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43D5B5C-888C-42F4-891C-0797748B36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39A5560-86A3-4D30-9C66-C2F73BBC4A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4FB0355-D156-4D4A-A2EC-52696D711A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60464EB-3A9C-4DDA-93D9-9C1266E8FAF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94D7ABC-86C9-4DA5-8713-113686D1F3C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5BF27D7-CF60-4D8F-A06F-F04D80B3EFD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AED051F-4DB3-4750-B7D9-308BF70D5E6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55D403F-FF80-46CA-881F-46E37FC3DCE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07E9F69-F510-4E26-A760-415301F6D0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13CF24D-9690-45E8-8DCE-FB62C3FD206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F193654-E743-4DA9-8C6D-D89E878506F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4C5050C-B6C7-476A-9D83-B3BEF4E1B28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3E3C2D4-83AA-448A-B9CF-6E3CBDD154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F349EE1-16A4-4D5C-A0F0-9208FB09E8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02C7D1-0226-4B55-9FB3-BA034B66C4C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48FD9B9-674A-413F-B74C-A90C36D5C86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3B4292B-D2EE-4FA9-A57B-8ED80D8E3BD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3C4E5EF-493D-4F00-8CB9-539FF804FA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AF6AF76-93C5-43DF-ACCC-D549542282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2AF2A8F-F271-47FF-B1F0-66B2F7E00EC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6CE6BC7-D88A-4706-8C50-326A38F62C8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CD09260-CF5F-41C4-9DDC-D813CED5376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380BB5A-77DC-4237-AE39-963E62EEAB5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C7B3BB5-9AFD-4926-BC7F-0174B5DD2DF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有形固定資産減価償却率は経年的に改善傾向にあり、令和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年度決算では</a:t>
          </a:r>
          <a:r>
            <a:rPr kumimoji="1" lang="en-US" altLang="ja-JP" sz="1100">
              <a:latin typeface="ＭＳ Ｐゴシック" panose="020B0600070205080204" pitchFamily="50" charset="-128"/>
              <a:ea typeface="ＭＳ Ｐゴシック" panose="020B0600070205080204" pitchFamily="50" charset="-128"/>
            </a:rPr>
            <a:t>60.9</a:t>
          </a:r>
          <a:r>
            <a:rPr kumimoji="1" lang="ja-JP" altLang="en-US" sz="1100">
              <a:latin typeface="ＭＳ Ｐゴシック" panose="020B0600070205080204" pitchFamily="50" charset="-128"/>
              <a:ea typeface="ＭＳ Ｐゴシック" panose="020B0600070205080204" pitchFamily="50" charset="-128"/>
            </a:rPr>
            <a:t>％と類似団体よりも低く、平成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年度以降で初めて類似団体よりも低くなった。</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年度決算では、「東浦ポンプ場」や「西浦ポンプ場」の各種工事、「山荘しらさ」などの新規資産を取得していることと、その他道路や管渠の改修工事などを実施したことで減価償却率が改善している。</a:t>
          </a: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今後は、公共施設等総合管理計画及び個別施設計画を参考に、改修施設の優先度の設定やコストの水準化を図りながら、公共施設のマネジメントを適切に実施する。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239E85E-42AB-4331-AF3F-7C9A0B35026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DC56E63-80C2-4ADB-A1A1-F75C8F4259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5563149-F902-4398-BDBB-F4D52519A5F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B03C497-4360-4925-8BAD-8DE941D4B0C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10135C4-649D-41E3-914C-F32F6535DFB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C64A121-B8B7-4A88-B61D-BA38397DE40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90C1596-A276-4A2C-B06E-330DE531E94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7671D50-25D9-447A-97D0-DAE1FD51F9A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FC1C4CE-C42A-4514-AC7E-45059D962D2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635EBDC-7167-4EA2-BB2D-14BAFA1E990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59D7FE9-B82F-4444-BFC8-B2BEEB98520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121ADE7-56C7-40C9-9082-6CCD7BF5DD6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D707E55-D7AC-4E7B-9014-0CC1AA13D02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39BA102-1CA3-475C-9794-9AE128FAC4B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CABB0569-D01B-4C0D-A3DF-6E3130AF401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D3A6750-B08C-49A6-8B07-A72B0C5E2B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9F94C39-21FD-4817-987F-D0219588312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EBDB5B83-78AE-43A6-ABA4-11B04E99B5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5E44FD21-89E3-4142-AD4A-D8DF475C973D}"/>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215C35FF-2CAC-414F-9E7D-D6EEB99CD179}"/>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3AE99DA2-F2FB-4490-81A7-EE407811EDD2}"/>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80" name="有形固定資産減価償却率最大値テキスト">
          <a:extLst>
            <a:ext uri="{FF2B5EF4-FFF2-40B4-BE49-F238E27FC236}">
              <a16:creationId xmlns:a16="http://schemas.microsoft.com/office/drawing/2014/main" id="{D93EF6A2-CA2C-42A4-A703-C773A610996A}"/>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81" name="直線コネクタ 80">
          <a:extLst>
            <a:ext uri="{FF2B5EF4-FFF2-40B4-BE49-F238E27FC236}">
              <a16:creationId xmlns:a16="http://schemas.microsoft.com/office/drawing/2014/main" id="{1AC35868-B388-4665-AF33-810CE6EE00FA}"/>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2" name="有形固定資産減価償却率平均値テキスト">
          <a:extLst>
            <a:ext uri="{FF2B5EF4-FFF2-40B4-BE49-F238E27FC236}">
              <a16:creationId xmlns:a16="http://schemas.microsoft.com/office/drawing/2014/main" id="{2EA46EBE-AD42-43D5-BCFB-F623F36DBD21}"/>
            </a:ext>
          </a:extLst>
        </xdr:cNvPr>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3" name="フローチャート: 判断 82">
          <a:extLst>
            <a:ext uri="{FF2B5EF4-FFF2-40B4-BE49-F238E27FC236}">
              <a16:creationId xmlns:a16="http://schemas.microsoft.com/office/drawing/2014/main" id="{705218C6-A8C3-4BA6-A459-86697676E8AA}"/>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4" name="フローチャート: 判断 83">
          <a:extLst>
            <a:ext uri="{FF2B5EF4-FFF2-40B4-BE49-F238E27FC236}">
              <a16:creationId xmlns:a16="http://schemas.microsoft.com/office/drawing/2014/main" id="{CA3A2E52-87B3-4DD4-A79B-928A9B63847E}"/>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5" name="フローチャート: 判断 84">
          <a:extLst>
            <a:ext uri="{FF2B5EF4-FFF2-40B4-BE49-F238E27FC236}">
              <a16:creationId xmlns:a16="http://schemas.microsoft.com/office/drawing/2014/main" id="{7B30A235-0B2B-46C8-9E61-95BB580703B7}"/>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a:extLst>
            <a:ext uri="{FF2B5EF4-FFF2-40B4-BE49-F238E27FC236}">
              <a16:creationId xmlns:a16="http://schemas.microsoft.com/office/drawing/2014/main" id="{D0D71AF1-9C6D-40B6-A1B7-99878EDC8453}"/>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フローチャート: 判断 86">
          <a:extLst>
            <a:ext uri="{FF2B5EF4-FFF2-40B4-BE49-F238E27FC236}">
              <a16:creationId xmlns:a16="http://schemas.microsoft.com/office/drawing/2014/main" id="{D227373D-99E8-419E-A79E-AD47E7C960DA}"/>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599FB38-3FEB-4874-820C-A87672DFB7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EAF1738-9763-46EE-A976-AE815238D0B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B8736C5-0EB8-453A-A325-27AF0835347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D448A1E-1831-4749-AB73-38D2B0680D9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833CF18-FD27-4180-B3BD-D3E646EAE74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93" name="楕円 92">
          <a:extLst>
            <a:ext uri="{FF2B5EF4-FFF2-40B4-BE49-F238E27FC236}">
              <a16:creationId xmlns:a16="http://schemas.microsoft.com/office/drawing/2014/main" id="{278E797F-6C96-4065-BCB7-CF8BE1DC49AA}"/>
            </a:ext>
          </a:extLst>
        </xdr:cNvPr>
        <xdr:cNvSpPr/>
      </xdr:nvSpPr>
      <xdr:spPr>
        <a:xfrm>
          <a:off x="47117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134546</xdr:rowOff>
    </xdr:from>
    <xdr:ext cx="405111" cy="259045"/>
    <xdr:sp macro="" textlink="">
      <xdr:nvSpPr>
        <xdr:cNvPr id="94" name="有形固定資産減価償却率該当値テキスト">
          <a:extLst>
            <a:ext uri="{FF2B5EF4-FFF2-40B4-BE49-F238E27FC236}">
              <a16:creationId xmlns:a16="http://schemas.microsoft.com/office/drawing/2014/main" id="{148AF815-7C2D-4D52-A952-729BD43C8F37}"/>
            </a:ext>
          </a:extLst>
        </xdr:cNvPr>
        <xdr:cNvSpPr txBox="1"/>
      </xdr:nvSpPr>
      <xdr:spPr>
        <a:xfrm>
          <a:off x="4813300"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139428</xdr:rowOff>
    </xdr:from>
    <xdr:to>
      <xdr:col>19</xdr:col>
      <xdr:colOff>187325</xdr:colOff>
      <xdr:row>30</xdr:row>
      <xdr:rowOff>69578</xdr:rowOff>
    </xdr:to>
    <xdr:sp macro="" textlink="">
      <xdr:nvSpPr>
        <xdr:cNvPr id="95" name="楕円 94">
          <a:extLst>
            <a:ext uri="{FF2B5EF4-FFF2-40B4-BE49-F238E27FC236}">
              <a16:creationId xmlns:a16="http://schemas.microsoft.com/office/drawing/2014/main" id="{2AB0A732-73D8-4657-BFAC-DD2F360D4DD9}"/>
            </a:ext>
          </a:extLst>
        </xdr:cNvPr>
        <xdr:cNvSpPr/>
      </xdr:nvSpPr>
      <xdr:spPr>
        <a:xfrm>
          <a:off x="4000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162469</xdr:rowOff>
    </xdr:from>
    <xdr:to>
      <xdr:col>23</xdr:col>
      <xdr:colOff>85725</xdr:colOff>
      <xdr:row>30</xdr:row>
      <xdr:rowOff>18778</xdr:rowOff>
    </xdr:to>
    <xdr:cxnSp macro="">
      <xdr:nvCxnSpPr>
        <xdr:cNvPr id="96" name="直線コネクタ 95">
          <a:extLst>
            <a:ext uri="{FF2B5EF4-FFF2-40B4-BE49-F238E27FC236}">
              <a16:creationId xmlns:a16="http://schemas.microsoft.com/office/drawing/2014/main" id="{DD2FE090-9CC6-4769-9A54-9B9A4EC40424}"/>
            </a:ext>
          </a:extLst>
        </xdr:cNvPr>
        <xdr:cNvCxnSpPr/>
      </xdr:nvCxnSpPr>
      <xdr:spPr>
        <a:xfrm flipV="1">
          <a:off x="4051300" y="5906044"/>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97" name="楕円 96">
          <a:extLst>
            <a:ext uri="{FF2B5EF4-FFF2-40B4-BE49-F238E27FC236}">
              <a16:creationId xmlns:a16="http://schemas.microsoft.com/office/drawing/2014/main" id="{8D01D025-EB74-4E88-B284-1CD42368AE37}"/>
            </a:ext>
          </a:extLst>
        </xdr:cNvPr>
        <xdr:cNvSpPr/>
      </xdr:nvSpPr>
      <xdr:spPr>
        <a:xfrm>
          <a:off x="3238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18778</xdr:rowOff>
    </xdr:from>
    <xdr:to>
      <xdr:col>19</xdr:col>
      <xdr:colOff>136525</xdr:colOff>
      <xdr:row>30</xdr:row>
      <xdr:rowOff>65042</xdr:rowOff>
    </xdr:to>
    <xdr:cxnSp macro="">
      <xdr:nvCxnSpPr>
        <xdr:cNvPr id="98" name="直線コネクタ 97">
          <a:extLst>
            <a:ext uri="{FF2B5EF4-FFF2-40B4-BE49-F238E27FC236}">
              <a16:creationId xmlns:a16="http://schemas.microsoft.com/office/drawing/2014/main" id="{DA8CE76E-C1EC-4B25-9604-BED312A6E1A2}"/>
            </a:ext>
          </a:extLst>
        </xdr:cNvPr>
        <xdr:cNvCxnSpPr/>
      </xdr:nvCxnSpPr>
      <xdr:spPr>
        <a:xfrm flipV="1">
          <a:off x="3289300" y="593380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8074</xdr:rowOff>
    </xdr:from>
    <xdr:to>
      <xdr:col>11</xdr:col>
      <xdr:colOff>187325</xdr:colOff>
      <xdr:row>30</xdr:row>
      <xdr:rowOff>109674</xdr:rowOff>
    </xdr:to>
    <xdr:sp macro="" textlink="">
      <xdr:nvSpPr>
        <xdr:cNvPr id="99" name="楕円 98">
          <a:extLst>
            <a:ext uri="{FF2B5EF4-FFF2-40B4-BE49-F238E27FC236}">
              <a16:creationId xmlns:a16="http://schemas.microsoft.com/office/drawing/2014/main" id="{5CC08804-71C6-4ECF-9A51-B7DE3DC06BEE}"/>
            </a:ext>
          </a:extLst>
        </xdr:cNvPr>
        <xdr:cNvSpPr/>
      </xdr:nvSpPr>
      <xdr:spPr>
        <a:xfrm>
          <a:off x="2476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58874</xdr:rowOff>
    </xdr:from>
    <xdr:to>
      <xdr:col>15</xdr:col>
      <xdr:colOff>136525</xdr:colOff>
      <xdr:row>30</xdr:row>
      <xdr:rowOff>65042</xdr:rowOff>
    </xdr:to>
    <xdr:cxnSp macro="">
      <xdr:nvCxnSpPr>
        <xdr:cNvPr id="100" name="直線コネクタ 99">
          <a:extLst>
            <a:ext uri="{FF2B5EF4-FFF2-40B4-BE49-F238E27FC236}">
              <a16:creationId xmlns:a16="http://schemas.microsoft.com/office/drawing/2014/main" id="{7060DDE3-FEE7-418E-AEBA-DFE4547FAB69}"/>
            </a:ext>
          </a:extLst>
        </xdr:cNvPr>
        <xdr:cNvCxnSpPr/>
      </xdr:nvCxnSpPr>
      <xdr:spPr>
        <a:xfrm>
          <a:off x="2527300" y="5973899"/>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60506</xdr:rowOff>
    </xdr:from>
    <xdr:to>
      <xdr:col>7</xdr:col>
      <xdr:colOff>187325</xdr:colOff>
      <xdr:row>30</xdr:row>
      <xdr:rowOff>162106</xdr:rowOff>
    </xdr:to>
    <xdr:sp macro="" textlink="">
      <xdr:nvSpPr>
        <xdr:cNvPr id="101" name="楕円 100">
          <a:extLst>
            <a:ext uri="{FF2B5EF4-FFF2-40B4-BE49-F238E27FC236}">
              <a16:creationId xmlns:a16="http://schemas.microsoft.com/office/drawing/2014/main" id="{BB8F6129-7678-476B-A513-DF172A7CF648}"/>
            </a:ext>
          </a:extLst>
        </xdr:cNvPr>
        <xdr:cNvSpPr/>
      </xdr:nvSpPr>
      <xdr:spPr>
        <a:xfrm>
          <a:off x="1714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58874</xdr:rowOff>
    </xdr:from>
    <xdr:to>
      <xdr:col>11</xdr:col>
      <xdr:colOff>136525</xdr:colOff>
      <xdr:row>30</xdr:row>
      <xdr:rowOff>111306</xdr:rowOff>
    </xdr:to>
    <xdr:cxnSp macro="">
      <xdr:nvCxnSpPr>
        <xdr:cNvPr id="102" name="直線コネクタ 101">
          <a:extLst>
            <a:ext uri="{FF2B5EF4-FFF2-40B4-BE49-F238E27FC236}">
              <a16:creationId xmlns:a16="http://schemas.microsoft.com/office/drawing/2014/main" id="{A8F705B8-3A2C-4A95-9AE4-5F2D4E929E00}"/>
            </a:ext>
          </a:extLst>
        </xdr:cNvPr>
        <xdr:cNvCxnSpPr/>
      </xdr:nvCxnSpPr>
      <xdr:spPr>
        <a:xfrm flipV="1">
          <a:off x="1765300" y="5973899"/>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103" name="n_1aveValue有形固定資産減価償却率">
          <a:extLst>
            <a:ext uri="{FF2B5EF4-FFF2-40B4-BE49-F238E27FC236}">
              <a16:creationId xmlns:a16="http://schemas.microsoft.com/office/drawing/2014/main" id="{DE6FCFCF-C01F-436B-92BD-A756021C958A}"/>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104" name="n_2aveValue有形固定資産減価償却率">
          <a:extLst>
            <a:ext uri="{FF2B5EF4-FFF2-40B4-BE49-F238E27FC236}">
              <a16:creationId xmlns:a16="http://schemas.microsoft.com/office/drawing/2014/main" id="{1FD821BD-12EF-4E9C-A3EE-C3D9A2525CD3}"/>
            </a:ext>
          </a:extLst>
        </xdr:cNvPr>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5" name="n_3aveValue有形固定資産減価償却率">
          <a:extLst>
            <a:ext uri="{FF2B5EF4-FFF2-40B4-BE49-F238E27FC236}">
              <a16:creationId xmlns:a16="http://schemas.microsoft.com/office/drawing/2014/main" id="{FA4300CD-659B-4B79-9781-1238453256F0}"/>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6" name="n_4aveValue有形固定資産減価償却率">
          <a:extLst>
            <a:ext uri="{FF2B5EF4-FFF2-40B4-BE49-F238E27FC236}">
              <a16:creationId xmlns:a16="http://schemas.microsoft.com/office/drawing/2014/main" id="{A96D391D-66E4-4588-8068-2E53499BF51B}"/>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60705</xdr:rowOff>
    </xdr:from>
    <xdr:ext cx="405111" cy="259045"/>
    <xdr:sp macro="" textlink="">
      <xdr:nvSpPr>
        <xdr:cNvPr id="107" name="n_1mainValue有形固定資産減価償却率">
          <a:extLst>
            <a:ext uri="{FF2B5EF4-FFF2-40B4-BE49-F238E27FC236}">
              <a16:creationId xmlns:a16="http://schemas.microsoft.com/office/drawing/2014/main" id="{EE7C6360-6E6F-49B7-9287-6353C82978BE}"/>
            </a:ext>
          </a:extLst>
        </xdr:cNvPr>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108" name="n_2mainValue有形固定資産減価償却率">
          <a:extLst>
            <a:ext uri="{FF2B5EF4-FFF2-40B4-BE49-F238E27FC236}">
              <a16:creationId xmlns:a16="http://schemas.microsoft.com/office/drawing/2014/main" id="{B00773E7-AE62-43E0-8FF6-C75C5E08DE84}"/>
            </a:ext>
          </a:extLst>
        </xdr:cNvPr>
        <xdr:cNvSpPr txBox="1"/>
      </xdr:nvSpPr>
      <xdr:spPr>
        <a:xfrm>
          <a:off x="30867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109" name="n_3mainValue有形固定資産減価償却率">
          <a:extLst>
            <a:ext uri="{FF2B5EF4-FFF2-40B4-BE49-F238E27FC236}">
              <a16:creationId xmlns:a16="http://schemas.microsoft.com/office/drawing/2014/main" id="{F9D27189-1D54-4ACD-A4AA-7B9034206E3E}"/>
            </a:ext>
          </a:extLst>
        </xdr:cNvPr>
        <xdr:cNvSpPr txBox="1"/>
      </xdr:nvSpPr>
      <xdr:spPr>
        <a:xfrm>
          <a:off x="2324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153233</xdr:rowOff>
    </xdr:from>
    <xdr:ext cx="405111" cy="259045"/>
    <xdr:sp macro="" textlink="">
      <xdr:nvSpPr>
        <xdr:cNvPr id="110" name="n_4mainValue有形固定資産減価償却率">
          <a:extLst>
            <a:ext uri="{FF2B5EF4-FFF2-40B4-BE49-F238E27FC236}">
              <a16:creationId xmlns:a16="http://schemas.microsoft.com/office/drawing/2014/main" id="{AC99104D-2F07-42AB-8CDC-7B85751ADF3B}"/>
            </a:ext>
          </a:extLst>
        </xdr:cNvPr>
        <xdr:cNvSpPr txBox="1"/>
      </xdr:nvSpPr>
      <xdr:spPr>
        <a:xfrm>
          <a:off x="1562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66FD8CB-1848-4E7B-86BC-34A3ACF4166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11A4CFF7-6577-4B18-A7B2-8841602B531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30CB9F2-4969-4451-AF5F-80F671925F6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C946D81-38EB-450B-975F-23A5ECD4CC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4EE30F7-F691-4FC1-8714-7A8DEDEFBCA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387DF68-2C69-4073-A020-3F47AEC5C8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DAD61F9-69B6-461F-946B-5A33734E0D7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DF33E72-33CE-4C1F-9FB6-854DAD4E272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CA1BA76-9D3D-4540-BB67-4AEC53452B8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124733D9-5707-424C-AB6B-DD2BAD90656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974A6219-2D19-4CDF-98D1-9FC54B3BB0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30B4DA8E-A700-4CA1-893B-F879880999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CF6CD35-7250-4CB3-BE45-AA246CBE597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債務償還比率は、過年度からいずれの年度でも類似団体を下回っており、平成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年度以降、比率は増加傾向にあったが、令和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年度には比率が減少した。</a:t>
          </a:r>
        </a:p>
        <a:p>
          <a:r>
            <a:rPr kumimoji="1" lang="ja-JP" altLang="en-US" sz="1100">
              <a:latin typeface="ＭＳ Ｐゴシック" panose="020B0600070205080204" pitchFamily="50" charset="-128"/>
              <a:ea typeface="ＭＳ Ｐゴシック" panose="020B0600070205080204" pitchFamily="50" charset="-128"/>
            </a:rPr>
            <a:t>類似団体よりも債務償還比率は下回っており、比率も減少傾向にあることから、今後も負債が増加しすぎないように適切に管理を実施していく。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3D2BC6E-CF94-4963-A869-0B1964B8CB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C8A8AA4-26E6-4DF4-8A22-EEB508947ED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7B5E7A6-BF25-4088-944D-1552D41DCE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F1A797CA-674F-4521-A80F-98C5BC64422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8" name="テキスト ボックス 127">
          <a:extLst>
            <a:ext uri="{FF2B5EF4-FFF2-40B4-BE49-F238E27FC236}">
              <a16:creationId xmlns:a16="http://schemas.microsoft.com/office/drawing/2014/main" id="{3F7807AA-3516-43C8-9590-7F47984D2602}"/>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7FC8ED95-8D51-42C4-88F2-7AE06EBFC9E2}"/>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0" name="テキスト ボックス 129">
          <a:extLst>
            <a:ext uri="{FF2B5EF4-FFF2-40B4-BE49-F238E27FC236}">
              <a16:creationId xmlns:a16="http://schemas.microsoft.com/office/drawing/2014/main" id="{884B307A-486A-453E-A879-E91D90F45166}"/>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EADE62B4-036F-4E7E-997E-692C2124990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507B6C74-9B1B-42CC-AC5A-16B04A09623C}"/>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4DC61633-3B67-4FBA-A305-9AB94A4B1FB3}"/>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8727D978-D11A-4EC9-BF30-631A061C54C6}"/>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083673B-6D7A-491A-ACD2-C6389262D4C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44E861A-FD58-4B29-9AE0-71DA38E43C7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7" name="直線コネクタ 136">
          <a:extLst>
            <a:ext uri="{FF2B5EF4-FFF2-40B4-BE49-F238E27FC236}">
              <a16:creationId xmlns:a16="http://schemas.microsoft.com/office/drawing/2014/main" id="{692CB144-6C31-4905-AFCB-BB89F9380741}"/>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8" name="債務償還比率最小値テキスト">
          <a:extLst>
            <a:ext uri="{FF2B5EF4-FFF2-40B4-BE49-F238E27FC236}">
              <a16:creationId xmlns:a16="http://schemas.microsoft.com/office/drawing/2014/main" id="{6A38418C-F930-4AA1-84F1-760BC3B402C7}"/>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9" name="直線コネクタ 138">
          <a:extLst>
            <a:ext uri="{FF2B5EF4-FFF2-40B4-BE49-F238E27FC236}">
              <a16:creationId xmlns:a16="http://schemas.microsoft.com/office/drawing/2014/main" id="{9A833513-0383-4295-99E2-65F501C2B27A}"/>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A94D42CC-562F-4D31-ABDD-74273FF83DFE}"/>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B02917BB-8537-4415-8660-9C300C613561}"/>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2" name="債務償還比率平均値テキスト">
          <a:extLst>
            <a:ext uri="{FF2B5EF4-FFF2-40B4-BE49-F238E27FC236}">
              <a16:creationId xmlns:a16="http://schemas.microsoft.com/office/drawing/2014/main" id="{520682F8-DCE3-4187-B5CF-CE769DFD82B3}"/>
            </a:ext>
          </a:extLst>
        </xdr:cNvPr>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3" name="フローチャート: 判断 142">
          <a:extLst>
            <a:ext uri="{FF2B5EF4-FFF2-40B4-BE49-F238E27FC236}">
              <a16:creationId xmlns:a16="http://schemas.microsoft.com/office/drawing/2014/main" id="{9B8A8486-C5E0-4579-B859-238EE3BAAA1D}"/>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4" name="フローチャート: 判断 143">
          <a:extLst>
            <a:ext uri="{FF2B5EF4-FFF2-40B4-BE49-F238E27FC236}">
              <a16:creationId xmlns:a16="http://schemas.microsoft.com/office/drawing/2014/main" id="{FF2CD4ED-EC5C-4B6B-8F36-12E3888FE389}"/>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5" name="フローチャート: 判断 144">
          <a:extLst>
            <a:ext uri="{FF2B5EF4-FFF2-40B4-BE49-F238E27FC236}">
              <a16:creationId xmlns:a16="http://schemas.microsoft.com/office/drawing/2014/main" id="{14CD8D52-0FEB-499F-A96A-C51E49061105}"/>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6" name="フローチャート: 判断 145">
          <a:extLst>
            <a:ext uri="{FF2B5EF4-FFF2-40B4-BE49-F238E27FC236}">
              <a16:creationId xmlns:a16="http://schemas.microsoft.com/office/drawing/2014/main" id="{B190AE61-281F-424D-A206-936618F61E09}"/>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7" name="フローチャート: 判断 146">
          <a:extLst>
            <a:ext uri="{FF2B5EF4-FFF2-40B4-BE49-F238E27FC236}">
              <a16:creationId xmlns:a16="http://schemas.microsoft.com/office/drawing/2014/main" id="{95E61738-CBFD-4664-8D49-8FC50BBD73B5}"/>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BC3200A-C217-4386-A44A-FBB501AC57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4E2CC0F-9C88-49B8-A4EE-7CB8D0F1A04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CF1B89A-0898-44CB-A765-8D6C5ACD773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EB1D1B3-8D33-4D88-A8F3-98271D2BE18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C57257E-5D33-4371-AE45-3E8E372E39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50205</xdr:rowOff>
    </xdr:from>
    <xdr:to>
      <xdr:col>76</xdr:col>
      <xdr:colOff>73025</xdr:colOff>
      <xdr:row>29</xdr:row>
      <xdr:rowOff>151805</xdr:rowOff>
    </xdr:to>
    <xdr:sp macro="" textlink="">
      <xdr:nvSpPr>
        <xdr:cNvPr id="153" name="楕円 152">
          <a:extLst>
            <a:ext uri="{FF2B5EF4-FFF2-40B4-BE49-F238E27FC236}">
              <a16:creationId xmlns:a16="http://schemas.microsoft.com/office/drawing/2014/main" id="{B4F98574-D245-4558-B1ED-F571C83CAE7B}"/>
            </a:ext>
          </a:extLst>
        </xdr:cNvPr>
        <xdr:cNvSpPr/>
      </xdr:nvSpPr>
      <xdr:spPr>
        <a:xfrm>
          <a:off x="14744700" y="579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73082</xdr:rowOff>
    </xdr:from>
    <xdr:ext cx="469744" cy="259045"/>
    <xdr:sp macro="" textlink="">
      <xdr:nvSpPr>
        <xdr:cNvPr id="154" name="債務償還比率該当値テキスト">
          <a:extLst>
            <a:ext uri="{FF2B5EF4-FFF2-40B4-BE49-F238E27FC236}">
              <a16:creationId xmlns:a16="http://schemas.microsoft.com/office/drawing/2014/main" id="{2D7BA2D8-8422-42B1-9227-7A3127AD40B3}"/>
            </a:ext>
          </a:extLst>
        </xdr:cNvPr>
        <xdr:cNvSpPr txBox="1"/>
      </xdr:nvSpPr>
      <xdr:spPr>
        <a:xfrm>
          <a:off x="14846300" y="56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107635</xdr:rowOff>
    </xdr:from>
    <xdr:to>
      <xdr:col>72</xdr:col>
      <xdr:colOff>123825</xdr:colOff>
      <xdr:row>30</xdr:row>
      <xdr:rowOff>37785</xdr:rowOff>
    </xdr:to>
    <xdr:sp macro="" textlink="">
      <xdr:nvSpPr>
        <xdr:cNvPr id="155" name="楕円 154">
          <a:extLst>
            <a:ext uri="{FF2B5EF4-FFF2-40B4-BE49-F238E27FC236}">
              <a16:creationId xmlns:a16="http://schemas.microsoft.com/office/drawing/2014/main" id="{5B6D254D-AD5D-4B8C-99C5-EC29385EE087}"/>
            </a:ext>
          </a:extLst>
        </xdr:cNvPr>
        <xdr:cNvSpPr/>
      </xdr:nvSpPr>
      <xdr:spPr>
        <a:xfrm>
          <a:off x="14033500" y="58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101005</xdr:rowOff>
    </xdr:from>
    <xdr:to>
      <xdr:col>76</xdr:col>
      <xdr:colOff>22225</xdr:colOff>
      <xdr:row>29</xdr:row>
      <xdr:rowOff>158435</xdr:rowOff>
    </xdr:to>
    <xdr:cxnSp macro="">
      <xdr:nvCxnSpPr>
        <xdr:cNvPr id="156" name="直線コネクタ 155">
          <a:extLst>
            <a:ext uri="{FF2B5EF4-FFF2-40B4-BE49-F238E27FC236}">
              <a16:creationId xmlns:a16="http://schemas.microsoft.com/office/drawing/2014/main" id="{2D71DD57-7BF5-4E0E-8C97-AD4191885B67}"/>
            </a:ext>
          </a:extLst>
        </xdr:cNvPr>
        <xdr:cNvCxnSpPr/>
      </xdr:nvCxnSpPr>
      <xdr:spPr>
        <a:xfrm flipV="1">
          <a:off x="14084300" y="5844580"/>
          <a:ext cx="711200" cy="5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33020</xdr:rowOff>
    </xdr:from>
    <xdr:to>
      <xdr:col>68</xdr:col>
      <xdr:colOff>123825</xdr:colOff>
      <xdr:row>29</xdr:row>
      <xdr:rowOff>134620</xdr:rowOff>
    </xdr:to>
    <xdr:sp macro="" textlink="">
      <xdr:nvSpPr>
        <xdr:cNvPr id="157" name="楕円 156">
          <a:extLst>
            <a:ext uri="{FF2B5EF4-FFF2-40B4-BE49-F238E27FC236}">
              <a16:creationId xmlns:a16="http://schemas.microsoft.com/office/drawing/2014/main" id="{589AF327-5118-4EDB-BC4B-8F230CB38353}"/>
            </a:ext>
          </a:extLst>
        </xdr:cNvPr>
        <xdr:cNvSpPr/>
      </xdr:nvSpPr>
      <xdr:spPr>
        <a:xfrm>
          <a:off x="13271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83820</xdr:rowOff>
    </xdr:from>
    <xdr:to>
      <xdr:col>72</xdr:col>
      <xdr:colOff>73025</xdr:colOff>
      <xdr:row>29</xdr:row>
      <xdr:rowOff>158435</xdr:rowOff>
    </xdr:to>
    <xdr:cxnSp macro="">
      <xdr:nvCxnSpPr>
        <xdr:cNvPr id="158" name="直線コネクタ 157">
          <a:extLst>
            <a:ext uri="{FF2B5EF4-FFF2-40B4-BE49-F238E27FC236}">
              <a16:creationId xmlns:a16="http://schemas.microsoft.com/office/drawing/2014/main" id="{71C2D65E-8B6D-4E95-9605-CECBC315C071}"/>
            </a:ext>
          </a:extLst>
        </xdr:cNvPr>
        <xdr:cNvCxnSpPr/>
      </xdr:nvCxnSpPr>
      <xdr:spPr>
        <a:xfrm>
          <a:off x="13322300" y="5827395"/>
          <a:ext cx="762000" cy="7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80544</xdr:rowOff>
    </xdr:from>
    <xdr:to>
      <xdr:col>64</xdr:col>
      <xdr:colOff>123825</xdr:colOff>
      <xdr:row>29</xdr:row>
      <xdr:rowOff>10694</xdr:rowOff>
    </xdr:to>
    <xdr:sp macro="" textlink="">
      <xdr:nvSpPr>
        <xdr:cNvPr id="159" name="楕円 158">
          <a:extLst>
            <a:ext uri="{FF2B5EF4-FFF2-40B4-BE49-F238E27FC236}">
              <a16:creationId xmlns:a16="http://schemas.microsoft.com/office/drawing/2014/main" id="{0C7C9145-2800-4F45-B76B-C2A6A72D8C7B}"/>
            </a:ext>
          </a:extLst>
        </xdr:cNvPr>
        <xdr:cNvSpPr/>
      </xdr:nvSpPr>
      <xdr:spPr>
        <a:xfrm>
          <a:off x="12509500" y="56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131344</xdr:rowOff>
    </xdr:from>
    <xdr:to>
      <xdr:col>68</xdr:col>
      <xdr:colOff>73025</xdr:colOff>
      <xdr:row>29</xdr:row>
      <xdr:rowOff>83820</xdr:rowOff>
    </xdr:to>
    <xdr:cxnSp macro="">
      <xdr:nvCxnSpPr>
        <xdr:cNvPr id="160" name="直線コネクタ 159">
          <a:extLst>
            <a:ext uri="{FF2B5EF4-FFF2-40B4-BE49-F238E27FC236}">
              <a16:creationId xmlns:a16="http://schemas.microsoft.com/office/drawing/2014/main" id="{FDA1EDBE-8EB4-4644-B92D-E91A17CF6A6F}"/>
            </a:ext>
          </a:extLst>
        </xdr:cNvPr>
        <xdr:cNvCxnSpPr/>
      </xdr:nvCxnSpPr>
      <xdr:spPr>
        <a:xfrm>
          <a:off x="12560300" y="5703469"/>
          <a:ext cx="762000" cy="1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47986</xdr:rowOff>
    </xdr:from>
    <xdr:to>
      <xdr:col>60</xdr:col>
      <xdr:colOff>123825</xdr:colOff>
      <xdr:row>28</xdr:row>
      <xdr:rowOff>149586</xdr:rowOff>
    </xdr:to>
    <xdr:sp macro="" textlink="">
      <xdr:nvSpPr>
        <xdr:cNvPr id="161" name="楕円 160">
          <a:extLst>
            <a:ext uri="{FF2B5EF4-FFF2-40B4-BE49-F238E27FC236}">
              <a16:creationId xmlns:a16="http://schemas.microsoft.com/office/drawing/2014/main" id="{35434328-3EA7-45A3-8FD2-1498FAF85398}"/>
            </a:ext>
          </a:extLst>
        </xdr:cNvPr>
        <xdr:cNvSpPr/>
      </xdr:nvSpPr>
      <xdr:spPr>
        <a:xfrm>
          <a:off x="11747500" y="56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98786</xdr:rowOff>
    </xdr:from>
    <xdr:to>
      <xdr:col>64</xdr:col>
      <xdr:colOff>73025</xdr:colOff>
      <xdr:row>28</xdr:row>
      <xdr:rowOff>131344</xdr:rowOff>
    </xdr:to>
    <xdr:cxnSp macro="">
      <xdr:nvCxnSpPr>
        <xdr:cNvPr id="162" name="直線コネクタ 161">
          <a:extLst>
            <a:ext uri="{FF2B5EF4-FFF2-40B4-BE49-F238E27FC236}">
              <a16:creationId xmlns:a16="http://schemas.microsoft.com/office/drawing/2014/main" id="{4D101651-1A76-4DF4-ADEB-8CB6D82496FB}"/>
            </a:ext>
          </a:extLst>
        </xdr:cNvPr>
        <xdr:cNvCxnSpPr/>
      </xdr:nvCxnSpPr>
      <xdr:spPr>
        <a:xfrm>
          <a:off x="11798300" y="5670911"/>
          <a:ext cx="762000" cy="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3" name="n_1aveValue債務償還比率">
          <a:extLst>
            <a:ext uri="{FF2B5EF4-FFF2-40B4-BE49-F238E27FC236}">
              <a16:creationId xmlns:a16="http://schemas.microsoft.com/office/drawing/2014/main" id="{147F80AA-35E0-4EE3-97E4-98E708E623AD}"/>
            </a:ext>
          </a:extLst>
        </xdr:cNvPr>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4" name="n_2aveValue債務償還比率">
          <a:extLst>
            <a:ext uri="{FF2B5EF4-FFF2-40B4-BE49-F238E27FC236}">
              <a16:creationId xmlns:a16="http://schemas.microsoft.com/office/drawing/2014/main" id="{67F976F9-514A-4753-91B9-A6FB7E638171}"/>
            </a:ext>
          </a:extLst>
        </xdr:cNvPr>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5" name="n_3aveValue債務償還比率">
          <a:extLst>
            <a:ext uri="{FF2B5EF4-FFF2-40B4-BE49-F238E27FC236}">
              <a16:creationId xmlns:a16="http://schemas.microsoft.com/office/drawing/2014/main" id="{EFA958D5-32AF-4EEA-B5B0-8C3311416C0D}"/>
            </a:ext>
          </a:extLst>
        </xdr:cNvPr>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6" name="n_4aveValue債務償還比率">
          <a:extLst>
            <a:ext uri="{FF2B5EF4-FFF2-40B4-BE49-F238E27FC236}">
              <a16:creationId xmlns:a16="http://schemas.microsoft.com/office/drawing/2014/main" id="{7A4DD3B2-87F7-4952-81F0-E5ED1E967CB7}"/>
            </a:ext>
          </a:extLst>
        </xdr:cNvPr>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54312</xdr:rowOff>
    </xdr:from>
    <xdr:ext cx="469744" cy="259045"/>
    <xdr:sp macro="" textlink="">
      <xdr:nvSpPr>
        <xdr:cNvPr id="167" name="n_1mainValue債務償還比率">
          <a:extLst>
            <a:ext uri="{FF2B5EF4-FFF2-40B4-BE49-F238E27FC236}">
              <a16:creationId xmlns:a16="http://schemas.microsoft.com/office/drawing/2014/main" id="{A8E48EC9-5512-4C50-BA5A-FF7BB6DF995F}"/>
            </a:ext>
          </a:extLst>
        </xdr:cNvPr>
        <xdr:cNvSpPr txBox="1"/>
      </xdr:nvSpPr>
      <xdr:spPr>
        <a:xfrm>
          <a:off x="13836727" y="56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151147</xdr:rowOff>
    </xdr:from>
    <xdr:ext cx="469744" cy="259045"/>
    <xdr:sp macro="" textlink="">
      <xdr:nvSpPr>
        <xdr:cNvPr id="168" name="n_2mainValue債務償還比率">
          <a:extLst>
            <a:ext uri="{FF2B5EF4-FFF2-40B4-BE49-F238E27FC236}">
              <a16:creationId xmlns:a16="http://schemas.microsoft.com/office/drawing/2014/main" id="{768704E9-6270-413E-AE5C-693C8CAD7A54}"/>
            </a:ext>
          </a:extLst>
        </xdr:cNvPr>
        <xdr:cNvSpPr txBox="1"/>
      </xdr:nvSpPr>
      <xdr:spPr>
        <a:xfrm>
          <a:off x="13087427" y="55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27221</xdr:rowOff>
    </xdr:from>
    <xdr:ext cx="469744" cy="259045"/>
    <xdr:sp macro="" textlink="">
      <xdr:nvSpPr>
        <xdr:cNvPr id="169" name="n_3mainValue債務償還比率">
          <a:extLst>
            <a:ext uri="{FF2B5EF4-FFF2-40B4-BE49-F238E27FC236}">
              <a16:creationId xmlns:a16="http://schemas.microsoft.com/office/drawing/2014/main" id="{20B6BD40-E1C1-4B91-A8F0-4AC1CB6411FE}"/>
            </a:ext>
          </a:extLst>
        </xdr:cNvPr>
        <xdr:cNvSpPr txBox="1"/>
      </xdr:nvSpPr>
      <xdr:spPr>
        <a:xfrm>
          <a:off x="12325427" y="542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166113</xdr:rowOff>
    </xdr:from>
    <xdr:ext cx="469744" cy="259045"/>
    <xdr:sp macro="" textlink="">
      <xdr:nvSpPr>
        <xdr:cNvPr id="170" name="n_4mainValue債務償還比率">
          <a:extLst>
            <a:ext uri="{FF2B5EF4-FFF2-40B4-BE49-F238E27FC236}">
              <a16:creationId xmlns:a16="http://schemas.microsoft.com/office/drawing/2014/main" id="{2F007633-3451-4F37-995B-F9D401B10E48}"/>
            </a:ext>
          </a:extLst>
        </xdr:cNvPr>
        <xdr:cNvSpPr txBox="1"/>
      </xdr:nvSpPr>
      <xdr:spPr>
        <a:xfrm>
          <a:off x="11563427" y="5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94B0B49-6409-4CB2-BD0C-1F5A241F2FD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93ADA29-5677-4085-8ECF-13CFB06104C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66BB786-F2E7-4589-B839-A14E34B635C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63DFFB4-CD75-40F6-B7C0-4D73DB1A293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5022B2B-D063-434F-A958-C128360A39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7995AC1-28A5-4D63-B26D-FC74AAE6F0D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43F789-5C9A-48F6-A042-B46BF70064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27A93C-02E9-487B-AE59-3E8F5D25E9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C92006-43A8-4139-9162-FB8F802EF5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A64635-A4D8-4101-80AB-B7C7654A04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794741-82B1-46FF-950C-7ED5249F67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7474CE-C2F4-4CA7-8255-02B5759082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BCE543-583C-4135-84FC-F49571785B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F1EB70-526C-4F56-9349-DB999728D5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C0F39B-0FEC-4A71-A073-766D82FE14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24B537-C9ED-470C-B819-EE083D1557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B336F9-0655-43D3-8258-E3E7A4373C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ED8205-FAF5-4751-8858-2D5B12722E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268A94-153B-40DE-AF25-C838E8759B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832469-F272-4487-948A-E1BB5159D9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44A68B-818E-4E47-B237-0C2AA1F1E8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3B2C13-39E6-4432-8372-C411DAEF70F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DBFAC9-5892-4231-B05B-B6BA8EBBDD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823F50-17E0-4007-9F7D-D6784F600E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7ACFF8-0142-48DA-90E8-D5B789E98D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500C08-3103-4C5F-81CD-02C29D452F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458692-A538-497C-BBB0-F7B36FEC19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E5A428-2279-4DEC-8DF6-757191DA49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3E4ED8-496A-4745-A23A-B33C7803A2A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478060-A6BB-4120-B2BE-939D2A0A09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86BACB-CBA1-4677-96C1-014FB0784B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D38A2C-3759-45D4-A26E-E38C564F7E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3AA2CD-8AA8-4F5A-9869-BD134BD2F1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22347E-76F5-49E0-BABF-CF7EFAD6C5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C0FDDA-49EE-4CFF-AC52-9A2C9DEFB6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EFD1E0-5B69-494D-A0B1-1F431CC069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8A59BB-131F-4E8D-9E6F-EAB3CEB392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A2E01F-24C8-4A42-9844-0C0A2CB697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486C1F-909F-4F60-B1C2-29596108D0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61CE40-569B-4207-8258-42116B1AA9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408CEA-5CAB-45D4-9570-1709EE498D0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D14D85-3B8C-4AF9-91A7-380F3DC767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79759E-3B45-4FA1-A0D7-ADB5E1312D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B93CE4-6D75-433B-AE4C-1A8EFF9C2B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30B9B3-690C-454D-90AE-F9B0F8B1F1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6759DA-C19F-4C9F-B664-B828C5F15C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274EED-495F-40C9-9783-59C625A38A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95EF79-DF7C-4BDC-B5B0-671ECA1003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8CCC77-C90C-405B-BCC4-5321B271F4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35B12D-161D-4E0B-8C9A-AB3B3071EBA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D99B838-0E93-4EA2-BE26-DC9E4603205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FC19238-8265-4CB7-839A-9AF1BF90B16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76E6CF3-9F48-4F1C-B5D0-BCA9166ACF9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52456E-405A-4312-BF71-C6FB5BFF1D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3182F1-53E7-4164-9F02-98F831522E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7E0F9A-B3CE-4483-8A32-37C317C879F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C6BBD1-0DEF-41C2-856E-61805F3893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46661B6-589C-42A0-ACB2-BC60E2CA712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5A35EB-9125-4ADE-ABD9-FADB81359AA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E4D4E8-F4C9-4960-BA56-B21DB83B6D4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6B17E58-D1D2-4463-87BB-C4986BFC0B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CBA5A178-E463-4925-8603-F6BD016FC91B}"/>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800F6233-2B6E-4257-AEFF-DA100E5C359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CC5533AD-4B2B-4662-A58E-1074C2A29B2B}"/>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850201AD-E227-4D6D-9A0D-07CC5721DEE9}"/>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58F258EC-FE3B-4FC8-B213-66851ECE17FC}"/>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id="{0633702A-2E6B-4A96-B4A9-834AD5E79D4C}"/>
            </a:ext>
          </a:extLst>
        </xdr:cNvPr>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D0B080AE-6589-4103-BE92-73DF562EE247}"/>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FD4FB9F5-C594-4669-80A3-8022C339DC75}"/>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B13821A0-9274-4022-B737-2949FD552AB3}"/>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EA312428-72E2-4E18-8DDD-EE3EAC8B49CB}"/>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AFD77F42-490F-46DB-AFC6-5E41F4B3307A}"/>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898187-0572-4859-9096-765A58820E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25B7B8-9616-4B99-A485-16E36EDA8D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6F9A14-32D8-414D-87D9-CD6BEE3E1F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BCDABD-A80A-4760-90DF-4E774F08FA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859C0A-E8BC-41E5-8409-68786AA453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B04CEEEA-C012-46F1-984C-2DB048F432D2}"/>
            </a:ext>
          </a:extLst>
        </xdr:cNvPr>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32402</xdr:rowOff>
    </xdr:from>
    <xdr:ext cx="405111" cy="259045"/>
    <xdr:sp macro="" textlink="">
      <xdr:nvSpPr>
        <xdr:cNvPr id="74" name="【道路】&#10;有形固定資産減価償却率該当値テキスト">
          <a:extLst>
            <a:ext uri="{FF2B5EF4-FFF2-40B4-BE49-F238E27FC236}">
              <a16:creationId xmlns:a16="http://schemas.microsoft.com/office/drawing/2014/main" id="{4E0C69C4-46B0-4898-8731-943A06BC587D}"/>
            </a:ext>
          </a:extLst>
        </xdr:cNvPr>
        <xdr:cNvSpPr txBox="1"/>
      </xdr:nvSpPr>
      <xdr:spPr>
        <a:xfrm>
          <a:off x="4673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5" name="楕円 74">
          <a:extLst>
            <a:ext uri="{FF2B5EF4-FFF2-40B4-BE49-F238E27FC236}">
              <a16:creationId xmlns:a16="http://schemas.microsoft.com/office/drawing/2014/main" id="{F4A48F90-4D9F-4492-8B8A-B1E9FD7A24FD}"/>
            </a:ext>
          </a:extLst>
        </xdr:cNvPr>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2D2F5D8F-09EF-4D3A-B59C-566E340E900B}"/>
            </a:ext>
          </a:extLst>
        </xdr:cNvPr>
        <xdr:cNvCxnSpPr/>
      </xdr:nvCxnSpPr>
      <xdr:spPr>
        <a:xfrm>
          <a:off x="3797300" y="66084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38735</xdr:rowOff>
    </xdr:from>
    <xdr:to>
      <xdr:col>15</xdr:col>
      <xdr:colOff>101600</xdr:colOff>
      <xdr:row>38</xdr:row>
      <xdr:rowOff>140335</xdr:rowOff>
    </xdr:to>
    <xdr:sp macro="" textlink="">
      <xdr:nvSpPr>
        <xdr:cNvPr id="77" name="楕円 76">
          <a:extLst>
            <a:ext uri="{FF2B5EF4-FFF2-40B4-BE49-F238E27FC236}">
              <a16:creationId xmlns:a16="http://schemas.microsoft.com/office/drawing/2014/main" id="{62CD6F37-F177-4559-9ABD-17D7B5ADC1FD}"/>
            </a:ext>
          </a:extLst>
        </xdr:cNvPr>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38</xdr:row>
      <xdr:rowOff>93345</xdr:rowOff>
    </xdr:to>
    <xdr:cxnSp macro="">
      <xdr:nvCxnSpPr>
        <xdr:cNvPr id="78" name="直線コネクタ 77">
          <a:extLst>
            <a:ext uri="{FF2B5EF4-FFF2-40B4-BE49-F238E27FC236}">
              <a16:creationId xmlns:a16="http://schemas.microsoft.com/office/drawing/2014/main" id="{B78B0DF7-66D8-466C-A71D-655DF08913CC}"/>
            </a:ext>
          </a:extLst>
        </xdr:cNvPr>
        <xdr:cNvCxnSpPr/>
      </xdr:nvCxnSpPr>
      <xdr:spPr>
        <a:xfrm>
          <a:off x="2908300" y="66046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a:extLst>
            <a:ext uri="{FF2B5EF4-FFF2-40B4-BE49-F238E27FC236}">
              <a16:creationId xmlns:a16="http://schemas.microsoft.com/office/drawing/2014/main" id="{BC6D84A6-1E5B-48A7-93FC-4AF3A60A5028}"/>
            </a:ext>
          </a:extLst>
        </xdr:cNvPr>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89535</xdr:rowOff>
    </xdr:to>
    <xdr:cxnSp macro="">
      <xdr:nvCxnSpPr>
        <xdr:cNvPr id="80" name="直線コネクタ 79">
          <a:extLst>
            <a:ext uri="{FF2B5EF4-FFF2-40B4-BE49-F238E27FC236}">
              <a16:creationId xmlns:a16="http://schemas.microsoft.com/office/drawing/2014/main" id="{D91D6009-90BE-442A-99AF-7F44C9EC804C}"/>
            </a:ext>
          </a:extLst>
        </xdr:cNvPr>
        <xdr:cNvCxnSpPr/>
      </xdr:nvCxnSpPr>
      <xdr:spPr>
        <a:xfrm>
          <a:off x="2019300" y="65951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a:extLst>
            <a:ext uri="{FF2B5EF4-FFF2-40B4-BE49-F238E27FC236}">
              <a16:creationId xmlns:a16="http://schemas.microsoft.com/office/drawing/2014/main" id="{6B39E5EB-4DCD-4AE6-A2AB-4960D99F4B96}"/>
            </a:ext>
          </a:extLst>
        </xdr:cNvPr>
        <xdr:cNvSpPr/>
      </xdr:nvSpPr>
      <xdr:spPr>
        <a:xfrm>
          <a:off x="107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83820</xdr:rowOff>
    </xdr:to>
    <xdr:cxnSp macro="">
      <xdr:nvCxnSpPr>
        <xdr:cNvPr id="82" name="直線コネクタ 81">
          <a:extLst>
            <a:ext uri="{FF2B5EF4-FFF2-40B4-BE49-F238E27FC236}">
              <a16:creationId xmlns:a16="http://schemas.microsoft.com/office/drawing/2014/main" id="{4BBFE703-6BE6-48E4-A186-0B6E6D7A610B}"/>
            </a:ext>
          </a:extLst>
        </xdr:cNvPr>
        <xdr:cNvCxnSpPr/>
      </xdr:nvCxnSpPr>
      <xdr:spPr>
        <a:xfrm flipV="1">
          <a:off x="1130300" y="6595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id="{90102034-2660-44C4-BD47-1822BDA09282}"/>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765B4854-16CE-4F94-832B-C2AA224BE676}"/>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ACB4308F-D2B2-4EF5-83AA-EED9C96A7843}"/>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id="{C949A4B2-5447-492F-9C78-5AAC84A85BAD}"/>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135272</xdr:rowOff>
    </xdr:from>
    <xdr:ext cx="405111" cy="259045"/>
    <xdr:sp macro="" textlink="">
      <xdr:nvSpPr>
        <xdr:cNvPr id="87" name="n_1mainValue【道路】&#10;有形固定資産減価償却率">
          <a:extLst>
            <a:ext uri="{FF2B5EF4-FFF2-40B4-BE49-F238E27FC236}">
              <a16:creationId xmlns:a16="http://schemas.microsoft.com/office/drawing/2014/main" id="{CDD328C4-2021-449C-86FF-6BF0309C828C}"/>
            </a:ext>
          </a:extLst>
        </xdr:cNvPr>
        <xdr:cNvSpPr txBox="1"/>
      </xdr:nvSpPr>
      <xdr:spPr>
        <a:xfrm>
          <a:off x="3582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8" name="n_2mainValue【道路】&#10;有形固定資産減価償却率">
          <a:extLst>
            <a:ext uri="{FF2B5EF4-FFF2-40B4-BE49-F238E27FC236}">
              <a16:creationId xmlns:a16="http://schemas.microsoft.com/office/drawing/2014/main" id="{008D3E8C-9798-46D5-9810-7982C0DF4ACD}"/>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B15DBE9C-C038-4DFD-A880-E54DA214FCB8}"/>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EA466EA2-CD11-402A-A3AC-6296930C5311}"/>
            </a:ext>
          </a:extLst>
        </xdr:cNvPr>
        <xdr:cNvSpPr txBox="1"/>
      </xdr:nvSpPr>
      <xdr:spPr>
        <a:xfrm>
          <a:off x="927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782ED54-4DAA-4B33-8184-97D485CD40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912DCC-386D-456C-993E-A8E1D91AE9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C138859-FD13-44E0-9559-EEBBAF06D0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5AA949-6BFD-44BE-8832-A8F9CF3013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1803DEB-A925-42DD-9155-6A8D7268AB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BF7375-2671-4956-8F90-528EEDD47C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3CCDC19-E95C-4134-A5C5-97A59C59F4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6265A13-CB1B-40F4-AFD0-A6BE4548FB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DA6D688-2AFE-4BCF-B5C5-4738E897E03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DFFC422-99EC-4454-B62A-6C32072BC8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0CA35D9-DC41-4FB1-9CA4-BE89B1E4FE1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C8F14F0-B1F1-4A6A-9454-89DC83C9BA6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4C0BD5F-857A-4BC6-87F5-8DDEE8055B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E7B67F8-7075-4958-AC18-1EB3AE11BDB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9CDE517-D98F-4259-92EB-427C171ADED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55CD982-E519-41E3-957A-F50CD65FF9F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A6EF3B7-E1FC-426B-935B-187467D6202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53E400D-2E6B-4439-AEB7-52B7048D259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B39DE8B-69C7-4F86-AA5F-EF510ABB5FE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3FB2C8E-1447-48F5-BA0A-4D6B5C75EEE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D58D2AA-E68C-4CC8-B33C-5592790470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97FE011-A177-4740-A0BF-AA40A77845B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114C5FB-EFAC-4EC4-9686-72508D01A7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193D9022-B106-4E3B-B838-38255C1D8548}"/>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B267A429-C526-48D1-B5DB-DA8EB3FBB333}"/>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F28EAC63-A1AF-4B3F-97E0-4A07D9319CB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F1AE230F-328B-4E1C-A0F6-0C995FD27512}"/>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FCA9AC9A-9D94-4276-AAC4-20CE927612E3}"/>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a:extLst>
            <a:ext uri="{FF2B5EF4-FFF2-40B4-BE49-F238E27FC236}">
              <a16:creationId xmlns:a16="http://schemas.microsoft.com/office/drawing/2014/main" id="{108A75B0-D219-470C-88AC-4DECBC20DB17}"/>
            </a:ext>
          </a:extLst>
        </xdr:cNvPr>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982F441F-79E3-499E-BA18-2CAF3A8E4301}"/>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63B6EE7E-7888-48FC-91CB-84DFB1CAC841}"/>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ED77B548-EAC4-4D45-A4A7-91C99ADEB37D}"/>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0FD25FC8-2CF4-4142-96EA-EC718EB3B174}"/>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4269A778-1CA8-429F-8091-5A8D129F1698}"/>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1E5E92-4D53-45B9-8800-F397A79B37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B4BEA7-9EB8-4C11-A897-F650D54B6B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65BFCB-A79B-488B-98EA-7EE9DBD6BE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2FCFF6-0B79-4066-98C6-EEFA528611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6F60C8F-F158-46CD-A2FC-5627694F02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117945</xdr:rowOff>
    </xdr:from>
    <xdr:to>
      <xdr:col>55</xdr:col>
      <xdr:colOff>50800</xdr:colOff>
      <xdr:row>35</xdr:row>
      <xdr:rowOff>48095</xdr:rowOff>
    </xdr:to>
    <xdr:sp macro="" textlink="">
      <xdr:nvSpPr>
        <xdr:cNvPr id="130" name="楕円 129">
          <a:extLst>
            <a:ext uri="{FF2B5EF4-FFF2-40B4-BE49-F238E27FC236}">
              <a16:creationId xmlns:a16="http://schemas.microsoft.com/office/drawing/2014/main" id="{13F89F00-A748-4F3B-9C99-3721630E0643}"/>
            </a:ext>
          </a:extLst>
        </xdr:cNvPr>
        <xdr:cNvSpPr/>
      </xdr:nvSpPr>
      <xdr:spPr>
        <a:xfrm>
          <a:off x="10426700" y="59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40301</xdr:rowOff>
    </xdr:from>
    <xdr:ext cx="534377" cy="259045"/>
    <xdr:sp macro="" textlink="">
      <xdr:nvSpPr>
        <xdr:cNvPr id="131" name="【道路】&#10;一人当たり延長該当値テキスト">
          <a:extLst>
            <a:ext uri="{FF2B5EF4-FFF2-40B4-BE49-F238E27FC236}">
              <a16:creationId xmlns:a16="http://schemas.microsoft.com/office/drawing/2014/main" id="{840FD233-9A29-4E5E-89D6-1FDCBD752C83}"/>
            </a:ext>
          </a:extLst>
        </xdr:cNvPr>
        <xdr:cNvSpPr txBox="1"/>
      </xdr:nvSpPr>
      <xdr:spPr>
        <a:xfrm>
          <a:off x="10515600" y="58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16942</xdr:rowOff>
    </xdr:from>
    <xdr:to>
      <xdr:col>50</xdr:col>
      <xdr:colOff>165100</xdr:colOff>
      <xdr:row>35</xdr:row>
      <xdr:rowOff>118542</xdr:rowOff>
    </xdr:to>
    <xdr:sp macro="" textlink="">
      <xdr:nvSpPr>
        <xdr:cNvPr id="132" name="楕円 131">
          <a:extLst>
            <a:ext uri="{FF2B5EF4-FFF2-40B4-BE49-F238E27FC236}">
              <a16:creationId xmlns:a16="http://schemas.microsoft.com/office/drawing/2014/main" id="{F3D145B1-F469-4ABD-8D53-1A9E67E2396F}"/>
            </a:ext>
          </a:extLst>
        </xdr:cNvPr>
        <xdr:cNvSpPr/>
      </xdr:nvSpPr>
      <xdr:spPr>
        <a:xfrm>
          <a:off x="9588500" y="60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168745</xdr:rowOff>
    </xdr:from>
    <xdr:to>
      <xdr:col>55</xdr:col>
      <xdr:colOff>0</xdr:colOff>
      <xdr:row>35</xdr:row>
      <xdr:rowOff>67742</xdr:rowOff>
    </xdr:to>
    <xdr:cxnSp macro="">
      <xdr:nvCxnSpPr>
        <xdr:cNvPr id="133" name="直線コネクタ 132">
          <a:extLst>
            <a:ext uri="{FF2B5EF4-FFF2-40B4-BE49-F238E27FC236}">
              <a16:creationId xmlns:a16="http://schemas.microsoft.com/office/drawing/2014/main" id="{46381C3D-CD1A-4079-8E2F-911FF400C606}"/>
            </a:ext>
          </a:extLst>
        </xdr:cNvPr>
        <xdr:cNvCxnSpPr/>
      </xdr:nvCxnSpPr>
      <xdr:spPr>
        <a:xfrm flipV="1">
          <a:off x="9639300" y="5998045"/>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40145</xdr:rowOff>
    </xdr:from>
    <xdr:to>
      <xdr:col>46</xdr:col>
      <xdr:colOff>38100</xdr:colOff>
      <xdr:row>35</xdr:row>
      <xdr:rowOff>141745</xdr:rowOff>
    </xdr:to>
    <xdr:sp macro="" textlink="">
      <xdr:nvSpPr>
        <xdr:cNvPr id="134" name="楕円 133">
          <a:extLst>
            <a:ext uri="{FF2B5EF4-FFF2-40B4-BE49-F238E27FC236}">
              <a16:creationId xmlns:a16="http://schemas.microsoft.com/office/drawing/2014/main" id="{73FB508E-8761-4466-9817-336D37716D9C}"/>
            </a:ext>
          </a:extLst>
        </xdr:cNvPr>
        <xdr:cNvSpPr/>
      </xdr:nvSpPr>
      <xdr:spPr>
        <a:xfrm>
          <a:off x="8699500" y="60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67742</xdr:rowOff>
    </xdr:from>
    <xdr:to>
      <xdr:col>50</xdr:col>
      <xdr:colOff>114300</xdr:colOff>
      <xdr:row>35</xdr:row>
      <xdr:rowOff>90945</xdr:rowOff>
    </xdr:to>
    <xdr:cxnSp macro="">
      <xdr:nvCxnSpPr>
        <xdr:cNvPr id="135" name="直線コネクタ 134">
          <a:extLst>
            <a:ext uri="{FF2B5EF4-FFF2-40B4-BE49-F238E27FC236}">
              <a16:creationId xmlns:a16="http://schemas.microsoft.com/office/drawing/2014/main" id="{8C0EE9CE-6C61-4BB4-8CA7-DE1BE96E75E7}"/>
            </a:ext>
          </a:extLst>
        </xdr:cNvPr>
        <xdr:cNvCxnSpPr/>
      </xdr:nvCxnSpPr>
      <xdr:spPr>
        <a:xfrm flipV="1">
          <a:off x="8750300" y="6068492"/>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56109</xdr:rowOff>
    </xdr:from>
    <xdr:to>
      <xdr:col>41</xdr:col>
      <xdr:colOff>101600</xdr:colOff>
      <xdr:row>35</xdr:row>
      <xdr:rowOff>157709</xdr:rowOff>
    </xdr:to>
    <xdr:sp macro="" textlink="">
      <xdr:nvSpPr>
        <xdr:cNvPr id="136" name="楕円 135">
          <a:extLst>
            <a:ext uri="{FF2B5EF4-FFF2-40B4-BE49-F238E27FC236}">
              <a16:creationId xmlns:a16="http://schemas.microsoft.com/office/drawing/2014/main" id="{986C1AE6-0C50-49CF-B257-226DCA7C1EF4}"/>
            </a:ext>
          </a:extLst>
        </xdr:cNvPr>
        <xdr:cNvSpPr/>
      </xdr:nvSpPr>
      <xdr:spPr>
        <a:xfrm>
          <a:off x="7810500" y="60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90945</xdr:rowOff>
    </xdr:from>
    <xdr:to>
      <xdr:col>45</xdr:col>
      <xdr:colOff>177800</xdr:colOff>
      <xdr:row>35</xdr:row>
      <xdr:rowOff>106909</xdr:rowOff>
    </xdr:to>
    <xdr:cxnSp macro="">
      <xdr:nvCxnSpPr>
        <xdr:cNvPr id="137" name="直線コネクタ 136">
          <a:extLst>
            <a:ext uri="{FF2B5EF4-FFF2-40B4-BE49-F238E27FC236}">
              <a16:creationId xmlns:a16="http://schemas.microsoft.com/office/drawing/2014/main" id="{ACCD4D97-1440-4080-B02E-5AD9C9B29CD2}"/>
            </a:ext>
          </a:extLst>
        </xdr:cNvPr>
        <xdr:cNvCxnSpPr/>
      </xdr:nvCxnSpPr>
      <xdr:spPr>
        <a:xfrm flipV="1">
          <a:off x="7861300" y="6091695"/>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73444</xdr:rowOff>
    </xdr:from>
    <xdr:to>
      <xdr:col>36</xdr:col>
      <xdr:colOff>165100</xdr:colOff>
      <xdr:row>36</xdr:row>
      <xdr:rowOff>3594</xdr:rowOff>
    </xdr:to>
    <xdr:sp macro="" textlink="">
      <xdr:nvSpPr>
        <xdr:cNvPr id="138" name="楕円 137">
          <a:extLst>
            <a:ext uri="{FF2B5EF4-FFF2-40B4-BE49-F238E27FC236}">
              <a16:creationId xmlns:a16="http://schemas.microsoft.com/office/drawing/2014/main" id="{9C19240A-2ABE-4609-8360-5C577484C922}"/>
            </a:ext>
          </a:extLst>
        </xdr:cNvPr>
        <xdr:cNvSpPr/>
      </xdr:nvSpPr>
      <xdr:spPr>
        <a:xfrm>
          <a:off x="6921500" y="60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106909</xdr:rowOff>
    </xdr:from>
    <xdr:to>
      <xdr:col>41</xdr:col>
      <xdr:colOff>50800</xdr:colOff>
      <xdr:row>35</xdr:row>
      <xdr:rowOff>124244</xdr:rowOff>
    </xdr:to>
    <xdr:cxnSp macro="">
      <xdr:nvCxnSpPr>
        <xdr:cNvPr id="139" name="直線コネクタ 138">
          <a:extLst>
            <a:ext uri="{FF2B5EF4-FFF2-40B4-BE49-F238E27FC236}">
              <a16:creationId xmlns:a16="http://schemas.microsoft.com/office/drawing/2014/main" id="{BD5EB8C7-70EF-4167-B4E0-E253617675DD}"/>
            </a:ext>
          </a:extLst>
        </xdr:cNvPr>
        <xdr:cNvCxnSpPr/>
      </xdr:nvCxnSpPr>
      <xdr:spPr>
        <a:xfrm flipV="1">
          <a:off x="6972300" y="6107659"/>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a:extLst>
            <a:ext uri="{FF2B5EF4-FFF2-40B4-BE49-F238E27FC236}">
              <a16:creationId xmlns:a16="http://schemas.microsoft.com/office/drawing/2014/main" id="{E2FF1258-D5E6-4C87-B0E1-03DCFC6C15D9}"/>
            </a:ext>
          </a:extLst>
        </xdr:cNvPr>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a:extLst>
            <a:ext uri="{FF2B5EF4-FFF2-40B4-BE49-F238E27FC236}">
              <a16:creationId xmlns:a16="http://schemas.microsoft.com/office/drawing/2014/main" id="{4C2B5F8C-0A24-49A7-A042-A2854224D4BE}"/>
            </a:ext>
          </a:extLst>
        </xdr:cNvPr>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a:extLst>
            <a:ext uri="{FF2B5EF4-FFF2-40B4-BE49-F238E27FC236}">
              <a16:creationId xmlns:a16="http://schemas.microsoft.com/office/drawing/2014/main" id="{3FD8FDB9-8CB6-48FB-BAAC-489339EEB319}"/>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a:extLst>
            <a:ext uri="{FF2B5EF4-FFF2-40B4-BE49-F238E27FC236}">
              <a16:creationId xmlns:a16="http://schemas.microsoft.com/office/drawing/2014/main" id="{761BFB19-6319-46C1-90BA-081EFEF16562}"/>
            </a:ext>
          </a:extLst>
        </xdr:cNvPr>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135069</xdr:rowOff>
    </xdr:from>
    <xdr:ext cx="534377" cy="259045"/>
    <xdr:sp macro="" textlink="">
      <xdr:nvSpPr>
        <xdr:cNvPr id="144" name="n_1mainValue【道路】&#10;一人当たり延長">
          <a:extLst>
            <a:ext uri="{FF2B5EF4-FFF2-40B4-BE49-F238E27FC236}">
              <a16:creationId xmlns:a16="http://schemas.microsoft.com/office/drawing/2014/main" id="{935012D9-211A-4587-9E97-096A54A34777}"/>
            </a:ext>
          </a:extLst>
        </xdr:cNvPr>
        <xdr:cNvSpPr txBox="1"/>
      </xdr:nvSpPr>
      <xdr:spPr>
        <a:xfrm>
          <a:off x="9359411" y="57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158272</xdr:rowOff>
    </xdr:from>
    <xdr:ext cx="534377" cy="259045"/>
    <xdr:sp macro="" textlink="">
      <xdr:nvSpPr>
        <xdr:cNvPr id="145" name="n_2mainValue【道路】&#10;一人当たり延長">
          <a:extLst>
            <a:ext uri="{FF2B5EF4-FFF2-40B4-BE49-F238E27FC236}">
              <a16:creationId xmlns:a16="http://schemas.microsoft.com/office/drawing/2014/main" id="{6DEAA88D-9E52-4285-B430-338DE2486658}"/>
            </a:ext>
          </a:extLst>
        </xdr:cNvPr>
        <xdr:cNvSpPr txBox="1"/>
      </xdr:nvSpPr>
      <xdr:spPr>
        <a:xfrm>
          <a:off x="8483111" y="58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2786</xdr:rowOff>
    </xdr:from>
    <xdr:ext cx="534377" cy="259045"/>
    <xdr:sp macro="" textlink="">
      <xdr:nvSpPr>
        <xdr:cNvPr id="146" name="n_3mainValue【道路】&#10;一人当たり延長">
          <a:extLst>
            <a:ext uri="{FF2B5EF4-FFF2-40B4-BE49-F238E27FC236}">
              <a16:creationId xmlns:a16="http://schemas.microsoft.com/office/drawing/2014/main" id="{799A78D6-A657-4E68-BDE6-9EEBE5CB9CF6}"/>
            </a:ext>
          </a:extLst>
        </xdr:cNvPr>
        <xdr:cNvSpPr txBox="1"/>
      </xdr:nvSpPr>
      <xdr:spPr>
        <a:xfrm>
          <a:off x="7594111" y="58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20121</xdr:rowOff>
    </xdr:from>
    <xdr:ext cx="534377" cy="259045"/>
    <xdr:sp macro="" textlink="">
      <xdr:nvSpPr>
        <xdr:cNvPr id="147" name="n_4mainValue【道路】&#10;一人当たり延長">
          <a:extLst>
            <a:ext uri="{FF2B5EF4-FFF2-40B4-BE49-F238E27FC236}">
              <a16:creationId xmlns:a16="http://schemas.microsoft.com/office/drawing/2014/main" id="{1CCF96A9-7540-492C-B9C9-A1DD06D65095}"/>
            </a:ext>
          </a:extLst>
        </xdr:cNvPr>
        <xdr:cNvSpPr txBox="1"/>
      </xdr:nvSpPr>
      <xdr:spPr>
        <a:xfrm>
          <a:off x="6705111" y="58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A23EF85-1240-41F3-9345-027655EFC6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9873384-9AA4-4FED-BF8D-EFB3C45BED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81AB171-282F-4886-987F-6BB61EB697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6B6EEF7-8F3A-449A-9E05-F87E27CE9E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1BAA2C2-81C5-4168-82DB-881A5D9BA3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8DD9EDD-DDA9-4DDB-A06D-C88CED62E8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1005D73-6061-4B99-A96B-015F28A478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05305B4-FB3F-40E3-8AA9-83EFD924AA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33408E0-A167-4E18-A461-A1178D9CD35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67911AA-9E57-48D5-B1EA-7DA6DC4C38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820496D-2C2D-4BA2-8DF4-D390DE44BC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97BD6F6-9338-49FA-8655-418E8789FA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C5969D6-CFB4-4E03-8195-3B830A8A237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8B038FE-84AE-4C1F-96D9-F9B3C8C69B1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B535D0-6B07-4205-826F-E52A974638A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D5648D9-62E0-4FA8-8C1A-5FE6A4247DC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994D80A-FF27-4C77-9D20-B059C4A956D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3A941B7-379C-4ED5-AE71-516DC00ED1C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B27860E-B297-423C-8612-6AD3441E5A2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CF3777E-9B46-476B-8550-C6EDB7A9229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96DCBB1-7FDF-4C50-943E-A1C7D92507B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8415EFA-C34B-45BA-ADEF-68385454BD8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6350604-8F2D-49AD-9A54-88DB77B258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9AAF697-3FC0-46A7-A643-4F3A2AB08F3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DABA771-3523-4697-B300-EF98D3FE7D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C56AE9F3-68B7-4F75-B69B-A2E577A2D75F}"/>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AE862B3-C629-4FD6-8381-0E8EAA9E13C1}"/>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250AB64D-D2E5-4816-A5FF-283A052186C2}"/>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487F47A-02C6-4F66-B888-B55D849E4302}"/>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E5C1DF59-6738-48E6-B7B7-12695AF3D17F}"/>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F708B31-1EFD-4646-9973-132D4705807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4EF83EC0-8044-4E10-A570-EB280D14698D}"/>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66FC7E92-CBDB-4D93-8982-46AA4D6E84DD}"/>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A925842C-15A0-4A69-8B84-258C54865F2E}"/>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FC324EC0-1E37-4633-8B54-5CDE4D0A95E2}"/>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6D15B216-3D13-4349-81A1-0B1E1E90EF12}"/>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8F6550B-A52F-4034-BAF1-915CDB934D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BC584C-1A8B-4D04-8FA8-37D3128DBE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0174BF-D578-4D20-9EC9-9186A29AB7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D580413-59A7-4654-B070-45B390D04D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E855A6A-0134-4EF5-A290-8847DE555E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9" name="楕円 188">
          <a:extLst>
            <a:ext uri="{FF2B5EF4-FFF2-40B4-BE49-F238E27FC236}">
              <a16:creationId xmlns:a16="http://schemas.microsoft.com/office/drawing/2014/main" id="{3162E00A-D746-4158-9459-81FE4AA37445}"/>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8750615-D8C3-4D17-8F3C-ED66EDFB5339}"/>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1" name="楕円 190">
          <a:extLst>
            <a:ext uri="{FF2B5EF4-FFF2-40B4-BE49-F238E27FC236}">
              <a16:creationId xmlns:a16="http://schemas.microsoft.com/office/drawing/2014/main" id="{6D3BB821-816D-4282-BF2F-69280BE6700C}"/>
            </a:ext>
          </a:extLst>
        </xdr:cNvPr>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42454</xdr:rowOff>
    </xdr:to>
    <xdr:cxnSp macro="">
      <xdr:nvCxnSpPr>
        <xdr:cNvPr id="192" name="直線コネクタ 191">
          <a:extLst>
            <a:ext uri="{FF2B5EF4-FFF2-40B4-BE49-F238E27FC236}">
              <a16:creationId xmlns:a16="http://schemas.microsoft.com/office/drawing/2014/main" id="{3D9B8502-5A33-4E58-952A-7DA4B73C3052}"/>
            </a:ext>
          </a:extLst>
        </xdr:cNvPr>
        <xdr:cNvCxnSpPr/>
      </xdr:nvCxnSpPr>
      <xdr:spPr>
        <a:xfrm>
          <a:off x="3797300" y="106658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3" name="楕円 192">
          <a:extLst>
            <a:ext uri="{FF2B5EF4-FFF2-40B4-BE49-F238E27FC236}">
              <a16:creationId xmlns:a16="http://schemas.microsoft.com/office/drawing/2014/main" id="{9D2B3631-CD20-4356-B162-963CBC67D795}"/>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35923</xdr:rowOff>
    </xdr:to>
    <xdr:cxnSp macro="">
      <xdr:nvCxnSpPr>
        <xdr:cNvPr id="194" name="直線コネクタ 193">
          <a:extLst>
            <a:ext uri="{FF2B5EF4-FFF2-40B4-BE49-F238E27FC236}">
              <a16:creationId xmlns:a16="http://schemas.microsoft.com/office/drawing/2014/main" id="{106DAFDA-6E33-4FB8-B482-29625031F0E6}"/>
            </a:ext>
          </a:extLst>
        </xdr:cNvPr>
        <xdr:cNvCxnSpPr/>
      </xdr:nvCxnSpPr>
      <xdr:spPr>
        <a:xfrm>
          <a:off x="2908300" y="106527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5" name="楕円 194">
          <a:extLst>
            <a:ext uri="{FF2B5EF4-FFF2-40B4-BE49-F238E27FC236}">
              <a16:creationId xmlns:a16="http://schemas.microsoft.com/office/drawing/2014/main" id="{E6447410-4213-407A-A32C-264EBDA81239}"/>
            </a:ext>
          </a:extLst>
        </xdr:cNvPr>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22860</xdr:rowOff>
    </xdr:to>
    <xdr:cxnSp macro="">
      <xdr:nvCxnSpPr>
        <xdr:cNvPr id="196" name="直線コネクタ 195">
          <a:extLst>
            <a:ext uri="{FF2B5EF4-FFF2-40B4-BE49-F238E27FC236}">
              <a16:creationId xmlns:a16="http://schemas.microsoft.com/office/drawing/2014/main" id="{B2A22266-1D71-4997-975F-7C8DF0F27734}"/>
            </a:ext>
          </a:extLst>
        </xdr:cNvPr>
        <xdr:cNvCxnSpPr/>
      </xdr:nvCxnSpPr>
      <xdr:spPr>
        <a:xfrm>
          <a:off x="2019300" y="1064786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119017</xdr:rowOff>
    </xdr:from>
    <xdr:to>
      <xdr:col>6</xdr:col>
      <xdr:colOff>38100</xdr:colOff>
      <xdr:row>62</xdr:row>
      <xdr:rowOff>49167</xdr:rowOff>
    </xdr:to>
    <xdr:sp macro="" textlink="">
      <xdr:nvSpPr>
        <xdr:cNvPr id="197" name="楕円 196">
          <a:extLst>
            <a:ext uri="{FF2B5EF4-FFF2-40B4-BE49-F238E27FC236}">
              <a16:creationId xmlns:a16="http://schemas.microsoft.com/office/drawing/2014/main" id="{1C1D6B52-5F5E-4A9C-B7B6-C4F273FC35AD}"/>
            </a:ext>
          </a:extLst>
        </xdr:cNvPr>
        <xdr:cNvSpPr/>
      </xdr:nvSpPr>
      <xdr:spPr>
        <a:xfrm>
          <a:off x="1079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169817</xdr:rowOff>
    </xdr:from>
    <xdr:to>
      <xdr:col>10</xdr:col>
      <xdr:colOff>114300</xdr:colOff>
      <xdr:row>62</xdr:row>
      <xdr:rowOff>17962</xdr:rowOff>
    </xdr:to>
    <xdr:cxnSp macro="">
      <xdr:nvCxnSpPr>
        <xdr:cNvPr id="198" name="直線コネクタ 197">
          <a:extLst>
            <a:ext uri="{FF2B5EF4-FFF2-40B4-BE49-F238E27FC236}">
              <a16:creationId xmlns:a16="http://schemas.microsoft.com/office/drawing/2014/main" id="{7BD44F6D-0915-4903-9352-C29876979F40}"/>
            </a:ext>
          </a:extLst>
        </xdr:cNvPr>
        <xdr:cNvCxnSpPr/>
      </xdr:nvCxnSpPr>
      <xdr:spPr>
        <a:xfrm>
          <a:off x="1130300" y="106282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C08A419-5F5B-4025-A216-B5375CC6ECA8}"/>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3DEB900-C3D2-4934-A6C6-3D260206F490}"/>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EBD4824-1E62-4378-A8CE-FF743E5D64FC}"/>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E720469-BCB8-470F-9F23-B74BC4ABABFF}"/>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EB14CBC-A760-407C-ABFF-8774E206040E}"/>
            </a:ext>
          </a:extLst>
        </xdr:cNvPr>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534B760-5B2E-4F61-9778-915231CC6D94}"/>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BB7B2D6-03A1-436E-B23D-C3D0C5B2773F}"/>
            </a:ext>
          </a:extLst>
        </xdr:cNvPr>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40294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D538FBE-5F4A-4659-9BDA-02928108EAF6}"/>
            </a:ext>
          </a:extLst>
        </xdr:cNvPr>
        <xdr:cNvSpPr txBox="1"/>
      </xdr:nvSpPr>
      <xdr:spPr>
        <a:xfrm>
          <a:off x="927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3D9FF99-608B-4D63-AC21-A5D3A90E53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1930F2-7517-4846-953F-FD7059B5F2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A0811C4-F1F9-4582-81C6-93F329EFB5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2613F15-E5DA-43C1-B568-3E806EDAE0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8ADF34F-F221-460C-8E91-5C3566B239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377F2E8-0988-4E10-BBB7-ED06366CB5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4C57132-1216-4827-8361-4DC8CD1D28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72651B5-EF0A-43A2-80DB-3277828031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E05A934-B4CC-4800-A155-B79A596BA6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89DFC3F-CF67-4A63-AFDA-D9E8D2E8A2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821B3E0-A5C6-4996-A3B0-886ACD1A23E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546D258-4D44-4B83-9CBA-A49C96D2A1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DD36AAD-8AF4-41F9-AF01-15080C81810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09C8347-17C7-4F1C-982D-9794FF07C0C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E010F09-DCCF-423D-BA93-473D0A2E042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B294FF4-0324-4EE9-8753-740B519364B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769E2EA-C491-48AD-8945-DF1E06EB65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4869735-6C8C-422D-895D-3F3A181C450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00DF635-7335-4032-A147-32C5BE77AA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2F481B5-2D3A-49FD-B9EE-3FB9309D51E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3110671-596A-4C42-8C2A-E871D07622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C8A03BC-5FB1-4207-8F44-C01A4D7B66F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1BB6527-03CC-40F1-8E7A-869C739EA9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92A9394D-9129-4D08-8ACE-E1E568BA4C13}"/>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1454E31-C0D7-4900-944E-2B61DD6DBC75}"/>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3AB1AAF9-6107-40D1-9AA8-F1D3FB4911AA}"/>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109E1C2-4A49-4A1B-BFD7-E0B459613272}"/>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2B64D185-2494-448A-885F-1B40399F8721}"/>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6F75D43-1875-4858-870A-D9A8AE171214}"/>
            </a:ext>
          </a:extLst>
        </xdr:cNvPr>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4AA078C9-76B1-47FC-9ADA-82D74836DDA4}"/>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7F28EAF8-F164-4562-8F10-06F4D9ED9608}"/>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E81B9E0D-3547-4170-A0B8-29DA9CF1EF50}"/>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AF068090-B0EE-4741-AFC2-08620AF74322}"/>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11EF1297-A956-479C-95AB-935FB945F835}"/>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7EA0855-A928-4384-A6C7-CBBD924107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C8AD952-F895-41DB-BA3A-84B63FE793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522EA0-F711-497B-A9DD-D5A7BD70EB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408BFF-7F99-45DB-848F-2E64B63586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8C0BD03-EDEC-4CC0-B523-6490FF52EC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160886</xdr:rowOff>
    </xdr:from>
    <xdr:to>
      <xdr:col>55</xdr:col>
      <xdr:colOff>50800</xdr:colOff>
      <xdr:row>60</xdr:row>
      <xdr:rowOff>91036</xdr:rowOff>
    </xdr:to>
    <xdr:sp macro="" textlink="">
      <xdr:nvSpPr>
        <xdr:cNvPr id="246" name="楕円 245">
          <a:extLst>
            <a:ext uri="{FF2B5EF4-FFF2-40B4-BE49-F238E27FC236}">
              <a16:creationId xmlns:a16="http://schemas.microsoft.com/office/drawing/2014/main" id="{670635C4-162E-4ACB-AE30-7143B81127A5}"/>
            </a:ext>
          </a:extLst>
        </xdr:cNvPr>
        <xdr:cNvSpPr/>
      </xdr:nvSpPr>
      <xdr:spPr>
        <a:xfrm>
          <a:off x="10426700" y="102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12313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1A18D55-70DD-4B4A-ADE5-F4EF1C0A0DE2}"/>
            </a:ext>
          </a:extLst>
        </xdr:cNvPr>
        <xdr:cNvSpPr txBox="1"/>
      </xdr:nvSpPr>
      <xdr:spPr>
        <a:xfrm>
          <a:off x="10515600" y="101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9975</xdr:rowOff>
    </xdr:from>
    <xdr:to>
      <xdr:col>50</xdr:col>
      <xdr:colOff>165100</xdr:colOff>
      <xdr:row>60</xdr:row>
      <xdr:rowOff>111575</xdr:rowOff>
    </xdr:to>
    <xdr:sp macro="" textlink="">
      <xdr:nvSpPr>
        <xdr:cNvPr id="248" name="楕円 247">
          <a:extLst>
            <a:ext uri="{FF2B5EF4-FFF2-40B4-BE49-F238E27FC236}">
              <a16:creationId xmlns:a16="http://schemas.microsoft.com/office/drawing/2014/main" id="{3938EE39-98C3-46F0-9E51-AD7BFB8434DC}"/>
            </a:ext>
          </a:extLst>
        </xdr:cNvPr>
        <xdr:cNvSpPr/>
      </xdr:nvSpPr>
      <xdr:spPr>
        <a:xfrm>
          <a:off x="9588500" y="102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40236</xdr:rowOff>
    </xdr:from>
    <xdr:to>
      <xdr:col>55</xdr:col>
      <xdr:colOff>0</xdr:colOff>
      <xdr:row>60</xdr:row>
      <xdr:rowOff>60775</xdr:rowOff>
    </xdr:to>
    <xdr:cxnSp macro="">
      <xdr:nvCxnSpPr>
        <xdr:cNvPr id="249" name="直線コネクタ 248">
          <a:extLst>
            <a:ext uri="{FF2B5EF4-FFF2-40B4-BE49-F238E27FC236}">
              <a16:creationId xmlns:a16="http://schemas.microsoft.com/office/drawing/2014/main" id="{440FCAF0-18FD-4E15-9FFE-59FDD6AA4263}"/>
            </a:ext>
          </a:extLst>
        </xdr:cNvPr>
        <xdr:cNvCxnSpPr/>
      </xdr:nvCxnSpPr>
      <xdr:spPr>
        <a:xfrm flipV="1">
          <a:off x="9639300" y="10327236"/>
          <a:ext cx="838200" cy="2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30724</xdr:rowOff>
    </xdr:from>
    <xdr:to>
      <xdr:col>46</xdr:col>
      <xdr:colOff>38100</xdr:colOff>
      <xdr:row>60</xdr:row>
      <xdr:rowOff>132324</xdr:rowOff>
    </xdr:to>
    <xdr:sp macro="" textlink="">
      <xdr:nvSpPr>
        <xdr:cNvPr id="250" name="楕円 249">
          <a:extLst>
            <a:ext uri="{FF2B5EF4-FFF2-40B4-BE49-F238E27FC236}">
              <a16:creationId xmlns:a16="http://schemas.microsoft.com/office/drawing/2014/main" id="{8248AE3D-84D0-470E-A81C-E2E2A68F3714}"/>
            </a:ext>
          </a:extLst>
        </xdr:cNvPr>
        <xdr:cNvSpPr/>
      </xdr:nvSpPr>
      <xdr:spPr>
        <a:xfrm>
          <a:off x="8699500" y="103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60775</xdr:rowOff>
    </xdr:from>
    <xdr:to>
      <xdr:col>50</xdr:col>
      <xdr:colOff>114300</xdr:colOff>
      <xdr:row>60</xdr:row>
      <xdr:rowOff>81524</xdr:rowOff>
    </xdr:to>
    <xdr:cxnSp macro="">
      <xdr:nvCxnSpPr>
        <xdr:cNvPr id="251" name="直線コネクタ 250">
          <a:extLst>
            <a:ext uri="{FF2B5EF4-FFF2-40B4-BE49-F238E27FC236}">
              <a16:creationId xmlns:a16="http://schemas.microsoft.com/office/drawing/2014/main" id="{5ABD83B4-5240-4E44-BE9B-4817BB98ED1A}"/>
            </a:ext>
          </a:extLst>
        </xdr:cNvPr>
        <xdr:cNvCxnSpPr/>
      </xdr:nvCxnSpPr>
      <xdr:spPr>
        <a:xfrm flipV="1">
          <a:off x="8750300" y="10347775"/>
          <a:ext cx="8890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51343</xdr:rowOff>
    </xdr:from>
    <xdr:to>
      <xdr:col>41</xdr:col>
      <xdr:colOff>101600</xdr:colOff>
      <xdr:row>60</xdr:row>
      <xdr:rowOff>152943</xdr:rowOff>
    </xdr:to>
    <xdr:sp macro="" textlink="">
      <xdr:nvSpPr>
        <xdr:cNvPr id="252" name="楕円 251">
          <a:extLst>
            <a:ext uri="{FF2B5EF4-FFF2-40B4-BE49-F238E27FC236}">
              <a16:creationId xmlns:a16="http://schemas.microsoft.com/office/drawing/2014/main" id="{B6251AD6-6D67-43D4-998B-FD7BE5331CCF}"/>
            </a:ext>
          </a:extLst>
        </xdr:cNvPr>
        <xdr:cNvSpPr/>
      </xdr:nvSpPr>
      <xdr:spPr>
        <a:xfrm>
          <a:off x="7810500" y="103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81524</xdr:rowOff>
    </xdr:from>
    <xdr:to>
      <xdr:col>45</xdr:col>
      <xdr:colOff>177800</xdr:colOff>
      <xdr:row>60</xdr:row>
      <xdr:rowOff>102143</xdr:rowOff>
    </xdr:to>
    <xdr:cxnSp macro="">
      <xdr:nvCxnSpPr>
        <xdr:cNvPr id="253" name="直線コネクタ 252">
          <a:extLst>
            <a:ext uri="{FF2B5EF4-FFF2-40B4-BE49-F238E27FC236}">
              <a16:creationId xmlns:a16="http://schemas.microsoft.com/office/drawing/2014/main" id="{ABE28478-DF6D-4CB8-8599-031F2DEE1850}"/>
            </a:ext>
          </a:extLst>
        </xdr:cNvPr>
        <xdr:cNvCxnSpPr/>
      </xdr:nvCxnSpPr>
      <xdr:spPr>
        <a:xfrm flipV="1">
          <a:off x="7861300" y="10368524"/>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65286</xdr:rowOff>
    </xdr:from>
    <xdr:to>
      <xdr:col>36</xdr:col>
      <xdr:colOff>165100</xdr:colOff>
      <xdr:row>60</xdr:row>
      <xdr:rowOff>166886</xdr:rowOff>
    </xdr:to>
    <xdr:sp macro="" textlink="">
      <xdr:nvSpPr>
        <xdr:cNvPr id="254" name="楕円 253">
          <a:extLst>
            <a:ext uri="{FF2B5EF4-FFF2-40B4-BE49-F238E27FC236}">
              <a16:creationId xmlns:a16="http://schemas.microsoft.com/office/drawing/2014/main" id="{781E6122-6C1C-449E-BCE2-8FDDD4896842}"/>
            </a:ext>
          </a:extLst>
        </xdr:cNvPr>
        <xdr:cNvSpPr/>
      </xdr:nvSpPr>
      <xdr:spPr>
        <a:xfrm>
          <a:off x="6921500" y="10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102143</xdr:rowOff>
    </xdr:from>
    <xdr:to>
      <xdr:col>41</xdr:col>
      <xdr:colOff>50800</xdr:colOff>
      <xdr:row>60</xdr:row>
      <xdr:rowOff>116086</xdr:rowOff>
    </xdr:to>
    <xdr:cxnSp macro="">
      <xdr:nvCxnSpPr>
        <xdr:cNvPr id="255" name="直線コネクタ 254">
          <a:extLst>
            <a:ext uri="{FF2B5EF4-FFF2-40B4-BE49-F238E27FC236}">
              <a16:creationId xmlns:a16="http://schemas.microsoft.com/office/drawing/2014/main" id="{B0CE3E04-8E32-4BFF-A832-FE43821E98BF}"/>
            </a:ext>
          </a:extLst>
        </xdr:cNvPr>
        <xdr:cNvCxnSpPr/>
      </xdr:nvCxnSpPr>
      <xdr:spPr>
        <a:xfrm flipV="1">
          <a:off x="6972300" y="10389143"/>
          <a:ext cx="889000" cy="1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31268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6E96326-C1E1-4FC6-9A72-1823635C3251}"/>
            </a:ext>
          </a:extLst>
        </xdr:cNvPr>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F3517C3-B267-4785-872B-484AC9447B2D}"/>
            </a:ext>
          </a:extLst>
        </xdr:cNvPr>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0A0037A-9E4F-43F3-ADDA-FC7031F8E034}"/>
            </a:ext>
          </a:extLst>
        </xdr:cNvPr>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E9FB524-E646-4A67-AAF4-AC594865073E}"/>
            </a:ext>
          </a:extLst>
        </xdr:cNvPr>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128102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AFF5DF3-1BB7-4F71-BA15-C60B21D33FF9}"/>
            </a:ext>
          </a:extLst>
        </xdr:cNvPr>
        <xdr:cNvSpPr txBox="1"/>
      </xdr:nvSpPr>
      <xdr:spPr>
        <a:xfrm>
          <a:off x="9327095" y="100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148851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D2E68D4-0E1A-4B41-AF18-4BD6DFDB54C5}"/>
            </a:ext>
          </a:extLst>
        </xdr:cNvPr>
        <xdr:cNvSpPr txBox="1"/>
      </xdr:nvSpPr>
      <xdr:spPr>
        <a:xfrm>
          <a:off x="8450795" y="1009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169470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79D8423-9EEA-4DEC-912D-6BE35E1AB3D7}"/>
            </a:ext>
          </a:extLst>
        </xdr:cNvPr>
        <xdr:cNvSpPr txBox="1"/>
      </xdr:nvSpPr>
      <xdr:spPr>
        <a:xfrm>
          <a:off x="7561795" y="1011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11963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AA2138F-679A-4F98-9CDE-9D9FDF0CEABB}"/>
            </a:ext>
          </a:extLst>
        </xdr:cNvPr>
        <xdr:cNvSpPr txBox="1"/>
      </xdr:nvSpPr>
      <xdr:spPr>
        <a:xfrm>
          <a:off x="6672795" y="101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F8BBD0E-E76C-4244-9C17-F4D11243AF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638912B-E860-4FE6-9B4B-47EEFBD254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13CFA45-FE69-4306-AA49-63F74D14EF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06E7D1B-1C29-4704-8EAA-FE613922A0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DB62C45-FA96-4DF4-865F-1081C2E502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B96B054-B1DB-4660-9FC2-48FE769213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91741F0-740B-45F8-96BC-7036B213D1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F166AB7-89BD-4615-9F88-A16864E62B1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614F9B8-EE55-4A98-9BFF-F7EAB40120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CF9000D-53DA-4DD8-B081-07D523B9A2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3BBCBBE-B20B-44FC-B06C-7134F9B614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E74D2EC-96C3-412D-916E-2D711DB740E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45983C5-6B59-404C-8273-36CC924D351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16B73428-BBA8-4B1E-9F7A-1FAF0002708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F9814A4F-A501-47CC-AB9E-B4F23CA5ED1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E1249454-0FCD-4316-A365-064B26D7C8F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E1089C3-8ADA-4180-AFB1-A183C2C69FE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F39A6583-573C-48A6-99AD-4D14EE32C21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5E4AEB64-0422-40EB-B8C5-859EDF01FFC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24A927E-C13F-459E-9AB5-86B2C2757DD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B9F60409-5A6A-428C-AD7D-1AC52194026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5DFBEF8C-D3B8-4830-AE80-F7523D10C61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242C048-7CDF-47F2-AFCE-7E277032487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977E7DF-5A75-401F-9994-83D7447456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217FD7F-93A0-47FB-BB91-E99E10B4A0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CFD4F59-EEF3-4680-97ED-F3BCDF52EB11}"/>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211FB5A7-4302-4877-B2EE-BA733DC28CC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78DB91A1-0117-4F3D-A425-AC943318BB8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726D08CE-8138-455A-9207-0672E53D3BE4}"/>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BAEF3387-BFEC-4404-AFDF-D5D89927D975}"/>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F7F7F3B-9932-4492-B9EA-38653F787EC8}"/>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09F56D5A-0FA7-4CF9-98C0-E3F45CD97079}"/>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5BC3845F-E4AF-41C1-98B8-784CAF7C81AA}"/>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F1FF13B0-0145-4F82-AB9D-C6FF95F1A3F6}"/>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65EF59A3-E471-4A99-9284-CFCAE6CAB582}"/>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C00BFBAE-85E3-4190-84C7-776278505CFD}"/>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7CCE49-A80E-4244-808A-71D05FB195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BBEEEEE-CD38-4B05-9A06-AD05E51281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0598D7-EF1F-4589-BDE0-80C2C66EF8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7CA04A3-0C21-430A-BB8B-AFF8792156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8FF06F1-4B98-4E50-AE41-6102C6F7E9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148952</xdr:rowOff>
    </xdr:from>
    <xdr:to>
      <xdr:col>24</xdr:col>
      <xdr:colOff>114300</xdr:colOff>
      <xdr:row>84</xdr:row>
      <xdr:rowOff>79102</xdr:rowOff>
    </xdr:to>
    <xdr:sp macro="" textlink="">
      <xdr:nvSpPr>
        <xdr:cNvPr id="305" name="楕円 304">
          <a:extLst>
            <a:ext uri="{FF2B5EF4-FFF2-40B4-BE49-F238E27FC236}">
              <a16:creationId xmlns:a16="http://schemas.microsoft.com/office/drawing/2014/main" id="{B1E9C919-4D51-4B8C-BBDB-1EEC9D4A5D78}"/>
            </a:ext>
          </a:extLst>
        </xdr:cNvPr>
        <xdr:cNvSpPr/>
      </xdr:nvSpPr>
      <xdr:spPr>
        <a:xfrm>
          <a:off x="4584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127379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6530DC1-06D9-43AD-AFDD-4935C5BC6334}"/>
            </a:ext>
          </a:extLst>
        </xdr:cNvPr>
        <xdr:cNvSpPr txBox="1"/>
      </xdr:nvSpPr>
      <xdr:spPr>
        <a:xfrm>
          <a:off x="4673600"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7" name="楕円 306">
          <a:extLst>
            <a:ext uri="{FF2B5EF4-FFF2-40B4-BE49-F238E27FC236}">
              <a16:creationId xmlns:a16="http://schemas.microsoft.com/office/drawing/2014/main" id="{AB2D4512-A980-40A5-9D46-29485DC9481C}"/>
            </a:ext>
          </a:extLst>
        </xdr:cNvPr>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28302</xdr:rowOff>
    </xdr:to>
    <xdr:cxnSp macro="">
      <xdr:nvCxnSpPr>
        <xdr:cNvPr id="308" name="直線コネクタ 307">
          <a:extLst>
            <a:ext uri="{FF2B5EF4-FFF2-40B4-BE49-F238E27FC236}">
              <a16:creationId xmlns:a16="http://schemas.microsoft.com/office/drawing/2014/main" id="{D578CA45-4DC9-4371-B461-7AD431C6B136}"/>
            </a:ext>
          </a:extLst>
        </xdr:cNvPr>
        <xdr:cNvCxnSpPr/>
      </xdr:nvCxnSpPr>
      <xdr:spPr>
        <a:xfrm>
          <a:off x="3797300" y="144170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106499</xdr:rowOff>
    </xdr:from>
    <xdr:to>
      <xdr:col>15</xdr:col>
      <xdr:colOff>101600</xdr:colOff>
      <xdr:row>84</xdr:row>
      <xdr:rowOff>36649</xdr:rowOff>
    </xdr:to>
    <xdr:sp macro="" textlink="">
      <xdr:nvSpPr>
        <xdr:cNvPr id="309" name="楕円 308">
          <a:extLst>
            <a:ext uri="{FF2B5EF4-FFF2-40B4-BE49-F238E27FC236}">
              <a16:creationId xmlns:a16="http://schemas.microsoft.com/office/drawing/2014/main" id="{04965F02-AA66-4BB0-B2F1-260CF66B2E75}"/>
            </a:ext>
          </a:extLst>
        </xdr:cNvPr>
        <xdr:cNvSpPr/>
      </xdr:nvSpPr>
      <xdr:spPr>
        <a:xfrm>
          <a:off x="2857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157299</xdr:rowOff>
    </xdr:from>
    <xdr:to>
      <xdr:col>19</xdr:col>
      <xdr:colOff>177800</xdr:colOff>
      <xdr:row>84</xdr:row>
      <xdr:rowOff>15239</xdr:rowOff>
    </xdr:to>
    <xdr:cxnSp macro="">
      <xdr:nvCxnSpPr>
        <xdr:cNvPr id="310" name="直線コネクタ 309">
          <a:extLst>
            <a:ext uri="{FF2B5EF4-FFF2-40B4-BE49-F238E27FC236}">
              <a16:creationId xmlns:a16="http://schemas.microsoft.com/office/drawing/2014/main" id="{70E0CF45-F3CE-4549-BF4F-79793CAF277B}"/>
            </a:ext>
          </a:extLst>
        </xdr:cNvPr>
        <xdr:cNvCxnSpPr/>
      </xdr:nvCxnSpPr>
      <xdr:spPr>
        <a:xfrm>
          <a:off x="2908300" y="143876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77107</xdr:rowOff>
    </xdr:from>
    <xdr:to>
      <xdr:col>10</xdr:col>
      <xdr:colOff>165100</xdr:colOff>
      <xdr:row>84</xdr:row>
      <xdr:rowOff>7257</xdr:rowOff>
    </xdr:to>
    <xdr:sp macro="" textlink="">
      <xdr:nvSpPr>
        <xdr:cNvPr id="311" name="楕円 310">
          <a:extLst>
            <a:ext uri="{FF2B5EF4-FFF2-40B4-BE49-F238E27FC236}">
              <a16:creationId xmlns:a16="http://schemas.microsoft.com/office/drawing/2014/main" id="{839F5602-DB6E-4295-9253-842868497766}"/>
            </a:ext>
          </a:extLst>
        </xdr:cNvPr>
        <xdr:cNvSpPr/>
      </xdr:nvSpPr>
      <xdr:spPr>
        <a:xfrm>
          <a:off x="196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127907</xdr:rowOff>
    </xdr:from>
    <xdr:to>
      <xdr:col>15</xdr:col>
      <xdr:colOff>50800</xdr:colOff>
      <xdr:row>83</xdr:row>
      <xdr:rowOff>157299</xdr:rowOff>
    </xdr:to>
    <xdr:cxnSp macro="">
      <xdr:nvCxnSpPr>
        <xdr:cNvPr id="312" name="直線コネクタ 311">
          <a:extLst>
            <a:ext uri="{FF2B5EF4-FFF2-40B4-BE49-F238E27FC236}">
              <a16:creationId xmlns:a16="http://schemas.microsoft.com/office/drawing/2014/main" id="{DC49C46A-1360-481E-8B19-494BB028B5BE}"/>
            </a:ext>
          </a:extLst>
        </xdr:cNvPr>
        <xdr:cNvCxnSpPr/>
      </xdr:nvCxnSpPr>
      <xdr:spPr>
        <a:xfrm>
          <a:off x="2019300" y="143582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47716</xdr:rowOff>
    </xdr:from>
    <xdr:to>
      <xdr:col>6</xdr:col>
      <xdr:colOff>38100</xdr:colOff>
      <xdr:row>83</xdr:row>
      <xdr:rowOff>149316</xdr:rowOff>
    </xdr:to>
    <xdr:sp macro="" textlink="">
      <xdr:nvSpPr>
        <xdr:cNvPr id="313" name="楕円 312">
          <a:extLst>
            <a:ext uri="{FF2B5EF4-FFF2-40B4-BE49-F238E27FC236}">
              <a16:creationId xmlns:a16="http://schemas.microsoft.com/office/drawing/2014/main" id="{25880EA4-397D-4F1B-8A00-5108F4E5B235}"/>
            </a:ext>
          </a:extLst>
        </xdr:cNvPr>
        <xdr:cNvSpPr/>
      </xdr:nvSpPr>
      <xdr:spPr>
        <a:xfrm>
          <a:off x="1079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98516</xdr:rowOff>
    </xdr:from>
    <xdr:to>
      <xdr:col>10</xdr:col>
      <xdr:colOff>114300</xdr:colOff>
      <xdr:row>83</xdr:row>
      <xdr:rowOff>127907</xdr:rowOff>
    </xdr:to>
    <xdr:cxnSp macro="">
      <xdr:nvCxnSpPr>
        <xdr:cNvPr id="314" name="直線コネクタ 313">
          <a:extLst>
            <a:ext uri="{FF2B5EF4-FFF2-40B4-BE49-F238E27FC236}">
              <a16:creationId xmlns:a16="http://schemas.microsoft.com/office/drawing/2014/main" id="{A23B2F8C-2C0D-45AE-AC6D-8FDB0E53B4C4}"/>
            </a:ext>
          </a:extLst>
        </xdr:cNvPr>
        <xdr:cNvCxnSpPr/>
      </xdr:nvCxnSpPr>
      <xdr:spPr>
        <a:xfrm>
          <a:off x="1130300" y="1432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a16="http://schemas.microsoft.com/office/drawing/2014/main" id="{42EA76DA-96DB-44BF-A7B5-48EFE7A9D66D}"/>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a16="http://schemas.microsoft.com/office/drawing/2014/main" id="{56EDA683-04AF-4B21-808D-10F2DA2D6278}"/>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a16="http://schemas.microsoft.com/office/drawing/2014/main" id="{EF8C8CA0-5360-48C3-8E9F-E56033C431E7}"/>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a16="http://schemas.microsoft.com/office/drawing/2014/main" id="{1CF9BB96-96D3-4468-9A55-0928569C0A46}"/>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9" name="n_1mainValue【公営住宅】&#10;有形固定資産減価償却率">
          <a:extLst>
            <a:ext uri="{FF2B5EF4-FFF2-40B4-BE49-F238E27FC236}">
              <a16:creationId xmlns:a16="http://schemas.microsoft.com/office/drawing/2014/main" id="{8C6DC9F4-1894-4BC2-8407-01561CB8EA51}"/>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27776</xdr:rowOff>
    </xdr:from>
    <xdr:ext cx="405111" cy="259045"/>
    <xdr:sp macro="" textlink="">
      <xdr:nvSpPr>
        <xdr:cNvPr id="320" name="n_2mainValue【公営住宅】&#10;有形固定資産減価償却率">
          <a:extLst>
            <a:ext uri="{FF2B5EF4-FFF2-40B4-BE49-F238E27FC236}">
              <a16:creationId xmlns:a16="http://schemas.microsoft.com/office/drawing/2014/main" id="{4F2E0724-1514-4188-83BD-B9E5B4C57482}"/>
            </a:ext>
          </a:extLst>
        </xdr:cNvPr>
        <xdr:cNvSpPr txBox="1"/>
      </xdr:nvSpPr>
      <xdr:spPr>
        <a:xfrm>
          <a:off x="2705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169834</xdr:rowOff>
    </xdr:from>
    <xdr:ext cx="405111" cy="259045"/>
    <xdr:sp macro="" textlink="">
      <xdr:nvSpPr>
        <xdr:cNvPr id="321" name="n_3mainValue【公営住宅】&#10;有形固定資産減価償却率">
          <a:extLst>
            <a:ext uri="{FF2B5EF4-FFF2-40B4-BE49-F238E27FC236}">
              <a16:creationId xmlns:a16="http://schemas.microsoft.com/office/drawing/2014/main" id="{AEE9D9A2-76B4-4390-A810-8B9070B9F1CD}"/>
            </a:ext>
          </a:extLst>
        </xdr:cNvPr>
        <xdr:cNvSpPr txBox="1"/>
      </xdr:nvSpPr>
      <xdr:spPr>
        <a:xfrm>
          <a:off x="1816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140443</xdr:rowOff>
    </xdr:from>
    <xdr:ext cx="405111" cy="259045"/>
    <xdr:sp macro="" textlink="">
      <xdr:nvSpPr>
        <xdr:cNvPr id="322" name="n_4mainValue【公営住宅】&#10;有形固定資産減価償却率">
          <a:extLst>
            <a:ext uri="{FF2B5EF4-FFF2-40B4-BE49-F238E27FC236}">
              <a16:creationId xmlns:a16="http://schemas.microsoft.com/office/drawing/2014/main" id="{F3913808-63C8-4362-A350-53755C95790B}"/>
            </a:ext>
          </a:extLst>
        </xdr:cNvPr>
        <xdr:cNvSpPr txBox="1"/>
      </xdr:nvSpPr>
      <xdr:spPr>
        <a:xfrm>
          <a:off x="927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9FB765A-E75E-49F4-9C60-9EF7AA9478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DCFB909-AA17-46BF-8F54-84CBD9F413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FDBE8CD-ADFC-406A-B95A-18681AC258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321CFAF-34D3-41A7-A6D6-8DA2D406D6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4C86B74-C5DB-4EC8-BD7D-62290F3B4B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1E03C6C-BD42-401B-BF06-B8C4B76132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5501F2E-366D-4D73-8927-AD439D1EFB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823D4CF-B68C-4112-9A5C-0CDD4E5DD1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77F8832-670E-42B0-A4C7-8ED2269ABA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7E0F5D9-CF57-42F8-9F8A-282A602E53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8A2A3756-F358-45F6-B3B5-3B210A2E189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43CC8785-BEB1-44B6-A939-6C17D00A117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BF72441C-284F-456F-98A5-13C9B37B833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4174177-C203-4337-87E6-1C47B900090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BD14224C-5D7D-45F0-89BC-599E2A74AB7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587A2A33-E405-4972-8676-1CD8F97CBE0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ED0E495D-02A9-49C7-B9EE-F35F6ECE934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F31FA241-B6B2-477F-9FE0-0C4E3F3D9A1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9F0EA6F-52CB-494D-A419-0DC61BD7CB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9523C7C-3BB5-4F59-B3A9-ACBE33A45FD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FF2D4D8D-30D6-4A63-B70A-118635434D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9A9427C1-CC71-4B6D-A5CC-6ED3B7D34CFE}"/>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71FA7945-9D07-4A2E-84A6-2F359465E0CD}"/>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C0FBCA07-B4EB-45EA-96CC-0EA32D2C1D8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F9389F40-00D5-40C7-B128-75A5A3597361}"/>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D186DFA0-3870-40BD-BD78-56119618E4F2}"/>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49" name="【公営住宅】&#10;一人当たり面積平均値テキスト">
          <a:extLst>
            <a:ext uri="{FF2B5EF4-FFF2-40B4-BE49-F238E27FC236}">
              <a16:creationId xmlns:a16="http://schemas.microsoft.com/office/drawing/2014/main" id="{BD0875E6-A92F-4483-BD60-4F96061B2A2E}"/>
            </a:ext>
          </a:extLst>
        </xdr:cNvPr>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2D970A5D-66F0-4E01-99DF-911859AEB7D6}"/>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F3A0569E-E573-4D7E-8F41-EFEFFBFA3125}"/>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4EB2D814-638E-4C97-9936-979AC7D22F83}"/>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C8B6E279-EBB1-437D-A7A4-6BB063E33FC5}"/>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8684CF9E-AE70-4E8C-9747-D7DCAF4E3F64}"/>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7F9113-022A-4B44-BC2F-36F416A426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BFB7BB0-9D5E-4729-B538-3C01595086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70F711-D3C3-4F59-BB42-DDE95C62C2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EA4132-587F-4CDC-AA45-A9EDEE376C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29CE139-349F-46FB-A503-79C37A0515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22276</xdr:rowOff>
    </xdr:from>
    <xdr:to>
      <xdr:col>55</xdr:col>
      <xdr:colOff>50800</xdr:colOff>
      <xdr:row>85</xdr:row>
      <xdr:rowOff>123876</xdr:rowOff>
    </xdr:to>
    <xdr:sp macro="" textlink="">
      <xdr:nvSpPr>
        <xdr:cNvPr id="360" name="楕円 359">
          <a:extLst>
            <a:ext uri="{FF2B5EF4-FFF2-40B4-BE49-F238E27FC236}">
              <a16:creationId xmlns:a16="http://schemas.microsoft.com/office/drawing/2014/main" id="{5D7B5A84-395C-4496-BBB4-B8B8BDD323F8}"/>
            </a:ext>
          </a:extLst>
        </xdr:cNvPr>
        <xdr:cNvSpPr/>
      </xdr:nvSpPr>
      <xdr:spPr>
        <a:xfrm>
          <a:off x="10426700" y="145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45153</xdr:rowOff>
    </xdr:from>
    <xdr:ext cx="469744" cy="259045"/>
    <xdr:sp macro="" textlink="">
      <xdr:nvSpPr>
        <xdr:cNvPr id="361" name="【公営住宅】&#10;一人当たり面積該当値テキスト">
          <a:extLst>
            <a:ext uri="{FF2B5EF4-FFF2-40B4-BE49-F238E27FC236}">
              <a16:creationId xmlns:a16="http://schemas.microsoft.com/office/drawing/2014/main" id="{02FF630E-69BA-4ADC-90CF-4976046316B0}"/>
            </a:ext>
          </a:extLst>
        </xdr:cNvPr>
        <xdr:cNvSpPr txBox="1"/>
      </xdr:nvSpPr>
      <xdr:spPr>
        <a:xfrm>
          <a:off x="10515600" y="144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23648</xdr:rowOff>
    </xdr:from>
    <xdr:to>
      <xdr:col>50</xdr:col>
      <xdr:colOff>165100</xdr:colOff>
      <xdr:row>85</xdr:row>
      <xdr:rowOff>125248</xdr:rowOff>
    </xdr:to>
    <xdr:sp macro="" textlink="">
      <xdr:nvSpPr>
        <xdr:cNvPr id="362" name="楕円 361">
          <a:extLst>
            <a:ext uri="{FF2B5EF4-FFF2-40B4-BE49-F238E27FC236}">
              <a16:creationId xmlns:a16="http://schemas.microsoft.com/office/drawing/2014/main" id="{DDA3C964-4DFC-45F3-9B6D-7A5935A2533B}"/>
            </a:ext>
          </a:extLst>
        </xdr:cNvPr>
        <xdr:cNvSpPr/>
      </xdr:nvSpPr>
      <xdr:spPr>
        <a:xfrm>
          <a:off x="9588500" y="145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73076</xdr:rowOff>
    </xdr:from>
    <xdr:to>
      <xdr:col>55</xdr:col>
      <xdr:colOff>0</xdr:colOff>
      <xdr:row>85</xdr:row>
      <xdr:rowOff>74448</xdr:rowOff>
    </xdr:to>
    <xdr:cxnSp macro="">
      <xdr:nvCxnSpPr>
        <xdr:cNvPr id="363" name="直線コネクタ 362">
          <a:extLst>
            <a:ext uri="{FF2B5EF4-FFF2-40B4-BE49-F238E27FC236}">
              <a16:creationId xmlns:a16="http://schemas.microsoft.com/office/drawing/2014/main" id="{042427C0-640B-4B05-9367-06644AA55D5A}"/>
            </a:ext>
          </a:extLst>
        </xdr:cNvPr>
        <xdr:cNvCxnSpPr/>
      </xdr:nvCxnSpPr>
      <xdr:spPr>
        <a:xfrm flipV="1">
          <a:off x="9639300" y="1464632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26391</xdr:rowOff>
    </xdr:from>
    <xdr:to>
      <xdr:col>46</xdr:col>
      <xdr:colOff>38100</xdr:colOff>
      <xdr:row>85</xdr:row>
      <xdr:rowOff>127991</xdr:rowOff>
    </xdr:to>
    <xdr:sp macro="" textlink="">
      <xdr:nvSpPr>
        <xdr:cNvPr id="364" name="楕円 363">
          <a:extLst>
            <a:ext uri="{FF2B5EF4-FFF2-40B4-BE49-F238E27FC236}">
              <a16:creationId xmlns:a16="http://schemas.microsoft.com/office/drawing/2014/main" id="{DD6A2FAC-7FC4-420E-AF18-15320E020FDF}"/>
            </a:ext>
          </a:extLst>
        </xdr:cNvPr>
        <xdr:cNvSpPr/>
      </xdr:nvSpPr>
      <xdr:spPr>
        <a:xfrm>
          <a:off x="8699500" y="145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74448</xdr:rowOff>
    </xdr:from>
    <xdr:to>
      <xdr:col>50</xdr:col>
      <xdr:colOff>114300</xdr:colOff>
      <xdr:row>85</xdr:row>
      <xdr:rowOff>77191</xdr:rowOff>
    </xdr:to>
    <xdr:cxnSp macro="">
      <xdr:nvCxnSpPr>
        <xdr:cNvPr id="365" name="直線コネクタ 364">
          <a:extLst>
            <a:ext uri="{FF2B5EF4-FFF2-40B4-BE49-F238E27FC236}">
              <a16:creationId xmlns:a16="http://schemas.microsoft.com/office/drawing/2014/main" id="{58EB9253-A1E2-44B0-9A34-8C4CFB908D08}"/>
            </a:ext>
          </a:extLst>
        </xdr:cNvPr>
        <xdr:cNvCxnSpPr/>
      </xdr:nvCxnSpPr>
      <xdr:spPr>
        <a:xfrm flipV="1">
          <a:off x="8750300" y="1464769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28220</xdr:rowOff>
    </xdr:from>
    <xdr:to>
      <xdr:col>41</xdr:col>
      <xdr:colOff>101600</xdr:colOff>
      <xdr:row>85</xdr:row>
      <xdr:rowOff>129820</xdr:rowOff>
    </xdr:to>
    <xdr:sp macro="" textlink="">
      <xdr:nvSpPr>
        <xdr:cNvPr id="366" name="楕円 365">
          <a:extLst>
            <a:ext uri="{FF2B5EF4-FFF2-40B4-BE49-F238E27FC236}">
              <a16:creationId xmlns:a16="http://schemas.microsoft.com/office/drawing/2014/main" id="{AB017996-8A19-4CDF-AF8A-2CD4A126E319}"/>
            </a:ext>
          </a:extLst>
        </xdr:cNvPr>
        <xdr:cNvSpPr/>
      </xdr:nvSpPr>
      <xdr:spPr>
        <a:xfrm>
          <a:off x="7810500" y="146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77191</xdr:rowOff>
    </xdr:from>
    <xdr:to>
      <xdr:col>45</xdr:col>
      <xdr:colOff>177800</xdr:colOff>
      <xdr:row>85</xdr:row>
      <xdr:rowOff>79020</xdr:rowOff>
    </xdr:to>
    <xdr:cxnSp macro="">
      <xdr:nvCxnSpPr>
        <xdr:cNvPr id="367" name="直線コネクタ 366">
          <a:extLst>
            <a:ext uri="{FF2B5EF4-FFF2-40B4-BE49-F238E27FC236}">
              <a16:creationId xmlns:a16="http://schemas.microsoft.com/office/drawing/2014/main" id="{B9B1D68B-A2F4-4CE5-99B2-A96F7F8184F0}"/>
            </a:ext>
          </a:extLst>
        </xdr:cNvPr>
        <xdr:cNvCxnSpPr/>
      </xdr:nvCxnSpPr>
      <xdr:spPr>
        <a:xfrm flipV="1">
          <a:off x="7861300" y="146504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30277</xdr:rowOff>
    </xdr:from>
    <xdr:to>
      <xdr:col>36</xdr:col>
      <xdr:colOff>165100</xdr:colOff>
      <xdr:row>85</xdr:row>
      <xdr:rowOff>131877</xdr:rowOff>
    </xdr:to>
    <xdr:sp macro="" textlink="">
      <xdr:nvSpPr>
        <xdr:cNvPr id="368" name="楕円 367">
          <a:extLst>
            <a:ext uri="{FF2B5EF4-FFF2-40B4-BE49-F238E27FC236}">
              <a16:creationId xmlns:a16="http://schemas.microsoft.com/office/drawing/2014/main" id="{985DFC57-7F44-4D57-B9A9-C9A9EB82FD8A}"/>
            </a:ext>
          </a:extLst>
        </xdr:cNvPr>
        <xdr:cNvSpPr/>
      </xdr:nvSpPr>
      <xdr:spPr>
        <a:xfrm>
          <a:off x="6921500" y="146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79020</xdr:rowOff>
    </xdr:from>
    <xdr:to>
      <xdr:col>41</xdr:col>
      <xdr:colOff>50800</xdr:colOff>
      <xdr:row>85</xdr:row>
      <xdr:rowOff>81077</xdr:rowOff>
    </xdr:to>
    <xdr:cxnSp macro="">
      <xdr:nvCxnSpPr>
        <xdr:cNvPr id="369" name="直線コネクタ 368">
          <a:extLst>
            <a:ext uri="{FF2B5EF4-FFF2-40B4-BE49-F238E27FC236}">
              <a16:creationId xmlns:a16="http://schemas.microsoft.com/office/drawing/2014/main" id="{773D0CA5-6BE8-4202-9BAC-FD3413E12F6A}"/>
            </a:ext>
          </a:extLst>
        </xdr:cNvPr>
        <xdr:cNvCxnSpPr/>
      </xdr:nvCxnSpPr>
      <xdr:spPr>
        <a:xfrm flipV="1">
          <a:off x="6972300" y="1465227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a16="http://schemas.microsoft.com/office/drawing/2014/main" id="{A1E5D58D-D0D7-412F-B926-588D47713EEC}"/>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a16="http://schemas.microsoft.com/office/drawing/2014/main" id="{591F467C-DF7D-4106-B193-49238DE6C4BB}"/>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372" name="n_3aveValue【公営住宅】&#10;一人当たり面積">
          <a:extLst>
            <a:ext uri="{FF2B5EF4-FFF2-40B4-BE49-F238E27FC236}">
              <a16:creationId xmlns:a16="http://schemas.microsoft.com/office/drawing/2014/main" id="{DB434801-53CD-45A3-9ED5-9C57B8567927}"/>
            </a:ext>
          </a:extLst>
        </xdr:cNvPr>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a16="http://schemas.microsoft.com/office/drawing/2014/main" id="{3375F6A5-44F0-4E15-82BF-41EFA0DFE36E}"/>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116375</xdr:rowOff>
    </xdr:from>
    <xdr:ext cx="469744" cy="259045"/>
    <xdr:sp macro="" textlink="">
      <xdr:nvSpPr>
        <xdr:cNvPr id="374" name="n_1mainValue【公営住宅】&#10;一人当たり面積">
          <a:extLst>
            <a:ext uri="{FF2B5EF4-FFF2-40B4-BE49-F238E27FC236}">
              <a16:creationId xmlns:a16="http://schemas.microsoft.com/office/drawing/2014/main" id="{4B495B4C-CF1A-467A-8985-EC9ACE8BF9EA}"/>
            </a:ext>
          </a:extLst>
        </xdr:cNvPr>
        <xdr:cNvSpPr txBox="1"/>
      </xdr:nvSpPr>
      <xdr:spPr>
        <a:xfrm>
          <a:off x="93917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119118</xdr:rowOff>
    </xdr:from>
    <xdr:ext cx="469744" cy="259045"/>
    <xdr:sp macro="" textlink="">
      <xdr:nvSpPr>
        <xdr:cNvPr id="375" name="n_2mainValue【公営住宅】&#10;一人当たり面積">
          <a:extLst>
            <a:ext uri="{FF2B5EF4-FFF2-40B4-BE49-F238E27FC236}">
              <a16:creationId xmlns:a16="http://schemas.microsoft.com/office/drawing/2014/main" id="{7243B5D0-B6B9-4F55-B4F4-FBFD83A689FE}"/>
            </a:ext>
          </a:extLst>
        </xdr:cNvPr>
        <xdr:cNvSpPr txBox="1"/>
      </xdr:nvSpPr>
      <xdr:spPr>
        <a:xfrm>
          <a:off x="8515427" y="1469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146347</xdr:rowOff>
    </xdr:from>
    <xdr:ext cx="469744" cy="259045"/>
    <xdr:sp macro="" textlink="">
      <xdr:nvSpPr>
        <xdr:cNvPr id="376" name="n_3mainValue【公営住宅】&#10;一人当たり面積">
          <a:extLst>
            <a:ext uri="{FF2B5EF4-FFF2-40B4-BE49-F238E27FC236}">
              <a16:creationId xmlns:a16="http://schemas.microsoft.com/office/drawing/2014/main" id="{C930AD4E-A421-4615-BC1A-8D99AC582BCB}"/>
            </a:ext>
          </a:extLst>
        </xdr:cNvPr>
        <xdr:cNvSpPr txBox="1"/>
      </xdr:nvSpPr>
      <xdr:spPr>
        <a:xfrm>
          <a:off x="7626427" y="143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123004</xdr:rowOff>
    </xdr:from>
    <xdr:ext cx="469744" cy="259045"/>
    <xdr:sp macro="" textlink="">
      <xdr:nvSpPr>
        <xdr:cNvPr id="377" name="n_4mainValue【公営住宅】&#10;一人当たり面積">
          <a:extLst>
            <a:ext uri="{FF2B5EF4-FFF2-40B4-BE49-F238E27FC236}">
              <a16:creationId xmlns:a16="http://schemas.microsoft.com/office/drawing/2014/main" id="{E28709BB-E16A-40DA-AE9C-A9AC8718A942}"/>
            </a:ext>
          </a:extLst>
        </xdr:cNvPr>
        <xdr:cNvSpPr txBox="1"/>
      </xdr:nvSpPr>
      <xdr:spPr>
        <a:xfrm>
          <a:off x="6737427" y="146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45DAE85-77B3-47C6-937D-F3B3EDE276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7C416A6-E510-4142-A3C5-2FD6F39E07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017FF73-E781-4FBC-8A99-A73BABF466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7E36BAF-72D8-4877-BF17-8FA4A7EA9A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63540F2-9581-4192-9BD7-2110FED0193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CA50FFF-98C3-4787-8F01-571A691BB7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562689C-93CE-43A0-AAEF-77C5FC2555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72DF123-1B32-4EC8-8629-DC2EDDA66EF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D7FA146-B1DC-43C1-B292-3039CBD082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C52B1757-9CCF-4D27-B17D-FB0068F01B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415B569-D5C9-4BCA-8557-0D30AE63AE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71F29C90-9FEE-4A1E-BE0E-1C755CC36C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ADE459DA-378A-4D31-A99E-4090A737F2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9508B88-2069-43B5-BFF9-C2CFB4EBD5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1CDF7359-D4D4-4DE6-91E7-6AB8D42D9D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DB4BA884-6A0F-42E7-B26C-54EE643F563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D5111E00-B00E-41C5-9527-D8C19AABB5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0EECBEA-BF1B-4B33-BAC1-D677FB36C9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11A18C9-D9E8-48FA-BF1C-21125E7545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85B1168-1E6F-457B-8124-8010175C72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8B34595A-2586-419F-80E9-413886897B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406EBBEA-BA46-45E6-97BF-18DF815912F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D3CEB6BF-BB31-4D14-8B87-4EAB55454F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99FC661-DE58-4111-9C1C-4B4C4CAC14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84BAD1EB-48A7-4DFC-A556-E89D022CD0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5C3E8C44-B3CA-47E2-A24A-1F1D5DED0F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40A4E08-AB1F-4C6B-A526-1B76A0EDD3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A302C570-B136-465A-9A6A-1ED461F59A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6319EB30-89FC-4D29-A47C-A3873A7AD0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6F7746F6-0228-48CE-9A10-B43C752A7F5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6007C419-0C01-4909-9CBD-C031AC21A2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F8675EC0-2A4A-46D1-92D4-A0263750E4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8F06A749-AA96-489B-816F-0D7D5813B47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65F01ECD-A152-4A85-A78F-DEBE4ED77FC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31067FFE-9A07-46CA-B9F8-1C00C85D89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8A84F89B-FC07-4756-98CD-C4CBAAD53D6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3EB54D95-2716-4333-AF97-974C326120F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FBC90EF-7510-44D8-881D-AF184BEC8D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7EAAC27-D10B-4076-88A7-C6AEED93567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C72BFB37-AFE8-4824-B220-A28A998BDC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87561FF1-4BCF-4E25-99DC-1A572D77EC82}"/>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44459D38-C5CC-472E-86D1-1FC663025A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E1E64205-7696-47DA-ABBD-83036E57C32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8D12623B-2E94-4BA6-80F1-CD7CF7D4E5F2}"/>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BE40F02B-92D0-4DDD-B592-E3EC6413B7ED}"/>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9B6D8A7-F6BD-4B29-9A31-DAF19C37E27A}"/>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4B983DE2-DBA9-43B5-87C1-4E3D7EEEAF71}"/>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303CBABE-CC0E-4F20-9C6B-E3DE8436BB64}"/>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3A30DE5C-33F5-4393-8811-7BBA56920201}"/>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E25DDECC-0607-4CC7-8CDF-50B1283A0616}"/>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8B1E2A7E-C04F-4B79-A08E-5B737A55D43D}"/>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9D9583C-862B-473A-90AA-6B46D783B6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137FF24-0A48-4286-9E05-AAD61D76321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310B5EC-9471-4BA3-840B-8A4797B1CD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51A41D0-AEA5-46DA-A1F5-60F10058B5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AFFFDDD-6A9F-426C-94FC-3BB2EFFD96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12065</xdr:rowOff>
    </xdr:from>
    <xdr:to>
      <xdr:col>85</xdr:col>
      <xdr:colOff>177800</xdr:colOff>
      <xdr:row>35</xdr:row>
      <xdr:rowOff>113665</xdr:rowOff>
    </xdr:to>
    <xdr:sp macro="" textlink="">
      <xdr:nvSpPr>
        <xdr:cNvPr id="434" name="楕円 433">
          <a:extLst>
            <a:ext uri="{FF2B5EF4-FFF2-40B4-BE49-F238E27FC236}">
              <a16:creationId xmlns:a16="http://schemas.microsoft.com/office/drawing/2014/main" id="{91E219E1-6DF5-4F33-A58E-5D7B300B15D9}"/>
            </a:ext>
          </a:extLst>
        </xdr:cNvPr>
        <xdr:cNvSpPr/>
      </xdr:nvSpPr>
      <xdr:spPr>
        <a:xfrm>
          <a:off x="162687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34942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71745DC3-62BD-418D-B730-A899CCB9AD39}"/>
            </a:ext>
          </a:extLst>
        </xdr:cNvPr>
        <xdr:cNvSpPr txBox="1"/>
      </xdr:nvSpPr>
      <xdr:spPr>
        <a:xfrm>
          <a:off x="1635760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97790</xdr:rowOff>
    </xdr:from>
    <xdr:to>
      <xdr:col>81</xdr:col>
      <xdr:colOff>101600</xdr:colOff>
      <xdr:row>36</xdr:row>
      <xdr:rowOff>27940</xdr:rowOff>
    </xdr:to>
    <xdr:sp macro="" textlink="">
      <xdr:nvSpPr>
        <xdr:cNvPr id="436" name="楕円 435">
          <a:extLst>
            <a:ext uri="{FF2B5EF4-FFF2-40B4-BE49-F238E27FC236}">
              <a16:creationId xmlns:a16="http://schemas.microsoft.com/office/drawing/2014/main" id="{701EB3B8-7A43-42AE-9D7E-3E578E50B8DB}"/>
            </a:ext>
          </a:extLst>
        </xdr:cNvPr>
        <xdr:cNvSpPr/>
      </xdr:nvSpPr>
      <xdr:spPr>
        <a:xfrm>
          <a:off x="15430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62865</xdr:rowOff>
    </xdr:from>
    <xdr:to>
      <xdr:col>85</xdr:col>
      <xdr:colOff>127000</xdr:colOff>
      <xdr:row>35</xdr:row>
      <xdr:rowOff>148590</xdr:rowOff>
    </xdr:to>
    <xdr:cxnSp macro="">
      <xdr:nvCxnSpPr>
        <xdr:cNvPr id="437" name="直線コネクタ 436">
          <a:extLst>
            <a:ext uri="{FF2B5EF4-FFF2-40B4-BE49-F238E27FC236}">
              <a16:creationId xmlns:a16="http://schemas.microsoft.com/office/drawing/2014/main" id="{4C8339D7-404C-4B4D-94E4-3FC6520A1273}"/>
            </a:ext>
          </a:extLst>
        </xdr:cNvPr>
        <xdr:cNvCxnSpPr/>
      </xdr:nvCxnSpPr>
      <xdr:spPr>
        <a:xfrm flipV="1">
          <a:off x="15481300" y="606361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438" name="楕円 437">
          <a:extLst>
            <a:ext uri="{FF2B5EF4-FFF2-40B4-BE49-F238E27FC236}">
              <a16:creationId xmlns:a16="http://schemas.microsoft.com/office/drawing/2014/main" id="{759B8EC6-08C8-4CB8-B51D-4547A0BEBB8F}"/>
            </a:ext>
          </a:extLst>
        </xdr:cNvPr>
        <xdr:cNvSpPr/>
      </xdr:nvSpPr>
      <xdr:spPr>
        <a:xfrm>
          <a:off x="1454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148590</xdr:rowOff>
    </xdr:from>
    <xdr:to>
      <xdr:col>81</xdr:col>
      <xdr:colOff>50800</xdr:colOff>
      <xdr:row>36</xdr:row>
      <xdr:rowOff>140970</xdr:rowOff>
    </xdr:to>
    <xdr:cxnSp macro="">
      <xdr:nvCxnSpPr>
        <xdr:cNvPr id="439" name="直線コネクタ 438">
          <a:extLst>
            <a:ext uri="{FF2B5EF4-FFF2-40B4-BE49-F238E27FC236}">
              <a16:creationId xmlns:a16="http://schemas.microsoft.com/office/drawing/2014/main" id="{4BC6C39E-DE58-41A7-9659-9DB8BBF0DB75}"/>
            </a:ext>
          </a:extLst>
        </xdr:cNvPr>
        <xdr:cNvCxnSpPr/>
      </xdr:nvCxnSpPr>
      <xdr:spPr>
        <a:xfrm flipV="1">
          <a:off x="14592300" y="614934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135890</xdr:rowOff>
    </xdr:from>
    <xdr:to>
      <xdr:col>72</xdr:col>
      <xdr:colOff>38100</xdr:colOff>
      <xdr:row>37</xdr:row>
      <xdr:rowOff>66040</xdr:rowOff>
    </xdr:to>
    <xdr:sp macro="" textlink="">
      <xdr:nvSpPr>
        <xdr:cNvPr id="440" name="楕円 439">
          <a:extLst>
            <a:ext uri="{FF2B5EF4-FFF2-40B4-BE49-F238E27FC236}">
              <a16:creationId xmlns:a16="http://schemas.microsoft.com/office/drawing/2014/main" id="{112F7C0F-4478-46BE-B468-21C8E0C8121A}"/>
            </a:ext>
          </a:extLst>
        </xdr:cNvPr>
        <xdr:cNvSpPr/>
      </xdr:nvSpPr>
      <xdr:spPr>
        <a:xfrm>
          <a:off x="13652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140970</xdr:rowOff>
    </xdr:from>
    <xdr:to>
      <xdr:col>76</xdr:col>
      <xdr:colOff>114300</xdr:colOff>
      <xdr:row>37</xdr:row>
      <xdr:rowOff>15240</xdr:rowOff>
    </xdr:to>
    <xdr:cxnSp macro="">
      <xdr:nvCxnSpPr>
        <xdr:cNvPr id="441" name="直線コネクタ 440">
          <a:extLst>
            <a:ext uri="{FF2B5EF4-FFF2-40B4-BE49-F238E27FC236}">
              <a16:creationId xmlns:a16="http://schemas.microsoft.com/office/drawing/2014/main" id="{B3CF5984-604D-4DD8-9783-274D9E7B00AC}"/>
            </a:ext>
          </a:extLst>
        </xdr:cNvPr>
        <xdr:cNvCxnSpPr/>
      </xdr:nvCxnSpPr>
      <xdr:spPr>
        <a:xfrm flipV="1">
          <a:off x="13703300" y="6313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78740</xdr:rowOff>
    </xdr:from>
    <xdr:to>
      <xdr:col>67</xdr:col>
      <xdr:colOff>101600</xdr:colOff>
      <xdr:row>38</xdr:row>
      <xdr:rowOff>8890</xdr:rowOff>
    </xdr:to>
    <xdr:sp macro="" textlink="">
      <xdr:nvSpPr>
        <xdr:cNvPr id="442" name="楕円 441">
          <a:extLst>
            <a:ext uri="{FF2B5EF4-FFF2-40B4-BE49-F238E27FC236}">
              <a16:creationId xmlns:a16="http://schemas.microsoft.com/office/drawing/2014/main" id="{714545BB-944F-433B-9FA5-20A6C6A267C2}"/>
            </a:ext>
          </a:extLst>
        </xdr:cNvPr>
        <xdr:cNvSpPr/>
      </xdr:nvSpPr>
      <xdr:spPr>
        <a:xfrm>
          <a:off x="1276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129540</xdr:rowOff>
    </xdr:to>
    <xdr:cxnSp macro="">
      <xdr:nvCxnSpPr>
        <xdr:cNvPr id="443" name="直線コネクタ 442">
          <a:extLst>
            <a:ext uri="{FF2B5EF4-FFF2-40B4-BE49-F238E27FC236}">
              <a16:creationId xmlns:a16="http://schemas.microsoft.com/office/drawing/2014/main" id="{4911C455-F612-4210-AA7C-1A63CEBC7EA4}"/>
            </a:ext>
          </a:extLst>
        </xdr:cNvPr>
        <xdr:cNvCxnSpPr/>
      </xdr:nvCxnSpPr>
      <xdr:spPr>
        <a:xfrm flipV="1">
          <a:off x="12814300" y="63588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E5939517-695F-41D8-9718-470B18A011F3}"/>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F9499C7-8B55-4BC0-8CDF-F02C8570007D}"/>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D1702868-04E3-4996-A747-225133EB9864}"/>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B1B8993-6E47-4330-A6BA-3715C08D3DE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44467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22181E3C-ACC1-47C2-BD85-4119C23CE9DF}"/>
            </a:ext>
          </a:extLst>
        </xdr:cNvPr>
        <xdr:cNvSpPr txBox="1"/>
      </xdr:nvSpPr>
      <xdr:spPr>
        <a:xfrm>
          <a:off x="15266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36847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580FDAF2-08C1-45EB-B8C5-E71B4B88CB36}"/>
            </a:ext>
          </a:extLst>
        </xdr:cNvPr>
        <xdr:cNvSpPr txBox="1"/>
      </xdr:nvSpPr>
      <xdr:spPr>
        <a:xfrm>
          <a:off x="14389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BC1C799C-FFCB-467B-B98F-729B7E18C672}"/>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81B61078-60C8-4C92-8411-CDFD7C74DB56}"/>
            </a:ext>
          </a:extLst>
        </xdr:cNvPr>
        <xdr:cNvSpPr txBox="1"/>
      </xdr:nvSpPr>
      <xdr:spPr>
        <a:xfrm>
          <a:off x="12611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64F51256-BD6F-4418-8911-39C484A700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1E8CA87-2BBD-4B47-A841-E5EBAA689D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3A2A107-B8C8-4945-96A8-37AB8546EF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688BEB22-713D-4880-90BD-2FFDC7C2E7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D8273EF4-0F73-4484-B619-C386E74837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EB0E72B-742E-4464-BF6B-32A4D279EE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0211014-FED1-405C-90D7-80D31C6744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3DF3177-1C4F-4751-84F0-30813E87EA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12D6BD06-E3C3-4512-ABD2-B4668B6DF9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CCD751D-442A-4487-B352-F405E259EE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3FEE92ED-45B6-4B25-AF5F-160AE9DE39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D0D3C124-6F49-4907-ADE1-DF3682E81B1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9D93788A-2541-4ADC-95C7-81BE5A70ABD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C7634249-C511-4115-BCBF-2E086D663BE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F74AEF34-E82E-4069-9F82-92BBBAC3E57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C9615A7C-F39D-4F4A-9F86-052BDF64B95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3321C4C0-E6B9-4830-AD32-23D9DEB5D3F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3EE09914-862A-4B05-B2F2-94353CC1793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76649565-C59B-4BFB-A6FE-7897CBB923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7B2605B-AA28-4C7D-A241-061352C6B6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65E03955-002E-48FC-A1BF-ABF266E0846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88FCDE53-9C09-4B9B-A7DD-9BDE3E9A0AF0}"/>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4A3D8F6F-C6D8-4662-820C-9B70F8D781D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39F62BE0-3E62-400D-8053-86265C13291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6BFB8BEC-1461-4B0E-BEC2-5F7995805ADB}"/>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0F3FC663-D675-4573-92ED-46EAEFBB9C09}"/>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3D7942C9-44F3-4201-B9C0-E98607BFE5C1}"/>
            </a:ext>
          </a:extLst>
        </xdr:cNvPr>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634551D0-DDC0-427E-8874-5C54FC644FEB}"/>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1762C148-96D8-4D7B-AC7F-C8213A251D6E}"/>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B26AD0F9-426A-4636-9A9D-AFF4C454091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0A0C7222-0342-48DE-9401-E054FD8EAC4D}"/>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1602BF6B-A439-41AE-B218-9686855BA1ED}"/>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66AE785-EA51-4081-950C-33607B89EC1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00EEE4C-ACD2-40BB-BBD3-30EC073DB8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5A22BA9-6325-4222-9121-E21CB243CA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C67DF78-0FA1-468C-8953-3F839E5A8C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A84E0BE-3E9B-473C-BEF1-1FBCB9FEC5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23114</xdr:rowOff>
    </xdr:from>
    <xdr:to>
      <xdr:col>116</xdr:col>
      <xdr:colOff>114300</xdr:colOff>
      <xdr:row>38</xdr:row>
      <xdr:rowOff>124714</xdr:rowOff>
    </xdr:to>
    <xdr:sp macro="" textlink="">
      <xdr:nvSpPr>
        <xdr:cNvPr id="489" name="楕円 488">
          <a:extLst>
            <a:ext uri="{FF2B5EF4-FFF2-40B4-BE49-F238E27FC236}">
              <a16:creationId xmlns:a16="http://schemas.microsoft.com/office/drawing/2014/main" id="{AB8F3E2C-FF1B-4561-B88E-650493557E91}"/>
            </a:ext>
          </a:extLst>
        </xdr:cNvPr>
        <xdr:cNvSpPr/>
      </xdr:nvSpPr>
      <xdr:spPr>
        <a:xfrm>
          <a:off x="221107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45991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C4F8DF6F-B999-4A50-98EC-1566F72CF384}"/>
            </a:ext>
          </a:extLst>
        </xdr:cNvPr>
        <xdr:cNvSpPr txBox="1"/>
      </xdr:nvSpPr>
      <xdr:spPr>
        <a:xfrm>
          <a:off x="22199600"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64262</xdr:rowOff>
    </xdr:from>
    <xdr:to>
      <xdr:col>112</xdr:col>
      <xdr:colOff>38100</xdr:colOff>
      <xdr:row>38</xdr:row>
      <xdr:rowOff>165862</xdr:rowOff>
    </xdr:to>
    <xdr:sp macro="" textlink="">
      <xdr:nvSpPr>
        <xdr:cNvPr id="491" name="楕円 490">
          <a:extLst>
            <a:ext uri="{FF2B5EF4-FFF2-40B4-BE49-F238E27FC236}">
              <a16:creationId xmlns:a16="http://schemas.microsoft.com/office/drawing/2014/main" id="{CEB97D40-ABB7-4554-9B46-AEEAD196F99F}"/>
            </a:ext>
          </a:extLst>
        </xdr:cNvPr>
        <xdr:cNvSpPr/>
      </xdr:nvSpPr>
      <xdr:spPr>
        <a:xfrm>
          <a:off x="21272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73914</xdr:rowOff>
    </xdr:from>
    <xdr:to>
      <xdr:col>116</xdr:col>
      <xdr:colOff>63500</xdr:colOff>
      <xdr:row>38</xdr:row>
      <xdr:rowOff>115062</xdr:rowOff>
    </xdr:to>
    <xdr:cxnSp macro="">
      <xdr:nvCxnSpPr>
        <xdr:cNvPr id="492" name="直線コネクタ 491">
          <a:extLst>
            <a:ext uri="{FF2B5EF4-FFF2-40B4-BE49-F238E27FC236}">
              <a16:creationId xmlns:a16="http://schemas.microsoft.com/office/drawing/2014/main" id="{FE025EBF-5A2E-4D6E-8202-A1C11BEBFFA1}"/>
            </a:ext>
          </a:extLst>
        </xdr:cNvPr>
        <xdr:cNvCxnSpPr/>
      </xdr:nvCxnSpPr>
      <xdr:spPr>
        <a:xfrm flipV="1">
          <a:off x="21323300" y="658901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493" name="楕円 492">
          <a:extLst>
            <a:ext uri="{FF2B5EF4-FFF2-40B4-BE49-F238E27FC236}">
              <a16:creationId xmlns:a16="http://schemas.microsoft.com/office/drawing/2014/main" id="{0D858388-369D-4CA6-A5ED-333A1C2D76BF}"/>
            </a:ext>
          </a:extLst>
        </xdr:cNvPr>
        <xdr:cNvSpPr/>
      </xdr:nvSpPr>
      <xdr:spPr>
        <a:xfrm>
          <a:off x="2038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115062</xdr:rowOff>
    </xdr:from>
    <xdr:to>
      <xdr:col>111</xdr:col>
      <xdr:colOff>177800</xdr:colOff>
      <xdr:row>38</xdr:row>
      <xdr:rowOff>133350</xdr:rowOff>
    </xdr:to>
    <xdr:cxnSp macro="">
      <xdr:nvCxnSpPr>
        <xdr:cNvPr id="494" name="直線コネクタ 493">
          <a:extLst>
            <a:ext uri="{FF2B5EF4-FFF2-40B4-BE49-F238E27FC236}">
              <a16:creationId xmlns:a16="http://schemas.microsoft.com/office/drawing/2014/main" id="{C48FE084-973C-440C-AA62-C75E7D597027}"/>
            </a:ext>
          </a:extLst>
        </xdr:cNvPr>
        <xdr:cNvCxnSpPr/>
      </xdr:nvCxnSpPr>
      <xdr:spPr>
        <a:xfrm flipV="1">
          <a:off x="20434300" y="663016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43688</xdr:rowOff>
    </xdr:from>
    <xdr:to>
      <xdr:col>102</xdr:col>
      <xdr:colOff>165100</xdr:colOff>
      <xdr:row>38</xdr:row>
      <xdr:rowOff>145288</xdr:rowOff>
    </xdr:to>
    <xdr:sp macro="" textlink="">
      <xdr:nvSpPr>
        <xdr:cNvPr id="495" name="楕円 494">
          <a:extLst>
            <a:ext uri="{FF2B5EF4-FFF2-40B4-BE49-F238E27FC236}">
              <a16:creationId xmlns:a16="http://schemas.microsoft.com/office/drawing/2014/main" id="{07EF147F-B3A5-49D9-94EE-AB94358D8541}"/>
            </a:ext>
          </a:extLst>
        </xdr:cNvPr>
        <xdr:cNvSpPr/>
      </xdr:nvSpPr>
      <xdr:spPr>
        <a:xfrm>
          <a:off x="19494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94488</xdr:rowOff>
    </xdr:from>
    <xdr:to>
      <xdr:col>107</xdr:col>
      <xdr:colOff>50800</xdr:colOff>
      <xdr:row>38</xdr:row>
      <xdr:rowOff>133350</xdr:rowOff>
    </xdr:to>
    <xdr:cxnSp macro="">
      <xdr:nvCxnSpPr>
        <xdr:cNvPr id="496" name="直線コネクタ 495">
          <a:extLst>
            <a:ext uri="{FF2B5EF4-FFF2-40B4-BE49-F238E27FC236}">
              <a16:creationId xmlns:a16="http://schemas.microsoft.com/office/drawing/2014/main" id="{2C8F4E23-2582-495D-A6DA-B709A54FFFBA}"/>
            </a:ext>
          </a:extLst>
        </xdr:cNvPr>
        <xdr:cNvCxnSpPr/>
      </xdr:nvCxnSpPr>
      <xdr:spPr>
        <a:xfrm>
          <a:off x="19545300" y="66095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32258</xdr:rowOff>
    </xdr:from>
    <xdr:to>
      <xdr:col>98</xdr:col>
      <xdr:colOff>38100</xdr:colOff>
      <xdr:row>38</xdr:row>
      <xdr:rowOff>133858</xdr:rowOff>
    </xdr:to>
    <xdr:sp macro="" textlink="">
      <xdr:nvSpPr>
        <xdr:cNvPr id="497" name="楕円 496">
          <a:extLst>
            <a:ext uri="{FF2B5EF4-FFF2-40B4-BE49-F238E27FC236}">
              <a16:creationId xmlns:a16="http://schemas.microsoft.com/office/drawing/2014/main" id="{4D9B3E6E-5BD6-452D-B1DA-754776FA05F9}"/>
            </a:ext>
          </a:extLst>
        </xdr:cNvPr>
        <xdr:cNvSpPr/>
      </xdr:nvSpPr>
      <xdr:spPr>
        <a:xfrm>
          <a:off x="18605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83058</xdr:rowOff>
    </xdr:from>
    <xdr:to>
      <xdr:col>102</xdr:col>
      <xdr:colOff>114300</xdr:colOff>
      <xdr:row>38</xdr:row>
      <xdr:rowOff>94488</xdr:rowOff>
    </xdr:to>
    <xdr:cxnSp macro="">
      <xdr:nvCxnSpPr>
        <xdr:cNvPr id="498" name="直線コネクタ 497">
          <a:extLst>
            <a:ext uri="{FF2B5EF4-FFF2-40B4-BE49-F238E27FC236}">
              <a16:creationId xmlns:a16="http://schemas.microsoft.com/office/drawing/2014/main" id="{A419C1CA-D4E7-4FC6-B12A-7E0A3397B2EF}"/>
            </a:ext>
          </a:extLst>
        </xdr:cNvPr>
        <xdr:cNvCxnSpPr/>
      </xdr:nvCxnSpPr>
      <xdr:spPr>
        <a:xfrm>
          <a:off x="18656300" y="65981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7096FC6-BD54-449E-A614-4AE8DA3E2281}"/>
            </a:ext>
          </a:extLst>
        </xdr:cNvPr>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9A89842A-579D-4300-9B46-0A382ADD6EF0}"/>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6A0FCB1-29F4-4F9A-902D-2D5F576C40EE}"/>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7EC95F0-F02A-4EEE-B815-1452F7E1467D}"/>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10939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2518A0E3-ED9E-49C4-BFF4-14B8E138A29C}"/>
            </a:ext>
          </a:extLst>
        </xdr:cNvPr>
        <xdr:cNvSpPr txBox="1"/>
      </xdr:nvSpPr>
      <xdr:spPr>
        <a:xfrm>
          <a:off x="210757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29227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6B816CE2-A73E-4036-BE1B-88FCA998B728}"/>
            </a:ext>
          </a:extLst>
        </xdr:cNvPr>
        <xdr:cNvSpPr txBox="1"/>
      </xdr:nvSpPr>
      <xdr:spPr>
        <a:xfrm>
          <a:off x="20199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161815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E20474A-0AF3-4ECE-BD68-39A744CD9B22}"/>
            </a:ext>
          </a:extLst>
        </xdr:cNvPr>
        <xdr:cNvSpPr txBox="1"/>
      </xdr:nvSpPr>
      <xdr:spPr>
        <a:xfrm>
          <a:off x="19310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150385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D4309EAE-1D03-48D9-934C-0F35B4373405}"/>
            </a:ext>
          </a:extLst>
        </xdr:cNvPr>
        <xdr:cNvSpPr txBox="1"/>
      </xdr:nvSpPr>
      <xdr:spPr>
        <a:xfrm>
          <a:off x="18421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4B7D7293-A018-4086-9EA1-F8DCF360A8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FD94C1EC-93A7-4A75-8B33-CA489E58BB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8F07B27B-07AF-4178-AFC8-DD6F88E51B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59ADC69-A72D-4336-831A-D10DC77B2E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7028D54C-440C-4C46-BF05-45560DFB1B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3AF85E4-C14D-47C7-8928-7108F8BAEB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619999A6-8435-4DD2-94CF-C9BF89F068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2EAB80C-51A3-472C-A978-9749DD63E9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C3E8DAD5-438D-4735-B884-8905888ADD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92CD711-CBD4-4A9C-8328-FD342FB06EF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34585CA-041F-4D81-A1DF-72FB963EDC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3976F3D7-C2D0-4E32-BF2B-016E82F9C18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FF37EEAF-90DF-4C55-A8AF-A37C2750C21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57913082-E051-4F4F-8337-3FEAFD8EC51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4DD594A7-BC53-444F-BF74-692E37FE2ED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C78B4CC-06E0-46F4-97A0-BE2B98853B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14AA958-F977-48F5-B093-A18848CB2C7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912CBA13-685F-47AE-B829-345A9223EE4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CBF69E08-D4CB-46AC-93F9-13050E2E6B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F98442F9-2019-45C6-B4AF-1A4FD6F6A34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B21A8E2E-775F-45F0-9805-2F8A5B62C91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2916ECF7-A2BF-4CB3-A6CB-FFAB3B1D5B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A65CAD78-6B1E-40FA-BFC2-EC5CAA16E93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6A6476BB-0CE6-4AF9-BD88-5B2470130C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DFF8B6B8-4087-4E59-939B-F2069B6F2323}"/>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F7E9BC73-48FE-4925-B7DB-9651C3D9B5A5}"/>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BEC20A24-3D99-4EE2-AB18-BF692AA1EC28}"/>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9FDCE166-EFEC-43A5-96C0-56ADF05887DF}"/>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99EB67FC-2175-40D6-B824-666F61A7D7D8}"/>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EF276D36-324D-4990-896D-F7140E576437}"/>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FD943703-18C4-482C-977B-3311259B505A}"/>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6E85235D-4156-43BB-98B8-1DDDE3542713}"/>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8604FEDB-B0EA-4CDE-A527-C3E97F0761F5}"/>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70B07059-960A-4077-AAAF-1C521B2568C9}"/>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F73A53D4-A3A1-454B-9FB2-F52389D1577B}"/>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3EF8562-2990-4E9C-B0E6-DF561CBA62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438FCC9-C173-4E93-AF2A-5BC0287249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F2F429C-619A-40C3-9788-6C5F614020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00D95CB-DB79-4732-BE6E-F19CF0542A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10E71D2-E093-4CEB-820C-DFBA8BDE85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7" name="楕円 546">
          <a:extLst>
            <a:ext uri="{FF2B5EF4-FFF2-40B4-BE49-F238E27FC236}">
              <a16:creationId xmlns:a16="http://schemas.microsoft.com/office/drawing/2014/main" id="{FEBD43FE-EB3A-4DB3-80A4-175C314CF70C}"/>
            </a:ext>
          </a:extLst>
        </xdr:cNvPr>
        <xdr:cNvSpPr/>
      </xdr:nvSpPr>
      <xdr:spPr>
        <a:xfrm>
          <a:off x="16268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50182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A9C3CCAD-6291-4876-943D-196A68A69086}"/>
            </a:ext>
          </a:extLst>
        </xdr:cNvPr>
        <xdr:cNvSpPr txBox="1"/>
      </xdr:nvSpPr>
      <xdr:spPr>
        <a:xfrm>
          <a:off x="1635760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549" name="楕円 548">
          <a:extLst>
            <a:ext uri="{FF2B5EF4-FFF2-40B4-BE49-F238E27FC236}">
              <a16:creationId xmlns:a16="http://schemas.microsoft.com/office/drawing/2014/main" id="{2D04D303-B603-4723-ACBF-48ADE49CB337}"/>
            </a:ext>
          </a:extLst>
        </xdr:cNvPr>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59</xdr:row>
      <xdr:rowOff>78105</xdr:rowOff>
    </xdr:to>
    <xdr:cxnSp macro="">
      <xdr:nvCxnSpPr>
        <xdr:cNvPr id="550" name="直線コネクタ 549">
          <a:extLst>
            <a:ext uri="{FF2B5EF4-FFF2-40B4-BE49-F238E27FC236}">
              <a16:creationId xmlns:a16="http://schemas.microsoft.com/office/drawing/2014/main" id="{976059C7-DA35-40AE-B8B0-5A39702AB508}"/>
            </a:ext>
          </a:extLst>
        </xdr:cNvPr>
        <xdr:cNvCxnSpPr/>
      </xdr:nvCxnSpPr>
      <xdr:spPr>
        <a:xfrm>
          <a:off x="15481300" y="101574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51" name="楕円 550">
          <a:extLst>
            <a:ext uri="{FF2B5EF4-FFF2-40B4-BE49-F238E27FC236}">
              <a16:creationId xmlns:a16="http://schemas.microsoft.com/office/drawing/2014/main" id="{CD9B1080-BAD0-4BBA-BE7F-E893E387EFA6}"/>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60</xdr:row>
      <xdr:rowOff>40005</xdr:rowOff>
    </xdr:to>
    <xdr:cxnSp macro="">
      <xdr:nvCxnSpPr>
        <xdr:cNvPr id="552" name="直線コネクタ 551">
          <a:extLst>
            <a:ext uri="{FF2B5EF4-FFF2-40B4-BE49-F238E27FC236}">
              <a16:creationId xmlns:a16="http://schemas.microsoft.com/office/drawing/2014/main" id="{86A7B04D-5420-4E73-9B4E-3D5FAD0E1623}"/>
            </a:ext>
          </a:extLst>
        </xdr:cNvPr>
        <xdr:cNvCxnSpPr/>
      </xdr:nvCxnSpPr>
      <xdr:spPr>
        <a:xfrm flipV="1">
          <a:off x="14592300" y="1015746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53" name="楕円 552">
          <a:extLst>
            <a:ext uri="{FF2B5EF4-FFF2-40B4-BE49-F238E27FC236}">
              <a16:creationId xmlns:a16="http://schemas.microsoft.com/office/drawing/2014/main" id="{DF5C2AB5-8536-416C-BE1C-FE28868C4149}"/>
            </a:ext>
          </a:extLst>
        </xdr:cNvPr>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xdr:rowOff>
    </xdr:from>
    <xdr:to>
      <xdr:col>76</xdr:col>
      <xdr:colOff>114300</xdr:colOff>
      <xdr:row>60</xdr:row>
      <xdr:rowOff>40005</xdr:rowOff>
    </xdr:to>
    <xdr:cxnSp macro="">
      <xdr:nvCxnSpPr>
        <xdr:cNvPr id="554" name="直線コネクタ 553">
          <a:extLst>
            <a:ext uri="{FF2B5EF4-FFF2-40B4-BE49-F238E27FC236}">
              <a16:creationId xmlns:a16="http://schemas.microsoft.com/office/drawing/2014/main" id="{C98529CA-58C0-4733-936A-30B5F4DA8551}"/>
            </a:ext>
          </a:extLst>
        </xdr:cNvPr>
        <xdr:cNvCxnSpPr/>
      </xdr:nvCxnSpPr>
      <xdr:spPr>
        <a:xfrm>
          <a:off x="13703300" y="102908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555" name="楕円 554">
          <a:extLst>
            <a:ext uri="{FF2B5EF4-FFF2-40B4-BE49-F238E27FC236}">
              <a16:creationId xmlns:a16="http://schemas.microsoft.com/office/drawing/2014/main" id="{2189F0A6-6F37-4964-A087-8D5CA170CE88}"/>
            </a:ext>
          </a:extLst>
        </xdr:cNvPr>
        <xdr:cNvSpPr/>
      </xdr:nvSpPr>
      <xdr:spPr>
        <a:xfrm>
          <a:off x="12763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xdr:rowOff>
    </xdr:from>
    <xdr:to>
      <xdr:col>71</xdr:col>
      <xdr:colOff>177800</xdr:colOff>
      <xdr:row>61</xdr:row>
      <xdr:rowOff>59055</xdr:rowOff>
    </xdr:to>
    <xdr:cxnSp macro="">
      <xdr:nvCxnSpPr>
        <xdr:cNvPr id="556" name="直線コネクタ 555">
          <a:extLst>
            <a:ext uri="{FF2B5EF4-FFF2-40B4-BE49-F238E27FC236}">
              <a16:creationId xmlns:a16="http://schemas.microsoft.com/office/drawing/2014/main" id="{6AE8013D-075F-452F-AEFE-2C6564F4FE19}"/>
            </a:ext>
          </a:extLst>
        </xdr:cNvPr>
        <xdr:cNvCxnSpPr/>
      </xdr:nvCxnSpPr>
      <xdr:spPr>
        <a:xfrm flipV="1">
          <a:off x="12814300" y="10290810"/>
          <a:ext cx="889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a:extLst>
            <a:ext uri="{FF2B5EF4-FFF2-40B4-BE49-F238E27FC236}">
              <a16:creationId xmlns:a16="http://schemas.microsoft.com/office/drawing/2014/main" id="{78F7AF2C-7426-4C3C-895C-C818CACE632A}"/>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58" name="n_2aveValue【学校施設】&#10;有形固定資産減価償却率">
          <a:extLst>
            <a:ext uri="{FF2B5EF4-FFF2-40B4-BE49-F238E27FC236}">
              <a16:creationId xmlns:a16="http://schemas.microsoft.com/office/drawing/2014/main" id="{B451480E-0401-4751-808A-60B652E84BD6}"/>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59" name="n_3aveValue【学校施設】&#10;有形固定資産減価償却率">
          <a:extLst>
            <a:ext uri="{FF2B5EF4-FFF2-40B4-BE49-F238E27FC236}">
              <a16:creationId xmlns:a16="http://schemas.microsoft.com/office/drawing/2014/main" id="{8AA2583A-CCE5-410B-943E-91D3E6E263CA}"/>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a:extLst>
            <a:ext uri="{FF2B5EF4-FFF2-40B4-BE49-F238E27FC236}">
              <a16:creationId xmlns:a16="http://schemas.microsoft.com/office/drawing/2014/main" id="{F1F04EF3-00A6-44A2-AAAB-CDBBA6689B62}"/>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109237</xdr:rowOff>
    </xdr:from>
    <xdr:ext cx="405111" cy="259045"/>
    <xdr:sp macro="" textlink="">
      <xdr:nvSpPr>
        <xdr:cNvPr id="561" name="n_1mainValue【学校施設】&#10;有形固定資産減価償却率">
          <a:extLst>
            <a:ext uri="{FF2B5EF4-FFF2-40B4-BE49-F238E27FC236}">
              <a16:creationId xmlns:a16="http://schemas.microsoft.com/office/drawing/2014/main" id="{8AB91B23-F352-470C-A51F-99EAD11ABC1F}"/>
            </a:ext>
          </a:extLst>
        </xdr:cNvPr>
        <xdr:cNvSpPr txBox="1"/>
      </xdr:nvSpPr>
      <xdr:spPr>
        <a:xfrm>
          <a:off x="15266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107332</xdr:rowOff>
    </xdr:from>
    <xdr:ext cx="405111" cy="259045"/>
    <xdr:sp macro="" textlink="">
      <xdr:nvSpPr>
        <xdr:cNvPr id="562" name="n_2mainValue【学校施設】&#10;有形固定資産減価償却率">
          <a:extLst>
            <a:ext uri="{FF2B5EF4-FFF2-40B4-BE49-F238E27FC236}">
              <a16:creationId xmlns:a16="http://schemas.microsoft.com/office/drawing/2014/main" id="{36590122-0A27-47F6-A069-C1C6237BFFE0}"/>
            </a:ext>
          </a:extLst>
        </xdr:cNvPr>
        <xdr:cNvSpPr txBox="1"/>
      </xdr:nvSpPr>
      <xdr:spPr>
        <a:xfrm>
          <a:off x="14389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mainValue【学校施設】&#10;有形固定資産減価償却率">
          <a:extLst>
            <a:ext uri="{FF2B5EF4-FFF2-40B4-BE49-F238E27FC236}">
              <a16:creationId xmlns:a16="http://schemas.microsoft.com/office/drawing/2014/main" id="{FA801709-7CE8-4DB2-A3B6-85EB3629E748}"/>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100982</xdr:rowOff>
    </xdr:from>
    <xdr:ext cx="405111" cy="259045"/>
    <xdr:sp macro="" textlink="">
      <xdr:nvSpPr>
        <xdr:cNvPr id="564" name="n_4mainValue【学校施設】&#10;有形固定資産減価償却率">
          <a:extLst>
            <a:ext uri="{FF2B5EF4-FFF2-40B4-BE49-F238E27FC236}">
              <a16:creationId xmlns:a16="http://schemas.microsoft.com/office/drawing/2014/main" id="{0A5A7C91-4C92-4324-BAFD-2E0DE7246AE7}"/>
            </a:ext>
          </a:extLst>
        </xdr:cNvPr>
        <xdr:cNvSpPr txBox="1"/>
      </xdr:nvSpPr>
      <xdr:spPr>
        <a:xfrm>
          <a:off x="12611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84205749-E059-4A80-9E22-CEDCFE4107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12D7B7D8-A35A-43BC-9771-97F698C082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571A10D4-5EAF-47E9-A790-51D52B6BD4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163F52F-BF91-4DAB-82DC-E5395C2EBA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2C0D1BB9-CDFD-4B65-AA43-0212A60A5D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57B12D51-72ED-41B3-B575-BDC5A08837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E588F94C-FC81-46BC-B5B5-C2AE052608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C072535D-A9D7-44A9-B470-CE088BC2C4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5161F144-2247-488F-82AD-169561C78E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6927E86D-DB83-4391-91DE-5BA5EB2815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B3D323F5-A3C2-415D-AB7C-1B4D585FDCC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E4ED2CD3-4756-4E62-BEFF-ACF413FDB5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B057DCFE-28A7-4B63-9B81-50DFD67F4D5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760CFEB1-F0B5-48AE-A25B-FDC6B23D25C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56E12C2B-EF37-47D3-B7B0-7EC7CDBAA0F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5D16416-3E45-47A3-9581-F72C8771EDB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5AAB671D-CB7F-4B43-BFA4-77EA6213698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BB04E9B7-74C4-4689-87BC-89D62AD69CD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9B837AC2-6A81-4BD5-9B5D-33816CA712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2E0417D3-7BA7-497A-8DCE-9BFE8F0573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56F1E44B-6DF2-4E5E-88FF-B3A60F86E49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9024648-698F-4425-8A66-49C4223F3F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DF1E5846-8F0F-4845-9E67-CEADA841EEE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3D4219C5-C72A-40A1-AFD7-07594C580D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B401E609-37E1-44C8-A38B-1A690B0792EF}"/>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45FD59F9-0447-485A-B6E7-80F28E4106AA}"/>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535ECA6B-267B-48BA-82A2-932E6A00CFAC}"/>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44CF062F-DC26-4AE9-B4D4-0312BF697E3F}"/>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D2F3D805-10EC-4382-B833-246BC0773653}"/>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a:extLst>
            <a:ext uri="{FF2B5EF4-FFF2-40B4-BE49-F238E27FC236}">
              <a16:creationId xmlns:a16="http://schemas.microsoft.com/office/drawing/2014/main" id="{B38976DB-799A-4C94-8DF1-B9772C73A0DD}"/>
            </a:ext>
          </a:extLst>
        </xdr:cNvPr>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AE5550FB-AE03-4E8A-A75A-8A22B85D3500}"/>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02D3DEE5-8A35-462B-A651-84DE51DC4CB0}"/>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815E6AC4-508B-4607-9532-2573B105DD57}"/>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65BCBE96-1F82-4F02-BD83-612D65E8418C}"/>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CE09050A-129B-4F0F-A969-82F0250837FB}"/>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AF8F79C-05C3-4710-A467-E50694EBF3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B8267C1-BF5F-4F0B-9D0A-7EB70483BE0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F6796C-4148-42C9-B6A0-AA5368D172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CF776B0-DFBA-4E95-B93F-AD16E31E6D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5A45D62-A498-4640-B257-553F86B094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48260</xdr:rowOff>
    </xdr:from>
    <xdr:to>
      <xdr:col>116</xdr:col>
      <xdr:colOff>114300</xdr:colOff>
      <xdr:row>56</xdr:row>
      <xdr:rowOff>149860</xdr:rowOff>
    </xdr:to>
    <xdr:sp macro="" textlink="">
      <xdr:nvSpPr>
        <xdr:cNvPr id="605" name="楕円 604">
          <a:extLst>
            <a:ext uri="{FF2B5EF4-FFF2-40B4-BE49-F238E27FC236}">
              <a16:creationId xmlns:a16="http://schemas.microsoft.com/office/drawing/2014/main" id="{0E14C01E-B07C-4550-8A23-3B8696ECBFB7}"/>
            </a:ext>
          </a:extLst>
        </xdr:cNvPr>
        <xdr:cNvSpPr/>
      </xdr:nvSpPr>
      <xdr:spPr>
        <a:xfrm>
          <a:off x="22110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1287</xdr:rowOff>
    </xdr:from>
    <xdr:ext cx="469744" cy="259045"/>
    <xdr:sp macro="" textlink="">
      <xdr:nvSpPr>
        <xdr:cNvPr id="606" name="【学校施設】&#10;一人当たり面積該当値テキスト">
          <a:extLst>
            <a:ext uri="{FF2B5EF4-FFF2-40B4-BE49-F238E27FC236}">
              <a16:creationId xmlns:a16="http://schemas.microsoft.com/office/drawing/2014/main" id="{A2FAF2CF-F61B-412B-8464-334D6576388D}"/>
            </a:ext>
          </a:extLst>
        </xdr:cNvPr>
        <xdr:cNvSpPr txBox="1"/>
      </xdr:nvSpPr>
      <xdr:spPr>
        <a:xfrm>
          <a:off x="22199600"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79502</xdr:rowOff>
    </xdr:from>
    <xdr:to>
      <xdr:col>112</xdr:col>
      <xdr:colOff>38100</xdr:colOff>
      <xdr:row>57</xdr:row>
      <xdr:rowOff>9652</xdr:rowOff>
    </xdr:to>
    <xdr:sp macro="" textlink="">
      <xdr:nvSpPr>
        <xdr:cNvPr id="607" name="楕円 606">
          <a:extLst>
            <a:ext uri="{FF2B5EF4-FFF2-40B4-BE49-F238E27FC236}">
              <a16:creationId xmlns:a16="http://schemas.microsoft.com/office/drawing/2014/main" id="{481FA598-18EB-4694-8F0B-0CF8CC6A5BDC}"/>
            </a:ext>
          </a:extLst>
        </xdr:cNvPr>
        <xdr:cNvSpPr/>
      </xdr:nvSpPr>
      <xdr:spPr>
        <a:xfrm>
          <a:off x="21272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99060</xdr:rowOff>
    </xdr:from>
    <xdr:to>
      <xdr:col>116</xdr:col>
      <xdr:colOff>63500</xdr:colOff>
      <xdr:row>56</xdr:row>
      <xdr:rowOff>130302</xdr:rowOff>
    </xdr:to>
    <xdr:cxnSp macro="">
      <xdr:nvCxnSpPr>
        <xdr:cNvPr id="608" name="直線コネクタ 607">
          <a:extLst>
            <a:ext uri="{FF2B5EF4-FFF2-40B4-BE49-F238E27FC236}">
              <a16:creationId xmlns:a16="http://schemas.microsoft.com/office/drawing/2014/main" id="{3F5490F1-94B7-4F8F-BF62-8CF3401CE21C}"/>
            </a:ext>
          </a:extLst>
        </xdr:cNvPr>
        <xdr:cNvCxnSpPr/>
      </xdr:nvCxnSpPr>
      <xdr:spPr>
        <a:xfrm flipV="1">
          <a:off x="21323300" y="9700260"/>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29210</xdr:rowOff>
    </xdr:from>
    <xdr:to>
      <xdr:col>107</xdr:col>
      <xdr:colOff>101600</xdr:colOff>
      <xdr:row>57</xdr:row>
      <xdr:rowOff>130810</xdr:rowOff>
    </xdr:to>
    <xdr:sp macro="" textlink="">
      <xdr:nvSpPr>
        <xdr:cNvPr id="609" name="楕円 608">
          <a:extLst>
            <a:ext uri="{FF2B5EF4-FFF2-40B4-BE49-F238E27FC236}">
              <a16:creationId xmlns:a16="http://schemas.microsoft.com/office/drawing/2014/main" id="{C1F4FCFE-0E9B-494B-87A1-91DEA0FE913C}"/>
            </a:ext>
          </a:extLst>
        </xdr:cNvPr>
        <xdr:cNvSpPr/>
      </xdr:nvSpPr>
      <xdr:spPr>
        <a:xfrm>
          <a:off x="2038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130302</xdr:rowOff>
    </xdr:from>
    <xdr:to>
      <xdr:col>111</xdr:col>
      <xdr:colOff>177800</xdr:colOff>
      <xdr:row>57</xdr:row>
      <xdr:rowOff>80010</xdr:rowOff>
    </xdr:to>
    <xdr:cxnSp macro="">
      <xdr:nvCxnSpPr>
        <xdr:cNvPr id="610" name="直線コネクタ 609">
          <a:extLst>
            <a:ext uri="{FF2B5EF4-FFF2-40B4-BE49-F238E27FC236}">
              <a16:creationId xmlns:a16="http://schemas.microsoft.com/office/drawing/2014/main" id="{C10EBB26-33B8-481D-BD66-407C589A47D4}"/>
            </a:ext>
          </a:extLst>
        </xdr:cNvPr>
        <xdr:cNvCxnSpPr/>
      </xdr:nvCxnSpPr>
      <xdr:spPr>
        <a:xfrm flipV="1">
          <a:off x="20434300" y="973150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55880</xdr:rowOff>
    </xdr:from>
    <xdr:to>
      <xdr:col>102</xdr:col>
      <xdr:colOff>165100</xdr:colOff>
      <xdr:row>57</xdr:row>
      <xdr:rowOff>157480</xdr:rowOff>
    </xdr:to>
    <xdr:sp macro="" textlink="">
      <xdr:nvSpPr>
        <xdr:cNvPr id="611" name="楕円 610">
          <a:extLst>
            <a:ext uri="{FF2B5EF4-FFF2-40B4-BE49-F238E27FC236}">
              <a16:creationId xmlns:a16="http://schemas.microsoft.com/office/drawing/2014/main" id="{E15D31A5-82EF-4D27-8D33-317488C3CAF3}"/>
            </a:ext>
          </a:extLst>
        </xdr:cNvPr>
        <xdr:cNvSpPr/>
      </xdr:nvSpPr>
      <xdr:spPr>
        <a:xfrm>
          <a:off x="19494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80010</xdr:rowOff>
    </xdr:from>
    <xdr:to>
      <xdr:col>107</xdr:col>
      <xdr:colOff>50800</xdr:colOff>
      <xdr:row>57</xdr:row>
      <xdr:rowOff>106680</xdr:rowOff>
    </xdr:to>
    <xdr:cxnSp macro="">
      <xdr:nvCxnSpPr>
        <xdr:cNvPr id="612" name="直線コネクタ 611">
          <a:extLst>
            <a:ext uri="{FF2B5EF4-FFF2-40B4-BE49-F238E27FC236}">
              <a16:creationId xmlns:a16="http://schemas.microsoft.com/office/drawing/2014/main" id="{A3EDF1D5-F8FF-42B5-A262-13B4D4D6B662}"/>
            </a:ext>
          </a:extLst>
        </xdr:cNvPr>
        <xdr:cNvCxnSpPr/>
      </xdr:nvCxnSpPr>
      <xdr:spPr>
        <a:xfrm flipV="1">
          <a:off x="19545300" y="9852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59690</xdr:rowOff>
    </xdr:from>
    <xdr:to>
      <xdr:col>98</xdr:col>
      <xdr:colOff>38100</xdr:colOff>
      <xdr:row>57</xdr:row>
      <xdr:rowOff>161290</xdr:rowOff>
    </xdr:to>
    <xdr:sp macro="" textlink="">
      <xdr:nvSpPr>
        <xdr:cNvPr id="613" name="楕円 612">
          <a:extLst>
            <a:ext uri="{FF2B5EF4-FFF2-40B4-BE49-F238E27FC236}">
              <a16:creationId xmlns:a16="http://schemas.microsoft.com/office/drawing/2014/main" id="{44E93748-5D4E-4F2A-A934-E8593BE18B90}"/>
            </a:ext>
          </a:extLst>
        </xdr:cNvPr>
        <xdr:cNvSpPr/>
      </xdr:nvSpPr>
      <xdr:spPr>
        <a:xfrm>
          <a:off x="18605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106680</xdr:rowOff>
    </xdr:from>
    <xdr:to>
      <xdr:col>102</xdr:col>
      <xdr:colOff>114300</xdr:colOff>
      <xdr:row>57</xdr:row>
      <xdr:rowOff>110490</xdr:rowOff>
    </xdr:to>
    <xdr:cxnSp macro="">
      <xdr:nvCxnSpPr>
        <xdr:cNvPr id="614" name="直線コネクタ 613">
          <a:extLst>
            <a:ext uri="{FF2B5EF4-FFF2-40B4-BE49-F238E27FC236}">
              <a16:creationId xmlns:a16="http://schemas.microsoft.com/office/drawing/2014/main" id="{884A3887-92F5-49EB-85D3-20A412075E80}"/>
            </a:ext>
          </a:extLst>
        </xdr:cNvPr>
        <xdr:cNvCxnSpPr/>
      </xdr:nvCxnSpPr>
      <xdr:spPr>
        <a:xfrm flipV="1">
          <a:off x="18656300" y="9879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a:extLst>
            <a:ext uri="{FF2B5EF4-FFF2-40B4-BE49-F238E27FC236}">
              <a16:creationId xmlns:a16="http://schemas.microsoft.com/office/drawing/2014/main" id="{250A67AF-423E-4D12-8CCF-7C271C8BF953}"/>
            </a:ext>
          </a:extLst>
        </xdr:cNvPr>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a:extLst>
            <a:ext uri="{FF2B5EF4-FFF2-40B4-BE49-F238E27FC236}">
              <a16:creationId xmlns:a16="http://schemas.microsoft.com/office/drawing/2014/main" id="{0F5290CA-7BBE-4244-830D-3AD6CCF699C3}"/>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a:extLst>
            <a:ext uri="{FF2B5EF4-FFF2-40B4-BE49-F238E27FC236}">
              <a16:creationId xmlns:a16="http://schemas.microsoft.com/office/drawing/2014/main" id="{F9C0B3CE-C182-4968-BC5A-76975D760A50}"/>
            </a:ext>
          </a:extLst>
        </xdr:cNvPr>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a:extLst>
            <a:ext uri="{FF2B5EF4-FFF2-40B4-BE49-F238E27FC236}">
              <a16:creationId xmlns:a16="http://schemas.microsoft.com/office/drawing/2014/main" id="{7441291A-1F82-48F0-A4CB-052C01E641AE}"/>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26179</xdr:rowOff>
    </xdr:from>
    <xdr:ext cx="469744" cy="259045"/>
    <xdr:sp macro="" textlink="">
      <xdr:nvSpPr>
        <xdr:cNvPr id="619" name="n_1mainValue【学校施設】&#10;一人当たり面積">
          <a:extLst>
            <a:ext uri="{FF2B5EF4-FFF2-40B4-BE49-F238E27FC236}">
              <a16:creationId xmlns:a16="http://schemas.microsoft.com/office/drawing/2014/main" id="{368568C7-3A94-45B3-9B02-09525019372B}"/>
            </a:ext>
          </a:extLst>
        </xdr:cNvPr>
        <xdr:cNvSpPr txBox="1"/>
      </xdr:nvSpPr>
      <xdr:spPr>
        <a:xfrm>
          <a:off x="21075727" y="94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147337</xdr:rowOff>
    </xdr:from>
    <xdr:ext cx="469744" cy="259045"/>
    <xdr:sp macro="" textlink="">
      <xdr:nvSpPr>
        <xdr:cNvPr id="620" name="n_2mainValue【学校施設】&#10;一人当たり面積">
          <a:extLst>
            <a:ext uri="{FF2B5EF4-FFF2-40B4-BE49-F238E27FC236}">
              <a16:creationId xmlns:a16="http://schemas.microsoft.com/office/drawing/2014/main" id="{A1B5929F-F7C1-49BC-8BAE-BF48F752DF6F}"/>
            </a:ext>
          </a:extLst>
        </xdr:cNvPr>
        <xdr:cNvSpPr txBox="1"/>
      </xdr:nvSpPr>
      <xdr:spPr>
        <a:xfrm>
          <a:off x="20199427" y="95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2557</xdr:rowOff>
    </xdr:from>
    <xdr:ext cx="469744" cy="259045"/>
    <xdr:sp macro="" textlink="">
      <xdr:nvSpPr>
        <xdr:cNvPr id="621" name="n_3mainValue【学校施設】&#10;一人当たり面積">
          <a:extLst>
            <a:ext uri="{FF2B5EF4-FFF2-40B4-BE49-F238E27FC236}">
              <a16:creationId xmlns:a16="http://schemas.microsoft.com/office/drawing/2014/main" id="{ABCC4CEF-041C-40DF-8A9D-7B31FF4C08E2}"/>
            </a:ext>
          </a:extLst>
        </xdr:cNvPr>
        <xdr:cNvSpPr txBox="1"/>
      </xdr:nvSpPr>
      <xdr:spPr>
        <a:xfrm>
          <a:off x="19310427" y="960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6367</xdr:rowOff>
    </xdr:from>
    <xdr:ext cx="469744" cy="259045"/>
    <xdr:sp macro="" textlink="">
      <xdr:nvSpPr>
        <xdr:cNvPr id="622" name="n_4mainValue【学校施設】&#10;一人当たり面積">
          <a:extLst>
            <a:ext uri="{FF2B5EF4-FFF2-40B4-BE49-F238E27FC236}">
              <a16:creationId xmlns:a16="http://schemas.microsoft.com/office/drawing/2014/main" id="{6E25BC2C-A076-4092-92CE-C937FEF9A37E}"/>
            </a:ext>
          </a:extLst>
        </xdr:cNvPr>
        <xdr:cNvSpPr txBox="1"/>
      </xdr:nvSpPr>
      <xdr:spPr>
        <a:xfrm>
          <a:off x="184214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3E1B5584-096E-4E42-A0F4-476B43444E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A2D387E-6B1D-4E2F-83EE-1F48B3F127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81DF1EB6-B8BB-471B-9CFA-8D32C42B88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EB950661-95B5-49F7-BFD2-BD6E8C5244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AFA3764-08AF-46AA-82F5-761E854D98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594D62CA-2BD4-4EE2-80F0-8EF31AF524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15D9661-7A87-4B68-A065-D5F6C8BD57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A642B0A-5757-422D-B205-ECA1C0DADA2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F42FCDCC-B80C-4E7C-AB6A-BF39D78840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AB713F20-B1BA-4DA1-8DD9-8ABD088FCD6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3CBBD74D-E125-4AF3-812B-446AB85401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4EEEB-321C-49E6-8564-7AA59FBBD3D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E04B9F01-5293-41CE-AB36-623A7D6B628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6BC4010B-22D1-4B30-8967-43C2084BCF2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EFC79DB8-2935-43CC-A6DF-D39896F6CED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5E7730D6-D261-46A2-8D82-4D59972452D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356D3236-0B68-4FB0-9225-1E65AB09081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ADE2F435-AD7B-4158-8468-1F80A387B9A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F888E9DC-90BB-440C-95F7-6D23759D52D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CD4DE0-E5EF-4647-9890-298210CD5C5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489060B2-AF30-493C-9AC1-1B8CF1C8A7D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B446B209-55B6-4573-9CD4-70FA48F48E0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292AD21D-EC16-4663-BF5B-C8571AF05C3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1B0C103-1F84-49BE-BE11-392A7EF595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384D1D65-A957-4405-9D35-03D0F81624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8F519ADC-5147-4713-9CF5-FA9B4F003CF1}"/>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69D212E3-C22C-49B5-928A-C59C85AF975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E2936D04-2746-4C7C-BCA7-87DEBBE5B30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a:extLst>
            <a:ext uri="{FF2B5EF4-FFF2-40B4-BE49-F238E27FC236}">
              <a16:creationId xmlns:a16="http://schemas.microsoft.com/office/drawing/2014/main" id="{D6BFCDC5-1326-4436-BB60-81F83529F63D}"/>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a:extLst>
            <a:ext uri="{FF2B5EF4-FFF2-40B4-BE49-F238E27FC236}">
              <a16:creationId xmlns:a16="http://schemas.microsoft.com/office/drawing/2014/main" id="{8BBDCDE3-6866-4C05-BC35-6AD05FD049E4}"/>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653" name="【児童館】&#10;有形固定資産減価償却率平均値テキスト">
          <a:extLst>
            <a:ext uri="{FF2B5EF4-FFF2-40B4-BE49-F238E27FC236}">
              <a16:creationId xmlns:a16="http://schemas.microsoft.com/office/drawing/2014/main" id="{9A165CF9-8B97-4A63-AC46-041F3C60C822}"/>
            </a:ext>
          </a:extLst>
        </xdr:cNvPr>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a:extLst>
            <a:ext uri="{FF2B5EF4-FFF2-40B4-BE49-F238E27FC236}">
              <a16:creationId xmlns:a16="http://schemas.microsoft.com/office/drawing/2014/main" id="{EFFDCA58-D6EC-44A6-BE34-513056DEA964}"/>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a:extLst>
            <a:ext uri="{FF2B5EF4-FFF2-40B4-BE49-F238E27FC236}">
              <a16:creationId xmlns:a16="http://schemas.microsoft.com/office/drawing/2014/main" id="{F49308F4-99B4-4488-A0CD-A6BDB43A91BE}"/>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1F7061EB-0ED3-410D-BEBF-834723A005B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a:extLst>
            <a:ext uri="{FF2B5EF4-FFF2-40B4-BE49-F238E27FC236}">
              <a16:creationId xmlns:a16="http://schemas.microsoft.com/office/drawing/2014/main" id="{3B7A7D9C-3311-4921-89C3-1161E3CEBEE8}"/>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a:extLst>
            <a:ext uri="{FF2B5EF4-FFF2-40B4-BE49-F238E27FC236}">
              <a16:creationId xmlns:a16="http://schemas.microsoft.com/office/drawing/2014/main" id="{439A2175-3F60-4564-B0DB-6199B1D8E244}"/>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D6A813A-1EB6-4C2A-B45B-68D4B934039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FE89D52-7FD7-44FF-B4E0-7C1ACE5A9E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0E55E0B-21F4-4660-AAF6-395CDD8EC4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7A7C91F-6AAC-4B79-B47E-534FC96064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C037672-30C4-4245-A91B-CF86B3FCFD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64" name="楕円 663">
          <a:extLst>
            <a:ext uri="{FF2B5EF4-FFF2-40B4-BE49-F238E27FC236}">
              <a16:creationId xmlns:a16="http://schemas.microsoft.com/office/drawing/2014/main" id="{A42E0509-37D3-41B0-961E-DA6AA83DCD39}"/>
            </a:ext>
          </a:extLst>
        </xdr:cNvPr>
        <xdr:cNvSpPr/>
      </xdr:nvSpPr>
      <xdr:spPr>
        <a:xfrm>
          <a:off x="16268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47733</xdr:rowOff>
    </xdr:from>
    <xdr:ext cx="405111" cy="259045"/>
    <xdr:sp macro="" textlink="">
      <xdr:nvSpPr>
        <xdr:cNvPr id="665" name="【児童館】&#10;有形固定資産減価償却率該当値テキスト">
          <a:extLst>
            <a:ext uri="{FF2B5EF4-FFF2-40B4-BE49-F238E27FC236}">
              <a16:creationId xmlns:a16="http://schemas.microsoft.com/office/drawing/2014/main" id="{400BB60F-B15A-41BA-A209-A1F0DDB5431B}"/>
            </a:ext>
          </a:extLst>
        </xdr:cNvPr>
        <xdr:cNvSpPr txBox="1"/>
      </xdr:nvSpPr>
      <xdr:spPr>
        <a:xfrm>
          <a:off x="16357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160382</xdr:rowOff>
    </xdr:from>
    <xdr:to>
      <xdr:col>81</xdr:col>
      <xdr:colOff>101600</xdr:colOff>
      <xdr:row>81</xdr:row>
      <xdr:rowOff>90532</xdr:rowOff>
    </xdr:to>
    <xdr:sp macro="" textlink="">
      <xdr:nvSpPr>
        <xdr:cNvPr id="666" name="楕円 665">
          <a:extLst>
            <a:ext uri="{FF2B5EF4-FFF2-40B4-BE49-F238E27FC236}">
              <a16:creationId xmlns:a16="http://schemas.microsoft.com/office/drawing/2014/main" id="{1D7C6A6D-F7D0-4E82-8F64-A40F885E48F7}"/>
            </a:ext>
          </a:extLst>
        </xdr:cNvPr>
        <xdr:cNvSpPr/>
      </xdr:nvSpPr>
      <xdr:spPr>
        <a:xfrm>
          <a:off x="15430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39732</xdr:rowOff>
    </xdr:from>
    <xdr:to>
      <xdr:col>85</xdr:col>
      <xdr:colOff>127000</xdr:colOff>
      <xdr:row>81</xdr:row>
      <xdr:rowOff>75656</xdr:rowOff>
    </xdr:to>
    <xdr:cxnSp macro="">
      <xdr:nvCxnSpPr>
        <xdr:cNvPr id="667" name="直線コネクタ 666">
          <a:extLst>
            <a:ext uri="{FF2B5EF4-FFF2-40B4-BE49-F238E27FC236}">
              <a16:creationId xmlns:a16="http://schemas.microsoft.com/office/drawing/2014/main" id="{30BB69ED-A4E2-4BED-A25F-57FACE9CA69E}"/>
            </a:ext>
          </a:extLst>
        </xdr:cNvPr>
        <xdr:cNvCxnSpPr/>
      </xdr:nvCxnSpPr>
      <xdr:spPr>
        <a:xfrm>
          <a:off x="15481300" y="139271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668" name="楕円 667">
          <a:extLst>
            <a:ext uri="{FF2B5EF4-FFF2-40B4-BE49-F238E27FC236}">
              <a16:creationId xmlns:a16="http://schemas.microsoft.com/office/drawing/2014/main" id="{9868FC11-3039-4BE6-A716-8863C2ADF04C}"/>
            </a:ext>
          </a:extLst>
        </xdr:cNvPr>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39732</xdr:rowOff>
    </xdr:to>
    <xdr:cxnSp macro="">
      <xdr:nvCxnSpPr>
        <xdr:cNvPr id="669" name="直線コネクタ 668">
          <a:extLst>
            <a:ext uri="{FF2B5EF4-FFF2-40B4-BE49-F238E27FC236}">
              <a16:creationId xmlns:a16="http://schemas.microsoft.com/office/drawing/2014/main" id="{3723DC16-482B-4816-9749-659B5673EEC5}"/>
            </a:ext>
          </a:extLst>
        </xdr:cNvPr>
        <xdr:cNvCxnSpPr/>
      </xdr:nvCxnSpPr>
      <xdr:spPr>
        <a:xfrm>
          <a:off x="14592300" y="1389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88537</xdr:rowOff>
    </xdr:from>
    <xdr:to>
      <xdr:col>72</xdr:col>
      <xdr:colOff>38100</xdr:colOff>
      <xdr:row>81</xdr:row>
      <xdr:rowOff>18687</xdr:rowOff>
    </xdr:to>
    <xdr:sp macro="" textlink="">
      <xdr:nvSpPr>
        <xdr:cNvPr id="670" name="楕円 669">
          <a:extLst>
            <a:ext uri="{FF2B5EF4-FFF2-40B4-BE49-F238E27FC236}">
              <a16:creationId xmlns:a16="http://schemas.microsoft.com/office/drawing/2014/main" id="{7B4DE144-6553-4ECC-87F2-DF60234754B1}"/>
            </a:ext>
          </a:extLst>
        </xdr:cNvPr>
        <xdr:cNvSpPr/>
      </xdr:nvSpPr>
      <xdr:spPr>
        <a:xfrm>
          <a:off x="13652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139337</xdr:rowOff>
    </xdr:from>
    <xdr:to>
      <xdr:col>76</xdr:col>
      <xdr:colOff>114300</xdr:colOff>
      <xdr:row>81</xdr:row>
      <xdr:rowOff>3811</xdr:rowOff>
    </xdr:to>
    <xdr:cxnSp macro="">
      <xdr:nvCxnSpPr>
        <xdr:cNvPr id="671" name="直線コネクタ 670">
          <a:extLst>
            <a:ext uri="{FF2B5EF4-FFF2-40B4-BE49-F238E27FC236}">
              <a16:creationId xmlns:a16="http://schemas.microsoft.com/office/drawing/2014/main" id="{6DA4243C-B6E6-43D1-A0D0-E888118E4AD7}"/>
            </a:ext>
          </a:extLst>
        </xdr:cNvPr>
        <xdr:cNvCxnSpPr/>
      </xdr:nvCxnSpPr>
      <xdr:spPr>
        <a:xfrm>
          <a:off x="13703300" y="1385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52614</xdr:rowOff>
    </xdr:from>
    <xdr:to>
      <xdr:col>67</xdr:col>
      <xdr:colOff>101600</xdr:colOff>
      <xdr:row>80</xdr:row>
      <xdr:rowOff>154214</xdr:rowOff>
    </xdr:to>
    <xdr:sp macro="" textlink="">
      <xdr:nvSpPr>
        <xdr:cNvPr id="672" name="楕円 671">
          <a:extLst>
            <a:ext uri="{FF2B5EF4-FFF2-40B4-BE49-F238E27FC236}">
              <a16:creationId xmlns:a16="http://schemas.microsoft.com/office/drawing/2014/main" id="{0E1DB443-AA7B-4007-9D78-D1F2803B1A0E}"/>
            </a:ext>
          </a:extLst>
        </xdr:cNvPr>
        <xdr:cNvSpPr/>
      </xdr:nvSpPr>
      <xdr:spPr>
        <a:xfrm>
          <a:off x="12763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103414</xdr:rowOff>
    </xdr:from>
    <xdr:to>
      <xdr:col>71</xdr:col>
      <xdr:colOff>177800</xdr:colOff>
      <xdr:row>80</xdr:row>
      <xdr:rowOff>139337</xdr:rowOff>
    </xdr:to>
    <xdr:cxnSp macro="">
      <xdr:nvCxnSpPr>
        <xdr:cNvPr id="673" name="直線コネクタ 672">
          <a:extLst>
            <a:ext uri="{FF2B5EF4-FFF2-40B4-BE49-F238E27FC236}">
              <a16:creationId xmlns:a16="http://schemas.microsoft.com/office/drawing/2014/main" id="{B3ADEE9B-7D9C-494A-B276-E83CD8D05011}"/>
            </a:ext>
          </a:extLst>
        </xdr:cNvPr>
        <xdr:cNvCxnSpPr/>
      </xdr:nvCxnSpPr>
      <xdr:spPr>
        <a:xfrm>
          <a:off x="12814300" y="1381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674" name="n_1aveValue【児童館】&#10;有形固定資産減価償却率">
          <a:extLst>
            <a:ext uri="{FF2B5EF4-FFF2-40B4-BE49-F238E27FC236}">
              <a16:creationId xmlns:a16="http://schemas.microsoft.com/office/drawing/2014/main" id="{2043E808-238B-434A-A1C1-D0FFF88D95AF}"/>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75" name="n_2aveValue【児童館】&#10;有形固定資産減価償却率">
          <a:extLst>
            <a:ext uri="{FF2B5EF4-FFF2-40B4-BE49-F238E27FC236}">
              <a16:creationId xmlns:a16="http://schemas.microsoft.com/office/drawing/2014/main" id="{2DBB8702-908E-4D99-B243-D605B17737EF}"/>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6" name="n_3aveValue【児童館】&#10;有形固定資産減価償却率">
          <a:extLst>
            <a:ext uri="{FF2B5EF4-FFF2-40B4-BE49-F238E27FC236}">
              <a16:creationId xmlns:a16="http://schemas.microsoft.com/office/drawing/2014/main" id="{BD5C2801-A949-4963-A050-235B08C6E036}"/>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77" name="n_4aveValue【児童館】&#10;有形固定資産減価償却率">
          <a:extLst>
            <a:ext uri="{FF2B5EF4-FFF2-40B4-BE49-F238E27FC236}">
              <a16:creationId xmlns:a16="http://schemas.microsoft.com/office/drawing/2014/main" id="{48DCC01A-0361-4084-AE32-33AAC35ADBFD}"/>
            </a:ext>
          </a:extLst>
        </xdr:cNvPr>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107059</xdr:rowOff>
    </xdr:from>
    <xdr:ext cx="405111" cy="259045"/>
    <xdr:sp macro="" textlink="">
      <xdr:nvSpPr>
        <xdr:cNvPr id="678" name="n_1mainValue【児童館】&#10;有形固定資産減価償却率">
          <a:extLst>
            <a:ext uri="{FF2B5EF4-FFF2-40B4-BE49-F238E27FC236}">
              <a16:creationId xmlns:a16="http://schemas.microsoft.com/office/drawing/2014/main" id="{4063B4A0-E1D8-4E4B-9639-42C6D1C4DCA1}"/>
            </a:ext>
          </a:extLst>
        </xdr:cNvPr>
        <xdr:cNvSpPr txBox="1"/>
      </xdr:nvSpPr>
      <xdr:spPr>
        <a:xfrm>
          <a:off x="15266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679" name="n_2mainValue【児童館】&#10;有形固定資産減価償却率">
          <a:extLst>
            <a:ext uri="{FF2B5EF4-FFF2-40B4-BE49-F238E27FC236}">
              <a16:creationId xmlns:a16="http://schemas.microsoft.com/office/drawing/2014/main" id="{4488D17D-3B44-442D-8A2E-7863030790E1}"/>
            </a:ext>
          </a:extLst>
        </xdr:cNvPr>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35214</xdr:rowOff>
    </xdr:from>
    <xdr:ext cx="405111" cy="259045"/>
    <xdr:sp macro="" textlink="">
      <xdr:nvSpPr>
        <xdr:cNvPr id="680" name="n_3mainValue【児童館】&#10;有形固定資産減価償却率">
          <a:extLst>
            <a:ext uri="{FF2B5EF4-FFF2-40B4-BE49-F238E27FC236}">
              <a16:creationId xmlns:a16="http://schemas.microsoft.com/office/drawing/2014/main" id="{E8F92094-EEE1-4261-8983-BC0B13EA1391}"/>
            </a:ext>
          </a:extLst>
        </xdr:cNvPr>
        <xdr:cNvSpPr txBox="1"/>
      </xdr:nvSpPr>
      <xdr:spPr>
        <a:xfrm>
          <a:off x="13500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170741</xdr:rowOff>
    </xdr:from>
    <xdr:ext cx="405111" cy="259045"/>
    <xdr:sp macro="" textlink="">
      <xdr:nvSpPr>
        <xdr:cNvPr id="681" name="n_4mainValue【児童館】&#10;有形固定資産減価償却率">
          <a:extLst>
            <a:ext uri="{FF2B5EF4-FFF2-40B4-BE49-F238E27FC236}">
              <a16:creationId xmlns:a16="http://schemas.microsoft.com/office/drawing/2014/main" id="{A3076A20-1E94-4590-9BE1-86A978FE8AE9}"/>
            </a:ext>
          </a:extLst>
        </xdr:cNvPr>
        <xdr:cNvSpPr txBox="1"/>
      </xdr:nvSpPr>
      <xdr:spPr>
        <a:xfrm>
          <a:off x="12611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B339753A-0110-47D0-8F95-4FD15F0B39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6BBD9F89-4711-4A7C-8D9C-115AB0010A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8B62EADE-A322-47CD-BAC9-B993518108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9DC6DF34-507C-445E-91AA-84F2A81BF8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87A97A50-04CC-4B4B-94C5-952E633F47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D41F8E61-E11E-4DC5-B95A-33893F547B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31B9C874-BDAA-40FE-9D09-F809031610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1A44856D-F0F2-4747-A5D9-25D642AE6F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26F79F60-0C10-414C-BE9C-FA3432E7A4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F16B142A-AABD-4302-991B-EA0010150FC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FBE23C98-ADBD-4A6B-B94D-A6E94348200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E3E7ED96-DCA2-4494-B2BB-D93520A68E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5273172D-8FD6-4045-B5CC-73E88C16ED9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D50FA270-D08D-4EE4-95F2-18BB2706890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4B644DDA-DCD7-4C05-91A1-D2B5FD960C9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598B88DA-33C8-4922-9136-E99D38B1743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A9808C02-B4F8-404B-8C1C-07BEBC031A5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DDC90841-D0F0-4704-A112-14C894D133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CD47C73C-D066-4EE2-A9FA-52895D381B3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78E16E49-EAAF-4617-9E9F-612E980BA19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CAFC32B-F0E2-41A3-A73D-2610B40B7C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CF3D4EB-8B82-4EA4-8EDC-D993FF038D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A68F3D1-91C0-48C2-90DE-0ACA10C8F7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id="{E24F5F2B-C4DF-455E-A477-77F9D8C78117}"/>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a:extLst>
            <a:ext uri="{FF2B5EF4-FFF2-40B4-BE49-F238E27FC236}">
              <a16:creationId xmlns:a16="http://schemas.microsoft.com/office/drawing/2014/main" id="{4B6C1917-6769-4B7F-B1B1-DEB9E9D1176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id="{04D69534-3957-4E22-A390-FCE1B321794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a:extLst>
            <a:ext uri="{FF2B5EF4-FFF2-40B4-BE49-F238E27FC236}">
              <a16:creationId xmlns:a16="http://schemas.microsoft.com/office/drawing/2014/main" id="{A23C61E2-E993-4E67-ABD4-966423F1F7E9}"/>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a:extLst>
            <a:ext uri="{FF2B5EF4-FFF2-40B4-BE49-F238E27FC236}">
              <a16:creationId xmlns:a16="http://schemas.microsoft.com/office/drawing/2014/main" id="{95051C1C-6ABE-4937-B86F-E7230CD28635}"/>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0" name="【児童館】&#10;一人当たり面積平均値テキスト">
          <a:extLst>
            <a:ext uri="{FF2B5EF4-FFF2-40B4-BE49-F238E27FC236}">
              <a16:creationId xmlns:a16="http://schemas.microsoft.com/office/drawing/2014/main" id="{A42708F1-6354-48FB-B1BA-DEE09D3C044B}"/>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a:extLst>
            <a:ext uri="{FF2B5EF4-FFF2-40B4-BE49-F238E27FC236}">
              <a16:creationId xmlns:a16="http://schemas.microsoft.com/office/drawing/2014/main" id="{A021924F-A0B8-41D8-A963-CFF1BF709B88}"/>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a:extLst>
            <a:ext uri="{FF2B5EF4-FFF2-40B4-BE49-F238E27FC236}">
              <a16:creationId xmlns:a16="http://schemas.microsoft.com/office/drawing/2014/main" id="{FA51AA2F-D4D6-4627-9771-72CC39460074}"/>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a:extLst>
            <a:ext uri="{FF2B5EF4-FFF2-40B4-BE49-F238E27FC236}">
              <a16:creationId xmlns:a16="http://schemas.microsoft.com/office/drawing/2014/main" id="{F4D4106B-A79F-4B5B-9878-72746367E0A9}"/>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a:extLst>
            <a:ext uri="{FF2B5EF4-FFF2-40B4-BE49-F238E27FC236}">
              <a16:creationId xmlns:a16="http://schemas.microsoft.com/office/drawing/2014/main" id="{6CB0E053-FB24-42F2-B0BC-9DF6DD54D8F7}"/>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a:extLst>
            <a:ext uri="{FF2B5EF4-FFF2-40B4-BE49-F238E27FC236}">
              <a16:creationId xmlns:a16="http://schemas.microsoft.com/office/drawing/2014/main" id="{24C8C0F5-89F4-43F0-A044-03D65EA2E9BB}"/>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902E203-1092-4710-9592-F9FB498C85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D96B24B-CF02-4B19-BD7C-B7A9EA4CE2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5E5B92F-F20C-4480-A1F4-3FA9B7AC7F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B60948-042D-4CBB-913D-36095DCCFF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D4EF90B-1DBF-476E-96AD-4D4BDF11DD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721" name="楕円 720">
          <a:extLst>
            <a:ext uri="{FF2B5EF4-FFF2-40B4-BE49-F238E27FC236}">
              <a16:creationId xmlns:a16="http://schemas.microsoft.com/office/drawing/2014/main" id="{16A71E12-8832-4C9D-AE8F-5F11C39284BE}"/>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722" name="【児童館】&#10;一人当たり面積該当値テキスト">
          <a:extLst>
            <a:ext uri="{FF2B5EF4-FFF2-40B4-BE49-F238E27FC236}">
              <a16:creationId xmlns:a16="http://schemas.microsoft.com/office/drawing/2014/main" id="{E3C93961-CDFA-47A6-A40A-DBA86DDCA36A}"/>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723" name="楕円 722">
          <a:extLst>
            <a:ext uri="{FF2B5EF4-FFF2-40B4-BE49-F238E27FC236}">
              <a16:creationId xmlns:a16="http://schemas.microsoft.com/office/drawing/2014/main" id="{5669E71B-22EF-49A3-951E-7771E7080C52}"/>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724" name="直線コネクタ 723">
          <a:extLst>
            <a:ext uri="{FF2B5EF4-FFF2-40B4-BE49-F238E27FC236}">
              <a16:creationId xmlns:a16="http://schemas.microsoft.com/office/drawing/2014/main" id="{7D858B93-A3E2-4727-814F-33ADF700B18D}"/>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725" name="楕円 724">
          <a:extLst>
            <a:ext uri="{FF2B5EF4-FFF2-40B4-BE49-F238E27FC236}">
              <a16:creationId xmlns:a16="http://schemas.microsoft.com/office/drawing/2014/main" id="{3D9C08C8-AB4B-4392-B92A-185FEBA42A6F}"/>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726" name="直線コネクタ 725">
          <a:extLst>
            <a:ext uri="{FF2B5EF4-FFF2-40B4-BE49-F238E27FC236}">
              <a16:creationId xmlns:a16="http://schemas.microsoft.com/office/drawing/2014/main" id="{6462CF17-0141-4825-B9FB-469B27F1EC12}"/>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727" name="楕円 726">
          <a:extLst>
            <a:ext uri="{FF2B5EF4-FFF2-40B4-BE49-F238E27FC236}">
              <a16:creationId xmlns:a16="http://schemas.microsoft.com/office/drawing/2014/main" id="{2CC999A8-BBCE-467C-A97F-7FFEA5DCB83C}"/>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728" name="直線コネクタ 727">
          <a:extLst>
            <a:ext uri="{FF2B5EF4-FFF2-40B4-BE49-F238E27FC236}">
              <a16:creationId xmlns:a16="http://schemas.microsoft.com/office/drawing/2014/main" id="{F0D376C4-7E6A-4C93-82F7-E26732F6A97E}"/>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729" name="楕円 728">
          <a:extLst>
            <a:ext uri="{FF2B5EF4-FFF2-40B4-BE49-F238E27FC236}">
              <a16:creationId xmlns:a16="http://schemas.microsoft.com/office/drawing/2014/main" id="{D73B3F20-6BA5-471C-A843-1BB834E2B9D3}"/>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730" name="直線コネクタ 729">
          <a:extLst>
            <a:ext uri="{FF2B5EF4-FFF2-40B4-BE49-F238E27FC236}">
              <a16:creationId xmlns:a16="http://schemas.microsoft.com/office/drawing/2014/main" id="{F774AD15-572E-47F6-82C3-1C528B3C005F}"/>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1" name="n_1aveValue【児童館】&#10;一人当たり面積">
          <a:extLst>
            <a:ext uri="{FF2B5EF4-FFF2-40B4-BE49-F238E27FC236}">
              <a16:creationId xmlns:a16="http://schemas.microsoft.com/office/drawing/2014/main" id="{3DBE35FE-7BC9-4DD2-8A85-7F8EFC8BAEE4}"/>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2" name="n_2aveValue【児童館】&#10;一人当たり面積">
          <a:extLst>
            <a:ext uri="{FF2B5EF4-FFF2-40B4-BE49-F238E27FC236}">
              <a16:creationId xmlns:a16="http://schemas.microsoft.com/office/drawing/2014/main" id="{4AA60970-DA2F-4CE4-BF82-2BBFA33CDEA2}"/>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33" name="n_3aveValue【児童館】&#10;一人当たり面積">
          <a:extLst>
            <a:ext uri="{FF2B5EF4-FFF2-40B4-BE49-F238E27FC236}">
              <a16:creationId xmlns:a16="http://schemas.microsoft.com/office/drawing/2014/main" id="{642BB9C3-29DB-47FB-83D9-DF2B0C83DB35}"/>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734" name="n_4aveValue【児童館】&#10;一人当たり面積">
          <a:extLst>
            <a:ext uri="{FF2B5EF4-FFF2-40B4-BE49-F238E27FC236}">
              <a16:creationId xmlns:a16="http://schemas.microsoft.com/office/drawing/2014/main" id="{D0AD01F3-CD92-407F-B4E9-F72B970164DE}"/>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735" name="n_1mainValue【児童館】&#10;一人当たり面積">
          <a:extLst>
            <a:ext uri="{FF2B5EF4-FFF2-40B4-BE49-F238E27FC236}">
              <a16:creationId xmlns:a16="http://schemas.microsoft.com/office/drawing/2014/main" id="{3C31826A-56A9-4B4E-979D-E01A3A94BCCE}"/>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736" name="n_2mainValue【児童館】&#10;一人当たり面積">
          <a:extLst>
            <a:ext uri="{FF2B5EF4-FFF2-40B4-BE49-F238E27FC236}">
              <a16:creationId xmlns:a16="http://schemas.microsoft.com/office/drawing/2014/main" id="{A9C1FFA2-831D-4CAB-8FBE-561E17F30D11}"/>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737" name="n_3mainValue【児童館】&#10;一人当たり面積">
          <a:extLst>
            <a:ext uri="{FF2B5EF4-FFF2-40B4-BE49-F238E27FC236}">
              <a16:creationId xmlns:a16="http://schemas.microsoft.com/office/drawing/2014/main" id="{E8CCE4AB-FDD7-449E-A409-AFE322A1898B}"/>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738" name="n_4mainValue【児童館】&#10;一人当たり面積">
          <a:extLst>
            <a:ext uri="{FF2B5EF4-FFF2-40B4-BE49-F238E27FC236}">
              <a16:creationId xmlns:a16="http://schemas.microsoft.com/office/drawing/2014/main" id="{4F44CD26-BC68-48F1-8717-984347A72E85}"/>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B81BE8A-4B51-4E51-B567-2B1BC5D6AF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AB5ECAF-9A58-45A5-ADC0-67024ECA9C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AE3B133-EE1C-4B0C-8B8B-0E8F4EE028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8F87D22-FD26-4971-9DCC-E7C642E66C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AE79A0F-8725-48DB-BF0C-9F549895CA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9130521E-9404-4AAC-9699-E643D15855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461C427-ADCD-4716-B068-B3AE477E61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36B1D249-020F-41C8-90A3-B8FB01AE40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4763A172-F4A1-434F-B3FA-A38A75B790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79DF5E26-53E4-471F-8935-DE53AC67CF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8A4FB381-3910-4DF4-855A-F18D9DC027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8E481767-C373-447F-B863-183A02C0112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CD166AC6-7496-4CD5-8618-78C41F46218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CAFFB9CD-C90F-4825-A7C5-6835A6A7F5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EACDA786-6043-4360-BF84-A462557894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90853652-3E47-4E08-BD3A-3B88448BA4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12C5D8BB-010F-4E26-A162-F823F7D3529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34AB2AA2-D761-48F6-B53C-8EFA75596C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2F03DA17-A470-418E-852C-C7049403AF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53346B7B-5EB7-40D0-A58E-DB02FB7CBD5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2A2082DC-1034-4688-955F-782ABC0E705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CD060F20-3EC7-4B80-89A8-E82DBF23AE6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F6FC78D7-4C36-4743-867A-F7043A2B9F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11FF6E55-54C0-4700-AB67-E55C523091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3D1052F-5CAA-41FC-9BE7-DC6CF793D1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AD84F626-8599-4909-8C11-65B63AAD2095}"/>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A240C6B2-39CF-4469-A000-243AAF8214F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E1836B29-3DF0-4188-9FAD-3FCD8069009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a:extLst>
            <a:ext uri="{FF2B5EF4-FFF2-40B4-BE49-F238E27FC236}">
              <a16:creationId xmlns:a16="http://schemas.microsoft.com/office/drawing/2014/main" id="{53032F31-F366-4891-A738-3922C3F49A83}"/>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a:extLst>
            <a:ext uri="{FF2B5EF4-FFF2-40B4-BE49-F238E27FC236}">
              <a16:creationId xmlns:a16="http://schemas.microsoft.com/office/drawing/2014/main" id="{D3D52325-868E-48E2-9188-571C9339DBD7}"/>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769" name="【公民館】&#10;有形固定資産減価償却率平均値テキスト">
          <a:extLst>
            <a:ext uri="{FF2B5EF4-FFF2-40B4-BE49-F238E27FC236}">
              <a16:creationId xmlns:a16="http://schemas.microsoft.com/office/drawing/2014/main" id="{56A4AECC-DA54-4A1B-911D-1B45322D621C}"/>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a:extLst>
            <a:ext uri="{FF2B5EF4-FFF2-40B4-BE49-F238E27FC236}">
              <a16:creationId xmlns:a16="http://schemas.microsoft.com/office/drawing/2014/main" id="{1F0C490E-8CEE-45FF-87A1-7AB4AA6987F1}"/>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a:extLst>
            <a:ext uri="{FF2B5EF4-FFF2-40B4-BE49-F238E27FC236}">
              <a16:creationId xmlns:a16="http://schemas.microsoft.com/office/drawing/2014/main" id="{F23F04C1-C6BA-4284-B382-AD21882B4BEE}"/>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a:extLst>
            <a:ext uri="{FF2B5EF4-FFF2-40B4-BE49-F238E27FC236}">
              <a16:creationId xmlns:a16="http://schemas.microsoft.com/office/drawing/2014/main" id="{8A6DA2AF-8901-4E8E-94CD-94029B37EDDB}"/>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a:extLst>
            <a:ext uri="{FF2B5EF4-FFF2-40B4-BE49-F238E27FC236}">
              <a16:creationId xmlns:a16="http://schemas.microsoft.com/office/drawing/2014/main" id="{3E0776A4-386F-4B03-9B40-629F5A6140BF}"/>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a:extLst>
            <a:ext uri="{FF2B5EF4-FFF2-40B4-BE49-F238E27FC236}">
              <a16:creationId xmlns:a16="http://schemas.microsoft.com/office/drawing/2014/main" id="{F331A169-6953-4BF3-B840-A810FED67911}"/>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10769C0-2B7A-4D66-AECC-7A85197250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FA10DFD-1789-4099-9C96-6F8C694A13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A0B4A4C-FE7F-4049-B745-9F78871001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62BD227-6D29-410B-B536-A01F31212A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CA78F89-B0F7-49AA-ACF2-A55E4AAB5D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780" name="楕円 779">
          <a:extLst>
            <a:ext uri="{FF2B5EF4-FFF2-40B4-BE49-F238E27FC236}">
              <a16:creationId xmlns:a16="http://schemas.microsoft.com/office/drawing/2014/main" id="{49654617-7A27-4124-AB97-F8A792F54DF3}"/>
            </a:ext>
          </a:extLst>
        </xdr:cNvPr>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781" name="【公民館】&#10;有形固定資産減価償却率該当値テキスト">
          <a:extLst>
            <a:ext uri="{FF2B5EF4-FFF2-40B4-BE49-F238E27FC236}">
              <a16:creationId xmlns:a16="http://schemas.microsoft.com/office/drawing/2014/main" id="{D03CF238-761B-415E-9AA3-F59CD3EA7B51}"/>
            </a:ext>
          </a:extLst>
        </xdr:cNvPr>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782" name="楕円 781">
          <a:extLst>
            <a:ext uri="{FF2B5EF4-FFF2-40B4-BE49-F238E27FC236}">
              <a16:creationId xmlns:a16="http://schemas.microsoft.com/office/drawing/2014/main" id="{4EDB45B5-47E6-4043-B2EF-B7D93F52EA73}"/>
            </a:ext>
          </a:extLst>
        </xdr:cNvPr>
        <xdr:cNvSpPr/>
      </xdr:nvSpPr>
      <xdr:spPr>
        <a:xfrm>
          <a:off x="15430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136616</xdr:rowOff>
    </xdr:to>
    <xdr:cxnSp macro="">
      <xdr:nvCxnSpPr>
        <xdr:cNvPr id="783" name="直線コネクタ 782">
          <a:extLst>
            <a:ext uri="{FF2B5EF4-FFF2-40B4-BE49-F238E27FC236}">
              <a16:creationId xmlns:a16="http://schemas.microsoft.com/office/drawing/2014/main" id="{4A2283C6-DB1E-4DFB-A82C-C303AF8F7490}"/>
            </a:ext>
          </a:extLst>
        </xdr:cNvPr>
        <xdr:cNvCxnSpPr/>
      </xdr:nvCxnSpPr>
      <xdr:spPr>
        <a:xfrm>
          <a:off x="15481300" y="182825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28666</xdr:rowOff>
    </xdr:from>
    <xdr:to>
      <xdr:col>76</xdr:col>
      <xdr:colOff>165100</xdr:colOff>
      <xdr:row>106</xdr:row>
      <xdr:rowOff>130266</xdr:rowOff>
    </xdr:to>
    <xdr:sp macro="" textlink="">
      <xdr:nvSpPr>
        <xdr:cNvPr id="784" name="楕円 783">
          <a:extLst>
            <a:ext uri="{FF2B5EF4-FFF2-40B4-BE49-F238E27FC236}">
              <a16:creationId xmlns:a16="http://schemas.microsoft.com/office/drawing/2014/main" id="{2EE17392-5767-4068-BA9F-D86E1065B4B5}"/>
            </a:ext>
          </a:extLst>
        </xdr:cNvPr>
        <xdr:cNvSpPr/>
      </xdr:nvSpPr>
      <xdr:spPr>
        <a:xfrm>
          <a:off x="14541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79466</xdr:rowOff>
    </xdr:from>
    <xdr:to>
      <xdr:col>81</xdr:col>
      <xdr:colOff>50800</xdr:colOff>
      <xdr:row>106</xdr:row>
      <xdr:rowOff>108857</xdr:rowOff>
    </xdr:to>
    <xdr:cxnSp macro="">
      <xdr:nvCxnSpPr>
        <xdr:cNvPr id="785" name="直線コネクタ 784">
          <a:extLst>
            <a:ext uri="{FF2B5EF4-FFF2-40B4-BE49-F238E27FC236}">
              <a16:creationId xmlns:a16="http://schemas.microsoft.com/office/drawing/2014/main" id="{00A129A4-9E75-46E9-9610-CCF13D967C1A}"/>
            </a:ext>
          </a:extLst>
        </xdr:cNvPr>
        <xdr:cNvCxnSpPr/>
      </xdr:nvCxnSpPr>
      <xdr:spPr>
        <a:xfrm>
          <a:off x="14592300" y="182531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786" name="楕円 785">
          <a:extLst>
            <a:ext uri="{FF2B5EF4-FFF2-40B4-BE49-F238E27FC236}">
              <a16:creationId xmlns:a16="http://schemas.microsoft.com/office/drawing/2014/main" id="{526826DB-70D7-4646-BE05-56B06602E357}"/>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79466</xdr:rowOff>
    </xdr:to>
    <xdr:cxnSp macro="">
      <xdr:nvCxnSpPr>
        <xdr:cNvPr id="787" name="直線コネクタ 786">
          <a:extLst>
            <a:ext uri="{FF2B5EF4-FFF2-40B4-BE49-F238E27FC236}">
              <a16:creationId xmlns:a16="http://schemas.microsoft.com/office/drawing/2014/main" id="{529264A9-A8AE-41BA-914E-2A821F146BFE}"/>
            </a:ext>
          </a:extLst>
        </xdr:cNvPr>
        <xdr:cNvCxnSpPr/>
      </xdr:nvCxnSpPr>
      <xdr:spPr>
        <a:xfrm>
          <a:off x="13703300" y="182188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54792</xdr:rowOff>
    </xdr:from>
    <xdr:to>
      <xdr:col>67</xdr:col>
      <xdr:colOff>101600</xdr:colOff>
      <xdr:row>107</xdr:row>
      <xdr:rowOff>156392</xdr:rowOff>
    </xdr:to>
    <xdr:sp macro="" textlink="">
      <xdr:nvSpPr>
        <xdr:cNvPr id="788" name="楕円 787">
          <a:extLst>
            <a:ext uri="{FF2B5EF4-FFF2-40B4-BE49-F238E27FC236}">
              <a16:creationId xmlns:a16="http://schemas.microsoft.com/office/drawing/2014/main" id="{87AC9CF1-16C7-49DC-B0BF-E1DC381C84F0}"/>
            </a:ext>
          </a:extLst>
        </xdr:cNvPr>
        <xdr:cNvSpPr/>
      </xdr:nvSpPr>
      <xdr:spPr>
        <a:xfrm>
          <a:off x="12763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107</xdr:row>
      <xdr:rowOff>105592</xdr:rowOff>
    </xdr:to>
    <xdr:cxnSp macro="">
      <xdr:nvCxnSpPr>
        <xdr:cNvPr id="789" name="直線コネクタ 788">
          <a:extLst>
            <a:ext uri="{FF2B5EF4-FFF2-40B4-BE49-F238E27FC236}">
              <a16:creationId xmlns:a16="http://schemas.microsoft.com/office/drawing/2014/main" id="{68B90097-2F99-42AB-BA7F-DAAA0DF6AF22}"/>
            </a:ext>
          </a:extLst>
        </xdr:cNvPr>
        <xdr:cNvCxnSpPr/>
      </xdr:nvCxnSpPr>
      <xdr:spPr>
        <a:xfrm flipV="1">
          <a:off x="12814300" y="18218876"/>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790" name="n_1aveValue【公民館】&#10;有形固定資産減価償却率">
          <a:extLst>
            <a:ext uri="{FF2B5EF4-FFF2-40B4-BE49-F238E27FC236}">
              <a16:creationId xmlns:a16="http://schemas.microsoft.com/office/drawing/2014/main" id="{51554A4B-4AC8-40A2-9BB6-2F5E41C8B076}"/>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791" name="n_2aveValue【公民館】&#10;有形固定資産減価償却率">
          <a:extLst>
            <a:ext uri="{FF2B5EF4-FFF2-40B4-BE49-F238E27FC236}">
              <a16:creationId xmlns:a16="http://schemas.microsoft.com/office/drawing/2014/main" id="{84DBFEA5-873B-42E0-B567-B46677BB96F7}"/>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92" name="n_3aveValue【公民館】&#10;有形固定資産減価償却率">
          <a:extLst>
            <a:ext uri="{FF2B5EF4-FFF2-40B4-BE49-F238E27FC236}">
              <a16:creationId xmlns:a16="http://schemas.microsoft.com/office/drawing/2014/main" id="{08401CC5-CE54-4877-8EDC-14DE0C928721}"/>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93" name="n_4aveValue【公民館】&#10;有形固定資産減価償却率">
          <a:extLst>
            <a:ext uri="{FF2B5EF4-FFF2-40B4-BE49-F238E27FC236}">
              <a16:creationId xmlns:a16="http://schemas.microsoft.com/office/drawing/2014/main" id="{0E561D23-6346-4C4D-903C-4CB3A264FE43}"/>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794" name="n_1mainValue【公民館】&#10;有形固定資産減価償却率">
          <a:extLst>
            <a:ext uri="{FF2B5EF4-FFF2-40B4-BE49-F238E27FC236}">
              <a16:creationId xmlns:a16="http://schemas.microsoft.com/office/drawing/2014/main" id="{564649E0-4688-4B8F-B564-230A65D126DA}"/>
            </a:ext>
          </a:extLst>
        </xdr:cNvPr>
        <xdr:cNvSpPr txBox="1"/>
      </xdr:nvSpPr>
      <xdr:spPr>
        <a:xfrm>
          <a:off x="152660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121393</xdr:rowOff>
    </xdr:from>
    <xdr:ext cx="405111" cy="259045"/>
    <xdr:sp macro="" textlink="">
      <xdr:nvSpPr>
        <xdr:cNvPr id="795" name="n_2mainValue【公民館】&#10;有形固定資産減価償却率">
          <a:extLst>
            <a:ext uri="{FF2B5EF4-FFF2-40B4-BE49-F238E27FC236}">
              <a16:creationId xmlns:a16="http://schemas.microsoft.com/office/drawing/2014/main" id="{59C1026E-2CE7-425A-B307-62C20CBFFEEA}"/>
            </a:ext>
          </a:extLst>
        </xdr:cNvPr>
        <xdr:cNvSpPr txBox="1"/>
      </xdr:nvSpPr>
      <xdr:spPr>
        <a:xfrm>
          <a:off x="14389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796" name="n_3mainValue【公民館】&#10;有形固定資産減価償却率">
          <a:extLst>
            <a:ext uri="{FF2B5EF4-FFF2-40B4-BE49-F238E27FC236}">
              <a16:creationId xmlns:a16="http://schemas.microsoft.com/office/drawing/2014/main" id="{37449329-9DC8-497F-AE26-D1F4BBFAA8C5}"/>
            </a:ext>
          </a:extLst>
        </xdr:cNvPr>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147519</xdr:rowOff>
    </xdr:from>
    <xdr:ext cx="405111" cy="259045"/>
    <xdr:sp macro="" textlink="">
      <xdr:nvSpPr>
        <xdr:cNvPr id="797" name="n_4mainValue【公民館】&#10;有形固定資産減価償却率">
          <a:extLst>
            <a:ext uri="{FF2B5EF4-FFF2-40B4-BE49-F238E27FC236}">
              <a16:creationId xmlns:a16="http://schemas.microsoft.com/office/drawing/2014/main" id="{24491DA5-BFDF-44E5-B49D-B2EAEA58A3D3}"/>
            </a:ext>
          </a:extLst>
        </xdr:cNvPr>
        <xdr:cNvSpPr txBox="1"/>
      </xdr:nvSpPr>
      <xdr:spPr>
        <a:xfrm>
          <a:off x="12611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22EBDF9-2F64-4170-AA11-19E6DC9AF5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8AEC82BD-AC90-49C4-989F-5B19B924B8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26C3B38D-B09D-4EFA-9284-BDDE38FA1C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14D33D6-D06B-482D-888F-F1BE571D41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A198066-6AA4-4E81-8415-083552D24B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9CEDF10-4493-4E9F-921D-435B24D385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627AD26-7764-4CD1-BF0B-4D48E04C7A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45A1171-ECC8-407B-8D31-980238CD26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D97EE13-3224-4B4D-8A79-A47D55AE89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2872266-C21E-4AD0-8E07-C5E730D5B8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A22CD356-529E-4F95-BFF5-040926E8F65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2AE750C-49F0-48AD-A5C1-E742050B665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33140B8C-F81F-4C17-8D59-F573F2985D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1E76FE06-596B-4803-BC36-0F21F03BA49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D162685E-A3ED-4C95-B9FC-80AF2B4091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76AB6C6-7377-4F23-ADE6-75C1568503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5DA736E3-C9C8-4345-89DE-7F5C5367872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DE7A767D-F04A-4EAA-A6B5-36E1F903E15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2C69B8D8-70FD-40BE-AD94-8AE14E5C95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31D53588-AE54-495F-8D81-B64D23E044E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24417CA7-95DA-4BDE-8FC3-23E40E2D6BD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C1B6C347-E427-446B-89E3-533F1D9582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778AEB5-CBAE-45D3-B881-9A2EE767E8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63FA0E9D-4CE2-4D60-8CFC-F416B709BD8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20F8618B-B352-4149-809D-4822A0B9E9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a:extLst>
            <a:ext uri="{FF2B5EF4-FFF2-40B4-BE49-F238E27FC236}">
              <a16:creationId xmlns:a16="http://schemas.microsoft.com/office/drawing/2014/main" id="{9215AE69-7B64-4FB1-AD53-36ECC1D903E5}"/>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a:extLst>
            <a:ext uri="{FF2B5EF4-FFF2-40B4-BE49-F238E27FC236}">
              <a16:creationId xmlns:a16="http://schemas.microsoft.com/office/drawing/2014/main" id="{884C9266-2EE5-4769-8D81-3CEA72E1E2B4}"/>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a:extLst>
            <a:ext uri="{FF2B5EF4-FFF2-40B4-BE49-F238E27FC236}">
              <a16:creationId xmlns:a16="http://schemas.microsoft.com/office/drawing/2014/main" id="{AF4F328D-28AB-42BB-97F3-577B74A20934}"/>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a:extLst>
            <a:ext uri="{FF2B5EF4-FFF2-40B4-BE49-F238E27FC236}">
              <a16:creationId xmlns:a16="http://schemas.microsoft.com/office/drawing/2014/main" id="{0FBD4BA0-F2BC-4F00-93DF-737BD0B140CC}"/>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a:extLst>
            <a:ext uri="{FF2B5EF4-FFF2-40B4-BE49-F238E27FC236}">
              <a16:creationId xmlns:a16="http://schemas.microsoft.com/office/drawing/2014/main" id="{A78CC5CF-DA1E-4ABF-871F-8BA1360567E4}"/>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828" name="【公民館】&#10;一人当たり面積平均値テキスト">
          <a:extLst>
            <a:ext uri="{FF2B5EF4-FFF2-40B4-BE49-F238E27FC236}">
              <a16:creationId xmlns:a16="http://schemas.microsoft.com/office/drawing/2014/main" id="{70996EE8-7859-43E3-875E-DF48AB57F847}"/>
            </a:ext>
          </a:extLst>
        </xdr:cNvPr>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a:extLst>
            <a:ext uri="{FF2B5EF4-FFF2-40B4-BE49-F238E27FC236}">
              <a16:creationId xmlns:a16="http://schemas.microsoft.com/office/drawing/2014/main" id="{7D5AA7E1-AD28-4FDE-9434-3D4A928C6BB9}"/>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a:extLst>
            <a:ext uri="{FF2B5EF4-FFF2-40B4-BE49-F238E27FC236}">
              <a16:creationId xmlns:a16="http://schemas.microsoft.com/office/drawing/2014/main" id="{1ACFFCDF-666F-4CD6-9511-65B55E6C87A1}"/>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a:extLst>
            <a:ext uri="{FF2B5EF4-FFF2-40B4-BE49-F238E27FC236}">
              <a16:creationId xmlns:a16="http://schemas.microsoft.com/office/drawing/2014/main" id="{05AEF314-4B01-4A4E-A1C5-55E05F6C1547}"/>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a:extLst>
            <a:ext uri="{FF2B5EF4-FFF2-40B4-BE49-F238E27FC236}">
              <a16:creationId xmlns:a16="http://schemas.microsoft.com/office/drawing/2014/main" id="{FD1D56BB-F2F0-445E-8F32-8A2B9FFB149D}"/>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a:extLst>
            <a:ext uri="{FF2B5EF4-FFF2-40B4-BE49-F238E27FC236}">
              <a16:creationId xmlns:a16="http://schemas.microsoft.com/office/drawing/2014/main" id="{1DECC60E-5279-48C4-AF8B-F6BD93D869E9}"/>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8D96C6F-659F-4241-9B81-C28BC40347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417C6FB-F92C-4FB2-B0DC-181C69D593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C60D803-7F99-4138-9D9A-AAE92E5CC57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828CDAD-0221-4DBF-824B-1536A77C39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B2176A4-B052-403E-9740-520108C1BF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xdr:rowOff>
    </xdr:from>
    <xdr:to>
      <xdr:col>116</xdr:col>
      <xdr:colOff>114300</xdr:colOff>
      <xdr:row>104</xdr:row>
      <xdr:rowOff>117202</xdr:rowOff>
    </xdr:to>
    <xdr:sp macro="" textlink="">
      <xdr:nvSpPr>
        <xdr:cNvPr id="839" name="楕円 838">
          <a:extLst>
            <a:ext uri="{FF2B5EF4-FFF2-40B4-BE49-F238E27FC236}">
              <a16:creationId xmlns:a16="http://schemas.microsoft.com/office/drawing/2014/main" id="{51B8DF1C-CF1C-4F59-9B1D-97E2BAA08219}"/>
            </a:ext>
          </a:extLst>
        </xdr:cNvPr>
        <xdr:cNvSpPr/>
      </xdr:nvSpPr>
      <xdr:spPr>
        <a:xfrm>
          <a:off x="22110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38479</xdr:rowOff>
    </xdr:from>
    <xdr:ext cx="469744" cy="259045"/>
    <xdr:sp macro="" textlink="">
      <xdr:nvSpPr>
        <xdr:cNvPr id="840" name="【公民館】&#10;一人当たり面積該当値テキスト">
          <a:extLst>
            <a:ext uri="{FF2B5EF4-FFF2-40B4-BE49-F238E27FC236}">
              <a16:creationId xmlns:a16="http://schemas.microsoft.com/office/drawing/2014/main" id="{3B63A481-D93B-4FF8-9891-9572F9F72FDC}"/>
            </a:ext>
          </a:extLst>
        </xdr:cNvPr>
        <xdr:cNvSpPr txBox="1"/>
      </xdr:nvSpPr>
      <xdr:spPr>
        <a:xfrm>
          <a:off x="22199600" y="176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28666</xdr:rowOff>
    </xdr:from>
    <xdr:to>
      <xdr:col>112</xdr:col>
      <xdr:colOff>38100</xdr:colOff>
      <xdr:row>104</xdr:row>
      <xdr:rowOff>130266</xdr:rowOff>
    </xdr:to>
    <xdr:sp macro="" textlink="">
      <xdr:nvSpPr>
        <xdr:cNvPr id="841" name="楕円 840">
          <a:extLst>
            <a:ext uri="{FF2B5EF4-FFF2-40B4-BE49-F238E27FC236}">
              <a16:creationId xmlns:a16="http://schemas.microsoft.com/office/drawing/2014/main" id="{964BBD39-6EDB-4363-8613-C744DC3646BD}"/>
            </a:ext>
          </a:extLst>
        </xdr:cNvPr>
        <xdr:cNvSpPr/>
      </xdr:nvSpPr>
      <xdr:spPr>
        <a:xfrm>
          <a:off x="2127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66402</xdr:rowOff>
    </xdr:from>
    <xdr:to>
      <xdr:col>116</xdr:col>
      <xdr:colOff>63500</xdr:colOff>
      <xdr:row>104</xdr:row>
      <xdr:rowOff>79466</xdr:rowOff>
    </xdr:to>
    <xdr:cxnSp macro="">
      <xdr:nvCxnSpPr>
        <xdr:cNvPr id="842" name="直線コネクタ 841">
          <a:extLst>
            <a:ext uri="{FF2B5EF4-FFF2-40B4-BE49-F238E27FC236}">
              <a16:creationId xmlns:a16="http://schemas.microsoft.com/office/drawing/2014/main" id="{F20D0A87-1AAE-4181-8006-F208DA6D1127}"/>
            </a:ext>
          </a:extLst>
        </xdr:cNvPr>
        <xdr:cNvCxnSpPr/>
      </xdr:nvCxnSpPr>
      <xdr:spPr>
        <a:xfrm flipV="1">
          <a:off x="21323300" y="1789720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44994</xdr:rowOff>
    </xdr:from>
    <xdr:to>
      <xdr:col>107</xdr:col>
      <xdr:colOff>101600</xdr:colOff>
      <xdr:row>104</xdr:row>
      <xdr:rowOff>146594</xdr:rowOff>
    </xdr:to>
    <xdr:sp macro="" textlink="">
      <xdr:nvSpPr>
        <xdr:cNvPr id="843" name="楕円 842">
          <a:extLst>
            <a:ext uri="{FF2B5EF4-FFF2-40B4-BE49-F238E27FC236}">
              <a16:creationId xmlns:a16="http://schemas.microsoft.com/office/drawing/2014/main" id="{E24711CD-36EA-4506-A94D-0341EF3F93CE}"/>
            </a:ext>
          </a:extLst>
        </xdr:cNvPr>
        <xdr:cNvSpPr/>
      </xdr:nvSpPr>
      <xdr:spPr>
        <a:xfrm>
          <a:off x="20383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79466</xdr:rowOff>
    </xdr:from>
    <xdr:to>
      <xdr:col>111</xdr:col>
      <xdr:colOff>177800</xdr:colOff>
      <xdr:row>104</xdr:row>
      <xdr:rowOff>95794</xdr:rowOff>
    </xdr:to>
    <xdr:cxnSp macro="">
      <xdr:nvCxnSpPr>
        <xdr:cNvPr id="844" name="直線コネクタ 843">
          <a:extLst>
            <a:ext uri="{FF2B5EF4-FFF2-40B4-BE49-F238E27FC236}">
              <a16:creationId xmlns:a16="http://schemas.microsoft.com/office/drawing/2014/main" id="{9AA338AE-5EA3-446F-9D06-1ED89AED1DB5}"/>
            </a:ext>
          </a:extLst>
        </xdr:cNvPr>
        <xdr:cNvCxnSpPr/>
      </xdr:nvCxnSpPr>
      <xdr:spPr>
        <a:xfrm flipV="1">
          <a:off x="20434300" y="179102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54792</xdr:rowOff>
    </xdr:from>
    <xdr:to>
      <xdr:col>102</xdr:col>
      <xdr:colOff>165100</xdr:colOff>
      <xdr:row>104</xdr:row>
      <xdr:rowOff>156392</xdr:rowOff>
    </xdr:to>
    <xdr:sp macro="" textlink="">
      <xdr:nvSpPr>
        <xdr:cNvPr id="845" name="楕円 844">
          <a:extLst>
            <a:ext uri="{FF2B5EF4-FFF2-40B4-BE49-F238E27FC236}">
              <a16:creationId xmlns:a16="http://schemas.microsoft.com/office/drawing/2014/main" id="{DE71DE96-7E7D-491B-8CB5-AFD9CC98A7B6}"/>
            </a:ext>
          </a:extLst>
        </xdr:cNvPr>
        <xdr:cNvSpPr/>
      </xdr:nvSpPr>
      <xdr:spPr>
        <a:xfrm>
          <a:off x="19494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95794</xdr:rowOff>
    </xdr:from>
    <xdr:to>
      <xdr:col>107</xdr:col>
      <xdr:colOff>50800</xdr:colOff>
      <xdr:row>104</xdr:row>
      <xdr:rowOff>105592</xdr:rowOff>
    </xdr:to>
    <xdr:cxnSp macro="">
      <xdr:nvCxnSpPr>
        <xdr:cNvPr id="846" name="直線コネクタ 845">
          <a:extLst>
            <a:ext uri="{FF2B5EF4-FFF2-40B4-BE49-F238E27FC236}">
              <a16:creationId xmlns:a16="http://schemas.microsoft.com/office/drawing/2014/main" id="{3ACB2335-DE8E-4182-BCBD-4FAA60FD6E7C}"/>
            </a:ext>
          </a:extLst>
        </xdr:cNvPr>
        <xdr:cNvCxnSpPr/>
      </xdr:nvCxnSpPr>
      <xdr:spPr>
        <a:xfrm flipV="1">
          <a:off x="19545300" y="179265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67855</xdr:rowOff>
    </xdr:from>
    <xdr:to>
      <xdr:col>98</xdr:col>
      <xdr:colOff>38100</xdr:colOff>
      <xdr:row>104</xdr:row>
      <xdr:rowOff>169455</xdr:rowOff>
    </xdr:to>
    <xdr:sp macro="" textlink="">
      <xdr:nvSpPr>
        <xdr:cNvPr id="847" name="楕円 846">
          <a:extLst>
            <a:ext uri="{FF2B5EF4-FFF2-40B4-BE49-F238E27FC236}">
              <a16:creationId xmlns:a16="http://schemas.microsoft.com/office/drawing/2014/main" id="{27B0F516-CB93-4A23-89A8-248D7C1F071F}"/>
            </a:ext>
          </a:extLst>
        </xdr:cNvPr>
        <xdr:cNvSpPr/>
      </xdr:nvSpPr>
      <xdr:spPr>
        <a:xfrm>
          <a:off x="18605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105592</xdr:rowOff>
    </xdr:from>
    <xdr:to>
      <xdr:col>102</xdr:col>
      <xdr:colOff>114300</xdr:colOff>
      <xdr:row>104</xdr:row>
      <xdr:rowOff>118655</xdr:rowOff>
    </xdr:to>
    <xdr:cxnSp macro="">
      <xdr:nvCxnSpPr>
        <xdr:cNvPr id="848" name="直線コネクタ 847">
          <a:extLst>
            <a:ext uri="{FF2B5EF4-FFF2-40B4-BE49-F238E27FC236}">
              <a16:creationId xmlns:a16="http://schemas.microsoft.com/office/drawing/2014/main" id="{4B945598-7930-49C3-9521-591F704925DE}"/>
            </a:ext>
          </a:extLst>
        </xdr:cNvPr>
        <xdr:cNvCxnSpPr/>
      </xdr:nvCxnSpPr>
      <xdr:spPr>
        <a:xfrm flipV="1">
          <a:off x="18656300" y="179363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49" name="n_1aveValue【公民館】&#10;一人当たり面積">
          <a:extLst>
            <a:ext uri="{FF2B5EF4-FFF2-40B4-BE49-F238E27FC236}">
              <a16:creationId xmlns:a16="http://schemas.microsoft.com/office/drawing/2014/main" id="{E925957E-901B-450C-899F-EE8C009BBA18}"/>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850" name="n_2aveValue【公民館】&#10;一人当たり面積">
          <a:extLst>
            <a:ext uri="{FF2B5EF4-FFF2-40B4-BE49-F238E27FC236}">
              <a16:creationId xmlns:a16="http://schemas.microsoft.com/office/drawing/2014/main" id="{B0D1C484-C777-4D26-90D9-B50B22B1C172}"/>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51" name="n_3aveValue【公民館】&#10;一人当たり面積">
          <a:extLst>
            <a:ext uri="{FF2B5EF4-FFF2-40B4-BE49-F238E27FC236}">
              <a16:creationId xmlns:a16="http://schemas.microsoft.com/office/drawing/2014/main" id="{907C3D3A-2C0B-436D-A37B-B418D3DBECFE}"/>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852" name="n_4aveValue【公民館】&#10;一人当たり面積">
          <a:extLst>
            <a:ext uri="{FF2B5EF4-FFF2-40B4-BE49-F238E27FC236}">
              <a16:creationId xmlns:a16="http://schemas.microsoft.com/office/drawing/2014/main" id="{7EF21AA4-63B1-4E3B-8726-FB45D900334A}"/>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146793</xdr:rowOff>
    </xdr:from>
    <xdr:ext cx="469744" cy="259045"/>
    <xdr:sp macro="" textlink="">
      <xdr:nvSpPr>
        <xdr:cNvPr id="853" name="n_1mainValue【公民館】&#10;一人当たり面積">
          <a:extLst>
            <a:ext uri="{FF2B5EF4-FFF2-40B4-BE49-F238E27FC236}">
              <a16:creationId xmlns:a16="http://schemas.microsoft.com/office/drawing/2014/main" id="{730E2243-49B4-4C9E-B0EF-87659B240E9A}"/>
            </a:ext>
          </a:extLst>
        </xdr:cNvPr>
        <xdr:cNvSpPr txBox="1"/>
      </xdr:nvSpPr>
      <xdr:spPr>
        <a:xfrm>
          <a:off x="210757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163121</xdr:rowOff>
    </xdr:from>
    <xdr:ext cx="469744" cy="259045"/>
    <xdr:sp macro="" textlink="">
      <xdr:nvSpPr>
        <xdr:cNvPr id="854" name="n_2mainValue【公民館】&#10;一人当たり面積">
          <a:extLst>
            <a:ext uri="{FF2B5EF4-FFF2-40B4-BE49-F238E27FC236}">
              <a16:creationId xmlns:a16="http://schemas.microsoft.com/office/drawing/2014/main" id="{BA1CA811-4350-4336-8E99-C7580C141302}"/>
            </a:ext>
          </a:extLst>
        </xdr:cNvPr>
        <xdr:cNvSpPr txBox="1"/>
      </xdr:nvSpPr>
      <xdr:spPr>
        <a:xfrm>
          <a:off x="20199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1469</xdr:rowOff>
    </xdr:from>
    <xdr:ext cx="469744" cy="259045"/>
    <xdr:sp macro="" textlink="">
      <xdr:nvSpPr>
        <xdr:cNvPr id="855" name="n_3mainValue【公民館】&#10;一人当たり面積">
          <a:extLst>
            <a:ext uri="{FF2B5EF4-FFF2-40B4-BE49-F238E27FC236}">
              <a16:creationId xmlns:a16="http://schemas.microsoft.com/office/drawing/2014/main" id="{E7AE89C0-B232-4623-90F2-2550229F23C4}"/>
            </a:ext>
          </a:extLst>
        </xdr:cNvPr>
        <xdr:cNvSpPr txBox="1"/>
      </xdr:nvSpPr>
      <xdr:spPr>
        <a:xfrm>
          <a:off x="19310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14532</xdr:rowOff>
    </xdr:from>
    <xdr:ext cx="469744" cy="259045"/>
    <xdr:sp macro="" textlink="">
      <xdr:nvSpPr>
        <xdr:cNvPr id="856" name="n_4mainValue【公民館】&#10;一人当たり面積">
          <a:extLst>
            <a:ext uri="{FF2B5EF4-FFF2-40B4-BE49-F238E27FC236}">
              <a16:creationId xmlns:a16="http://schemas.microsoft.com/office/drawing/2014/main" id="{395CC388-1218-4423-A5BB-9035B12314ED}"/>
            </a:ext>
          </a:extLst>
        </xdr:cNvPr>
        <xdr:cNvSpPr txBox="1"/>
      </xdr:nvSpPr>
      <xdr:spPr>
        <a:xfrm>
          <a:off x="18421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E60DDADC-E29C-4045-9C36-38E31162D8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A509E8C7-689C-4CE0-9368-B4B6BAAC30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3CE47E54-0866-4B76-BE32-9210D7E308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について、減価償却率は類似団体とほぼ同水準であるが、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延長が類似団体よりも多くあることから、今後の道路の維持管理・改修に対する費用が多くかかることが見込まれるため、優先的に工事を実施する路線を検討し、改修の効率化と費用の平準化を図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年度は類似団体よりも減価償却率が高かったが、令和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年度には八田保育園の改築を実施するなど、経年的にこどもへの安全の配慮のため各保育所の改修・改築などを実施しており、令和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年度には大幅に類似団体よりも低くなった。</a:t>
          </a:r>
        </a:p>
        <a:p>
          <a:r>
            <a:rPr kumimoji="1" lang="ja-JP" altLang="en-US" sz="1300">
              <a:latin typeface="ＭＳ Ｐゴシック" panose="020B0600070205080204" pitchFamily="50" charset="-128"/>
              <a:ea typeface="ＭＳ Ｐゴシック" panose="020B0600070205080204" pitchFamily="50" charset="-128"/>
            </a:rPr>
            <a:t>その他の施設について、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は、少し類似団体よりも減価償却が進んでいるが、全体的に減価償却が進んでいる施設はほとんどない。</a:t>
          </a:r>
        </a:p>
        <a:p>
          <a:r>
            <a:rPr kumimoji="1" lang="ja-JP" altLang="en-US" sz="1300">
              <a:latin typeface="ＭＳ Ｐゴシック" panose="020B0600070205080204" pitchFamily="50" charset="-128"/>
              <a:ea typeface="ＭＳ Ｐゴシック" panose="020B0600070205080204" pitchFamily="50" charset="-128"/>
            </a:rPr>
            <a:t>今後も公共施設マネジメントの観点のもと、公共施設等総合管理計画に則りながら、適切に管理を進めていく。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908703-ECEF-40EE-B780-54591EC308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489FA6-A873-448B-BFA4-2AA301F190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324DFA-3C3F-4718-8AB0-BD4F9B0872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830700-BE08-4A60-BFB5-DD84E3E06A6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3D37CC-4307-4A1F-B712-E970D4BBFB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022290-CBF5-4D74-A8E4-55718933D7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AB9B60-555C-47D6-8BD2-91A61AC446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AF0D78-3351-4DFF-8430-71ED4ADC1F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309863-FFDA-45F5-865B-AAD54B30245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9EEFF4-6ECB-46ED-9735-EC3AC08B94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7F3228-FA54-4460-88E1-FF31F16D22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9879BA-B252-45C3-9815-B3754C7AC2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90F6BC-01B8-4F9C-B1E1-CC40CA7915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16F56C-7B69-48AC-9ECB-99397E9A55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161642-6F20-44DE-8C44-2423CC0179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ED34DA-AF03-4C36-9065-E2C18CD57F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6988F6-D6C2-4245-8116-10BC27AC50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7E4AC8-441A-4F23-BDCE-A9FEA70A48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F9FD90-D430-4149-97FC-991FB06CCB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15AC1D-765C-4A2E-BF78-45434257A5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001F60-888E-4BDB-903F-1DEF81E542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C8A81D-0D23-4335-B540-E6E56B91EC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281F1C-DBB5-4934-86DF-E17EF891E9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808167-8D8B-487B-A270-18917D32F8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37F755-4764-416F-AF6D-D5B67B0281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BBD71E-5B11-4BFB-892A-704AB81D04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8F1501-5CD6-4C87-928D-6ADD01CA13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A3B3FC-4D15-43A6-92C5-6D4421EBA7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BCDB40-DD24-4883-AFCF-B9F0AACE29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5CD2AF-703B-4729-A46E-5898949D4D4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D3A527-F431-408B-B374-75C7A8EF2D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D9ABAC-5F46-4617-A811-1DE09CF2FC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9235C48-9349-421A-94B3-72F8314938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0EDBFE-515D-43ED-9434-515EA0B1BD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262580-357F-435C-AC3D-4D9B11BA93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41B173-0E23-4384-9422-5E06F48AD2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CAAE91-DA0A-4303-8827-B82FEC7711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B0CCB3-0290-4E8E-83DC-222ACE3857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2718D7-6FDF-4386-AE43-1D02949ED3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BCE315-3F3B-4ACF-802F-8D8721A4F03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01AE80-97B9-4E5E-A4BD-F25A559A67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D1930F-C041-48B3-B697-E422CF618C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BCC3AD-6626-434F-9297-0A5B3F9D195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43A2B2A-859B-4F61-9DCD-6F80BD129C7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BFDA12A-34E3-426D-AB95-74E2B8A1EE2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70D88DF-0F11-491A-9B42-F7293551FE6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6A41F5F-5645-4581-AF3D-BCB465A4797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03C1E2E-5AFD-4D00-9564-436CD55FC42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7460F77-1D19-4599-A113-BC06E84988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8042BB3-8720-4418-96A2-3294F7B31C3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57D25BE-4D0C-48DF-AC76-52E9BEB9394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5ABC8A5-0B1D-4B1A-A8DC-DEF8D02BD04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67838F-1EF1-4D8D-AA08-36DCC127B2B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A01AD76-8B0D-43CD-AC9A-F775D370A17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BC38274-516A-4C4C-93AD-19021F7FCF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FF46916-0F25-4F74-B4AE-83F844C049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BDA1FAB2-8CC3-4939-8207-F9C4D36D2309}"/>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AF7698EA-C57D-4766-9F5F-37D08AADFDA8}"/>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8FCD46AB-9C64-4EA6-BBEC-4D8824FD7CA1}"/>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88E97E1B-DBCD-4695-8320-51C2C465128D}"/>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5952D2E5-334B-4B51-9E7A-4B95A67F0561}"/>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id="{F2713EFF-CA58-4591-A5AA-AB33AA41011F}"/>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2DACA2B9-A234-406A-98C6-4CD37ABDD436}"/>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C55495DA-433B-4D0B-8838-B02C4539408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B4E781CC-6C10-4397-8F24-4E6E37E51446}"/>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EFC2437C-E821-46A3-A576-07D95B7D3952}"/>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5E25F78F-CECC-4D22-9055-87969BF16B25}"/>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B959F9-6FD8-43BC-808B-DE7214E5DF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AD2DA0-AB0D-449D-BCEA-9A66DCED8D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E12E70-445A-4C0E-B986-377A09332B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761C0C-7098-4A84-A209-B89D594610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7406A58-7ECD-4555-88BD-DBC4627126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8E59F15A-A86B-4CC6-A5D7-890CAF91B3BD}"/>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671DD561-6C8C-4542-BAE2-54D25F7928BE}"/>
            </a:ext>
          </a:extLst>
        </xdr:cNvPr>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6" name="楕円 75">
          <a:extLst>
            <a:ext uri="{FF2B5EF4-FFF2-40B4-BE49-F238E27FC236}">
              <a16:creationId xmlns:a16="http://schemas.microsoft.com/office/drawing/2014/main" id="{2276EAAB-5DB2-4650-A157-4CD93ED792D8}"/>
            </a:ext>
          </a:extLst>
        </xdr:cNvPr>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307186A5-D67B-4CFE-B12D-29EDC3650A9C}"/>
            </a:ext>
          </a:extLst>
        </xdr:cNvPr>
        <xdr:cNvCxnSpPr/>
      </xdr:nvCxnSpPr>
      <xdr:spPr>
        <a:xfrm>
          <a:off x="3797300" y="63463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8" name="楕円 77">
          <a:extLst>
            <a:ext uri="{FF2B5EF4-FFF2-40B4-BE49-F238E27FC236}">
              <a16:creationId xmlns:a16="http://schemas.microsoft.com/office/drawing/2014/main" id="{F55BA979-FA92-4A29-8EE3-26B1355F49EC}"/>
            </a:ext>
          </a:extLst>
        </xdr:cNvPr>
        <xdr:cNvSpPr/>
      </xdr:nvSpPr>
      <xdr:spPr>
        <a:xfrm>
          <a:off x="2857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2722</xdr:rowOff>
    </xdr:to>
    <xdr:cxnSp macro="">
      <xdr:nvCxnSpPr>
        <xdr:cNvPr id="79" name="直線コネクタ 78">
          <a:extLst>
            <a:ext uri="{FF2B5EF4-FFF2-40B4-BE49-F238E27FC236}">
              <a16:creationId xmlns:a16="http://schemas.microsoft.com/office/drawing/2014/main" id="{65A74AF1-F05C-4B8C-B687-D63B079FC6F5}"/>
            </a:ext>
          </a:extLst>
        </xdr:cNvPr>
        <xdr:cNvCxnSpPr/>
      </xdr:nvCxnSpPr>
      <xdr:spPr>
        <a:xfrm>
          <a:off x="2908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58057</xdr:rowOff>
    </xdr:from>
    <xdr:to>
      <xdr:col>10</xdr:col>
      <xdr:colOff>165100</xdr:colOff>
      <xdr:row>36</xdr:row>
      <xdr:rowOff>159657</xdr:rowOff>
    </xdr:to>
    <xdr:sp macro="" textlink="">
      <xdr:nvSpPr>
        <xdr:cNvPr id="80" name="楕円 79">
          <a:extLst>
            <a:ext uri="{FF2B5EF4-FFF2-40B4-BE49-F238E27FC236}">
              <a16:creationId xmlns:a16="http://schemas.microsoft.com/office/drawing/2014/main" id="{FC765C83-7165-459D-97A5-C9ED84977DB7}"/>
            </a:ext>
          </a:extLst>
        </xdr:cNvPr>
        <xdr:cNvSpPr/>
      </xdr:nvSpPr>
      <xdr:spPr>
        <a:xfrm>
          <a:off x="196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36</xdr:row>
      <xdr:rowOff>141514</xdr:rowOff>
    </xdr:to>
    <xdr:cxnSp macro="">
      <xdr:nvCxnSpPr>
        <xdr:cNvPr id="81" name="直線コネクタ 80">
          <a:extLst>
            <a:ext uri="{FF2B5EF4-FFF2-40B4-BE49-F238E27FC236}">
              <a16:creationId xmlns:a16="http://schemas.microsoft.com/office/drawing/2014/main" id="{60BD317F-76DA-492C-81E4-74D9168FFB09}"/>
            </a:ext>
          </a:extLst>
        </xdr:cNvPr>
        <xdr:cNvCxnSpPr/>
      </xdr:nvCxnSpPr>
      <xdr:spPr>
        <a:xfrm>
          <a:off x="2019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id="{FD87DFC7-010C-46D5-BD11-11165A3B4A7F}"/>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108857</xdr:rowOff>
    </xdr:to>
    <xdr:cxnSp macro="">
      <xdr:nvCxnSpPr>
        <xdr:cNvPr id="83" name="直線コネクタ 82">
          <a:extLst>
            <a:ext uri="{FF2B5EF4-FFF2-40B4-BE49-F238E27FC236}">
              <a16:creationId xmlns:a16="http://schemas.microsoft.com/office/drawing/2014/main" id="{CB238D61-3CE4-4931-A011-0AECB7776C89}"/>
            </a:ext>
          </a:extLst>
        </xdr:cNvPr>
        <xdr:cNvCxnSpPr/>
      </xdr:nvCxnSpPr>
      <xdr:spPr>
        <a:xfrm>
          <a:off x="1130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BB87B18B-058E-4209-876C-1FD98FE79F85}"/>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id="{C20E0493-7D8A-4203-86A1-59BB47307A2B}"/>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a16="http://schemas.microsoft.com/office/drawing/2014/main" id="{AB578AA8-9CD1-4D69-8CA1-C0CCC69F4C69}"/>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a:extLst>
            <a:ext uri="{FF2B5EF4-FFF2-40B4-BE49-F238E27FC236}">
              <a16:creationId xmlns:a16="http://schemas.microsoft.com/office/drawing/2014/main" id="{7ECE32D6-4081-4B1F-A3CB-798D8E8B8E37}"/>
            </a:ext>
          </a:extLst>
        </xdr:cNvPr>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8" name="n_1mainValue【図書館】&#10;有形固定資産減価償却率">
          <a:extLst>
            <a:ext uri="{FF2B5EF4-FFF2-40B4-BE49-F238E27FC236}">
              <a16:creationId xmlns:a16="http://schemas.microsoft.com/office/drawing/2014/main" id="{FE52080F-152C-4D8D-8748-C6A18DEA72E5}"/>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9" name="n_2mainValue【図書館】&#10;有形固定資産減価償却率">
          <a:extLst>
            <a:ext uri="{FF2B5EF4-FFF2-40B4-BE49-F238E27FC236}">
              <a16:creationId xmlns:a16="http://schemas.microsoft.com/office/drawing/2014/main" id="{DC759C68-7B0A-43F4-9614-AE54FAE16210}"/>
            </a:ext>
          </a:extLst>
        </xdr:cNvPr>
        <xdr:cNvSpPr txBox="1"/>
      </xdr:nvSpPr>
      <xdr:spPr>
        <a:xfrm>
          <a:off x="2705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4734</xdr:rowOff>
    </xdr:from>
    <xdr:ext cx="405111" cy="259045"/>
    <xdr:sp macro="" textlink="">
      <xdr:nvSpPr>
        <xdr:cNvPr id="90" name="n_3mainValue【図書館】&#10;有形固定資産減価償却率">
          <a:extLst>
            <a:ext uri="{FF2B5EF4-FFF2-40B4-BE49-F238E27FC236}">
              <a16:creationId xmlns:a16="http://schemas.microsoft.com/office/drawing/2014/main" id="{96D7F945-23CA-4968-8661-268459DEB482}"/>
            </a:ext>
          </a:extLst>
        </xdr:cNvPr>
        <xdr:cNvSpPr txBox="1"/>
      </xdr:nvSpPr>
      <xdr:spPr>
        <a:xfrm>
          <a:off x="1816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id="{43E24571-7707-48D4-95B8-57A21C82A24C}"/>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95E5717-A287-4D23-9525-61EB6BAA71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9968940-0E35-4BC7-86CF-09035E0A15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9C1492C-18C9-4118-998B-BEFAB875BF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0B4DD2D-EA0D-426C-9F73-E98105636D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6A025DF-495E-4A64-85F5-5F6F156FCC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539529-5C24-41EB-874F-E55980E9F9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935E697-F43F-4A92-BE6C-68AD91869D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9278B6-49DC-4F68-8168-4877E56124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EB75ABF-0A24-45EE-B1D5-4FE63E32E82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DE8663D-9B8E-4945-A5D1-066E031E8C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8F76149-2E87-4838-AE39-C154635E38F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DB41A97-BEC9-430A-B8DE-6E12C2CC621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2DFEE77-975C-4C42-87E9-E1259F12589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F29DD8B-B473-4BA4-B61B-F97B6087BC4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7F44B1C-556E-422C-9F4E-62FB2D93688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79CCB1A-B34B-45DA-9C1E-E97E3843505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36A4950-6CF8-4F7D-989B-73860738DC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559A5B6-C99A-445F-A7A1-96AB2AC53AF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3A23AB8-BDD2-43CF-AAB6-D4E79D45E20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B087B52-9993-4DBA-9F65-349535013BC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C45758E-5157-4F80-809D-D20482CE67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5FA3F00-E5BD-4029-9B19-BE512A94575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E9EE676-21CA-4E5E-9D50-8359998014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7F8C01A7-CAEB-45C8-95E2-B6FB2DF34191}"/>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F74BB58A-70DB-4ED0-A059-A8B9C794C20B}"/>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ACF8312E-DD62-4E05-B029-C4DDED4768D2}"/>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A7D8809E-07B1-42A1-9C61-80947A82D658}"/>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8282D36E-29DD-44CE-867D-A1C8840EEB52}"/>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id="{0691F698-52C4-48B6-91FE-7982E785F388}"/>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4A1D777C-45C3-4C5E-B18B-A38413B233AF}"/>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949553DE-E6AF-4003-B47F-1BE3C1140755}"/>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790D9F63-96DE-40A1-B534-A6F72B5CD481}"/>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FA7408C1-8FEE-4B0E-A50C-E8096246CBBC}"/>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BA25C089-85F9-4648-B857-B7A7EA8CDEFC}"/>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21DB82-F5CB-47F7-9778-BF0E698031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66778C-AC55-4D0B-9F15-696B4DCD29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46050E4-A820-422E-9E1D-1AD066046C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3F44D5-EF3E-4A2E-AB98-A5B62C7B0A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1A329B6-1B0E-43AE-96D1-172EA24F4F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52070</xdr:rowOff>
    </xdr:from>
    <xdr:to>
      <xdr:col>55</xdr:col>
      <xdr:colOff>50800</xdr:colOff>
      <xdr:row>40</xdr:row>
      <xdr:rowOff>153670</xdr:rowOff>
    </xdr:to>
    <xdr:sp macro="" textlink="">
      <xdr:nvSpPr>
        <xdr:cNvPr id="131" name="楕円 130">
          <a:extLst>
            <a:ext uri="{FF2B5EF4-FFF2-40B4-BE49-F238E27FC236}">
              <a16:creationId xmlns:a16="http://schemas.microsoft.com/office/drawing/2014/main" id="{998B2D4B-32F5-4FE1-B053-291508AA99A3}"/>
            </a:ext>
          </a:extLst>
        </xdr:cNvPr>
        <xdr:cNvSpPr/>
      </xdr:nvSpPr>
      <xdr:spPr>
        <a:xfrm>
          <a:off x="10426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74947</xdr:rowOff>
    </xdr:from>
    <xdr:ext cx="469744" cy="259045"/>
    <xdr:sp macro="" textlink="">
      <xdr:nvSpPr>
        <xdr:cNvPr id="132" name="【図書館】&#10;一人当たり面積該当値テキスト">
          <a:extLst>
            <a:ext uri="{FF2B5EF4-FFF2-40B4-BE49-F238E27FC236}">
              <a16:creationId xmlns:a16="http://schemas.microsoft.com/office/drawing/2014/main" id="{86DBE4A6-263E-4AAF-A423-705C16197686}"/>
            </a:ext>
          </a:extLst>
        </xdr:cNvPr>
        <xdr:cNvSpPr txBox="1"/>
      </xdr:nvSpPr>
      <xdr:spPr>
        <a:xfrm>
          <a:off x="10515600"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33" name="楕円 132">
          <a:extLst>
            <a:ext uri="{FF2B5EF4-FFF2-40B4-BE49-F238E27FC236}">
              <a16:creationId xmlns:a16="http://schemas.microsoft.com/office/drawing/2014/main" id="{6CFF269A-270B-4CC4-BA52-71D48B7D156E}"/>
            </a:ext>
          </a:extLst>
        </xdr:cNvPr>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102870</xdr:rowOff>
    </xdr:from>
    <xdr:to>
      <xdr:col>55</xdr:col>
      <xdr:colOff>0</xdr:colOff>
      <xdr:row>40</xdr:row>
      <xdr:rowOff>106680</xdr:rowOff>
    </xdr:to>
    <xdr:cxnSp macro="">
      <xdr:nvCxnSpPr>
        <xdr:cNvPr id="134" name="直線コネクタ 133">
          <a:extLst>
            <a:ext uri="{FF2B5EF4-FFF2-40B4-BE49-F238E27FC236}">
              <a16:creationId xmlns:a16="http://schemas.microsoft.com/office/drawing/2014/main" id="{A53880CB-2159-4306-9D49-02E0330AB772}"/>
            </a:ext>
          </a:extLst>
        </xdr:cNvPr>
        <xdr:cNvCxnSpPr/>
      </xdr:nvCxnSpPr>
      <xdr:spPr>
        <a:xfrm flipV="1">
          <a:off x="9639300" y="696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644244AB-F32B-4614-978D-D34B88DA5029}"/>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43DF2B92-947B-4305-979A-1C1A696176E0}"/>
            </a:ext>
          </a:extLst>
        </xdr:cNvPr>
        <xdr:cNvCxnSpPr/>
      </xdr:nvCxnSpPr>
      <xdr:spPr>
        <a:xfrm flipV="1">
          <a:off x="8750300" y="696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7" name="楕円 136">
          <a:extLst>
            <a:ext uri="{FF2B5EF4-FFF2-40B4-BE49-F238E27FC236}">
              <a16:creationId xmlns:a16="http://schemas.microsoft.com/office/drawing/2014/main" id="{52AB6C35-BFF1-42DE-895C-BF92E2180397}"/>
            </a:ext>
          </a:extLst>
        </xdr:cNvPr>
        <xdr:cNvSpPr/>
      </xdr:nvSpPr>
      <xdr:spPr>
        <a:xfrm>
          <a:off x="781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118110</xdr:rowOff>
    </xdr:to>
    <xdr:cxnSp macro="">
      <xdr:nvCxnSpPr>
        <xdr:cNvPr id="138" name="直線コネクタ 137">
          <a:extLst>
            <a:ext uri="{FF2B5EF4-FFF2-40B4-BE49-F238E27FC236}">
              <a16:creationId xmlns:a16="http://schemas.microsoft.com/office/drawing/2014/main" id="{F46E0178-BF0A-4BCA-82D5-CED0E6B51F0D}"/>
            </a:ext>
          </a:extLst>
        </xdr:cNvPr>
        <xdr:cNvCxnSpPr/>
      </xdr:nvCxnSpPr>
      <xdr:spPr>
        <a:xfrm flipV="1">
          <a:off x="7861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9" name="楕円 138">
          <a:extLst>
            <a:ext uri="{FF2B5EF4-FFF2-40B4-BE49-F238E27FC236}">
              <a16:creationId xmlns:a16="http://schemas.microsoft.com/office/drawing/2014/main" id="{B5C3768C-F2AD-4B64-AD2F-DCAA600AC008}"/>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118110</xdr:rowOff>
    </xdr:from>
    <xdr:to>
      <xdr:col>41</xdr:col>
      <xdr:colOff>50800</xdr:colOff>
      <xdr:row>40</xdr:row>
      <xdr:rowOff>121920</xdr:rowOff>
    </xdr:to>
    <xdr:cxnSp macro="">
      <xdr:nvCxnSpPr>
        <xdr:cNvPr id="140" name="直線コネクタ 139">
          <a:extLst>
            <a:ext uri="{FF2B5EF4-FFF2-40B4-BE49-F238E27FC236}">
              <a16:creationId xmlns:a16="http://schemas.microsoft.com/office/drawing/2014/main" id="{7FA6BF08-E27B-48EF-8EDD-A897CEF10FAE}"/>
            </a:ext>
          </a:extLst>
        </xdr:cNvPr>
        <xdr:cNvCxnSpPr/>
      </xdr:nvCxnSpPr>
      <xdr:spPr>
        <a:xfrm flipV="1">
          <a:off x="6972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a16="http://schemas.microsoft.com/office/drawing/2014/main" id="{1376FC56-5F01-44E3-99C5-3A86203C8667}"/>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a16="http://schemas.microsoft.com/office/drawing/2014/main" id="{D95F3FB6-DA05-429E-81FB-31A46C73F45E}"/>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D4E36D67-3378-441F-94D5-68703AB9E544}"/>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a16="http://schemas.microsoft.com/office/drawing/2014/main" id="{CF4C8FA9-58F6-4F4F-A055-C87FD89B54AF}"/>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2557</xdr:rowOff>
    </xdr:from>
    <xdr:ext cx="469744" cy="259045"/>
    <xdr:sp macro="" textlink="">
      <xdr:nvSpPr>
        <xdr:cNvPr id="145" name="n_1mainValue【図書館】&#10;一人当たり面積">
          <a:extLst>
            <a:ext uri="{FF2B5EF4-FFF2-40B4-BE49-F238E27FC236}">
              <a16:creationId xmlns:a16="http://schemas.microsoft.com/office/drawing/2014/main" id="{C5C7276B-53FC-4F8B-BA08-D24EA95F0F4D}"/>
            </a:ext>
          </a:extLst>
        </xdr:cNvPr>
        <xdr:cNvSpPr txBox="1"/>
      </xdr:nvSpPr>
      <xdr:spPr>
        <a:xfrm>
          <a:off x="93917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6" name="n_2mainValue【図書館】&#10;一人当たり面積">
          <a:extLst>
            <a:ext uri="{FF2B5EF4-FFF2-40B4-BE49-F238E27FC236}">
              <a16:creationId xmlns:a16="http://schemas.microsoft.com/office/drawing/2014/main" id="{FD48124B-9187-40A3-A852-361D5AAB2C5C}"/>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13987</xdr:rowOff>
    </xdr:from>
    <xdr:ext cx="469744" cy="259045"/>
    <xdr:sp macro="" textlink="">
      <xdr:nvSpPr>
        <xdr:cNvPr id="147" name="n_3mainValue【図書館】&#10;一人当たり面積">
          <a:extLst>
            <a:ext uri="{FF2B5EF4-FFF2-40B4-BE49-F238E27FC236}">
              <a16:creationId xmlns:a16="http://schemas.microsoft.com/office/drawing/2014/main" id="{22FFF54E-34E0-4149-B600-03C2C91F1CA2}"/>
            </a:ext>
          </a:extLst>
        </xdr:cNvPr>
        <xdr:cNvSpPr txBox="1"/>
      </xdr:nvSpPr>
      <xdr:spPr>
        <a:xfrm>
          <a:off x="7626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8" name="n_4mainValue【図書館】&#10;一人当たり面積">
          <a:extLst>
            <a:ext uri="{FF2B5EF4-FFF2-40B4-BE49-F238E27FC236}">
              <a16:creationId xmlns:a16="http://schemas.microsoft.com/office/drawing/2014/main" id="{C054579A-24D5-4C0E-90C9-609493734697}"/>
            </a:ext>
          </a:extLst>
        </xdr:cNvPr>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CC77F0D-6101-4911-B6A6-A8D5C21B583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ED95C9C-A24F-400D-9CB1-D4F4C5D8CB7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76A767C-C8B2-41ED-9F08-EE2C29B5D5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F853382-8C1C-443E-8B3B-79EB3CEA29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729E786-3D46-4F46-B769-CABF805A74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444120B-4CB7-4B7D-BE6F-6BDA0135E1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0E2C998-6BF0-4098-A296-B9A7FE58AD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DD64FBC-3021-4581-9522-EF5AB2DB3E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80D6EE2-8DBB-4E97-84E7-1C50EEACE4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8471A11-5628-47CE-8429-37DF54D1FD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E65F9D6-4A27-4F73-9A79-99D8498E5F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9BA2219-D9C1-4464-B506-FCC837C86D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53479A7-1F7C-48F8-99FA-763FB63B289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FD30828-9744-4C1F-A011-05EF8B8D032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6CE101D-7729-473D-B2AE-D02207D196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70D8950-A2B5-4731-8266-7930E5F236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55C60AF-5569-4956-A83A-E88FC43833B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F015530-4E0A-496F-BB1C-DE2BACAD1ED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56FA84F-8125-4BA2-AAFE-E0A727A9F42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7E095A7-2C69-4B4D-A772-BF27700F843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F0A5E0B-FBBD-49E9-BE51-73BD3FF103C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2541C96-C37D-49D7-ADFE-6CF59C154DF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743391E-A2E3-4E6D-9A51-9BD93EDDD5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CD4A8D5-5870-4028-99CF-20DAB8A8897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0012CE6-BBB6-4021-81D0-172DB4E99D7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345FCBF-948F-40CF-9786-9F1482140582}"/>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EB21891-02B2-4426-8FC1-C79B2C16F15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F11A209-C76B-470D-B6C1-723465DDFF2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EF73AA1C-16FD-41F7-835A-EF68A929959D}"/>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EDCDDFDE-3880-4969-9538-007646F29564}"/>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7F84CDBE-F9EF-45B3-8719-D281C1DF1105}"/>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9B988870-5C53-4DF9-B65F-DBA0DD8ABEBF}"/>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4E09162F-7AA2-4E2A-9763-9AE17FBD3652}"/>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AE23E084-DF7E-4F4E-8EE3-C3DC764BF69E}"/>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35D9CF3A-7A76-47B2-85C2-74EE7C9DA8EA}"/>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418D19C7-5798-4E3E-BDE2-7F6969158F4D}"/>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91CCB8-B653-42EF-8C1B-1E46B32096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9C5D2C-F5C1-49DD-A7A6-50F0A7823D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26913F2-BE58-4BE0-9299-E320160650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19C3E3C-A6B6-4C4C-B39C-D40B0C3591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B4969E4-9406-498D-B407-BDE8522282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56969</xdr:rowOff>
    </xdr:from>
    <xdr:to>
      <xdr:col>24</xdr:col>
      <xdr:colOff>114300</xdr:colOff>
      <xdr:row>64</xdr:row>
      <xdr:rowOff>158569</xdr:rowOff>
    </xdr:to>
    <xdr:sp macro="" textlink="">
      <xdr:nvSpPr>
        <xdr:cNvPr id="190" name="楕円 189">
          <a:extLst>
            <a:ext uri="{FF2B5EF4-FFF2-40B4-BE49-F238E27FC236}">
              <a16:creationId xmlns:a16="http://schemas.microsoft.com/office/drawing/2014/main" id="{0DA46014-107A-4E37-8722-362E92D38D34}"/>
            </a:ext>
          </a:extLst>
        </xdr:cNvPr>
        <xdr:cNvSpPr/>
      </xdr:nvSpPr>
      <xdr:spPr>
        <a:xfrm>
          <a:off x="45847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143346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0FAED25-2ED2-476F-9E0C-916C7F1E5D37}"/>
            </a:ext>
          </a:extLst>
        </xdr:cNvPr>
        <xdr:cNvSpPr txBox="1"/>
      </xdr:nvSpPr>
      <xdr:spPr>
        <a:xfrm>
          <a:off x="4673600" y="1094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55335</xdr:rowOff>
    </xdr:from>
    <xdr:to>
      <xdr:col>20</xdr:col>
      <xdr:colOff>38100</xdr:colOff>
      <xdr:row>64</xdr:row>
      <xdr:rowOff>156935</xdr:rowOff>
    </xdr:to>
    <xdr:sp macro="" textlink="">
      <xdr:nvSpPr>
        <xdr:cNvPr id="192" name="楕円 191">
          <a:extLst>
            <a:ext uri="{FF2B5EF4-FFF2-40B4-BE49-F238E27FC236}">
              <a16:creationId xmlns:a16="http://schemas.microsoft.com/office/drawing/2014/main" id="{702979B2-F2EE-41E9-B3F3-350950E1C54E}"/>
            </a:ext>
          </a:extLst>
        </xdr:cNvPr>
        <xdr:cNvSpPr/>
      </xdr:nvSpPr>
      <xdr:spPr>
        <a:xfrm>
          <a:off x="3746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106135</xdr:rowOff>
    </xdr:from>
    <xdr:to>
      <xdr:col>24</xdr:col>
      <xdr:colOff>63500</xdr:colOff>
      <xdr:row>64</xdr:row>
      <xdr:rowOff>107769</xdr:rowOff>
    </xdr:to>
    <xdr:cxnSp macro="">
      <xdr:nvCxnSpPr>
        <xdr:cNvPr id="193" name="直線コネクタ 192">
          <a:extLst>
            <a:ext uri="{FF2B5EF4-FFF2-40B4-BE49-F238E27FC236}">
              <a16:creationId xmlns:a16="http://schemas.microsoft.com/office/drawing/2014/main" id="{F603B5CE-E128-4DE3-98F6-6DCBDB8F3007}"/>
            </a:ext>
          </a:extLst>
        </xdr:cNvPr>
        <xdr:cNvCxnSpPr/>
      </xdr:nvCxnSpPr>
      <xdr:spPr>
        <a:xfrm>
          <a:off x="3797300" y="110789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55335</xdr:rowOff>
    </xdr:from>
    <xdr:to>
      <xdr:col>15</xdr:col>
      <xdr:colOff>101600</xdr:colOff>
      <xdr:row>64</xdr:row>
      <xdr:rowOff>156935</xdr:rowOff>
    </xdr:to>
    <xdr:sp macro="" textlink="">
      <xdr:nvSpPr>
        <xdr:cNvPr id="194" name="楕円 193">
          <a:extLst>
            <a:ext uri="{FF2B5EF4-FFF2-40B4-BE49-F238E27FC236}">
              <a16:creationId xmlns:a16="http://schemas.microsoft.com/office/drawing/2014/main" id="{A6B1AA53-5961-42AA-A15F-4D7BACC27C90}"/>
            </a:ext>
          </a:extLst>
        </xdr:cNvPr>
        <xdr:cNvSpPr/>
      </xdr:nvSpPr>
      <xdr:spPr>
        <a:xfrm>
          <a:off x="2857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106135</xdr:rowOff>
    </xdr:from>
    <xdr:to>
      <xdr:col>19</xdr:col>
      <xdr:colOff>177800</xdr:colOff>
      <xdr:row>64</xdr:row>
      <xdr:rowOff>106135</xdr:rowOff>
    </xdr:to>
    <xdr:cxnSp macro="">
      <xdr:nvCxnSpPr>
        <xdr:cNvPr id="195" name="直線コネクタ 194">
          <a:extLst>
            <a:ext uri="{FF2B5EF4-FFF2-40B4-BE49-F238E27FC236}">
              <a16:creationId xmlns:a16="http://schemas.microsoft.com/office/drawing/2014/main" id="{E5884B25-DB73-4C51-ACFB-A333C083EBF1}"/>
            </a:ext>
          </a:extLst>
        </xdr:cNvPr>
        <xdr:cNvCxnSpPr/>
      </xdr:nvCxnSpPr>
      <xdr:spPr>
        <a:xfrm>
          <a:off x="2908300" y="11078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55335</xdr:rowOff>
    </xdr:from>
    <xdr:to>
      <xdr:col>10</xdr:col>
      <xdr:colOff>165100</xdr:colOff>
      <xdr:row>64</xdr:row>
      <xdr:rowOff>156935</xdr:rowOff>
    </xdr:to>
    <xdr:sp macro="" textlink="">
      <xdr:nvSpPr>
        <xdr:cNvPr id="196" name="楕円 195">
          <a:extLst>
            <a:ext uri="{FF2B5EF4-FFF2-40B4-BE49-F238E27FC236}">
              <a16:creationId xmlns:a16="http://schemas.microsoft.com/office/drawing/2014/main" id="{D5A32187-F706-4B33-8707-78998EC464B8}"/>
            </a:ext>
          </a:extLst>
        </xdr:cNvPr>
        <xdr:cNvSpPr/>
      </xdr:nvSpPr>
      <xdr:spPr>
        <a:xfrm>
          <a:off x="1968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106135</xdr:rowOff>
    </xdr:from>
    <xdr:to>
      <xdr:col>15</xdr:col>
      <xdr:colOff>50800</xdr:colOff>
      <xdr:row>64</xdr:row>
      <xdr:rowOff>106135</xdr:rowOff>
    </xdr:to>
    <xdr:cxnSp macro="">
      <xdr:nvCxnSpPr>
        <xdr:cNvPr id="197" name="直線コネクタ 196">
          <a:extLst>
            <a:ext uri="{FF2B5EF4-FFF2-40B4-BE49-F238E27FC236}">
              <a16:creationId xmlns:a16="http://schemas.microsoft.com/office/drawing/2014/main" id="{4E03DA10-E0B0-4D2F-9E1B-F02172D46726}"/>
            </a:ext>
          </a:extLst>
        </xdr:cNvPr>
        <xdr:cNvCxnSpPr/>
      </xdr:nvCxnSpPr>
      <xdr:spPr>
        <a:xfrm>
          <a:off x="2019300" y="11078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53703</xdr:rowOff>
    </xdr:from>
    <xdr:to>
      <xdr:col>6</xdr:col>
      <xdr:colOff>38100</xdr:colOff>
      <xdr:row>64</xdr:row>
      <xdr:rowOff>155303</xdr:rowOff>
    </xdr:to>
    <xdr:sp macro="" textlink="">
      <xdr:nvSpPr>
        <xdr:cNvPr id="198" name="楕円 197">
          <a:extLst>
            <a:ext uri="{FF2B5EF4-FFF2-40B4-BE49-F238E27FC236}">
              <a16:creationId xmlns:a16="http://schemas.microsoft.com/office/drawing/2014/main" id="{57C0891E-D4BD-41F2-B591-BE715B398A20}"/>
            </a:ext>
          </a:extLst>
        </xdr:cNvPr>
        <xdr:cNvSpPr/>
      </xdr:nvSpPr>
      <xdr:spPr>
        <a:xfrm>
          <a:off x="1079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104503</xdr:rowOff>
    </xdr:from>
    <xdr:to>
      <xdr:col>10</xdr:col>
      <xdr:colOff>114300</xdr:colOff>
      <xdr:row>64</xdr:row>
      <xdr:rowOff>106135</xdr:rowOff>
    </xdr:to>
    <xdr:cxnSp macro="">
      <xdr:nvCxnSpPr>
        <xdr:cNvPr id="199" name="直線コネクタ 198">
          <a:extLst>
            <a:ext uri="{FF2B5EF4-FFF2-40B4-BE49-F238E27FC236}">
              <a16:creationId xmlns:a16="http://schemas.microsoft.com/office/drawing/2014/main" id="{CCA612F1-7FF1-4A13-B70C-89E4FE44BE1B}"/>
            </a:ext>
          </a:extLst>
        </xdr:cNvPr>
        <xdr:cNvCxnSpPr/>
      </xdr:nvCxnSpPr>
      <xdr:spPr>
        <a:xfrm>
          <a:off x="1130300" y="1107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id="{697DF5F9-0BE7-40D1-BC58-AA0D75E1B8AF}"/>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0F1E4FC4-0832-4496-959E-9D300A107F9C}"/>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id="{24EF4740-A492-4832-BE92-2BE94E2484B1}"/>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id="{F50B4FD7-8F52-4013-8477-7615BE09F166}"/>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148062</xdr:rowOff>
    </xdr:from>
    <xdr:ext cx="405111" cy="259045"/>
    <xdr:sp macro="" textlink="">
      <xdr:nvSpPr>
        <xdr:cNvPr id="204" name="n_1mainValue【体育館・プール】&#10;有形固定資産減価償却率">
          <a:extLst>
            <a:ext uri="{FF2B5EF4-FFF2-40B4-BE49-F238E27FC236}">
              <a16:creationId xmlns:a16="http://schemas.microsoft.com/office/drawing/2014/main" id="{609CA9E9-4A53-4A04-8862-260D5EA4BE90}"/>
            </a:ext>
          </a:extLst>
        </xdr:cNvPr>
        <xdr:cNvSpPr txBox="1"/>
      </xdr:nvSpPr>
      <xdr:spPr>
        <a:xfrm>
          <a:off x="35820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148062</xdr:rowOff>
    </xdr:from>
    <xdr:ext cx="405111" cy="259045"/>
    <xdr:sp macro="" textlink="">
      <xdr:nvSpPr>
        <xdr:cNvPr id="205" name="n_2mainValue【体育館・プール】&#10;有形固定資産減価償却率">
          <a:extLst>
            <a:ext uri="{FF2B5EF4-FFF2-40B4-BE49-F238E27FC236}">
              <a16:creationId xmlns:a16="http://schemas.microsoft.com/office/drawing/2014/main" id="{049D7D04-3FA2-425C-8D44-E47F18AB1AC6}"/>
            </a:ext>
          </a:extLst>
        </xdr:cNvPr>
        <xdr:cNvSpPr txBox="1"/>
      </xdr:nvSpPr>
      <xdr:spPr>
        <a:xfrm>
          <a:off x="2705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148062</xdr:rowOff>
    </xdr:from>
    <xdr:ext cx="405111" cy="259045"/>
    <xdr:sp macro="" textlink="">
      <xdr:nvSpPr>
        <xdr:cNvPr id="206" name="n_3mainValue【体育館・プール】&#10;有形固定資産減価償却率">
          <a:extLst>
            <a:ext uri="{FF2B5EF4-FFF2-40B4-BE49-F238E27FC236}">
              <a16:creationId xmlns:a16="http://schemas.microsoft.com/office/drawing/2014/main" id="{BAC92A4E-60A8-4449-B1B1-32A32DC59E52}"/>
            </a:ext>
          </a:extLst>
        </xdr:cNvPr>
        <xdr:cNvSpPr txBox="1"/>
      </xdr:nvSpPr>
      <xdr:spPr>
        <a:xfrm>
          <a:off x="1816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146430</xdr:rowOff>
    </xdr:from>
    <xdr:ext cx="405111" cy="259045"/>
    <xdr:sp macro="" textlink="">
      <xdr:nvSpPr>
        <xdr:cNvPr id="207" name="n_4mainValue【体育館・プール】&#10;有形固定資産減価償却率">
          <a:extLst>
            <a:ext uri="{FF2B5EF4-FFF2-40B4-BE49-F238E27FC236}">
              <a16:creationId xmlns:a16="http://schemas.microsoft.com/office/drawing/2014/main" id="{7E987C8C-CD7D-40B6-BED7-5A6ED41F055F}"/>
            </a:ext>
          </a:extLst>
        </xdr:cNvPr>
        <xdr:cNvSpPr txBox="1"/>
      </xdr:nvSpPr>
      <xdr:spPr>
        <a:xfrm>
          <a:off x="927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C4AE569-7AF4-4250-8C2C-8297D6CDC7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DFB508-E974-490B-85EF-A00DDA9164C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0D86C86-4E1E-49DE-870C-044DD75902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F74893E-AD2C-49A4-B1A3-EE4564E987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BE55B50-CA7E-4074-90B6-DC7E14364F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E4F7928-833E-4141-872B-1860A6596D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60E330E-3B2D-476B-B967-FA89485004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7514483-DE2A-412B-A011-FB2C5E9D7A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786A600-4513-40A7-AB60-739D870189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58CEF92-C592-4954-9AE8-43E2B295D0E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A8F3ED4-6F80-4023-BCB3-2E1ADCBBC3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2558C8B-8151-4C8F-94DD-CAF7C689C72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D21B6FC-CF3C-4EC0-9B4F-6980B623152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B38CA96-E555-4136-A024-F832622AA08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B641020-5950-475A-BF61-5E61989233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EE447B9-BABD-47A0-9EA1-AEAF522E733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920BF7B-8CD7-45D9-A1A2-F8F57F8B58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AA49AE7-DFFC-4910-815E-DF47095282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1D068B7-9575-4D8D-B8F9-3D0E7FDA0D9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38BC5EFA-68FA-49A2-8FBC-291AC7D2E35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B02E6DA-23DF-4EFB-A1F0-C55207034E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3C3D0A4-85F5-4F51-A114-FF687CE5FE5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F002FD1-8438-42AF-9682-18D5077C34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184D480D-8B5B-4D34-901B-0EA5BD96B231}"/>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9132217-60A0-47B1-B7EE-C6268DCE1F2F}"/>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22982D1-FE04-4602-8F57-B90E0BD059FE}"/>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7322E68E-A941-4C62-B778-BB235F5518A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D974AF9F-8CB2-4F14-8A42-90140862441F}"/>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id="{DEE9AA71-BDC9-4278-8BCF-971C501BDF5C}"/>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4839FEE4-D685-4780-B3EA-852B23965F49}"/>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9838AD37-77A8-448F-BC83-2583DDFA5C58}"/>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393781A9-28A0-4D07-ABE6-9E90D66BAD53}"/>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B2EB6EF-DFDC-4DFC-BEFF-CA996BD95487}"/>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9EE259A5-4C16-45C7-B391-E2C30C0A2E0A}"/>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43CF71-FECF-4DF4-BF99-D3FA911CD5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FE8AF5-C8AB-4468-AF76-5C94FAAD2F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4894340-6FB8-440F-BA67-310ED9904D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1BB07C-E3A6-42E1-9539-C645A941C2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9E844A3-1332-4B9F-881D-22B8F49979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7" name="楕円 246">
          <a:extLst>
            <a:ext uri="{FF2B5EF4-FFF2-40B4-BE49-F238E27FC236}">
              <a16:creationId xmlns:a16="http://schemas.microsoft.com/office/drawing/2014/main" id="{C5EA0405-D6BB-4288-A1E8-7CBE69868D1A}"/>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8" name="【体育館・プール】&#10;一人当たり面積該当値テキスト">
          <a:extLst>
            <a:ext uri="{FF2B5EF4-FFF2-40B4-BE49-F238E27FC236}">
              <a16:creationId xmlns:a16="http://schemas.microsoft.com/office/drawing/2014/main" id="{674D061E-6A92-448F-9874-1C838A5BF831}"/>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49" name="楕円 248">
          <a:extLst>
            <a:ext uri="{FF2B5EF4-FFF2-40B4-BE49-F238E27FC236}">
              <a16:creationId xmlns:a16="http://schemas.microsoft.com/office/drawing/2014/main" id="{C0EE8AB3-C0F8-4018-BA13-DF9CECB2A168}"/>
            </a:ext>
          </a:extLst>
        </xdr:cNvPr>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15240</xdr:rowOff>
    </xdr:to>
    <xdr:cxnSp macro="">
      <xdr:nvCxnSpPr>
        <xdr:cNvPr id="250" name="直線コネクタ 249">
          <a:extLst>
            <a:ext uri="{FF2B5EF4-FFF2-40B4-BE49-F238E27FC236}">
              <a16:creationId xmlns:a16="http://schemas.microsoft.com/office/drawing/2014/main" id="{9C72DF66-8F6D-444B-B200-F4A69563E08E}"/>
            </a:ext>
          </a:extLst>
        </xdr:cNvPr>
        <xdr:cNvCxnSpPr/>
      </xdr:nvCxnSpPr>
      <xdr:spPr>
        <a:xfrm flipV="1">
          <a:off x="9639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51" name="楕円 250">
          <a:extLst>
            <a:ext uri="{FF2B5EF4-FFF2-40B4-BE49-F238E27FC236}">
              <a16:creationId xmlns:a16="http://schemas.microsoft.com/office/drawing/2014/main" id="{38E5622E-C79B-4A2A-B3C5-F49B01051B52}"/>
            </a:ext>
          </a:extLst>
        </xdr:cNvPr>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19050</xdr:rowOff>
    </xdr:to>
    <xdr:cxnSp macro="">
      <xdr:nvCxnSpPr>
        <xdr:cNvPr id="252" name="直線コネクタ 251">
          <a:extLst>
            <a:ext uri="{FF2B5EF4-FFF2-40B4-BE49-F238E27FC236}">
              <a16:creationId xmlns:a16="http://schemas.microsoft.com/office/drawing/2014/main" id="{DF4F4AA6-D5F7-4852-A76C-0B3C18FFB4D8}"/>
            </a:ext>
          </a:extLst>
        </xdr:cNvPr>
        <xdr:cNvCxnSpPr/>
      </xdr:nvCxnSpPr>
      <xdr:spPr>
        <a:xfrm flipV="1">
          <a:off x="8750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3" name="楕円 252">
          <a:extLst>
            <a:ext uri="{FF2B5EF4-FFF2-40B4-BE49-F238E27FC236}">
              <a16:creationId xmlns:a16="http://schemas.microsoft.com/office/drawing/2014/main" id="{402D82C0-1106-4F77-A832-C09B738C4B36}"/>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22860</xdr:rowOff>
    </xdr:to>
    <xdr:cxnSp macro="">
      <xdr:nvCxnSpPr>
        <xdr:cNvPr id="254" name="直線コネクタ 253">
          <a:extLst>
            <a:ext uri="{FF2B5EF4-FFF2-40B4-BE49-F238E27FC236}">
              <a16:creationId xmlns:a16="http://schemas.microsoft.com/office/drawing/2014/main" id="{3B72E3BB-9EF0-476F-9D9A-0CFF2CF5E8B0}"/>
            </a:ext>
          </a:extLst>
        </xdr:cNvPr>
        <xdr:cNvCxnSpPr/>
      </xdr:nvCxnSpPr>
      <xdr:spPr>
        <a:xfrm flipV="1">
          <a:off x="7861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147320</xdr:rowOff>
    </xdr:from>
    <xdr:to>
      <xdr:col>36</xdr:col>
      <xdr:colOff>165100</xdr:colOff>
      <xdr:row>63</xdr:row>
      <xdr:rowOff>77470</xdr:rowOff>
    </xdr:to>
    <xdr:sp macro="" textlink="">
      <xdr:nvSpPr>
        <xdr:cNvPr id="255" name="楕円 254">
          <a:extLst>
            <a:ext uri="{FF2B5EF4-FFF2-40B4-BE49-F238E27FC236}">
              <a16:creationId xmlns:a16="http://schemas.microsoft.com/office/drawing/2014/main" id="{99EC8A36-B09D-47DA-B92B-B4EB737B7E08}"/>
            </a:ext>
          </a:extLst>
        </xdr:cNvPr>
        <xdr:cNvSpPr/>
      </xdr:nvSpPr>
      <xdr:spPr>
        <a:xfrm>
          <a:off x="6921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26670</xdr:rowOff>
    </xdr:to>
    <xdr:cxnSp macro="">
      <xdr:nvCxnSpPr>
        <xdr:cNvPr id="256" name="直線コネクタ 255">
          <a:extLst>
            <a:ext uri="{FF2B5EF4-FFF2-40B4-BE49-F238E27FC236}">
              <a16:creationId xmlns:a16="http://schemas.microsoft.com/office/drawing/2014/main" id="{89742A0F-B59F-4B54-9781-FD746D9D67ED}"/>
            </a:ext>
          </a:extLst>
        </xdr:cNvPr>
        <xdr:cNvCxnSpPr/>
      </xdr:nvCxnSpPr>
      <xdr:spPr>
        <a:xfrm flipV="1">
          <a:off x="6972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id="{AAB439F2-DA2F-417E-AA0B-1D1B7F30298C}"/>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id="{747812C9-6F79-49BE-9B4F-201CCE28D567}"/>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143478F4-26B0-4B03-A3B1-FC57AF79C2A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6ADCA94F-A2E9-4B47-A362-EDD36139E23A}"/>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61" name="n_1mainValue【体育館・プール】&#10;一人当たり面積">
          <a:extLst>
            <a:ext uri="{FF2B5EF4-FFF2-40B4-BE49-F238E27FC236}">
              <a16:creationId xmlns:a16="http://schemas.microsoft.com/office/drawing/2014/main" id="{25E788A1-4217-4E3A-A836-528C97515ADC}"/>
            </a:ext>
          </a:extLst>
        </xdr:cNvPr>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62" name="n_2mainValue【体育館・プール】&#10;一人当たり面積">
          <a:extLst>
            <a:ext uri="{FF2B5EF4-FFF2-40B4-BE49-F238E27FC236}">
              <a16:creationId xmlns:a16="http://schemas.microsoft.com/office/drawing/2014/main" id="{14A75C58-94AE-4F93-A643-76584150AC42}"/>
            </a:ext>
          </a:extLst>
        </xdr:cNvPr>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3" name="n_3mainValue【体育館・プール】&#10;一人当たり面積">
          <a:extLst>
            <a:ext uri="{FF2B5EF4-FFF2-40B4-BE49-F238E27FC236}">
              <a16:creationId xmlns:a16="http://schemas.microsoft.com/office/drawing/2014/main" id="{E1BC06EF-DAEB-432F-8BFA-5A8367FC9761}"/>
            </a:ext>
          </a:extLst>
        </xdr:cNvPr>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68597</xdr:rowOff>
    </xdr:from>
    <xdr:ext cx="469744" cy="259045"/>
    <xdr:sp macro="" textlink="">
      <xdr:nvSpPr>
        <xdr:cNvPr id="264" name="n_4mainValue【体育館・プール】&#10;一人当たり面積">
          <a:extLst>
            <a:ext uri="{FF2B5EF4-FFF2-40B4-BE49-F238E27FC236}">
              <a16:creationId xmlns:a16="http://schemas.microsoft.com/office/drawing/2014/main" id="{BF13F0B2-9615-41BB-BC84-E289109122E6}"/>
            </a:ext>
          </a:extLst>
        </xdr:cNvPr>
        <xdr:cNvSpPr txBox="1"/>
      </xdr:nvSpPr>
      <xdr:spPr>
        <a:xfrm>
          <a:off x="6737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7F754D9-D886-4CD6-9436-160C160E79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FF5E3B7-0D11-4A3F-A8C1-4C2C19EF90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D4EE6A3-7D2C-4C2B-A359-0BD02EA8C4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13BC005-5ED6-4971-BDD3-46AE113BC6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9DEC1C4-D5F2-4534-8F21-1FB85F69D3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CD721D0-FFAB-472A-BAF6-6284B387AEF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A4C4749-21A1-46A4-BB24-596E46A937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7709F17-26BF-418D-A2E4-3E823F586F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EB32B0D-116F-461B-95DE-0D52B2EB21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73A888B-56F7-4F10-8A1E-869AF19060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7B16D8D-E68A-42B6-8DF4-90E1D9226D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46D09DF4-F487-44E6-894C-50212AF3EF7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663E732-0BEC-4609-AF94-097C0A2FC92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27440BEB-DC34-42EF-AC91-2B72E7F49C0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C3168E2A-323C-46D6-A173-31D9B9EEBDC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2A677C13-8DBE-4CB8-B023-FBA3FF2244C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3990A9B4-C266-4985-89BC-E7EE90E395D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503EAA83-B02D-4F9A-88F3-F928455A77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C350900E-0DDF-4083-B050-BCCA2B91C0D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C28500A6-E036-44A6-AE03-09B35D84081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B119F1A-CBE4-4090-925E-E5538E4C067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34B55F6-B84F-4007-A8C4-703F9DF72D1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9BA161C2-AED1-4471-B36D-8D7DD1E706F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7321C307-C904-42A9-AB85-8D78C4AFD7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ABC247B4-82B0-400E-B15B-047B0CBE17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9B22A9BB-824A-40E5-88AA-F2D6428FCC4A}"/>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EC95E957-615A-4487-A767-9761D3AAF8E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2DCF421-E23B-4262-A743-CAA2D2D86CA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C50841DA-5D33-4EB4-9B87-7DE2E607CECA}"/>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id="{5D938D96-BD40-42DC-8467-844D9E8268D9}"/>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A38163EA-54F5-4A20-A39A-FDC238E2B0A8}"/>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id="{97B8D4B4-9895-4436-9902-B0FB994496F8}"/>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id="{7DD7D6BD-0168-44C8-98DB-516F02E728DE}"/>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id="{5D45F607-676E-4EFC-A208-22676856AEC7}"/>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id="{43EF1FEA-F803-4EB9-9EAC-95781E8F3D48}"/>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id="{DB3AB5B2-0A42-4220-95AF-8B76B57F447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CAAFE5-1746-493A-B7F9-B86CD9305E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3028797-466A-4C06-99DE-07758A2223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5065F53-3E2F-48AA-A83A-5F8FF5CB1D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4E1D3C9-8757-468A-89EB-AA36855C4E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DF5574B-0BFD-45BA-8A45-677B00CFE74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6" name="楕円 305">
          <a:extLst>
            <a:ext uri="{FF2B5EF4-FFF2-40B4-BE49-F238E27FC236}">
              <a16:creationId xmlns:a16="http://schemas.microsoft.com/office/drawing/2014/main" id="{B158780E-5D79-48DF-A69F-96CD784F3457}"/>
            </a:ext>
          </a:extLst>
        </xdr:cNvPr>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FA4DFCAB-D200-4771-B211-B1ACA9BD79C0}"/>
            </a:ext>
          </a:extLst>
        </xdr:cNvPr>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8527</xdr:rowOff>
    </xdr:from>
    <xdr:to>
      <xdr:col>20</xdr:col>
      <xdr:colOff>38100</xdr:colOff>
      <xdr:row>85</xdr:row>
      <xdr:rowOff>110127</xdr:rowOff>
    </xdr:to>
    <xdr:sp macro="" textlink="">
      <xdr:nvSpPr>
        <xdr:cNvPr id="308" name="楕円 307">
          <a:extLst>
            <a:ext uri="{FF2B5EF4-FFF2-40B4-BE49-F238E27FC236}">
              <a16:creationId xmlns:a16="http://schemas.microsoft.com/office/drawing/2014/main" id="{07BE172F-3277-4665-807B-25C038DBE741}"/>
            </a:ext>
          </a:extLst>
        </xdr:cNvPr>
        <xdr:cNvSpPr/>
      </xdr:nvSpPr>
      <xdr:spPr>
        <a:xfrm>
          <a:off x="3746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59327</xdr:rowOff>
    </xdr:from>
    <xdr:to>
      <xdr:col>24</xdr:col>
      <xdr:colOff>63500</xdr:colOff>
      <xdr:row>85</xdr:row>
      <xdr:rowOff>72389</xdr:rowOff>
    </xdr:to>
    <xdr:cxnSp macro="">
      <xdr:nvCxnSpPr>
        <xdr:cNvPr id="309" name="直線コネクタ 308">
          <a:extLst>
            <a:ext uri="{FF2B5EF4-FFF2-40B4-BE49-F238E27FC236}">
              <a16:creationId xmlns:a16="http://schemas.microsoft.com/office/drawing/2014/main" id="{450BA577-D388-4A5A-8824-0B90DF290067}"/>
            </a:ext>
          </a:extLst>
        </xdr:cNvPr>
        <xdr:cNvCxnSpPr/>
      </xdr:nvCxnSpPr>
      <xdr:spPr>
        <a:xfrm>
          <a:off x="3797300" y="146325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36286</xdr:rowOff>
    </xdr:from>
    <xdr:to>
      <xdr:col>15</xdr:col>
      <xdr:colOff>101600</xdr:colOff>
      <xdr:row>85</xdr:row>
      <xdr:rowOff>137886</xdr:rowOff>
    </xdr:to>
    <xdr:sp macro="" textlink="">
      <xdr:nvSpPr>
        <xdr:cNvPr id="310" name="楕円 309">
          <a:extLst>
            <a:ext uri="{FF2B5EF4-FFF2-40B4-BE49-F238E27FC236}">
              <a16:creationId xmlns:a16="http://schemas.microsoft.com/office/drawing/2014/main" id="{08C68048-CD62-4372-9FE8-D09A1D87B567}"/>
            </a:ext>
          </a:extLst>
        </xdr:cNvPr>
        <xdr:cNvSpPr/>
      </xdr:nvSpPr>
      <xdr:spPr>
        <a:xfrm>
          <a:off x="2857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59327</xdr:rowOff>
    </xdr:from>
    <xdr:to>
      <xdr:col>19</xdr:col>
      <xdr:colOff>177800</xdr:colOff>
      <xdr:row>85</xdr:row>
      <xdr:rowOff>87086</xdr:rowOff>
    </xdr:to>
    <xdr:cxnSp macro="">
      <xdr:nvCxnSpPr>
        <xdr:cNvPr id="311" name="直線コネクタ 310">
          <a:extLst>
            <a:ext uri="{FF2B5EF4-FFF2-40B4-BE49-F238E27FC236}">
              <a16:creationId xmlns:a16="http://schemas.microsoft.com/office/drawing/2014/main" id="{F84C0686-04B6-47E7-8D03-D39BF04A0415}"/>
            </a:ext>
          </a:extLst>
        </xdr:cNvPr>
        <xdr:cNvCxnSpPr/>
      </xdr:nvCxnSpPr>
      <xdr:spPr>
        <a:xfrm flipV="1">
          <a:off x="2908300" y="146325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13426</xdr:rowOff>
    </xdr:from>
    <xdr:to>
      <xdr:col>10</xdr:col>
      <xdr:colOff>165100</xdr:colOff>
      <xdr:row>85</xdr:row>
      <xdr:rowOff>115026</xdr:rowOff>
    </xdr:to>
    <xdr:sp macro="" textlink="">
      <xdr:nvSpPr>
        <xdr:cNvPr id="312" name="楕円 311">
          <a:extLst>
            <a:ext uri="{FF2B5EF4-FFF2-40B4-BE49-F238E27FC236}">
              <a16:creationId xmlns:a16="http://schemas.microsoft.com/office/drawing/2014/main" id="{030263A4-2F7C-4F08-BD29-2DB331885556}"/>
            </a:ext>
          </a:extLst>
        </xdr:cNvPr>
        <xdr:cNvSpPr/>
      </xdr:nvSpPr>
      <xdr:spPr>
        <a:xfrm>
          <a:off x="196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64226</xdr:rowOff>
    </xdr:from>
    <xdr:to>
      <xdr:col>15</xdr:col>
      <xdr:colOff>50800</xdr:colOff>
      <xdr:row>85</xdr:row>
      <xdr:rowOff>87086</xdr:rowOff>
    </xdr:to>
    <xdr:cxnSp macro="">
      <xdr:nvCxnSpPr>
        <xdr:cNvPr id="313" name="直線コネクタ 312">
          <a:extLst>
            <a:ext uri="{FF2B5EF4-FFF2-40B4-BE49-F238E27FC236}">
              <a16:creationId xmlns:a16="http://schemas.microsoft.com/office/drawing/2014/main" id="{E5223D0E-E0E7-466A-A7DC-A45DD0C5087B}"/>
            </a:ext>
          </a:extLst>
        </xdr:cNvPr>
        <xdr:cNvCxnSpPr/>
      </xdr:nvCxnSpPr>
      <xdr:spPr>
        <a:xfrm>
          <a:off x="2019300" y="14637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6894</xdr:rowOff>
    </xdr:from>
    <xdr:to>
      <xdr:col>6</xdr:col>
      <xdr:colOff>38100</xdr:colOff>
      <xdr:row>85</xdr:row>
      <xdr:rowOff>108494</xdr:rowOff>
    </xdr:to>
    <xdr:sp macro="" textlink="">
      <xdr:nvSpPr>
        <xdr:cNvPr id="314" name="楕円 313">
          <a:extLst>
            <a:ext uri="{FF2B5EF4-FFF2-40B4-BE49-F238E27FC236}">
              <a16:creationId xmlns:a16="http://schemas.microsoft.com/office/drawing/2014/main" id="{E4D31E62-D77D-4EB1-AD06-A03AC5C9AA5B}"/>
            </a:ext>
          </a:extLst>
        </xdr:cNvPr>
        <xdr:cNvSpPr/>
      </xdr:nvSpPr>
      <xdr:spPr>
        <a:xfrm>
          <a:off x="1079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57694</xdr:rowOff>
    </xdr:from>
    <xdr:to>
      <xdr:col>10</xdr:col>
      <xdr:colOff>114300</xdr:colOff>
      <xdr:row>85</xdr:row>
      <xdr:rowOff>64226</xdr:rowOff>
    </xdr:to>
    <xdr:cxnSp macro="">
      <xdr:nvCxnSpPr>
        <xdr:cNvPr id="315" name="直線コネクタ 314">
          <a:extLst>
            <a:ext uri="{FF2B5EF4-FFF2-40B4-BE49-F238E27FC236}">
              <a16:creationId xmlns:a16="http://schemas.microsoft.com/office/drawing/2014/main" id="{64EE176E-67BB-41F4-B3A1-B6859716A604}"/>
            </a:ext>
          </a:extLst>
        </xdr:cNvPr>
        <xdr:cNvCxnSpPr/>
      </xdr:nvCxnSpPr>
      <xdr:spPr>
        <a:xfrm>
          <a:off x="1130300" y="146309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16" name="n_1aveValue【福祉施設】&#10;有形固定資産減価償却率">
          <a:extLst>
            <a:ext uri="{FF2B5EF4-FFF2-40B4-BE49-F238E27FC236}">
              <a16:creationId xmlns:a16="http://schemas.microsoft.com/office/drawing/2014/main" id="{5C177D87-2B75-42A5-ADDA-CA3DFAF3A09D}"/>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7" name="n_2aveValue【福祉施設】&#10;有形固定資産減価償却率">
          <a:extLst>
            <a:ext uri="{FF2B5EF4-FFF2-40B4-BE49-F238E27FC236}">
              <a16:creationId xmlns:a16="http://schemas.microsoft.com/office/drawing/2014/main" id="{75483C25-81C7-454A-A40E-853407386793}"/>
            </a:ext>
          </a:extLst>
        </xdr:cNvPr>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a:extLst>
            <a:ext uri="{FF2B5EF4-FFF2-40B4-BE49-F238E27FC236}">
              <a16:creationId xmlns:a16="http://schemas.microsoft.com/office/drawing/2014/main" id="{43588331-70AB-47B6-A98C-41A898D5AF7C}"/>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a:extLst>
            <a:ext uri="{FF2B5EF4-FFF2-40B4-BE49-F238E27FC236}">
              <a16:creationId xmlns:a16="http://schemas.microsoft.com/office/drawing/2014/main" id="{4959477B-526E-4EF1-ABB2-B4FA5A85ED98}"/>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101254</xdr:rowOff>
    </xdr:from>
    <xdr:ext cx="405111" cy="259045"/>
    <xdr:sp macro="" textlink="">
      <xdr:nvSpPr>
        <xdr:cNvPr id="320" name="n_1mainValue【福祉施設】&#10;有形固定資産減価償却率">
          <a:extLst>
            <a:ext uri="{FF2B5EF4-FFF2-40B4-BE49-F238E27FC236}">
              <a16:creationId xmlns:a16="http://schemas.microsoft.com/office/drawing/2014/main" id="{6DEEC419-C755-492D-B264-424A10B88C76}"/>
            </a:ext>
          </a:extLst>
        </xdr:cNvPr>
        <xdr:cNvSpPr txBox="1"/>
      </xdr:nvSpPr>
      <xdr:spPr>
        <a:xfrm>
          <a:off x="3582044"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129013</xdr:rowOff>
    </xdr:from>
    <xdr:ext cx="405111" cy="259045"/>
    <xdr:sp macro="" textlink="">
      <xdr:nvSpPr>
        <xdr:cNvPr id="321" name="n_2mainValue【福祉施設】&#10;有形固定資産減価償却率">
          <a:extLst>
            <a:ext uri="{FF2B5EF4-FFF2-40B4-BE49-F238E27FC236}">
              <a16:creationId xmlns:a16="http://schemas.microsoft.com/office/drawing/2014/main" id="{10321803-1198-43FF-BDF8-DF4F6C242921}"/>
            </a:ext>
          </a:extLst>
        </xdr:cNvPr>
        <xdr:cNvSpPr txBox="1"/>
      </xdr:nvSpPr>
      <xdr:spPr>
        <a:xfrm>
          <a:off x="2705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106153</xdr:rowOff>
    </xdr:from>
    <xdr:ext cx="405111" cy="259045"/>
    <xdr:sp macro="" textlink="">
      <xdr:nvSpPr>
        <xdr:cNvPr id="322" name="n_3mainValue【福祉施設】&#10;有形固定資産減価償却率">
          <a:extLst>
            <a:ext uri="{FF2B5EF4-FFF2-40B4-BE49-F238E27FC236}">
              <a16:creationId xmlns:a16="http://schemas.microsoft.com/office/drawing/2014/main" id="{D16E7557-97E6-443F-A2E8-BB0D3C3B4F30}"/>
            </a:ext>
          </a:extLst>
        </xdr:cNvPr>
        <xdr:cNvSpPr txBox="1"/>
      </xdr:nvSpPr>
      <xdr:spPr>
        <a:xfrm>
          <a:off x="1816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99621</xdr:rowOff>
    </xdr:from>
    <xdr:ext cx="405111" cy="259045"/>
    <xdr:sp macro="" textlink="">
      <xdr:nvSpPr>
        <xdr:cNvPr id="323" name="n_4mainValue【福祉施設】&#10;有形固定資産減価償却率">
          <a:extLst>
            <a:ext uri="{FF2B5EF4-FFF2-40B4-BE49-F238E27FC236}">
              <a16:creationId xmlns:a16="http://schemas.microsoft.com/office/drawing/2014/main" id="{5FF365BC-D3E2-455F-9714-72FE1D93EED9}"/>
            </a:ext>
          </a:extLst>
        </xdr:cNvPr>
        <xdr:cNvSpPr txBox="1"/>
      </xdr:nvSpPr>
      <xdr:spPr>
        <a:xfrm>
          <a:off x="927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A4949ECD-AAED-47AC-A23C-607E6D074F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C33B3E0-21D9-4203-A7DA-8DC6A5BE73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664CD23-FA16-47B6-A152-C8B8A461D9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E7D2CA12-688D-4909-B0F3-A6D9180108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2DF434C-7BFF-48CB-A0C7-56473A9FFE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B8B5612-3744-4DB2-8D95-784093B2F7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ECA3B68-DDC8-4234-B9DD-48120E4277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E543B04-6026-45AE-BB22-BD77D483F7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2F16223-2F99-4284-BD94-912D4F1AF5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E669E27-D80C-4C89-ACAE-4123CF5776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3D04CC7D-8DCD-4BCA-B1FE-259BF2DC3CC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BBD44FA2-258D-43EB-A735-335FE1E2E52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80E792B4-BD1C-4018-BACC-EE92C2DADD1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284ACBE3-C930-4E39-8902-ED76882201F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FDA2D10-66D1-4CF4-9DBF-FF058A1E2AD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55A1E4C9-6943-48B5-AD63-07E07793F04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F0CC7EF6-DB33-4E61-9F14-1BDF98CD9E3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F2D48B19-7BE2-4B04-A17A-8DF820C98ED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1AAD3CF-AD54-4307-B626-994CABE3A47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33D0218-7E46-44C8-8BB2-194F254BA05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C0BCF6EE-713C-4DE3-8E52-8121711812B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418A56DB-23D4-4A94-BA4B-2BB4CDD9AFBE}"/>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DEFD05C7-67AB-49F7-8464-27EA026E9DD3}"/>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A27FBD23-F12C-47DC-9195-06221B78A954}"/>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id="{C3231043-B91C-40AF-A0B6-907209EE7E25}"/>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id="{C6B27E68-8B7A-4CE9-920B-1C34545BB60F}"/>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a:extLst>
            <a:ext uri="{FF2B5EF4-FFF2-40B4-BE49-F238E27FC236}">
              <a16:creationId xmlns:a16="http://schemas.microsoft.com/office/drawing/2014/main" id="{63344C87-C89D-4AC3-82FD-823B5C73D461}"/>
            </a:ext>
          </a:extLst>
        </xdr:cNvPr>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id="{1B5DD211-A13F-452F-B4ED-A1858BA05807}"/>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id="{BBFDE273-D1B5-48ED-AFEF-ECE8538921EA}"/>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id="{EC97C707-0248-47CB-AC70-44710FD8C026}"/>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id="{CCA15773-84BB-4303-8ABA-13E870F18008}"/>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id="{D6A56516-97C5-429E-9806-8BEE74B95B76}"/>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96A7658-56E4-4D8D-87F2-B5B2371DF9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52607AB-3106-4A98-A872-0F78FEAC7E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DF6A1A-8DC8-4BF3-8EF5-0093873A70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09F5698-98D7-47D1-B613-E0A92017C4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DB9852C-B3B4-419A-8E19-5BC953B96E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115315</xdr:rowOff>
    </xdr:from>
    <xdr:to>
      <xdr:col>55</xdr:col>
      <xdr:colOff>50800</xdr:colOff>
      <xdr:row>83</xdr:row>
      <xdr:rowOff>45465</xdr:rowOff>
    </xdr:to>
    <xdr:sp macro="" textlink="">
      <xdr:nvSpPr>
        <xdr:cNvPr id="361" name="楕円 360">
          <a:extLst>
            <a:ext uri="{FF2B5EF4-FFF2-40B4-BE49-F238E27FC236}">
              <a16:creationId xmlns:a16="http://schemas.microsoft.com/office/drawing/2014/main" id="{676F72BE-85D1-4891-835D-BB94A5427D3A}"/>
            </a:ext>
          </a:extLst>
        </xdr:cNvPr>
        <xdr:cNvSpPr/>
      </xdr:nvSpPr>
      <xdr:spPr>
        <a:xfrm>
          <a:off x="10426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138192</xdr:rowOff>
    </xdr:from>
    <xdr:ext cx="469744" cy="259045"/>
    <xdr:sp macro="" textlink="">
      <xdr:nvSpPr>
        <xdr:cNvPr id="362" name="【福祉施設】&#10;一人当たり面積該当値テキスト">
          <a:extLst>
            <a:ext uri="{FF2B5EF4-FFF2-40B4-BE49-F238E27FC236}">
              <a16:creationId xmlns:a16="http://schemas.microsoft.com/office/drawing/2014/main" id="{C1C067DC-7E3B-410F-9E69-904E4D85687A}"/>
            </a:ext>
          </a:extLst>
        </xdr:cNvPr>
        <xdr:cNvSpPr txBox="1"/>
      </xdr:nvSpPr>
      <xdr:spPr>
        <a:xfrm>
          <a:off x="10515600"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124461</xdr:rowOff>
    </xdr:from>
    <xdr:to>
      <xdr:col>50</xdr:col>
      <xdr:colOff>165100</xdr:colOff>
      <xdr:row>83</xdr:row>
      <xdr:rowOff>54611</xdr:rowOff>
    </xdr:to>
    <xdr:sp macro="" textlink="">
      <xdr:nvSpPr>
        <xdr:cNvPr id="363" name="楕円 362">
          <a:extLst>
            <a:ext uri="{FF2B5EF4-FFF2-40B4-BE49-F238E27FC236}">
              <a16:creationId xmlns:a16="http://schemas.microsoft.com/office/drawing/2014/main" id="{6FCB44FE-9C59-422D-BB4E-AEA0AB4C739A}"/>
            </a:ext>
          </a:extLst>
        </xdr:cNvPr>
        <xdr:cNvSpPr/>
      </xdr:nvSpPr>
      <xdr:spPr>
        <a:xfrm>
          <a:off x="958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166115</xdr:rowOff>
    </xdr:from>
    <xdr:to>
      <xdr:col>55</xdr:col>
      <xdr:colOff>0</xdr:colOff>
      <xdr:row>83</xdr:row>
      <xdr:rowOff>3811</xdr:rowOff>
    </xdr:to>
    <xdr:cxnSp macro="">
      <xdr:nvCxnSpPr>
        <xdr:cNvPr id="364" name="直線コネクタ 363">
          <a:extLst>
            <a:ext uri="{FF2B5EF4-FFF2-40B4-BE49-F238E27FC236}">
              <a16:creationId xmlns:a16="http://schemas.microsoft.com/office/drawing/2014/main" id="{0B47FCD3-B8AD-428F-9BAE-90C6F4ADA12E}"/>
            </a:ext>
          </a:extLst>
        </xdr:cNvPr>
        <xdr:cNvCxnSpPr/>
      </xdr:nvCxnSpPr>
      <xdr:spPr>
        <a:xfrm flipV="1">
          <a:off x="9639300" y="142250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138176</xdr:rowOff>
    </xdr:from>
    <xdr:to>
      <xdr:col>46</xdr:col>
      <xdr:colOff>38100</xdr:colOff>
      <xdr:row>83</xdr:row>
      <xdr:rowOff>68326</xdr:rowOff>
    </xdr:to>
    <xdr:sp macro="" textlink="">
      <xdr:nvSpPr>
        <xdr:cNvPr id="365" name="楕円 364">
          <a:extLst>
            <a:ext uri="{FF2B5EF4-FFF2-40B4-BE49-F238E27FC236}">
              <a16:creationId xmlns:a16="http://schemas.microsoft.com/office/drawing/2014/main" id="{482516D0-E2E7-4380-B274-92DE0C38FE21}"/>
            </a:ext>
          </a:extLst>
        </xdr:cNvPr>
        <xdr:cNvSpPr/>
      </xdr:nvSpPr>
      <xdr:spPr>
        <a:xfrm>
          <a:off x="8699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3811</xdr:rowOff>
    </xdr:from>
    <xdr:to>
      <xdr:col>50</xdr:col>
      <xdr:colOff>114300</xdr:colOff>
      <xdr:row>83</xdr:row>
      <xdr:rowOff>17526</xdr:rowOff>
    </xdr:to>
    <xdr:cxnSp macro="">
      <xdr:nvCxnSpPr>
        <xdr:cNvPr id="366" name="直線コネクタ 365">
          <a:extLst>
            <a:ext uri="{FF2B5EF4-FFF2-40B4-BE49-F238E27FC236}">
              <a16:creationId xmlns:a16="http://schemas.microsoft.com/office/drawing/2014/main" id="{B024E525-330F-4171-9286-A5AF63B339FA}"/>
            </a:ext>
          </a:extLst>
        </xdr:cNvPr>
        <xdr:cNvCxnSpPr/>
      </xdr:nvCxnSpPr>
      <xdr:spPr>
        <a:xfrm flipV="1">
          <a:off x="8750300" y="142341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142748</xdr:rowOff>
    </xdr:from>
    <xdr:to>
      <xdr:col>41</xdr:col>
      <xdr:colOff>101600</xdr:colOff>
      <xdr:row>83</xdr:row>
      <xdr:rowOff>72898</xdr:rowOff>
    </xdr:to>
    <xdr:sp macro="" textlink="">
      <xdr:nvSpPr>
        <xdr:cNvPr id="367" name="楕円 366">
          <a:extLst>
            <a:ext uri="{FF2B5EF4-FFF2-40B4-BE49-F238E27FC236}">
              <a16:creationId xmlns:a16="http://schemas.microsoft.com/office/drawing/2014/main" id="{31AF1E7B-8393-4165-B79F-CD728B2FCFF8}"/>
            </a:ext>
          </a:extLst>
        </xdr:cNvPr>
        <xdr:cNvSpPr/>
      </xdr:nvSpPr>
      <xdr:spPr>
        <a:xfrm>
          <a:off x="7810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17526</xdr:rowOff>
    </xdr:from>
    <xdr:to>
      <xdr:col>45</xdr:col>
      <xdr:colOff>177800</xdr:colOff>
      <xdr:row>83</xdr:row>
      <xdr:rowOff>22098</xdr:rowOff>
    </xdr:to>
    <xdr:cxnSp macro="">
      <xdr:nvCxnSpPr>
        <xdr:cNvPr id="368" name="直線コネクタ 367">
          <a:extLst>
            <a:ext uri="{FF2B5EF4-FFF2-40B4-BE49-F238E27FC236}">
              <a16:creationId xmlns:a16="http://schemas.microsoft.com/office/drawing/2014/main" id="{CED15346-A04C-4C70-A317-020645CCC444}"/>
            </a:ext>
          </a:extLst>
        </xdr:cNvPr>
        <xdr:cNvCxnSpPr/>
      </xdr:nvCxnSpPr>
      <xdr:spPr>
        <a:xfrm flipV="1">
          <a:off x="7861300" y="1424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151892</xdr:rowOff>
    </xdr:from>
    <xdr:to>
      <xdr:col>36</xdr:col>
      <xdr:colOff>165100</xdr:colOff>
      <xdr:row>83</xdr:row>
      <xdr:rowOff>82042</xdr:rowOff>
    </xdr:to>
    <xdr:sp macro="" textlink="">
      <xdr:nvSpPr>
        <xdr:cNvPr id="369" name="楕円 368">
          <a:extLst>
            <a:ext uri="{FF2B5EF4-FFF2-40B4-BE49-F238E27FC236}">
              <a16:creationId xmlns:a16="http://schemas.microsoft.com/office/drawing/2014/main" id="{7247209B-07E2-4B41-A094-B05BE9F95D64}"/>
            </a:ext>
          </a:extLst>
        </xdr:cNvPr>
        <xdr:cNvSpPr/>
      </xdr:nvSpPr>
      <xdr:spPr>
        <a:xfrm>
          <a:off x="6921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22098</xdr:rowOff>
    </xdr:from>
    <xdr:to>
      <xdr:col>41</xdr:col>
      <xdr:colOff>50800</xdr:colOff>
      <xdr:row>83</xdr:row>
      <xdr:rowOff>31242</xdr:rowOff>
    </xdr:to>
    <xdr:cxnSp macro="">
      <xdr:nvCxnSpPr>
        <xdr:cNvPr id="370" name="直線コネクタ 369">
          <a:extLst>
            <a:ext uri="{FF2B5EF4-FFF2-40B4-BE49-F238E27FC236}">
              <a16:creationId xmlns:a16="http://schemas.microsoft.com/office/drawing/2014/main" id="{E2F4E875-7BBA-474C-B693-4B9D395F4BD0}"/>
            </a:ext>
          </a:extLst>
        </xdr:cNvPr>
        <xdr:cNvCxnSpPr/>
      </xdr:nvCxnSpPr>
      <xdr:spPr>
        <a:xfrm flipV="1">
          <a:off x="6972300" y="14252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a:extLst>
            <a:ext uri="{FF2B5EF4-FFF2-40B4-BE49-F238E27FC236}">
              <a16:creationId xmlns:a16="http://schemas.microsoft.com/office/drawing/2014/main" id="{7EC37A4E-9365-45FD-B2CA-07496D6D2F7D}"/>
            </a:ext>
          </a:extLst>
        </xdr:cNvPr>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a:extLst>
            <a:ext uri="{FF2B5EF4-FFF2-40B4-BE49-F238E27FC236}">
              <a16:creationId xmlns:a16="http://schemas.microsoft.com/office/drawing/2014/main" id="{DC088804-6A51-4CF5-BEE7-DEB716E31293}"/>
            </a:ext>
          </a:extLst>
        </xdr:cNvPr>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a:extLst>
            <a:ext uri="{FF2B5EF4-FFF2-40B4-BE49-F238E27FC236}">
              <a16:creationId xmlns:a16="http://schemas.microsoft.com/office/drawing/2014/main" id="{6FAA9133-D15C-4662-B11C-7540534E873A}"/>
            </a:ext>
          </a:extLst>
        </xdr:cNvPr>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a:extLst>
            <a:ext uri="{FF2B5EF4-FFF2-40B4-BE49-F238E27FC236}">
              <a16:creationId xmlns:a16="http://schemas.microsoft.com/office/drawing/2014/main" id="{9DE399E8-BB16-4D5C-A395-86F26359A2C7}"/>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71138</xdr:rowOff>
    </xdr:from>
    <xdr:ext cx="469744" cy="259045"/>
    <xdr:sp macro="" textlink="">
      <xdr:nvSpPr>
        <xdr:cNvPr id="375" name="n_1mainValue【福祉施設】&#10;一人当たり面積">
          <a:extLst>
            <a:ext uri="{FF2B5EF4-FFF2-40B4-BE49-F238E27FC236}">
              <a16:creationId xmlns:a16="http://schemas.microsoft.com/office/drawing/2014/main" id="{709D2418-AF0C-4D21-ADD2-0F820D5CEF47}"/>
            </a:ext>
          </a:extLst>
        </xdr:cNvPr>
        <xdr:cNvSpPr txBox="1"/>
      </xdr:nvSpPr>
      <xdr:spPr>
        <a:xfrm>
          <a:off x="9391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84853</xdr:rowOff>
    </xdr:from>
    <xdr:ext cx="469744" cy="259045"/>
    <xdr:sp macro="" textlink="">
      <xdr:nvSpPr>
        <xdr:cNvPr id="376" name="n_2mainValue【福祉施設】&#10;一人当たり面積">
          <a:extLst>
            <a:ext uri="{FF2B5EF4-FFF2-40B4-BE49-F238E27FC236}">
              <a16:creationId xmlns:a16="http://schemas.microsoft.com/office/drawing/2014/main" id="{610AE491-5109-4D63-AA67-E4CF569ABA1E}"/>
            </a:ext>
          </a:extLst>
        </xdr:cNvPr>
        <xdr:cNvSpPr txBox="1"/>
      </xdr:nvSpPr>
      <xdr:spPr>
        <a:xfrm>
          <a:off x="8515427" y="139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89425</xdr:rowOff>
    </xdr:from>
    <xdr:ext cx="469744" cy="259045"/>
    <xdr:sp macro="" textlink="">
      <xdr:nvSpPr>
        <xdr:cNvPr id="377" name="n_3mainValue【福祉施設】&#10;一人当たり面積">
          <a:extLst>
            <a:ext uri="{FF2B5EF4-FFF2-40B4-BE49-F238E27FC236}">
              <a16:creationId xmlns:a16="http://schemas.microsoft.com/office/drawing/2014/main" id="{3A89776C-B7A0-46AF-9DE1-4B68A4EEF795}"/>
            </a:ext>
          </a:extLst>
        </xdr:cNvPr>
        <xdr:cNvSpPr txBox="1"/>
      </xdr:nvSpPr>
      <xdr:spPr>
        <a:xfrm>
          <a:off x="7626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98569</xdr:rowOff>
    </xdr:from>
    <xdr:ext cx="469744" cy="259045"/>
    <xdr:sp macro="" textlink="">
      <xdr:nvSpPr>
        <xdr:cNvPr id="378" name="n_4mainValue【福祉施設】&#10;一人当たり面積">
          <a:extLst>
            <a:ext uri="{FF2B5EF4-FFF2-40B4-BE49-F238E27FC236}">
              <a16:creationId xmlns:a16="http://schemas.microsoft.com/office/drawing/2014/main" id="{3507B5DA-CC5A-464C-9AA2-A97628684D37}"/>
            </a:ext>
          </a:extLst>
        </xdr:cNvPr>
        <xdr:cNvSpPr txBox="1"/>
      </xdr:nvSpPr>
      <xdr:spPr>
        <a:xfrm>
          <a:off x="6737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74A2CF7-47DD-4568-9A4D-CF67A78B82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C22178D-CA41-41F5-931E-C0D410AE0D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A068580-D6CF-4745-A270-DA2644FCEF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8E3E66C-2EB3-443F-A92B-AC7FF7B939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B961B41-36EA-4D51-93D4-937105F609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7F5AA1C-FD9A-43D6-9731-589471B762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3AA1DCD-95C3-46A7-876A-251996748D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1E4BE27-DD5B-40F7-8966-EDCDE5B090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5AA478B-3154-4AF7-81C8-8594B2CAB6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4E1038B-E123-4414-AFE2-E74934A42E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19331A6-1744-43F4-9DA0-C9449D26B5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CAC313B-4857-402E-8C7E-E322845310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84DDDD4-58D3-4E0C-83B9-C6C38DBDB9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2C2D53F-BA21-44F7-A575-8685BF18A3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2EB386F7-AB2B-4F18-9241-C34C7D307A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744C710-921D-4568-A0C1-E71D5FE09E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4B726C8-346E-4530-B3E8-B190B2DDF7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C44889C-4895-47E9-A670-D0FA14AB41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51A5D78-6C07-4AA6-96D6-8AED77F32F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9CD15905-C158-4502-B6C5-9C715D3C05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CCB8DBC-2EE0-4F39-A3FE-D53378F7AA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94B4A3A-03A2-468C-AA2D-E833D2E445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FD6D9AD-C947-4C30-A7F3-E2DF99FAF50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4FC91D7-470E-4798-8BDC-2705693B8D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608FE58-1461-49EB-9E1B-16046709EE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3B1F762-B12C-458C-82A6-D566D042AA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B12F1D1-7D82-4B90-908A-E9051B75A6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B2E9DF92-A0CD-4673-9CE2-BB708EE2E90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D29AB06B-8332-427B-BBBF-0923125959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83CD16CC-52DD-4438-B459-502838D86F8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DCD6179-313B-4AE4-841A-2C71DDA0BEA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8F35228D-DCB9-424D-98D6-3A6ED5CC8BF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520B7EFC-142E-4F08-AD97-6943CED441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AA34994-D717-4941-B1C5-F0C782510A2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281B41DC-6D5B-4999-9FE1-1CB4390323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0A6B550-3A8A-4DF5-BB52-DDD188E0855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95064DD8-DFD2-4DF9-B63D-8D90C6845BE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11324583-D0F5-44AB-894E-763F0EE0EFF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B8B5E456-0167-4E35-9649-5686A6CF2AE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B95485-983E-47C7-AE8D-0D63139281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D8698029-6AD8-40A6-9BB3-355C228110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B1F85182-267A-44D1-B9D0-E4CC43AF164A}"/>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9F051F29-3C20-46EE-9A9C-1698F3A5B6D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E660A876-A8D6-4866-ACB0-E70ED4A37C6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CC5DFF7D-4EB9-4B1A-B2E5-B63AD5A55EB5}"/>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id="{C58973B0-99D5-4A9B-8A55-BF60E40A4F14}"/>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4DED4BAD-4BF1-4E24-8488-CB3851D8D778}"/>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id="{D27B6529-7BC5-43FC-BF08-5FAE6CB391C4}"/>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id="{BA84A9A7-9EAE-40CD-91BE-E8FDFA015BE2}"/>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id="{0EC5D208-75EC-4C43-A38B-A1E2CF94D4E1}"/>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id="{EA2C7E66-16A6-48EA-B672-3CA9EBA31EBB}"/>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id="{AC0F65C8-5C20-494D-922C-A3CB50C0F7EA}"/>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A2A20C5-91EA-477C-8F05-81FF1C70BC3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CE3AA00-3E6A-4C25-9ED9-0785C3C5E6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732EF14-B926-4BCD-A201-8A7C317D61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FE90F0C-9661-4BC9-9022-49257C35BE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92A1F3E-710E-4EF8-8530-2BABB7BB99E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92347</xdr:rowOff>
    </xdr:from>
    <xdr:to>
      <xdr:col>85</xdr:col>
      <xdr:colOff>177800</xdr:colOff>
      <xdr:row>40</xdr:row>
      <xdr:rowOff>22497</xdr:rowOff>
    </xdr:to>
    <xdr:sp macro="" textlink="">
      <xdr:nvSpPr>
        <xdr:cNvPr id="436" name="楕円 435">
          <a:extLst>
            <a:ext uri="{FF2B5EF4-FFF2-40B4-BE49-F238E27FC236}">
              <a16:creationId xmlns:a16="http://schemas.microsoft.com/office/drawing/2014/main" id="{F4BFBBBE-E1B3-4E12-B981-FBC0D2D75662}"/>
            </a:ext>
          </a:extLst>
        </xdr:cNvPr>
        <xdr:cNvSpPr/>
      </xdr:nvSpPr>
      <xdr:spPr>
        <a:xfrm>
          <a:off x="162687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70774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9C368797-2AF7-4DEA-AD4D-0F9EE08D9A51}"/>
            </a:ext>
          </a:extLst>
        </xdr:cNvPr>
        <xdr:cNvSpPr txBox="1"/>
      </xdr:nvSpPr>
      <xdr:spPr>
        <a:xfrm>
          <a:off x="16357600"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22134</xdr:rowOff>
    </xdr:from>
    <xdr:to>
      <xdr:col>81</xdr:col>
      <xdr:colOff>101600</xdr:colOff>
      <xdr:row>39</xdr:row>
      <xdr:rowOff>123734</xdr:rowOff>
    </xdr:to>
    <xdr:sp macro="" textlink="">
      <xdr:nvSpPr>
        <xdr:cNvPr id="438" name="楕円 437">
          <a:extLst>
            <a:ext uri="{FF2B5EF4-FFF2-40B4-BE49-F238E27FC236}">
              <a16:creationId xmlns:a16="http://schemas.microsoft.com/office/drawing/2014/main" id="{E715ABB4-7FF3-4267-9236-1130DF853F88}"/>
            </a:ext>
          </a:extLst>
        </xdr:cNvPr>
        <xdr:cNvSpPr/>
      </xdr:nvSpPr>
      <xdr:spPr>
        <a:xfrm>
          <a:off x="15430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72934</xdr:rowOff>
    </xdr:from>
    <xdr:to>
      <xdr:col>85</xdr:col>
      <xdr:colOff>127000</xdr:colOff>
      <xdr:row>39</xdr:row>
      <xdr:rowOff>143147</xdr:rowOff>
    </xdr:to>
    <xdr:cxnSp macro="">
      <xdr:nvCxnSpPr>
        <xdr:cNvPr id="439" name="直線コネクタ 438">
          <a:extLst>
            <a:ext uri="{FF2B5EF4-FFF2-40B4-BE49-F238E27FC236}">
              <a16:creationId xmlns:a16="http://schemas.microsoft.com/office/drawing/2014/main" id="{99964D09-FF27-4570-A947-2F334867A7DA}"/>
            </a:ext>
          </a:extLst>
        </xdr:cNvPr>
        <xdr:cNvCxnSpPr/>
      </xdr:nvCxnSpPr>
      <xdr:spPr>
        <a:xfrm>
          <a:off x="15481300" y="675948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440" name="楕円 439">
          <a:extLst>
            <a:ext uri="{FF2B5EF4-FFF2-40B4-BE49-F238E27FC236}">
              <a16:creationId xmlns:a16="http://schemas.microsoft.com/office/drawing/2014/main" id="{A5E75A27-D1E9-46A5-ACAF-577F3C8584C2}"/>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72934</xdr:rowOff>
    </xdr:to>
    <xdr:cxnSp macro="">
      <xdr:nvCxnSpPr>
        <xdr:cNvPr id="441" name="直線コネクタ 440">
          <a:extLst>
            <a:ext uri="{FF2B5EF4-FFF2-40B4-BE49-F238E27FC236}">
              <a16:creationId xmlns:a16="http://schemas.microsoft.com/office/drawing/2014/main" id="{7464D743-E201-4B2E-AEF3-592F67CE5426}"/>
            </a:ext>
          </a:extLst>
        </xdr:cNvPr>
        <xdr:cNvCxnSpPr/>
      </xdr:nvCxnSpPr>
      <xdr:spPr>
        <a:xfrm>
          <a:off x="14592300" y="67056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82550</xdr:rowOff>
    </xdr:from>
    <xdr:to>
      <xdr:col>72</xdr:col>
      <xdr:colOff>38100</xdr:colOff>
      <xdr:row>39</xdr:row>
      <xdr:rowOff>12700</xdr:rowOff>
    </xdr:to>
    <xdr:sp macro="" textlink="">
      <xdr:nvSpPr>
        <xdr:cNvPr id="442" name="楕円 441">
          <a:extLst>
            <a:ext uri="{FF2B5EF4-FFF2-40B4-BE49-F238E27FC236}">
              <a16:creationId xmlns:a16="http://schemas.microsoft.com/office/drawing/2014/main" id="{82728875-0DDF-4E2A-AB69-94284B0B04DB}"/>
            </a:ext>
          </a:extLst>
        </xdr:cNvPr>
        <xdr:cNvSpPr/>
      </xdr:nvSpPr>
      <xdr:spPr>
        <a:xfrm>
          <a:off x="1365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133350</xdr:rowOff>
    </xdr:from>
    <xdr:to>
      <xdr:col>76</xdr:col>
      <xdr:colOff>114300</xdr:colOff>
      <xdr:row>39</xdr:row>
      <xdr:rowOff>19050</xdr:rowOff>
    </xdr:to>
    <xdr:cxnSp macro="">
      <xdr:nvCxnSpPr>
        <xdr:cNvPr id="443" name="直線コネクタ 442">
          <a:extLst>
            <a:ext uri="{FF2B5EF4-FFF2-40B4-BE49-F238E27FC236}">
              <a16:creationId xmlns:a16="http://schemas.microsoft.com/office/drawing/2014/main" id="{AAAE86D4-6D88-4341-8899-7974831D753A}"/>
            </a:ext>
          </a:extLst>
        </xdr:cNvPr>
        <xdr:cNvCxnSpPr/>
      </xdr:nvCxnSpPr>
      <xdr:spPr>
        <a:xfrm>
          <a:off x="13703300" y="664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44" name="楕円 443">
          <a:extLst>
            <a:ext uri="{FF2B5EF4-FFF2-40B4-BE49-F238E27FC236}">
              <a16:creationId xmlns:a16="http://schemas.microsoft.com/office/drawing/2014/main" id="{44F902F4-35F8-49B3-9872-AD9595CB752E}"/>
            </a:ext>
          </a:extLst>
        </xdr:cNvPr>
        <xdr:cNvSpPr/>
      </xdr:nvSpPr>
      <xdr:spPr>
        <a:xfrm>
          <a:off x="1276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133350</xdr:rowOff>
    </xdr:to>
    <xdr:cxnSp macro="">
      <xdr:nvCxnSpPr>
        <xdr:cNvPr id="445" name="直線コネクタ 444">
          <a:extLst>
            <a:ext uri="{FF2B5EF4-FFF2-40B4-BE49-F238E27FC236}">
              <a16:creationId xmlns:a16="http://schemas.microsoft.com/office/drawing/2014/main" id="{CC77C97B-12A5-497E-8635-864A664FF834}"/>
            </a:ext>
          </a:extLst>
        </xdr:cNvPr>
        <xdr:cNvCxnSpPr/>
      </xdr:nvCxnSpPr>
      <xdr:spPr>
        <a:xfrm>
          <a:off x="12814300" y="66435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12D0E8B5-48C4-4508-A748-DAD9F4D42FED}"/>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26A8DB69-E88A-467D-86FE-CE07F5C1E34F}"/>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F87D7189-63AC-4FA7-80DC-030FC49DE475}"/>
            </a:ext>
          </a:extLst>
        </xdr:cNvPr>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F5635545-A985-4E3C-9BF8-B934F7E3BF4D}"/>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114861</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F2CD4615-A790-48C8-BCCB-BE071E296976}"/>
            </a:ext>
          </a:extLst>
        </xdr:cNvPr>
        <xdr:cNvSpPr txBox="1"/>
      </xdr:nvSpPr>
      <xdr:spPr>
        <a:xfrm>
          <a:off x="15266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4682D1B-D07C-4A09-BAAB-773174982D72}"/>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BC0FF4C-AFD4-47E9-AEF2-E8AC6996CED7}"/>
            </a:ext>
          </a:extLst>
        </xdr:cNvPr>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AD464DD3-834C-4309-8E01-445526F134B9}"/>
            </a:ext>
          </a:extLst>
        </xdr:cNvPr>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BB20703-7636-41B4-BC87-A0EFC9F20D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7689E66-1673-4B7E-B056-203D71504E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88CEC84-9A45-42A6-867E-EA885171F0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CBC0A7C-B63F-49E3-A034-BFAAAB7021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A8AB610-22C2-4E58-B434-7348DD897B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3039CCC-A6F0-402E-888C-954DCFE9BD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A40474E-AAB8-425B-BE5D-F27083C594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B042342-338D-491F-93C5-0A8EF96781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2EEF0B7-B452-4925-8137-6184666FE2B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BD12098E-CE4B-40D2-81A1-7529816E2B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id="{C460D68C-9949-41D6-A94E-1C29164C152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id="{8E23B564-5D38-4765-97B7-9386CB002C51}"/>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E95B5BF4-4B16-4418-9878-2EF57E64397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3432746C-5B9C-46B1-9AD1-A5F4C5E0FA9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id="{2820672D-ACA8-4CBB-B071-76406DA8092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id="{B891DD16-C659-463D-8B7A-4EBFB12DE816}"/>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C3B41A3-97DA-4B3F-AD59-D56B72C8B6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E74508C9-01AD-4FDF-BD77-83A52EAC3B8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C1AB40B-685D-4C32-A5F3-8AFC9182D8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id="{46F9915E-C065-488C-8BFB-7E7C2AC70CF7}"/>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id="{6C79DEFB-1650-43CE-A7BC-34FB51B543E4}"/>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id="{776B1F48-B49C-4542-9A0F-C0BFFC684665}"/>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BED55307-35C0-46CC-9AB9-E3A77D8DF774}"/>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id="{B3ED94D4-A514-4F82-B45C-3BF0C64D6220}"/>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7A639639-C095-47B8-9935-61C35A2A1C3F}"/>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id="{65DA8AF7-0463-4BDC-AE1C-358D7EDFF53B}"/>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id="{2866B829-8186-4A9D-A0B1-82FB740299B1}"/>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id="{6C514EE9-E69B-425F-9E9D-3EC3E0FD6B5F}"/>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id="{64401125-7BE5-44D4-9F5C-7D3FF7BC488A}"/>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id="{FD3662C0-A5B9-4CC4-8A59-C6BD21F92113}"/>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08DD89A-76FA-45FD-9E70-09C36E17DC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EF6C6EB-C626-4115-AC23-172A75CE84B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5A09677-A2AB-4D76-9C9C-5B474E2CF5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513570C-FEAC-4F0F-BE3A-FC2A4456D5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D784885-3FCB-422F-B50C-ED04A1F7B1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163126</xdr:rowOff>
    </xdr:from>
    <xdr:to>
      <xdr:col>116</xdr:col>
      <xdr:colOff>114300</xdr:colOff>
      <xdr:row>40</xdr:row>
      <xdr:rowOff>93276</xdr:rowOff>
    </xdr:to>
    <xdr:sp macro="" textlink="">
      <xdr:nvSpPr>
        <xdr:cNvPr id="489" name="楕円 488">
          <a:extLst>
            <a:ext uri="{FF2B5EF4-FFF2-40B4-BE49-F238E27FC236}">
              <a16:creationId xmlns:a16="http://schemas.microsoft.com/office/drawing/2014/main" id="{156A90C2-B7EB-4332-96EA-CF18518BD889}"/>
            </a:ext>
          </a:extLst>
        </xdr:cNvPr>
        <xdr:cNvSpPr/>
      </xdr:nvSpPr>
      <xdr:spPr>
        <a:xfrm>
          <a:off x="22110700" y="68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141553</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C06D523C-F4B0-42D2-AF73-CC0B73A2AA08}"/>
            </a:ext>
          </a:extLst>
        </xdr:cNvPr>
        <xdr:cNvSpPr txBox="1"/>
      </xdr:nvSpPr>
      <xdr:spPr>
        <a:xfrm>
          <a:off x="22199600" y="682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164332</xdr:rowOff>
    </xdr:from>
    <xdr:to>
      <xdr:col>112</xdr:col>
      <xdr:colOff>38100</xdr:colOff>
      <xdr:row>40</xdr:row>
      <xdr:rowOff>94482</xdr:rowOff>
    </xdr:to>
    <xdr:sp macro="" textlink="">
      <xdr:nvSpPr>
        <xdr:cNvPr id="491" name="楕円 490">
          <a:extLst>
            <a:ext uri="{FF2B5EF4-FFF2-40B4-BE49-F238E27FC236}">
              <a16:creationId xmlns:a16="http://schemas.microsoft.com/office/drawing/2014/main" id="{5DAA9D8F-E528-4BCA-B211-E64359D6EBB9}"/>
            </a:ext>
          </a:extLst>
        </xdr:cNvPr>
        <xdr:cNvSpPr/>
      </xdr:nvSpPr>
      <xdr:spPr>
        <a:xfrm>
          <a:off x="21272500" y="6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42476</xdr:rowOff>
    </xdr:from>
    <xdr:to>
      <xdr:col>116</xdr:col>
      <xdr:colOff>63500</xdr:colOff>
      <xdr:row>40</xdr:row>
      <xdr:rowOff>43682</xdr:rowOff>
    </xdr:to>
    <xdr:cxnSp macro="">
      <xdr:nvCxnSpPr>
        <xdr:cNvPr id="492" name="直線コネクタ 491">
          <a:extLst>
            <a:ext uri="{FF2B5EF4-FFF2-40B4-BE49-F238E27FC236}">
              <a16:creationId xmlns:a16="http://schemas.microsoft.com/office/drawing/2014/main" id="{97A89F20-2B24-46B3-8E37-5638C4B82312}"/>
            </a:ext>
          </a:extLst>
        </xdr:cNvPr>
        <xdr:cNvCxnSpPr/>
      </xdr:nvCxnSpPr>
      <xdr:spPr>
        <a:xfrm flipV="1">
          <a:off x="21323300" y="6900476"/>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167241</xdr:rowOff>
    </xdr:from>
    <xdr:to>
      <xdr:col>107</xdr:col>
      <xdr:colOff>101600</xdr:colOff>
      <xdr:row>40</xdr:row>
      <xdr:rowOff>97391</xdr:rowOff>
    </xdr:to>
    <xdr:sp macro="" textlink="">
      <xdr:nvSpPr>
        <xdr:cNvPr id="493" name="楕円 492">
          <a:extLst>
            <a:ext uri="{FF2B5EF4-FFF2-40B4-BE49-F238E27FC236}">
              <a16:creationId xmlns:a16="http://schemas.microsoft.com/office/drawing/2014/main" id="{3D1B989A-BC4F-4949-BC7D-81EBE1820445}"/>
            </a:ext>
          </a:extLst>
        </xdr:cNvPr>
        <xdr:cNvSpPr/>
      </xdr:nvSpPr>
      <xdr:spPr>
        <a:xfrm>
          <a:off x="20383500" y="68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43682</xdr:rowOff>
    </xdr:from>
    <xdr:to>
      <xdr:col>111</xdr:col>
      <xdr:colOff>177800</xdr:colOff>
      <xdr:row>40</xdr:row>
      <xdr:rowOff>46591</xdr:rowOff>
    </xdr:to>
    <xdr:cxnSp macro="">
      <xdr:nvCxnSpPr>
        <xdr:cNvPr id="494" name="直線コネクタ 493">
          <a:extLst>
            <a:ext uri="{FF2B5EF4-FFF2-40B4-BE49-F238E27FC236}">
              <a16:creationId xmlns:a16="http://schemas.microsoft.com/office/drawing/2014/main" id="{0AC52BF8-CDCC-433A-B403-F25493425BA7}"/>
            </a:ext>
          </a:extLst>
        </xdr:cNvPr>
        <xdr:cNvCxnSpPr/>
      </xdr:nvCxnSpPr>
      <xdr:spPr>
        <a:xfrm flipV="1">
          <a:off x="20434300" y="6901682"/>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161834</xdr:rowOff>
    </xdr:from>
    <xdr:to>
      <xdr:col>102</xdr:col>
      <xdr:colOff>165100</xdr:colOff>
      <xdr:row>40</xdr:row>
      <xdr:rowOff>91984</xdr:rowOff>
    </xdr:to>
    <xdr:sp macro="" textlink="">
      <xdr:nvSpPr>
        <xdr:cNvPr id="495" name="楕円 494">
          <a:extLst>
            <a:ext uri="{FF2B5EF4-FFF2-40B4-BE49-F238E27FC236}">
              <a16:creationId xmlns:a16="http://schemas.microsoft.com/office/drawing/2014/main" id="{F96E7077-A3C0-4AF7-9F0C-05589FB72CEF}"/>
            </a:ext>
          </a:extLst>
        </xdr:cNvPr>
        <xdr:cNvSpPr/>
      </xdr:nvSpPr>
      <xdr:spPr>
        <a:xfrm>
          <a:off x="19494500" y="68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41184</xdr:rowOff>
    </xdr:from>
    <xdr:to>
      <xdr:col>107</xdr:col>
      <xdr:colOff>50800</xdr:colOff>
      <xdr:row>40</xdr:row>
      <xdr:rowOff>46591</xdr:rowOff>
    </xdr:to>
    <xdr:cxnSp macro="">
      <xdr:nvCxnSpPr>
        <xdr:cNvPr id="496" name="直線コネクタ 495">
          <a:extLst>
            <a:ext uri="{FF2B5EF4-FFF2-40B4-BE49-F238E27FC236}">
              <a16:creationId xmlns:a16="http://schemas.microsoft.com/office/drawing/2014/main" id="{26724F9E-CDD9-4942-84EB-D4AA28664AAF}"/>
            </a:ext>
          </a:extLst>
        </xdr:cNvPr>
        <xdr:cNvCxnSpPr/>
      </xdr:nvCxnSpPr>
      <xdr:spPr>
        <a:xfrm>
          <a:off x="19545300" y="6899184"/>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162468</xdr:rowOff>
    </xdr:from>
    <xdr:to>
      <xdr:col>98</xdr:col>
      <xdr:colOff>38100</xdr:colOff>
      <xdr:row>40</xdr:row>
      <xdr:rowOff>92618</xdr:rowOff>
    </xdr:to>
    <xdr:sp macro="" textlink="">
      <xdr:nvSpPr>
        <xdr:cNvPr id="497" name="楕円 496">
          <a:extLst>
            <a:ext uri="{FF2B5EF4-FFF2-40B4-BE49-F238E27FC236}">
              <a16:creationId xmlns:a16="http://schemas.microsoft.com/office/drawing/2014/main" id="{E884ED59-C6B2-48D3-9DD7-47F6399156EF}"/>
            </a:ext>
          </a:extLst>
        </xdr:cNvPr>
        <xdr:cNvSpPr/>
      </xdr:nvSpPr>
      <xdr:spPr>
        <a:xfrm>
          <a:off x="18605500" y="68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41184</xdr:rowOff>
    </xdr:from>
    <xdr:to>
      <xdr:col>102</xdr:col>
      <xdr:colOff>114300</xdr:colOff>
      <xdr:row>40</xdr:row>
      <xdr:rowOff>41818</xdr:rowOff>
    </xdr:to>
    <xdr:cxnSp macro="">
      <xdr:nvCxnSpPr>
        <xdr:cNvPr id="498" name="直線コネクタ 497">
          <a:extLst>
            <a:ext uri="{FF2B5EF4-FFF2-40B4-BE49-F238E27FC236}">
              <a16:creationId xmlns:a16="http://schemas.microsoft.com/office/drawing/2014/main" id="{198D6F0E-A51C-47DB-AEEB-1ED52B4A3450}"/>
            </a:ext>
          </a:extLst>
        </xdr:cNvPr>
        <xdr:cNvCxnSpPr/>
      </xdr:nvCxnSpPr>
      <xdr:spPr>
        <a:xfrm flipV="1">
          <a:off x="18656300" y="6899184"/>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9797233C-BCB4-436A-BD21-30B73451E615}"/>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32A7EE8B-7318-47E7-8D8F-8CF2B156A1C8}"/>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3F999407-C535-47C6-905F-5E9E1DF9A04E}"/>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7E7A771B-2C15-4586-8EEC-F50FC0C7E4C5}"/>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85609</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D000A1E7-F59F-44BE-A81B-8297A947F341}"/>
            </a:ext>
          </a:extLst>
        </xdr:cNvPr>
        <xdr:cNvSpPr txBox="1"/>
      </xdr:nvSpPr>
      <xdr:spPr>
        <a:xfrm>
          <a:off x="21043411" y="69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88518</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8CD45A66-D66D-41FB-B75C-975AC51FE3CA}"/>
            </a:ext>
          </a:extLst>
        </xdr:cNvPr>
        <xdr:cNvSpPr txBox="1"/>
      </xdr:nvSpPr>
      <xdr:spPr>
        <a:xfrm>
          <a:off x="20167111" y="69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83111</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CD78BF0C-CB03-49B6-A20D-2C55735D91B7}"/>
            </a:ext>
          </a:extLst>
        </xdr:cNvPr>
        <xdr:cNvSpPr txBox="1"/>
      </xdr:nvSpPr>
      <xdr:spPr>
        <a:xfrm>
          <a:off x="19278111" y="694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83745</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78FA682A-C53C-4F20-BCFE-8B765E10710C}"/>
            </a:ext>
          </a:extLst>
        </xdr:cNvPr>
        <xdr:cNvSpPr txBox="1"/>
      </xdr:nvSpPr>
      <xdr:spPr>
        <a:xfrm>
          <a:off x="18389111" y="69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62DAE387-CA0C-4999-A93F-9DDF6A7A55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86F0510-7612-4207-A4C9-3B2C612EA2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7EDD2F4-E2C1-47A3-8E8C-989B0C0188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31064D3-D8BD-4A08-806D-49767B7E59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734A5B40-872F-4DE1-8B86-29FFFB6471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41C9A882-AFA1-4A9E-B3FA-4DEB076681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CFB89490-274D-4F9E-BF8D-207A621FF8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9F57E4C3-FD0E-4610-9E97-DD2B4263E0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A6B0AFE1-B1B0-46E9-A264-06B8D8002B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C22DA9C2-7A7E-4E8F-B229-DC76920D2C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F796300-64F5-4D28-9141-87497B669F0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19E7E57F-9366-490E-9580-0A095397032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455A75C8-C2A3-42F4-8B77-1A82B2DAAE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1055B135-618C-4E9D-87DE-962BB6AFE70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D34AADCE-1A74-4A2F-BAC1-B17F7BA2507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315CFF8C-B431-49EF-813F-5635C254E8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B4F1B131-CCC9-480A-ACA6-5E04344CE85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5504BC62-37DA-4E55-A5D5-259BDA1B23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7A2157D-9DB0-4009-9169-352C532B225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7AFAC4DD-1F75-4470-AED3-C0F7E1DE2DB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CF7481CD-DCB5-4DAB-94C7-FA4BD68FEC5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78186B30-9D9C-44F2-9C9C-D25EC81951F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A912010B-75BB-47BF-A55B-A94BA2B1CFC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C3DB755-7C93-40F2-9476-785D88C45B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6F480075-8CCF-4CE6-BF8B-BF5BDEDA47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32" name="直線コネクタ 531">
          <a:extLst>
            <a:ext uri="{FF2B5EF4-FFF2-40B4-BE49-F238E27FC236}">
              <a16:creationId xmlns:a16="http://schemas.microsoft.com/office/drawing/2014/main" id="{43757802-5709-4653-A704-41752757F1C6}"/>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031338C7-F966-4D5A-BF8D-59598CF9870A}"/>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4" name="直線コネクタ 533">
          <a:extLst>
            <a:ext uri="{FF2B5EF4-FFF2-40B4-BE49-F238E27FC236}">
              <a16:creationId xmlns:a16="http://schemas.microsoft.com/office/drawing/2014/main" id="{B4EE363F-6CD4-46B4-9BA5-D2EDFE0421BC}"/>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id="{F90734DF-BCF3-4C01-B357-707B86BECD60}"/>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36" name="直線コネクタ 535">
          <a:extLst>
            <a:ext uri="{FF2B5EF4-FFF2-40B4-BE49-F238E27FC236}">
              <a16:creationId xmlns:a16="http://schemas.microsoft.com/office/drawing/2014/main" id="{B36CE52C-56F4-40D5-AFC6-1A791D8BB522}"/>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E3501C58-FCBC-41CC-9166-EAFC3DA172A6}"/>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id="{AFF91777-8890-4BFA-86EA-C3B155E2A1AA}"/>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39" name="フローチャート: 判断 538">
          <a:extLst>
            <a:ext uri="{FF2B5EF4-FFF2-40B4-BE49-F238E27FC236}">
              <a16:creationId xmlns:a16="http://schemas.microsoft.com/office/drawing/2014/main" id="{B0788BAB-7D58-49CB-BF9D-605FF43522A1}"/>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0" name="フローチャート: 判断 539">
          <a:extLst>
            <a:ext uri="{FF2B5EF4-FFF2-40B4-BE49-F238E27FC236}">
              <a16:creationId xmlns:a16="http://schemas.microsoft.com/office/drawing/2014/main" id="{913DAB8C-F619-4085-A1B7-C2BCFA1C5A53}"/>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41" name="フローチャート: 判断 540">
          <a:extLst>
            <a:ext uri="{FF2B5EF4-FFF2-40B4-BE49-F238E27FC236}">
              <a16:creationId xmlns:a16="http://schemas.microsoft.com/office/drawing/2014/main" id="{7CA85BD5-D97A-4754-8DCB-FDAEB6D79063}"/>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2" name="フローチャート: 判断 541">
          <a:extLst>
            <a:ext uri="{FF2B5EF4-FFF2-40B4-BE49-F238E27FC236}">
              <a16:creationId xmlns:a16="http://schemas.microsoft.com/office/drawing/2014/main" id="{A3869429-B3FA-4C55-BAF7-DA55C6D3442F}"/>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27B9FF9-745D-4CF9-B584-B6BFFA221F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3848BBC-7465-4B28-9CEE-BD8FEF2C8E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CB1725E-6997-45A2-BDAD-5E918F9569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11667C5-4614-43F9-8610-81369A41FD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34FE49E-1BB0-48B5-B59B-2F1C274695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48" name="楕円 547">
          <a:extLst>
            <a:ext uri="{FF2B5EF4-FFF2-40B4-BE49-F238E27FC236}">
              <a16:creationId xmlns:a16="http://schemas.microsoft.com/office/drawing/2014/main" id="{BCCD44E6-35B9-4B5C-99D0-E0217F667A47}"/>
            </a:ext>
          </a:extLst>
        </xdr:cNvPr>
        <xdr:cNvSpPr/>
      </xdr:nvSpPr>
      <xdr:spPr>
        <a:xfrm>
          <a:off x="162687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104339</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9A4F155A-DEBF-4078-BE9C-3E8B02BC1F4C}"/>
            </a:ext>
          </a:extLst>
        </xdr:cNvPr>
        <xdr:cNvSpPr txBox="1"/>
      </xdr:nvSpPr>
      <xdr:spPr>
        <a:xfrm>
          <a:off x="16357600" y="1004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47172</xdr:rowOff>
    </xdr:from>
    <xdr:to>
      <xdr:col>81</xdr:col>
      <xdr:colOff>101600</xdr:colOff>
      <xdr:row>59</xdr:row>
      <xdr:rowOff>148772</xdr:rowOff>
    </xdr:to>
    <xdr:sp macro="" textlink="">
      <xdr:nvSpPr>
        <xdr:cNvPr id="550" name="楕円 549">
          <a:extLst>
            <a:ext uri="{FF2B5EF4-FFF2-40B4-BE49-F238E27FC236}">
              <a16:creationId xmlns:a16="http://schemas.microsoft.com/office/drawing/2014/main" id="{C4A1BB18-923F-40D4-B667-ADE9BAE5F5C4}"/>
            </a:ext>
          </a:extLst>
        </xdr:cNvPr>
        <xdr:cNvSpPr/>
      </xdr:nvSpPr>
      <xdr:spPr>
        <a:xfrm>
          <a:off x="15430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97972</xdr:rowOff>
    </xdr:from>
    <xdr:to>
      <xdr:col>85</xdr:col>
      <xdr:colOff>127000</xdr:colOff>
      <xdr:row>59</xdr:row>
      <xdr:rowOff>132262</xdr:rowOff>
    </xdr:to>
    <xdr:cxnSp macro="">
      <xdr:nvCxnSpPr>
        <xdr:cNvPr id="551" name="直線コネクタ 550">
          <a:extLst>
            <a:ext uri="{FF2B5EF4-FFF2-40B4-BE49-F238E27FC236}">
              <a16:creationId xmlns:a16="http://schemas.microsoft.com/office/drawing/2014/main" id="{9A4D43D6-EC8B-43D1-8B55-3140013F45C8}"/>
            </a:ext>
          </a:extLst>
        </xdr:cNvPr>
        <xdr:cNvCxnSpPr/>
      </xdr:nvCxnSpPr>
      <xdr:spPr>
        <a:xfrm>
          <a:off x="15481300" y="1021352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52" name="楕円 551">
          <a:extLst>
            <a:ext uri="{FF2B5EF4-FFF2-40B4-BE49-F238E27FC236}">
              <a16:creationId xmlns:a16="http://schemas.microsoft.com/office/drawing/2014/main" id="{642D6010-3EB3-4687-9129-3D78F5A930EF}"/>
            </a:ext>
          </a:extLst>
        </xdr:cNvPr>
        <xdr:cNvSpPr/>
      </xdr:nvSpPr>
      <xdr:spPr>
        <a:xfrm>
          <a:off x="14541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66947</xdr:rowOff>
    </xdr:from>
    <xdr:to>
      <xdr:col>81</xdr:col>
      <xdr:colOff>50800</xdr:colOff>
      <xdr:row>59</xdr:row>
      <xdr:rowOff>97972</xdr:rowOff>
    </xdr:to>
    <xdr:cxnSp macro="">
      <xdr:nvCxnSpPr>
        <xdr:cNvPr id="553" name="直線コネクタ 552">
          <a:extLst>
            <a:ext uri="{FF2B5EF4-FFF2-40B4-BE49-F238E27FC236}">
              <a16:creationId xmlns:a16="http://schemas.microsoft.com/office/drawing/2014/main" id="{58334C3A-85BA-420B-B124-242ED137C15B}"/>
            </a:ext>
          </a:extLst>
        </xdr:cNvPr>
        <xdr:cNvCxnSpPr/>
      </xdr:nvCxnSpPr>
      <xdr:spPr>
        <a:xfrm>
          <a:off x="14592300" y="101824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54" name="楕円 553">
          <a:extLst>
            <a:ext uri="{FF2B5EF4-FFF2-40B4-BE49-F238E27FC236}">
              <a16:creationId xmlns:a16="http://schemas.microsoft.com/office/drawing/2014/main" id="{3C673DDE-4EC2-48C7-9DCE-565FC99CD701}"/>
            </a:ext>
          </a:extLst>
        </xdr:cNvPr>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66947</xdr:rowOff>
    </xdr:to>
    <xdr:cxnSp macro="">
      <xdr:nvCxnSpPr>
        <xdr:cNvPr id="555" name="直線コネクタ 554">
          <a:extLst>
            <a:ext uri="{FF2B5EF4-FFF2-40B4-BE49-F238E27FC236}">
              <a16:creationId xmlns:a16="http://schemas.microsoft.com/office/drawing/2014/main" id="{EC96EEA6-2797-4077-8194-578068AF410C}"/>
            </a:ext>
          </a:extLst>
        </xdr:cNvPr>
        <xdr:cNvCxnSpPr/>
      </xdr:nvCxnSpPr>
      <xdr:spPr>
        <a:xfrm>
          <a:off x="13703300" y="101531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133713</xdr:rowOff>
    </xdr:from>
    <xdr:to>
      <xdr:col>67</xdr:col>
      <xdr:colOff>101600</xdr:colOff>
      <xdr:row>59</xdr:row>
      <xdr:rowOff>63863</xdr:rowOff>
    </xdr:to>
    <xdr:sp macro="" textlink="">
      <xdr:nvSpPr>
        <xdr:cNvPr id="556" name="楕円 555">
          <a:extLst>
            <a:ext uri="{FF2B5EF4-FFF2-40B4-BE49-F238E27FC236}">
              <a16:creationId xmlns:a16="http://schemas.microsoft.com/office/drawing/2014/main" id="{93BBB88D-700E-4BD2-838F-78A61CEE2F86}"/>
            </a:ext>
          </a:extLst>
        </xdr:cNvPr>
        <xdr:cNvSpPr/>
      </xdr:nvSpPr>
      <xdr:spPr>
        <a:xfrm>
          <a:off x="12763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13063</xdr:rowOff>
    </xdr:from>
    <xdr:to>
      <xdr:col>71</xdr:col>
      <xdr:colOff>177800</xdr:colOff>
      <xdr:row>59</xdr:row>
      <xdr:rowOff>37556</xdr:rowOff>
    </xdr:to>
    <xdr:cxnSp macro="">
      <xdr:nvCxnSpPr>
        <xdr:cNvPr id="557" name="直線コネクタ 556">
          <a:extLst>
            <a:ext uri="{FF2B5EF4-FFF2-40B4-BE49-F238E27FC236}">
              <a16:creationId xmlns:a16="http://schemas.microsoft.com/office/drawing/2014/main" id="{F036EC6B-BAD5-4C12-9C20-F16E32DF3F93}"/>
            </a:ext>
          </a:extLst>
        </xdr:cNvPr>
        <xdr:cNvCxnSpPr/>
      </xdr:nvCxnSpPr>
      <xdr:spPr>
        <a:xfrm>
          <a:off x="12814300" y="101286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223C850B-B50D-4919-8DA7-4D41F3640020}"/>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B9060395-299C-4F61-B0DB-E54BD19C06A2}"/>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88DDA1E1-F478-4DB7-97F0-B9A7548EAAE9}"/>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C52884AF-BCCF-4630-BAE4-7C6C082EAB44}"/>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165299</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C6D22062-5BB5-4A28-8906-5BA534AD7281}"/>
            </a:ext>
          </a:extLst>
        </xdr:cNvPr>
        <xdr:cNvSpPr txBox="1"/>
      </xdr:nvSpPr>
      <xdr:spPr>
        <a:xfrm>
          <a:off x="15266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193707B-8139-49E0-AC72-3BF932549AD9}"/>
            </a:ext>
          </a:extLst>
        </xdr:cNvPr>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9A810AE0-BBEB-4CC6-8DD0-C546106FBD73}"/>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9692DC4D-8B39-48C0-AB79-99E93D454E86}"/>
            </a:ext>
          </a:extLst>
        </xdr:cNvPr>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6644D97B-99D6-41EF-A330-E0E50E45F5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B9AB6ED6-E2E3-4D30-97E6-65AC08D28C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3E97E44A-1F6D-425F-AF6A-9027C557B7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70D3806F-7225-41F1-89E5-4D76BB6A42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8A8A662C-7E13-4E62-B5F7-3CD8D92D17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976F79BF-6458-4345-8BA2-546A7BE6CF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D1B756D4-DCF9-42A7-BFE2-A41B2E9A60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76437595-70AF-4F2B-86BF-D47CDD7345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71374B5-407E-4724-807C-4D625B6EE3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DA27ACFD-D10F-40CA-84BC-3ECCC82521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ABA0F023-7652-48BD-9441-CD3F6620478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C0562D58-88EC-42BD-A16E-0F36B03B176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B2AE59F4-C1D1-426E-9C0C-E55943D4DB1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7F14CAD6-8EBE-45A2-BA3F-CE8E8C12C21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DEAF3380-4A96-46C1-8BD0-56C5E0B4C20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5FAECC22-F241-4862-87A3-B42A3B71E9D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141661A9-8D1E-4F19-ABB8-E7C20318C34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06C313C7-D2B9-45F6-9A14-EDB7CAB41B9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EB5CEFDF-EEF2-4B60-961F-BD678FCD68F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6E1D2FDE-BFEA-43CE-85E8-D7D28C0BE96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5948AB18-8F73-49E4-B3CF-40283B41B23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D745A88A-BE58-4224-95FA-332E7DB14E8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73857CA-ED34-44A3-9156-1C480B4077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0344C84-3148-4208-8017-1F65A9A10E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BB0B8158-7F96-4FD8-9CA8-DD1ADCB05DC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91" name="直線コネクタ 590">
          <a:extLst>
            <a:ext uri="{FF2B5EF4-FFF2-40B4-BE49-F238E27FC236}">
              <a16:creationId xmlns:a16="http://schemas.microsoft.com/office/drawing/2014/main" id="{AECDE200-CAAC-4ECA-AC0B-91814BF7DBA1}"/>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8FB814BF-E1B7-4753-8D85-7A513B9DF406}"/>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3" name="直線コネクタ 592">
          <a:extLst>
            <a:ext uri="{FF2B5EF4-FFF2-40B4-BE49-F238E27FC236}">
              <a16:creationId xmlns:a16="http://schemas.microsoft.com/office/drawing/2014/main" id="{934B2183-99B7-45D1-B839-C2484B0C139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A3D4184-F545-4CB3-B7DA-45F096206BA4}"/>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95" name="直線コネクタ 594">
          <a:extLst>
            <a:ext uri="{FF2B5EF4-FFF2-40B4-BE49-F238E27FC236}">
              <a16:creationId xmlns:a16="http://schemas.microsoft.com/office/drawing/2014/main" id="{FFC53731-BD9C-48FD-BDFE-7C385BBC0175}"/>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9082B273-C5F2-4501-8A08-3780AD0A4ABC}"/>
            </a:ext>
          </a:extLst>
        </xdr:cNvPr>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97" name="フローチャート: 判断 596">
          <a:extLst>
            <a:ext uri="{FF2B5EF4-FFF2-40B4-BE49-F238E27FC236}">
              <a16:creationId xmlns:a16="http://schemas.microsoft.com/office/drawing/2014/main" id="{4DEAEDFC-D724-4F70-9B26-0B9A96B85B2D}"/>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98" name="フローチャート: 判断 597">
          <a:extLst>
            <a:ext uri="{FF2B5EF4-FFF2-40B4-BE49-F238E27FC236}">
              <a16:creationId xmlns:a16="http://schemas.microsoft.com/office/drawing/2014/main" id="{F9CC0B0E-6365-4224-9B66-C33D1049838A}"/>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99" name="フローチャート: 判断 598">
          <a:extLst>
            <a:ext uri="{FF2B5EF4-FFF2-40B4-BE49-F238E27FC236}">
              <a16:creationId xmlns:a16="http://schemas.microsoft.com/office/drawing/2014/main" id="{D1C504DD-5849-4992-AE07-878AF96AE80E}"/>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00" name="フローチャート: 判断 599">
          <a:extLst>
            <a:ext uri="{FF2B5EF4-FFF2-40B4-BE49-F238E27FC236}">
              <a16:creationId xmlns:a16="http://schemas.microsoft.com/office/drawing/2014/main" id="{4024ACFE-2132-4239-8839-83B4566E3E2C}"/>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01" name="フローチャート: 判断 600">
          <a:extLst>
            <a:ext uri="{FF2B5EF4-FFF2-40B4-BE49-F238E27FC236}">
              <a16:creationId xmlns:a16="http://schemas.microsoft.com/office/drawing/2014/main" id="{0933C56D-67C1-4E22-98A1-968B00FC8033}"/>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C08519F-223B-4079-8C81-8B208C2638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AAD6A31-4BDE-4DF0-A32F-0553F092F0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198DDB2-BACF-46FC-A301-A9D00C3068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708B97-F8E0-46C2-9210-80E2A28F58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F65AEAC-F20F-4E80-A304-883F1804FD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140244</xdr:rowOff>
    </xdr:from>
    <xdr:to>
      <xdr:col>116</xdr:col>
      <xdr:colOff>114300</xdr:colOff>
      <xdr:row>56</xdr:row>
      <xdr:rowOff>70394</xdr:rowOff>
    </xdr:to>
    <xdr:sp macro="" textlink="">
      <xdr:nvSpPr>
        <xdr:cNvPr id="607" name="楕円 606">
          <a:extLst>
            <a:ext uri="{FF2B5EF4-FFF2-40B4-BE49-F238E27FC236}">
              <a16:creationId xmlns:a16="http://schemas.microsoft.com/office/drawing/2014/main" id="{6B34346A-0AD5-4E36-AE05-1B8D3C1098D9}"/>
            </a:ext>
          </a:extLst>
        </xdr:cNvPr>
        <xdr:cNvSpPr/>
      </xdr:nvSpPr>
      <xdr:spPr>
        <a:xfrm>
          <a:off x="221107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93271</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5EACD52E-EA14-4619-AB5D-600B003BC59E}"/>
            </a:ext>
          </a:extLst>
        </xdr:cNvPr>
        <xdr:cNvSpPr txBox="1"/>
      </xdr:nvSpPr>
      <xdr:spPr>
        <a:xfrm>
          <a:off x="22199600" y="952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163104</xdr:rowOff>
    </xdr:from>
    <xdr:to>
      <xdr:col>112</xdr:col>
      <xdr:colOff>38100</xdr:colOff>
      <xdr:row>56</xdr:row>
      <xdr:rowOff>93254</xdr:rowOff>
    </xdr:to>
    <xdr:sp macro="" textlink="">
      <xdr:nvSpPr>
        <xdr:cNvPr id="609" name="楕円 608">
          <a:extLst>
            <a:ext uri="{FF2B5EF4-FFF2-40B4-BE49-F238E27FC236}">
              <a16:creationId xmlns:a16="http://schemas.microsoft.com/office/drawing/2014/main" id="{E67B7B9B-68C0-4F56-8A06-84406795BDFB}"/>
            </a:ext>
          </a:extLst>
        </xdr:cNvPr>
        <xdr:cNvSpPr/>
      </xdr:nvSpPr>
      <xdr:spPr>
        <a:xfrm>
          <a:off x="212725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19594</xdr:rowOff>
    </xdr:from>
    <xdr:to>
      <xdr:col>116</xdr:col>
      <xdr:colOff>63500</xdr:colOff>
      <xdr:row>56</xdr:row>
      <xdr:rowOff>42454</xdr:rowOff>
    </xdr:to>
    <xdr:cxnSp macro="">
      <xdr:nvCxnSpPr>
        <xdr:cNvPr id="610" name="直線コネクタ 609">
          <a:extLst>
            <a:ext uri="{FF2B5EF4-FFF2-40B4-BE49-F238E27FC236}">
              <a16:creationId xmlns:a16="http://schemas.microsoft.com/office/drawing/2014/main" id="{AD9AAF5A-1488-4C82-B56A-733D501546ED}"/>
            </a:ext>
          </a:extLst>
        </xdr:cNvPr>
        <xdr:cNvCxnSpPr/>
      </xdr:nvCxnSpPr>
      <xdr:spPr>
        <a:xfrm flipV="1">
          <a:off x="21323300" y="96207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21046</xdr:rowOff>
    </xdr:from>
    <xdr:to>
      <xdr:col>107</xdr:col>
      <xdr:colOff>101600</xdr:colOff>
      <xdr:row>56</xdr:row>
      <xdr:rowOff>122646</xdr:rowOff>
    </xdr:to>
    <xdr:sp macro="" textlink="">
      <xdr:nvSpPr>
        <xdr:cNvPr id="611" name="楕円 610">
          <a:extLst>
            <a:ext uri="{FF2B5EF4-FFF2-40B4-BE49-F238E27FC236}">
              <a16:creationId xmlns:a16="http://schemas.microsoft.com/office/drawing/2014/main" id="{56631B38-939C-4249-88DA-445587077553}"/>
            </a:ext>
          </a:extLst>
        </xdr:cNvPr>
        <xdr:cNvSpPr/>
      </xdr:nvSpPr>
      <xdr:spPr>
        <a:xfrm>
          <a:off x="20383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42454</xdr:rowOff>
    </xdr:from>
    <xdr:to>
      <xdr:col>111</xdr:col>
      <xdr:colOff>177800</xdr:colOff>
      <xdr:row>56</xdr:row>
      <xdr:rowOff>71846</xdr:rowOff>
    </xdr:to>
    <xdr:cxnSp macro="">
      <xdr:nvCxnSpPr>
        <xdr:cNvPr id="612" name="直線コネクタ 611">
          <a:extLst>
            <a:ext uri="{FF2B5EF4-FFF2-40B4-BE49-F238E27FC236}">
              <a16:creationId xmlns:a16="http://schemas.microsoft.com/office/drawing/2014/main" id="{A60137C8-D2AA-4BE8-9133-65E0D72CE120}"/>
            </a:ext>
          </a:extLst>
        </xdr:cNvPr>
        <xdr:cNvCxnSpPr/>
      </xdr:nvCxnSpPr>
      <xdr:spPr>
        <a:xfrm flipV="1">
          <a:off x="20434300" y="96436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40640</xdr:rowOff>
    </xdr:from>
    <xdr:to>
      <xdr:col>102</xdr:col>
      <xdr:colOff>165100</xdr:colOff>
      <xdr:row>56</xdr:row>
      <xdr:rowOff>142240</xdr:rowOff>
    </xdr:to>
    <xdr:sp macro="" textlink="">
      <xdr:nvSpPr>
        <xdr:cNvPr id="613" name="楕円 612">
          <a:extLst>
            <a:ext uri="{FF2B5EF4-FFF2-40B4-BE49-F238E27FC236}">
              <a16:creationId xmlns:a16="http://schemas.microsoft.com/office/drawing/2014/main" id="{497FE36B-84B6-414D-BE8C-5AA768BB8EC0}"/>
            </a:ext>
          </a:extLst>
        </xdr:cNvPr>
        <xdr:cNvSpPr/>
      </xdr:nvSpPr>
      <xdr:spPr>
        <a:xfrm>
          <a:off x="19494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71846</xdr:rowOff>
    </xdr:from>
    <xdr:to>
      <xdr:col>107</xdr:col>
      <xdr:colOff>50800</xdr:colOff>
      <xdr:row>56</xdr:row>
      <xdr:rowOff>91440</xdr:rowOff>
    </xdr:to>
    <xdr:cxnSp macro="">
      <xdr:nvCxnSpPr>
        <xdr:cNvPr id="614" name="直線コネクタ 613">
          <a:extLst>
            <a:ext uri="{FF2B5EF4-FFF2-40B4-BE49-F238E27FC236}">
              <a16:creationId xmlns:a16="http://schemas.microsoft.com/office/drawing/2014/main" id="{B541FCB7-490E-4796-B0B3-D816DD4C511D}"/>
            </a:ext>
          </a:extLst>
        </xdr:cNvPr>
        <xdr:cNvCxnSpPr/>
      </xdr:nvCxnSpPr>
      <xdr:spPr>
        <a:xfrm flipV="1">
          <a:off x="19545300" y="96730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60234</xdr:rowOff>
    </xdr:from>
    <xdr:to>
      <xdr:col>98</xdr:col>
      <xdr:colOff>38100</xdr:colOff>
      <xdr:row>56</xdr:row>
      <xdr:rowOff>161834</xdr:rowOff>
    </xdr:to>
    <xdr:sp macro="" textlink="">
      <xdr:nvSpPr>
        <xdr:cNvPr id="615" name="楕円 614">
          <a:extLst>
            <a:ext uri="{FF2B5EF4-FFF2-40B4-BE49-F238E27FC236}">
              <a16:creationId xmlns:a16="http://schemas.microsoft.com/office/drawing/2014/main" id="{7179EE56-93BD-4A04-AAA5-2B0D1E9FBEE2}"/>
            </a:ext>
          </a:extLst>
        </xdr:cNvPr>
        <xdr:cNvSpPr/>
      </xdr:nvSpPr>
      <xdr:spPr>
        <a:xfrm>
          <a:off x="18605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91440</xdr:rowOff>
    </xdr:from>
    <xdr:to>
      <xdr:col>102</xdr:col>
      <xdr:colOff>114300</xdr:colOff>
      <xdr:row>56</xdr:row>
      <xdr:rowOff>111034</xdr:rowOff>
    </xdr:to>
    <xdr:cxnSp macro="">
      <xdr:nvCxnSpPr>
        <xdr:cNvPr id="616" name="直線コネクタ 615">
          <a:extLst>
            <a:ext uri="{FF2B5EF4-FFF2-40B4-BE49-F238E27FC236}">
              <a16:creationId xmlns:a16="http://schemas.microsoft.com/office/drawing/2014/main" id="{8F6CB4D5-36F2-4679-92CD-7AA6CC7EB22D}"/>
            </a:ext>
          </a:extLst>
        </xdr:cNvPr>
        <xdr:cNvCxnSpPr/>
      </xdr:nvCxnSpPr>
      <xdr:spPr>
        <a:xfrm flipV="1">
          <a:off x="18656300" y="96926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135000</xdr:rowOff>
    </xdr:from>
    <xdr:ext cx="469744" cy="259045"/>
    <xdr:sp macro="" textlink="">
      <xdr:nvSpPr>
        <xdr:cNvPr id="617" name="n_1aveValue【保健センター・保健所】&#10;一人当たり面積">
          <a:extLst>
            <a:ext uri="{FF2B5EF4-FFF2-40B4-BE49-F238E27FC236}">
              <a16:creationId xmlns:a16="http://schemas.microsoft.com/office/drawing/2014/main" id="{D7C03CB6-5155-49A8-8899-FA20D15B74FA}"/>
            </a:ext>
          </a:extLst>
        </xdr:cNvPr>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618" name="n_2aveValue【保健センター・保健所】&#10;一人当たり面積">
          <a:extLst>
            <a:ext uri="{FF2B5EF4-FFF2-40B4-BE49-F238E27FC236}">
              <a16:creationId xmlns:a16="http://schemas.microsoft.com/office/drawing/2014/main" id="{34612030-F4F6-42C4-8089-DD90373A61B7}"/>
            </a:ext>
          </a:extLst>
        </xdr:cNvPr>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619" name="n_3aveValue【保健センター・保健所】&#10;一人当たり面積">
          <a:extLst>
            <a:ext uri="{FF2B5EF4-FFF2-40B4-BE49-F238E27FC236}">
              <a16:creationId xmlns:a16="http://schemas.microsoft.com/office/drawing/2014/main" id="{9DB17ACB-63A1-4BEE-8F01-483D4C4DBB2F}"/>
            </a:ext>
          </a:extLst>
        </xdr:cNvPr>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620" name="n_4aveValue【保健センター・保健所】&#10;一人当たり面積">
          <a:extLst>
            <a:ext uri="{FF2B5EF4-FFF2-40B4-BE49-F238E27FC236}">
              <a16:creationId xmlns:a16="http://schemas.microsoft.com/office/drawing/2014/main" id="{1173C560-7C77-4251-9E9B-2464823A65C6}"/>
            </a:ext>
          </a:extLst>
        </xdr:cNvPr>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109781</xdr:rowOff>
    </xdr:from>
    <xdr:ext cx="469744" cy="259045"/>
    <xdr:sp macro="" textlink="">
      <xdr:nvSpPr>
        <xdr:cNvPr id="621" name="n_1mainValue【保健センター・保健所】&#10;一人当たり面積">
          <a:extLst>
            <a:ext uri="{FF2B5EF4-FFF2-40B4-BE49-F238E27FC236}">
              <a16:creationId xmlns:a16="http://schemas.microsoft.com/office/drawing/2014/main" id="{EB7844B8-F6CD-414F-B7C3-C83DAEB69902}"/>
            </a:ext>
          </a:extLst>
        </xdr:cNvPr>
        <xdr:cNvSpPr txBox="1"/>
      </xdr:nvSpPr>
      <xdr:spPr>
        <a:xfrm>
          <a:off x="21075727" y="936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139173</xdr:rowOff>
    </xdr:from>
    <xdr:ext cx="469744" cy="259045"/>
    <xdr:sp macro="" textlink="">
      <xdr:nvSpPr>
        <xdr:cNvPr id="622" name="n_2mainValue【保健センター・保健所】&#10;一人当たり面積">
          <a:extLst>
            <a:ext uri="{FF2B5EF4-FFF2-40B4-BE49-F238E27FC236}">
              <a16:creationId xmlns:a16="http://schemas.microsoft.com/office/drawing/2014/main" id="{5B68899E-A01D-481F-AA5F-3089242372FD}"/>
            </a:ext>
          </a:extLst>
        </xdr:cNvPr>
        <xdr:cNvSpPr txBox="1"/>
      </xdr:nvSpPr>
      <xdr:spPr>
        <a:xfrm>
          <a:off x="20199427" y="93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158767</xdr:rowOff>
    </xdr:from>
    <xdr:ext cx="469744" cy="259045"/>
    <xdr:sp macro="" textlink="">
      <xdr:nvSpPr>
        <xdr:cNvPr id="623" name="n_3mainValue【保健センター・保健所】&#10;一人当たり面積">
          <a:extLst>
            <a:ext uri="{FF2B5EF4-FFF2-40B4-BE49-F238E27FC236}">
              <a16:creationId xmlns:a16="http://schemas.microsoft.com/office/drawing/2014/main" id="{29FFDC06-BEBF-442A-8B70-5E5855DC2D9A}"/>
            </a:ext>
          </a:extLst>
        </xdr:cNvPr>
        <xdr:cNvSpPr txBox="1"/>
      </xdr:nvSpPr>
      <xdr:spPr>
        <a:xfrm>
          <a:off x="19310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6911</xdr:rowOff>
    </xdr:from>
    <xdr:ext cx="469744" cy="259045"/>
    <xdr:sp macro="" textlink="">
      <xdr:nvSpPr>
        <xdr:cNvPr id="624" name="n_4mainValue【保健センター・保健所】&#10;一人当たり面積">
          <a:extLst>
            <a:ext uri="{FF2B5EF4-FFF2-40B4-BE49-F238E27FC236}">
              <a16:creationId xmlns:a16="http://schemas.microsoft.com/office/drawing/2014/main" id="{AD967B6A-0BEE-4048-B6C9-8885DD72D4FD}"/>
            </a:ext>
          </a:extLst>
        </xdr:cNvPr>
        <xdr:cNvSpPr txBox="1"/>
      </xdr:nvSpPr>
      <xdr:spPr>
        <a:xfrm>
          <a:off x="18421427" y="943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4BE3F9B-E074-47BB-A9F4-AE41A12BC9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77A10066-0CA6-44D5-A550-F5689ADDD9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C0A660F-C882-4938-9AB9-85AAF7F159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3C82A54-2FAD-4E32-9113-FF2C2A8124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41E6E7F-3E20-4BE4-A4A6-73E3969946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F9FE5A0-BBAA-4E05-8870-491D8B8E98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9C6A582-9761-4CEC-B01C-1F9A004BA0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90F92356-24BB-4A07-B96E-A2AC104487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256CB111-CFFA-4CBE-8625-566DAE72D0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9E3BDA8-B673-4B45-AF1B-D5F01323CF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217DB74F-0F57-478B-BD27-9FF66B9088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A066596-1F1A-4A86-B7ED-5FC653F4558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6A5A82CF-4FB1-419D-9C84-867A704613D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CABBBAF0-1760-4C78-AB63-BBF6BA7914A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D3B989CA-486F-46BD-B23A-8A72F281E04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95BF9C12-E88B-4DC7-A54F-5E8440A48C7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346FDB4-934A-4286-986D-3EA6C3AE423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FA202F2-B748-4789-8087-D85D0BC5077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DFC8A6B9-8CA1-4240-920A-7ADF8045C2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48A435BE-72CF-44B2-9392-0BDBAF6B958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BA45E68E-70A6-4A1F-86A2-9873DD22BC4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28D44CE9-8F7A-413C-9E09-70712B7727E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9A9853C2-1D73-4C3E-8130-D0BAC7F9405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8E0EE0C3-94A1-46B9-8E76-8EC088BB04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90952927-48F1-4009-AA12-2615F51B850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80CC92AA-D917-423A-85EB-FCE309EDE322}"/>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2283B27C-7C9F-42EC-B452-D93D0918EEF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C2003EA2-97E5-4767-8A52-029E27E5724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E48EB110-2886-4422-873F-460D8A6AE14D}"/>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4" name="直線コネクタ 653">
          <a:extLst>
            <a:ext uri="{FF2B5EF4-FFF2-40B4-BE49-F238E27FC236}">
              <a16:creationId xmlns:a16="http://schemas.microsoft.com/office/drawing/2014/main" id="{34EF8C90-E1E7-44C9-8BCC-08D90C9A452E}"/>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AEEC48A-BD0D-4150-AD6A-1D9DD0C43255}"/>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6" name="フローチャート: 判断 655">
          <a:extLst>
            <a:ext uri="{FF2B5EF4-FFF2-40B4-BE49-F238E27FC236}">
              <a16:creationId xmlns:a16="http://schemas.microsoft.com/office/drawing/2014/main" id="{159992B9-C039-4C15-B9D3-8AFFEE0E45B2}"/>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7" name="フローチャート: 判断 656">
          <a:extLst>
            <a:ext uri="{FF2B5EF4-FFF2-40B4-BE49-F238E27FC236}">
              <a16:creationId xmlns:a16="http://schemas.microsoft.com/office/drawing/2014/main" id="{2AC66FE4-A12B-4603-AE48-E81CF946B6FD}"/>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8" name="フローチャート: 判断 657">
          <a:extLst>
            <a:ext uri="{FF2B5EF4-FFF2-40B4-BE49-F238E27FC236}">
              <a16:creationId xmlns:a16="http://schemas.microsoft.com/office/drawing/2014/main" id="{4CA3F0CC-11BC-4EB0-ABA6-360A41547D6B}"/>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9" name="フローチャート: 判断 658">
          <a:extLst>
            <a:ext uri="{FF2B5EF4-FFF2-40B4-BE49-F238E27FC236}">
              <a16:creationId xmlns:a16="http://schemas.microsoft.com/office/drawing/2014/main" id="{C51BA340-E050-4210-8C14-3512AA05EA90}"/>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60" name="フローチャート: 判断 659">
          <a:extLst>
            <a:ext uri="{FF2B5EF4-FFF2-40B4-BE49-F238E27FC236}">
              <a16:creationId xmlns:a16="http://schemas.microsoft.com/office/drawing/2014/main" id="{C01CA42E-922F-4467-A707-D21C184EF6BB}"/>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AF12B18-1166-4ADE-895D-C5943C5923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ECC5444-C882-4313-B2E9-E3000DF466D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976F721-CAA0-4F93-862B-DCD64A8329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9F3985D-0857-4368-BE0C-8BA1A2EDB43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3E9FAA9-CC34-4E25-BD91-46D119C939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18324</xdr:rowOff>
    </xdr:from>
    <xdr:to>
      <xdr:col>85</xdr:col>
      <xdr:colOff>177800</xdr:colOff>
      <xdr:row>80</xdr:row>
      <xdr:rowOff>119924</xdr:rowOff>
    </xdr:to>
    <xdr:sp macro="" textlink="">
      <xdr:nvSpPr>
        <xdr:cNvPr id="666" name="楕円 665">
          <a:extLst>
            <a:ext uri="{FF2B5EF4-FFF2-40B4-BE49-F238E27FC236}">
              <a16:creationId xmlns:a16="http://schemas.microsoft.com/office/drawing/2014/main" id="{880AFF54-48DE-4C03-9D49-3F2C9CE758D6}"/>
            </a:ext>
          </a:extLst>
        </xdr:cNvPr>
        <xdr:cNvSpPr/>
      </xdr:nvSpPr>
      <xdr:spPr>
        <a:xfrm>
          <a:off x="162687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41201</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5182570-136D-4675-A68A-52BDB22D9A1D}"/>
            </a:ext>
          </a:extLst>
        </xdr:cNvPr>
        <xdr:cNvSpPr txBox="1"/>
      </xdr:nvSpPr>
      <xdr:spPr>
        <a:xfrm>
          <a:off x="16357600" y="1358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148952</xdr:rowOff>
    </xdr:from>
    <xdr:to>
      <xdr:col>81</xdr:col>
      <xdr:colOff>101600</xdr:colOff>
      <xdr:row>80</xdr:row>
      <xdr:rowOff>79102</xdr:rowOff>
    </xdr:to>
    <xdr:sp macro="" textlink="">
      <xdr:nvSpPr>
        <xdr:cNvPr id="668" name="楕円 667">
          <a:extLst>
            <a:ext uri="{FF2B5EF4-FFF2-40B4-BE49-F238E27FC236}">
              <a16:creationId xmlns:a16="http://schemas.microsoft.com/office/drawing/2014/main" id="{9E95FBE8-EA95-49FF-BC41-50F72FF59120}"/>
            </a:ext>
          </a:extLst>
        </xdr:cNvPr>
        <xdr:cNvSpPr/>
      </xdr:nvSpPr>
      <xdr:spPr>
        <a:xfrm>
          <a:off x="15430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28302</xdr:rowOff>
    </xdr:from>
    <xdr:to>
      <xdr:col>85</xdr:col>
      <xdr:colOff>127000</xdr:colOff>
      <xdr:row>80</xdr:row>
      <xdr:rowOff>69124</xdr:rowOff>
    </xdr:to>
    <xdr:cxnSp macro="">
      <xdr:nvCxnSpPr>
        <xdr:cNvPr id="669" name="直線コネクタ 668">
          <a:extLst>
            <a:ext uri="{FF2B5EF4-FFF2-40B4-BE49-F238E27FC236}">
              <a16:creationId xmlns:a16="http://schemas.microsoft.com/office/drawing/2014/main" id="{604F71B6-550D-4A5F-8381-AC8037CDA019}"/>
            </a:ext>
          </a:extLst>
        </xdr:cNvPr>
        <xdr:cNvCxnSpPr/>
      </xdr:nvCxnSpPr>
      <xdr:spPr>
        <a:xfrm>
          <a:off x="15481300" y="13744302"/>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104866</xdr:rowOff>
    </xdr:from>
    <xdr:to>
      <xdr:col>76</xdr:col>
      <xdr:colOff>165100</xdr:colOff>
      <xdr:row>80</xdr:row>
      <xdr:rowOff>35016</xdr:rowOff>
    </xdr:to>
    <xdr:sp macro="" textlink="">
      <xdr:nvSpPr>
        <xdr:cNvPr id="670" name="楕円 669">
          <a:extLst>
            <a:ext uri="{FF2B5EF4-FFF2-40B4-BE49-F238E27FC236}">
              <a16:creationId xmlns:a16="http://schemas.microsoft.com/office/drawing/2014/main" id="{7088D947-FEA4-40FF-BDBE-979CF0F4764B}"/>
            </a:ext>
          </a:extLst>
        </xdr:cNvPr>
        <xdr:cNvSpPr/>
      </xdr:nvSpPr>
      <xdr:spPr>
        <a:xfrm>
          <a:off x="14541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155666</xdr:rowOff>
    </xdr:from>
    <xdr:to>
      <xdr:col>81</xdr:col>
      <xdr:colOff>50800</xdr:colOff>
      <xdr:row>80</xdr:row>
      <xdr:rowOff>28302</xdr:rowOff>
    </xdr:to>
    <xdr:cxnSp macro="">
      <xdr:nvCxnSpPr>
        <xdr:cNvPr id="671" name="直線コネクタ 670">
          <a:extLst>
            <a:ext uri="{FF2B5EF4-FFF2-40B4-BE49-F238E27FC236}">
              <a16:creationId xmlns:a16="http://schemas.microsoft.com/office/drawing/2014/main" id="{696DEE0D-DC8D-4430-9B10-A2C91AF4D7C1}"/>
            </a:ext>
          </a:extLst>
        </xdr:cNvPr>
        <xdr:cNvCxnSpPr/>
      </xdr:nvCxnSpPr>
      <xdr:spPr>
        <a:xfrm>
          <a:off x="14592300" y="1370021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49349</xdr:rowOff>
    </xdr:from>
    <xdr:to>
      <xdr:col>72</xdr:col>
      <xdr:colOff>38100</xdr:colOff>
      <xdr:row>79</xdr:row>
      <xdr:rowOff>150949</xdr:rowOff>
    </xdr:to>
    <xdr:sp macro="" textlink="">
      <xdr:nvSpPr>
        <xdr:cNvPr id="672" name="楕円 671">
          <a:extLst>
            <a:ext uri="{FF2B5EF4-FFF2-40B4-BE49-F238E27FC236}">
              <a16:creationId xmlns:a16="http://schemas.microsoft.com/office/drawing/2014/main" id="{C9BBE5A6-F849-4860-9B91-C8633169EBD0}"/>
            </a:ext>
          </a:extLst>
        </xdr:cNvPr>
        <xdr:cNvSpPr/>
      </xdr:nvSpPr>
      <xdr:spPr>
        <a:xfrm>
          <a:off x="13652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100149</xdr:rowOff>
    </xdr:from>
    <xdr:to>
      <xdr:col>76</xdr:col>
      <xdr:colOff>114300</xdr:colOff>
      <xdr:row>79</xdr:row>
      <xdr:rowOff>155666</xdr:rowOff>
    </xdr:to>
    <xdr:cxnSp macro="">
      <xdr:nvCxnSpPr>
        <xdr:cNvPr id="673" name="直線コネクタ 672">
          <a:extLst>
            <a:ext uri="{FF2B5EF4-FFF2-40B4-BE49-F238E27FC236}">
              <a16:creationId xmlns:a16="http://schemas.microsoft.com/office/drawing/2014/main" id="{38B79301-F13C-48BA-8AC7-B0BF045C288D}"/>
            </a:ext>
          </a:extLst>
        </xdr:cNvPr>
        <xdr:cNvCxnSpPr/>
      </xdr:nvCxnSpPr>
      <xdr:spPr>
        <a:xfrm>
          <a:off x="13703300" y="1364469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88537</xdr:rowOff>
    </xdr:from>
    <xdr:to>
      <xdr:col>67</xdr:col>
      <xdr:colOff>101600</xdr:colOff>
      <xdr:row>84</xdr:row>
      <xdr:rowOff>18687</xdr:rowOff>
    </xdr:to>
    <xdr:sp macro="" textlink="">
      <xdr:nvSpPr>
        <xdr:cNvPr id="674" name="楕円 673">
          <a:extLst>
            <a:ext uri="{FF2B5EF4-FFF2-40B4-BE49-F238E27FC236}">
              <a16:creationId xmlns:a16="http://schemas.microsoft.com/office/drawing/2014/main" id="{DAEE33B8-D3BE-4DCA-9C81-D541ACF1937D}"/>
            </a:ext>
          </a:extLst>
        </xdr:cNvPr>
        <xdr:cNvSpPr/>
      </xdr:nvSpPr>
      <xdr:spPr>
        <a:xfrm>
          <a:off x="12763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100149</xdr:rowOff>
    </xdr:from>
    <xdr:to>
      <xdr:col>71</xdr:col>
      <xdr:colOff>177800</xdr:colOff>
      <xdr:row>83</xdr:row>
      <xdr:rowOff>139337</xdr:rowOff>
    </xdr:to>
    <xdr:cxnSp macro="">
      <xdr:nvCxnSpPr>
        <xdr:cNvPr id="675" name="直線コネクタ 674">
          <a:extLst>
            <a:ext uri="{FF2B5EF4-FFF2-40B4-BE49-F238E27FC236}">
              <a16:creationId xmlns:a16="http://schemas.microsoft.com/office/drawing/2014/main" id="{A7B1CB83-5280-4D58-92DF-D7B2879CAF67}"/>
            </a:ext>
          </a:extLst>
        </xdr:cNvPr>
        <xdr:cNvCxnSpPr/>
      </xdr:nvCxnSpPr>
      <xdr:spPr>
        <a:xfrm flipV="1">
          <a:off x="12814300" y="13644699"/>
          <a:ext cx="889000" cy="72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76" name="n_1aveValue【消防施設】&#10;有形固定資産減価償却率">
          <a:extLst>
            <a:ext uri="{FF2B5EF4-FFF2-40B4-BE49-F238E27FC236}">
              <a16:creationId xmlns:a16="http://schemas.microsoft.com/office/drawing/2014/main" id="{C102101A-558C-412B-AEC1-13E3298EA601}"/>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77" name="n_2aveValue【消防施設】&#10;有形固定資産減価償却率">
          <a:extLst>
            <a:ext uri="{FF2B5EF4-FFF2-40B4-BE49-F238E27FC236}">
              <a16:creationId xmlns:a16="http://schemas.microsoft.com/office/drawing/2014/main" id="{DFB57EEF-A309-4188-A9B2-6FE12C8CA34A}"/>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678" name="n_3aveValue【消防施設】&#10;有形固定資産減価償却率">
          <a:extLst>
            <a:ext uri="{FF2B5EF4-FFF2-40B4-BE49-F238E27FC236}">
              <a16:creationId xmlns:a16="http://schemas.microsoft.com/office/drawing/2014/main" id="{F09BC4E6-E4F6-4D58-B8AC-48436B32D260}"/>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9" name="n_4aveValue【消防施設】&#10;有形固定資産減価償却率">
          <a:extLst>
            <a:ext uri="{FF2B5EF4-FFF2-40B4-BE49-F238E27FC236}">
              <a16:creationId xmlns:a16="http://schemas.microsoft.com/office/drawing/2014/main" id="{16DFA72F-9820-490B-B584-5E4A76E76B8A}"/>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95629</xdr:rowOff>
    </xdr:from>
    <xdr:ext cx="405111" cy="259045"/>
    <xdr:sp macro="" textlink="">
      <xdr:nvSpPr>
        <xdr:cNvPr id="680" name="n_1mainValue【消防施設】&#10;有形固定資産減価償却率">
          <a:extLst>
            <a:ext uri="{FF2B5EF4-FFF2-40B4-BE49-F238E27FC236}">
              <a16:creationId xmlns:a16="http://schemas.microsoft.com/office/drawing/2014/main" id="{38AEE01B-FA8E-42F1-BF0F-03B000A03559}"/>
            </a:ext>
          </a:extLst>
        </xdr:cNvPr>
        <xdr:cNvSpPr txBox="1"/>
      </xdr:nvSpPr>
      <xdr:spPr>
        <a:xfrm>
          <a:off x="152660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51543</xdr:rowOff>
    </xdr:from>
    <xdr:ext cx="405111" cy="259045"/>
    <xdr:sp macro="" textlink="">
      <xdr:nvSpPr>
        <xdr:cNvPr id="681" name="n_2mainValue【消防施設】&#10;有形固定資産減価償却率">
          <a:extLst>
            <a:ext uri="{FF2B5EF4-FFF2-40B4-BE49-F238E27FC236}">
              <a16:creationId xmlns:a16="http://schemas.microsoft.com/office/drawing/2014/main" id="{FBF25D9E-C29F-49CA-9E2A-ADC5926DE98D}"/>
            </a:ext>
          </a:extLst>
        </xdr:cNvPr>
        <xdr:cNvSpPr txBox="1"/>
      </xdr:nvSpPr>
      <xdr:spPr>
        <a:xfrm>
          <a:off x="143897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167476</xdr:rowOff>
    </xdr:from>
    <xdr:ext cx="405111" cy="259045"/>
    <xdr:sp macro="" textlink="">
      <xdr:nvSpPr>
        <xdr:cNvPr id="682" name="n_3mainValue【消防施設】&#10;有形固定資産減価償却率">
          <a:extLst>
            <a:ext uri="{FF2B5EF4-FFF2-40B4-BE49-F238E27FC236}">
              <a16:creationId xmlns:a16="http://schemas.microsoft.com/office/drawing/2014/main" id="{1EB8067B-48A5-46C6-964B-C0DB8D04A3DF}"/>
            </a:ext>
          </a:extLst>
        </xdr:cNvPr>
        <xdr:cNvSpPr txBox="1"/>
      </xdr:nvSpPr>
      <xdr:spPr>
        <a:xfrm>
          <a:off x="13500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9814</xdr:rowOff>
    </xdr:from>
    <xdr:ext cx="405111" cy="259045"/>
    <xdr:sp macro="" textlink="">
      <xdr:nvSpPr>
        <xdr:cNvPr id="683" name="n_4mainValue【消防施設】&#10;有形固定資産減価償却率">
          <a:extLst>
            <a:ext uri="{FF2B5EF4-FFF2-40B4-BE49-F238E27FC236}">
              <a16:creationId xmlns:a16="http://schemas.microsoft.com/office/drawing/2014/main" id="{522C82A8-9B79-431D-A4AD-8359D6241D41}"/>
            </a:ext>
          </a:extLst>
        </xdr:cNvPr>
        <xdr:cNvSpPr txBox="1"/>
      </xdr:nvSpPr>
      <xdr:spPr>
        <a:xfrm>
          <a:off x="12611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AE8EB3DF-A6C3-4340-B959-79AEE780CC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D71F409-C157-4484-96DF-EAC09AA1F6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EDE8E5F-C449-4D4A-9F1E-DA6C933EE2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34458A71-25B7-4156-AA26-98A81075D9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F0B25C-0884-4954-8FE5-E5BC53C634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FBF1BF51-7945-4023-B573-38E32C3152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8B9F99-5E6E-473D-B70B-A4BC8A9EFC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7CCC9807-F7D2-4063-8EAF-00741448B15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26C502B-2FA4-4A3D-ACEA-BDF8E7210F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E5679CA-155D-4093-B64B-9B6E391A71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8B7189E9-3E62-4B43-B642-6D4AACB661C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AA70FE4B-BABF-4D82-9AE0-F97343F8688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A4A086A-5596-4B72-AA94-1DB97936C1D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42AA5A79-FDF3-46BA-B1E3-20A0346D7BA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376EA654-14CD-4649-B298-204C9E89726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141B2327-EBF8-4355-9DA5-648FB42E96F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BB93F80F-D19B-49ED-8401-06AB5A168A7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F7A3AB57-1C9E-4E64-923B-AFB54AC83E7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F3851C2B-2608-470E-BF06-BF8CDC3C12D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3007755-D0A0-4B6E-9471-CF6EA1749E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44EA5FAF-B9D8-484E-ADDE-CBCA95C390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5" name="直線コネクタ 704">
          <a:extLst>
            <a:ext uri="{FF2B5EF4-FFF2-40B4-BE49-F238E27FC236}">
              <a16:creationId xmlns:a16="http://schemas.microsoft.com/office/drawing/2014/main" id="{837890F5-0F69-43FE-822A-88CBEC233EF3}"/>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消防施設】&#10;一人当たり面積最小値テキスト">
          <a:extLst>
            <a:ext uri="{FF2B5EF4-FFF2-40B4-BE49-F238E27FC236}">
              <a16:creationId xmlns:a16="http://schemas.microsoft.com/office/drawing/2014/main" id="{3EB8C953-C8B4-4CA5-B279-324904D9F619}"/>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a:extLst>
            <a:ext uri="{FF2B5EF4-FFF2-40B4-BE49-F238E27FC236}">
              <a16:creationId xmlns:a16="http://schemas.microsoft.com/office/drawing/2014/main" id="{05A4C4F3-EEB8-4D6B-BE4D-E306E9A5C72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消防施設】&#10;一人当たり面積最大値テキスト">
          <a:extLst>
            <a:ext uri="{FF2B5EF4-FFF2-40B4-BE49-F238E27FC236}">
              <a16:creationId xmlns:a16="http://schemas.microsoft.com/office/drawing/2014/main" id="{DE90D868-3B1F-46B4-957D-FB9615EDC211}"/>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id="{E31A5ED7-0E5D-4563-9BBD-C232F4A4B4FF}"/>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710" name="【消防施設】&#10;一人当たり面積平均値テキスト">
          <a:extLst>
            <a:ext uri="{FF2B5EF4-FFF2-40B4-BE49-F238E27FC236}">
              <a16:creationId xmlns:a16="http://schemas.microsoft.com/office/drawing/2014/main" id="{7AD2AA53-AB7F-4F53-9BEA-420C9C8E0CEE}"/>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11" name="フローチャート: 判断 710">
          <a:extLst>
            <a:ext uri="{FF2B5EF4-FFF2-40B4-BE49-F238E27FC236}">
              <a16:creationId xmlns:a16="http://schemas.microsoft.com/office/drawing/2014/main" id="{428A7539-8217-4885-8584-AC8381A1BC50}"/>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12" name="フローチャート: 判断 711">
          <a:extLst>
            <a:ext uri="{FF2B5EF4-FFF2-40B4-BE49-F238E27FC236}">
              <a16:creationId xmlns:a16="http://schemas.microsoft.com/office/drawing/2014/main" id="{F81CE7EB-A1AD-4E2B-9B9D-E400C073410D}"/>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13" name="フローチャート: 判断 712">
          <a:extLst>
            <a:ext uri="{FF2B5EF4-FFF2-40B4-BE49-F238E27FC236}">
              <a16:creationId xmlns:a16="http://schemas.microsoft.com/office/drawing/2014/main" id="{BD30AE29-7B00-405E-B6E8-879E934C595B}"/>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4" name="フローチャート: 判断 713">
          <a:extLst>
            <a:ext uri="{FF2B5EF4-FFF2-40B4-BE49-F238E27FC236}">
              <a16:creationId xmlns:a16="http://schemas.microsoft.com/office/drawing/2014/main" id="{4112ADE3-42C6-44A9-8D72-89813BD02F9B}"/>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5" name="フローチャート: 判断 714">
          <a:extLst>
            <a:ext uri="{FF2B5EF4-FFF2-40B4-BE49-F238E27FC236}">
              <a16:creationId xmlns:a16="http://schemas.microsoft.com/office/drawing/2014/main" id="{CF892AC0-7DFF-4071-B6A0-324A1804FFE8}"/>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1B2C726-713A-44BC-B205-C1F36F5B83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467E4DA-2E68-49B0-82DA-922DB4A45A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B61BF7F-853E-4412-BF6F-3D70A4AA91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5617E43-0737-4499-AC87-11418BE1A0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3EB357B-93AA-442E-9903-42D1EB0780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170180</xdr:rowOff>
    </xdr:from>
    <xdr:to>
      <xdr:col>116</xdr:col>
      <xdr:colOff>114300</xdr:colOff>
      <xdr:row>79</xdr:row>
      <xdr:rowOff>100330</xdr:rowOff>
    </xdr:to>
    <xdr:sp macro="" textlink="">
      <xdr:nvSpPr>
        <xdr:cNvPr id="721" name="楕円 720">
          <a:extLst>
            <a:ext uri="{FF2B5EF4-FFF2-40B4-BE49-F238E27FC236}">
              <a16:creationId xmlns:a16="http://schemas.microsoft.com/office/drawing/2014/main" id="{9C6762C9-408C-4856-8272-98A042E4DEA0}"/>
            </a:ext>
          </a:extLst>
        </xdr:cNvPr>
        <xdr:cNvSpPr/>
      </xdr:nvSpPr>
      <xdr:spPr>
        <a:xfrm>
          <a:off x="22110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123207</xdr:rowOff>
    </xdr:from>
    <xdr:ext cx="469744" cy="259045"/>
    <xdr:sp macro="" textlink="">
      <xdr:nvSpPr>
        <xdr:cNvPr id="722" name="【消防施設】&#10;一人当たり面積該当値テキスト">
          <a:extLst>
            <a:ext uri="{FF2B5EF4-FFF2-40B4-BE49-F238E27FC236}">
              <a16:creationId xmlns:a16="http://schemas.microsoft.com/office/drawing/2014/main" id="{C0F913F9-243D-4ADD-9717-DD7ADF9D21D3}"/>
            </a:ext>
          </a:extLst>
        </xdr:cNvPr>
        <xdr:cNvSpPr txBox="1"/>
      </xdr:nvSpPr>
      <xdr:spPr>
        <a:xfrm>
          <a:off x="22199600"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17018</xdr:rowOff>
    </xdr:from>
    <xdr:to>
      <xdr:col>112</xdr:col>
      <xdr:colOff>38100</xdr:colOff>
      <xdr:row>79</xdr:row>
      <xdr:rowOff>118618</xdr:rowOff>
    </xdr:to>
    <xdr:sp macro="" textlink="">
      <xdr:nvSpPr>
        <xdr:cNvPr id="723" name="楕円 722">
          <a:extLst>
            <a:ext uri="{FF2B5EF4-FFF2-40B4-BE49-F238E27FC236}">
              <a16:creationId xmlns:a16="http://schemas.microsoft.com/office/drawing/2014/main" id="{C40157A6-10EF-4F93-8CDA-565BAAA08107}"/>
            </a:ext>
          </a:extLst>
        </xdr:cNvPr>
        <xdr:cNvSpPr/>
      </xdr:nvSpPr>
      <xdr:spPr>
        <a:xfrm>
          <a:off x="21272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49530</xdr:rowOff>
    </xdr:from>
    <xdr:to>
      <xdr:col>116</xdr:col>
      <xdr:colOff>63500</xdr:colOff>
      <xdr:row>79</xdr:row>
      <xdr:rowOff>67818</xdr:rowOff>
    </xdr:to>
    <xdr:cxnSp macro="">
      <xdr:nvCxnSpPr>
        <xdr:cNvPr id="724" name="直線コネクタ 723">
          <a:extLst>
            <a:ext uri="{FF2B5EF4-FFF2-40B4-BE49-F238E27FC236}">
              <a16:creationId xmlns:a16="http://schemas.microsoft.com/office/drawing/2014/main" id="{27196EA8-A2C3-4824-A456-836EDF9C5CC7}"/>
            </a:ext>
          </a:extLst>
        </xdr:cNvPr>
        <xdr:cNvCxnSpPr/>
      </xdr:nvCxnSpPr>
      <xdr:spPr>
        <a:xfrm flipV="1">
          <a:off x="21323300" y="135940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167894</xdr:rowOff>
    </xdr:from>
    <xdr:to>
      <xdr:col>107</xdr:col>
      <xdr:colOff>101600</xdr:colOff>
      <xdr:row>80</xdr:row>
      <xdr:rowOff>98044</xdr:rowOff>
    </xdr:to>
    <xdr:sp macro="" textlink="">
      <xdr:nvSpPr>
        <xdr:cNvPr id="725" name="楕円 724">
          <a:extLst>
            <a:ext uri="{FF2B5EF4-FFF2-40B4-BE49-F238E27FC236}">
              <a16:creationId xmlns:a16="http://schemas.microsoft.com/office/drawing/2014/main" id="{53A77A9F-627F-4D2D-9CA0-67A3C6404BCE}"/>
            </a:ext>
          </a:extLst>
        </xdr:cNvPr>
        <xdr:cNvSpPr/>
      </xdr:nvSpPr>
      <xdr:spPr>
        <a:xfrm>
          <a:off x="20383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67818</xdr:rowOff>
    </xdr:from>
    <xdr:to>
      <xdr:col>111</xdr:col>
      <xdr:colOff>177800</xdr:colOff>
      <xdr:row>80</xdr:row>
      <xdr:rowOff>47244</xdr:rowOff>
    </xdr:to>
    <xdr:cxnSp macro="">
      <xdr:nvCxnSpPr>
        <xdr:cNvPr id="726" name="直線コネクタ 725">
          <a:extLst>
            <a:ext uri="{FF2B5EF4-FFF2-40B4-BE49-F238E27FC236}">
              <a16:creationId xmlns:a16="http://schemas.microsoft.com/office/drawing/2014/main" id="{DC316FF0-EF96-42A6-B256-8F4C02F4989D}"/>
            </a:ext>
          </a:extLst>
        </xdr:cNvPr>
        <xdr:cNvCxnSpPr/>
      </xdr:nvCxnSpPr>
      <xdr:spPr>
        <a:xfrm flipV="1">
          <a:off x="20434300" y="136123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62737</xdr:rowOff>
    </xdr:from>
    <xdr:to>
      <xdr:col>102</xdr:col>
      <xdr:colOff>165100</xdr:colOff>
      <xdr:row>79</xdr:row>
      <xdr:rowOff>164337</xdr:rowOff>
    </xdr:to>
    <xdr:sp macro="" textlink="">
      <xdr:nvSpPr>
        <xdr:cNvPr id="727" name="楕円 726">
          <a:extLst>
            <a:ext uri="{FF2B5EF4-FFF2-40B4-BE49-F238E27FC236}">
              <a16:creationId xmlns:a16="http://schemas.microsoft.com/office/drawing/2014/main" id="{5BC0AEA6-8501-4F75-A7E2-236615009E41}"/>
            </a:ext>
          </a:extLst>
        </xdr:cNvPr>
        <xdr:cNvSpPr/>
      </xdr:nvSpPr>
      <xdr:spPr>
        <a:xfrm>
          <a:off x="19494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113537</xdr:rowOff>
    </xdr:from>
    <xdr:to>
      <xdr:col>107</xdr:col>
      <xdr:colOff>50800</xdr:colOff>
      <xdr:row>80</xdr:row>
      <xdr:rowOff>47244</xdr:rowOff>
    </xdr:to>
    <xdr:cxnSp macro="">
      <xdr:nvCxnSpPr>
        <xdr:cNvPr id="728" name="直線コネクタ 727">
          <a:extLst>
            <a:ext uri="{FF2B5EF4-FFF2-40B4-BE49-F238E27FC236}">
              <a16:creationId xmlns:a16="http://schemas.microsoft.com/office/drawing/2014/main" id="{A0B42A9E-F39C-44F7-BCBD-844F5551DC36}"/>
            </a:ext>
          </a:extLst>
        </xdr:cNvPr>
        <xdr:cNvCxnSpPr/>
      </xdr:nvCxnSpPr>
      <xdr:spPr>
        <a:xfrm>
          <a:off x="19545300" y="136580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53594</xdr:rowOff>
    </xdr:from>
    <xdr:to>
      <xdr:col>98</xdr:col>
      <xdr:colOff>38100</xdr:colOff>
      <xdr:row>81</xdr:row>
      <xdr:rowOff>155194</xdr:rowOff>
    </xdr:to>
    <xdr:sp macro="" textlink="">
      <xdr:nvSpPr>
        <xdr:cNvPr id="729" name="楕円 728">
          <a:extLst>
            <a:ext uri="{FF2B5EF4-FFF2-40B4-BE49-F238E27FC236}">
              <a16:creationId xmlns:a16="http://schemas.microsoft.com/office/drawing/2014/main" id="{AAC65179-675A-406B-803A-CCDBA24D2163}"/>
            </a:ext>
          </a:extLst>
        </xdr:cNvPr>
        <xdr:cNvSpPr/>
      </xdr:nvSpPr>
      <xdr:spPr>
        <a:xfrm>
          <a:off x="18605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113537</xdr:rowOff>
    </xdr:from>
    <xdr:to>
      <xdr:col>102</xdr:col>
      <xdr:colOff>114300</xdr:colOff>
      <xdr:row>81</xdr:row>
      <xdr:rowOff>104394</xdr:rowOff>
    </xdr:to>
    <xdr:cxnSp macro="">
      <xdr:nvCxnSpPr>
        <xdr:cNvPr id="730" name="直線コネクタ 729">
          <a:extLst>
            <a:ext uri="{FF2B5EF4-FFF2-40B4-BE49-F238E27FC236}">
              <a16:creationId xmlns:a16="http://schemas.microsoft.com/office/drawing/2014/main" id="{B5C57BA4-EFC9-4CF1-B752-6682681404D7}"/>
            </a:ext>
          </a:extLst>
        </xdr:cNvPr>
        <xdr:cNvCxnSpPr/>
      </xdr:nvCxnSpPr>
      <xdr:spPr>
        <a:xfrm flipV="1">
          <a:off x="18656300" y="13658087"/>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731" name="n_1aveValue【消防施設】&#10;一人当たり面積">
          <a:extLst>
            <a:ext uri="{FF2B5EF4-FFF2-40B4-BE49-F238E27FC236}">
              <a16:creationId xmlns:a16="http://schemas.microsoft.com/office/drawing/2014/main" id="{65303681-8AFB-462F-B93F-147D916EAB6D}"/>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32" name="n_2aveValue【消防施設】&#10;一人当たり面積">
          <a:extLst>
            <a:ext uri="{FF2B5EF4-FFF2-40B4-BE49-F238E27FC236}">
              <a16:creationId xmlns:a16="http://schemas.microsoft.com/office/drawing/2014/main" id="{A2DF6962-6E25-4D20-ABD9-73366A769E69}"/>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33" name="n_3aveValue【消防施設】&#10;一人当たり面積">
          <a:extLst>
            <a:ext uri="{FF2B5EF4-FFF2-40B4-BE49-F238E27FC236}">
              <a16:creationId xmlns:a16="http://schemas.microsoft.com/office/drawing/2014/main" id="{1719E39F-1391-4672-B6D1-3F0611C296B7}"/>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734" name="n_4aveValue【消防施設】&#10;一人当たり面積">
          <a:extLst>
            <a:ext uri="{FF2B5EF4-FFF2-40B4-BE49-F238E27FC236}">
              <a16:creationId xmlns:a16="http://schemas.microsoft.com/office/drawing/2014/main" id="{3A19CDB6-3174-472C-B05A-9F5AD41683FB}"/>
            </a:ext>
          </a:extLst>
        </xdr:cNvPr>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135145</xdr:rowOff>
    </xdr:from>
    <xdr:ext cx="469744" cy="259045"/>
    <xdr:sp macro="" textlink="">
      <xdr:nvSpPr>
        <xdr:cNvPr id="735" name="n_1mainValue【消防施設】&#10;一人当たり面積">
          <a:extLst>
            <a:ext uri="{FF2B5EF4-FFF2-40B4-BE49-F238E27FC236}">
              <a16:creationId xmlns:a16="http://schemas.microsoft.com/office/drawing/2014/main" id="{E424A3B6-9D85-42DD-8496-909AE93738B5}"/>
            </a:ext>
          </a:extLst>
        </xdr:cNvPr>
        <xdr:cNvSpPr txBox="1"/>
      </xdr:nvSpPr>
      <xdr:spPr>
        <a:xfrm>
          <a:off x="210757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114571</xdr:rowOff>
    </xdr:from>
    <xdr:ext cx="469744" cy="259045"/>
    <xdr:sp macro="" textlink="">
      <xdr:nvSpPr>
        <xdr:cNvPr id="736" name="n_2mainValue【消防施設】&#10;一人当たり面積">
          <a:extLst>
            <a:ext uri="{FF2B5EF4-FFF2-40B4-BE49-F238E27FC236}">
              <a16:creationId xmlns:a16="http://schemas.microsoft.com/office/drawing/2014/main" id="{08A6C57F-F354-4BA1-8C89-5DF5AE8D1E3C}"/>
            </a:ext>
          </a:extLst>
        </xdr:cNvPr>
        <xdr:cNvSpPr txBox="1"/>
      </xdr:nvSpPr>
      <xdr:spPr>
        <a:xfrm>
          <a:off x="20199427"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9414</xdr:rowOff>
    </xdr:from>
    <xdr:ext cx="469744" cy="259045"/>
    <xdr:sp macro="" textlink="">
      <xdr:nvSpPr>
        <xdr:cNvPr id="737" name="n_3mainValue【消防施設】&#10;一人当たり面積">
          <a:extLst>
            <a:ext uri="{FF2B5EF4-FFF2-40B4-BE49-F238E27FC236}">
              <a16:creationId xmlns:a16="http://schemas.microsoft.com/office/drawing/2014/main" id="{FD36E446-90C8-431D-80DF-9452EC395C46}"/>
            </a:ext>
          </a:extLst>
        </xdr:cNvPr>
        <xdr:cNvSpPr txBox="1"/>
      </xdr:nvSpPr>
      <xdr:spPr>
        <a:xfrm>
          <a:off x="193104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271</xdr:rowOff>
    </xdr:from>
    <xdr:ext cx="469744" cy="259045"/>
    <xdr:sp macro="" textlink="">
      <xdr:nvSpPr>
        <xdr:cNvPr id="738" name="n_4mainValue【消防施設】&#10;一人当たり面積">
          <a:extLst>
            <a:ext uri="{FF2B5EF4-FFF2-40B4-BE49-F238E27FC236}">
              <a16:creationId xmlns:a16="http://schemas.microsoft.com/office/drawing/2014/main" id="{0A442711-51E4-42EA-AD94-B8406771231C}"/>
            </a:ext>
          </a:extLst>
        </xdr:cNvPr>
        <xdr:cNvSpPr txBox="1"/>
      </xdr:nvSpPr>
      <xdr:spPr>
        <a:xfrm>
          <a:off x="1842142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94F5C77A-1A37-4B43-89D2-4161D99557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31F6FB3-93F5-4BB9-90BC-6D793B490B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A1E4502E-99A2-4273-9F74-78A86AF3AB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92DB67D6-0609-4EC9-90F4-147E2ED5A85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29995825-8084-4F1A-A18E-FA38F10F91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48E1240-B86D-43D5-8645-0D59BEFD04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A3B5A73-A4C1-4145-AAD5-A3BB52F3D0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FB1A006-FD9D-4DEE-BDC2-90DE5BB66E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DF27C34-6922-45C2-B3DB-6BC31F89DD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EF9A68A2-A0E2-45FD-BF94-18A5748781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73F2BF67-37B8-4C19-8AE5-22C5E7D181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AE91EE46-0C19-4910-8976-6C68E28911F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DB807846-C716-422D-AD83-7BAF41BE8CD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B0B49D74-39E9-4361-97CD-E2A52E3B12C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AC497EA4-62B6-4112-BCF9-FFDB1AF8B92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99809CA1-1924-4B12-B712-6A117AACFE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90AF2AD4-AD90-4A41-BDF0-24219374293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70FC6F87-E694-4080-A0D2-2DD86189AE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B3B3FB48-D39E-4F52-9A2D-C560E2D2329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79CA2AFF-8179-49CE-94F4-5BED68CE435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2DCA45F5-E8AA-478B-BE9F-F8165AC51EC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846B3112-8655-4566-851A-4DCBF9F818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AB50DA25-E9CC-4098-A1E2-4E13C218A3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49AA9A4F-CD0C-4CC6-AF18-76BFAD68B3F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2900AD5B-1AAD-4DC0-92FA-BD63AF615E5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B772143B-BAED-4918-8B39-1F439C9BE87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03094AE2-BFD1-4A3C-8F5F-D8AB85647C8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3F9CF065-CB3F-4DFE-A8F9-FD7CEC29B8F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7" name="【庁舎】&#10;有形固定資産減価償却率平均値テキスト">
          <a:extLst>
            <a:ext uri="{FF2B5EF4-FFF2-40B4-BE49-F238E27FC236}">
              <a16:creationId xmlns:a16="http://schemas.microsoft.com/office/drawing/2014/main" id="{B238B33A-76F8-4D48-B672-300F7753857C}"/>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8" name="フローチャート: 判断 767">
          <a:extLst>
            <a:ext uri="{FF2B5EF4-FFF2-40B4-BE49-F238E27FC236}">
              <a16:creationId xmlns:a16="http://schemas.microsoft.com/office/drawing/2014/main" id="{1D757CFC-26C2-473E-92D1-C2B04947EC58}"/>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9" name="フローチャート: 判断 768">
          <a:extLst>
            <a:ext uri="{FF2B5EF4-FFF2-40B4-BE49-F238E27FC236}">
              <a16:creationId xmlns:a16="http://schemas.microsoft.com/office/drawing/2014/main" id="{65185107-2BFC-449E-8718-5B5DFEF7CFB3}"/>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70" name="フローチャート: 判断 769">
          <a:extLst>
            <a:ext uri="{FF2B5EF4-FFF2-40B4-BE49-F238E27FC236}">
              <a16:creationId xmlns:a16="http://schemas.microsoft.com/office/drawing/2014/main" id="{1FDA270B-ED96-4801-B8A0-0DCE1CAA422E}"/>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71" name="フローチャート: 判断 770">
          <a:extLst>
            <a:ext uri="{FF2B5EF4-FFF2-40B4-BE49-F238E27FC236}">
              <a16:creationId xmlns:a16="http://schemas.microsoft.com/office/drawing/2014/main" id="{1E76D1B4-1FF9-4A4E-8773-DB496D4EC9D2}"/>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2" name="フローチャート: 判断 771">
          <a:extLst>
            <a:ext uri="{FF2B5EF4-FFF2-40B4-BE49-F238E27FC236}">
              <a16:creationId xmlns:a16="http://schemas.microsoft.com/office/drawing/2014/main" id="{F4C10275-A9B8-4D4E-90B7-44CECD490683}"/>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7274235-0FBD-4A0C-BDAF-9887937638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310DBAF-1F74-427E-AD66-21350ACABD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3FD1485-8B60-4168-B083-0D94157899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7659AEE-708C-4F3B-879E-9F46FF7989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F526B49-DFF1-4F93-ACA7-A45FDCF8E1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96520</xdr:rowOff>
    </xdr:from>
    <xdr:to>
      <xdr:col>85</xdr:col>
      <xdr:colOff>177800</xdr:colOff>
      <xdr:row>102</xdr:row>
      <xdr:rowOff>26670</xdr:rowOff>
    </xdr:to>
    <xdr:sp macro="" textlink="">
      <xdr:nvSpPr>
        <xdr:cNvPr id="778" name="楕円 777">
          <a:extLst>
            <a:ext uri="{FF2B5EF4-FFF2-40B4-BE49-F238E27FC236}">
              <a16:creationId xmlns:a16="http://schemas.microsoft.com/office/drawing/2014/main" id="{657DFF48-25E6-40C1-B01F-168551FBEFF9}"/>
            </a:ext>
          </a:extLst>
        </xdr:cNvPr>
        <xdr:cNvSpPr/>
      </xdr:nvSpPr>
      <xdr:spPr>
        <a:xfrm>
          <a:off x="16268700" y="1741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119397</xdr:rowOff>
    </xdr:from>
    <xdr:ext cx="405111" cy="259045"/>
    <xdr:sp macro="" textlink="">
      <xdr:nvSpPr>
        <xdr:cNvPr id="779" name="【庁舎】&#10;有形固定資産減価償却率該当値テキスト">
          <a:extLst>
            <a:ext uri="{FF2B5EF4-FFF2-40B4-BE49-F238E27FC236}">
              <a16:creationId xmlns:a16="http://schemas.microsoft.com/office/drawing/2014/main" id="{6E725D02-C933-4C9C-9631-3A5DDA9564B7}"/>
            </a:ext>
          </a:extLst>
        </xdr:cNvPr>
        <xdr:cNvSpPr txBox="1"/>
      </xdr:nvSpPr>
      <xdr:spPr>
        <a:xfrm>
          <a:off x="16357600" y="172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69850</xdr:rowOff>
    </xdr:from>
    <xdr:to>
      <xdr:col>81</xdr:col>
      <xdr:colOff>101600</xdr:colOff>
      <xdr:row>102</xdr:row>
      <xdr:rowOff>0</xdr:rowOff>
    </xdr:to>
    <xdr:sp macro="" textlink="">
      <xdr:nvSpPr>
        <xdr:cNvPr id="780" name="楕円 779">
          <a:extLst>
            <a:ext uri="{FF2B5EF4-FFF2-40B4-BE49-F238E27FC236}">
              <a16:creationId xmlns:a16="http://schemas.microsoft.com/office/drawing/2014/main" id="{FC44B2C6-0008-4240-8007-0CE1670B89D7}"/>
            </a:ext>
          </a:extLst>
        </xdr:cNvPr>
        <xdr:cNvSpPr/>
      </xdr:nvSpPr>
      <xdr:spPr>
        <a:xfrm>
          <a:off x="15430500" y="1738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120650</xdr:rowOff>
    </xdr:from>
    <xdr:to>
      <xdr:col>85</xdr:col>
      <xdr:colOff>127000</xdr:colOff>
      <xdr:row>101</xdr:row>
      <xdr:rowOff>147320</xdr:rowOff>
    </xdr:to>
    <xdr:cxnSp macro="">
      <xdr:nvCxnSpPr>
        <xdr:cNvPr id="781" name="直線コネクタ 780">
          <a:extLst>
            <a:ext uri="{FF2B5EF4-FFF2-40B4-BE49-F238E27FC236}">
              <a16:creationId xmlns:a16="http://schemas.microsoft.com/office/drawing/2014/main" id="{05B80095-F94C-4448-A5DC-43B87A417FB8}"/>
            </a:ext>
          </a:extLst>
        </xdr:cNvPr>
        <xdr:cNvCxnSpPr/>
      </xdr:nvCxnSpPr>
      <xdr:spPr>
        <a:xfrm>
          <a:off x="15481300" y="17437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43180</xdr:rowOff>
    </xdr:from>
    <xdr:to>
      <xdr:col>76</xdr:col>
      <xdr:colOff>165100</xdr:colOff>
      <xdr:row>101</xdr:row>
      <xdr:rowOff>144780</xdr:rowOff>
    </xdr:to>
    <xdr:sp macro="" textlink="">
      <xdr:nvSpPr>
        <xdr:cNvPr id="782" name="楕円 781">
          <a:extLst>
            <a:ext uri="{FF2B5EF4-FFF2-40B4-BE49-F238E27FC236}">
              <a16:creationId xmlns:a16="http://schemas.microsoft.com/office/drawing/2014/main" id="{FDD734E9-7DD8-4AEB-B774-393D5B8860B4}"/>
            </a:ext>
          </a:extLst>
        </xdr:cNvPr>
        <xdr:cNvSpPr/>
      </xdr:nvSpPr>
      <xdr:spPr>
        <a:xfrm>
          <a:off x="1454150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93980</xdr:rowOff>
    </xdr:from>
    <xdr:to>
      <xdr:col>81</xdr:col>
      <xdr:colOff>50800</xdr:colOff>
      <xdr:row>101</xdr:row>
      <xdr:rowOff>120650</xdr:rowOff>
    </xdr:to>
    <xdr:cxnSp macro="">
      <xdr:nvCxnSpPr>
        <xdr:cNvPr id="783" name="直線コネクタ 782">
          <a:extLst>
            <a:ext uri="{FF2B5EF4-FFF2-40B4-BE49-F238E27FC236}">
              <a16:creationId xmlns:a16="http://schemas.microsoft.com/office/drawing/2014/main" id="{23C83676-46CF-43AB-A6CC-20490F2D5833}"/>
            </a:ext>
          </a:extLst>
        </xdr:cNvPr>
        <xdr:cNvCxnSpPr/>
      </xdr:nvCxnSpPr>
      <xdr:spPr>
        <a:xfrm>
          <a:off x="14592300" y="17410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29211</xdr:rowOff>
    </xdr:from>
    <xdr:to>
      <xdr:col>72</xdr:col>
      <xdr:colOff>38100</xdr:colOff>
      <xdr:row>101</xdr:row>
      <xdr:rowOff>130811</xdr:rowOff>
    </xdr:to>
    <xdr:sp macro="" textlink="">
      <xdr:nvSpPr>
        <xdr:cNvPr id="784" name="楕円 783">
          <a:extLst>
            <a:ext uri="{FF2B5EF4-FFF2-40B4-BE49-F238E27FC236}">
              <a16:creationId xmlns:a16="http://schemas.microsoft.com/office/drawing/2014/main" id="{7B7DF39B-4F2C-4B31-9774-5972DA4D732B}"/>
            </a:ext>
          </a:extLst>
        </xdr:cNvPr>
        <xdr:cNvSpPr/>
      </xdr:nvSpPr>
      <xdr:spPr>
        <a:xfrm>
          <a:off x="13652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80011</xdr:rowOff>
    </xdr:from>
    <xdr:to>
      <xdr:col>76</xdr:col>
      <xdr:colOff>114300</xdr:colOff>
      <xdr:row>101</xdr:row>
      <xdr:rowOff>93980</xdr:rowOff>
    </xdr:to>
    <xdr:cxnSp macro="">
      <xdr:nvCxnSpPr>
        <xdr:cNvPr id="785" name="直線コネクタ 784">
          <a:extLst>
            <a:ext uri="{FF2B5EF4-FFF2-40B4-BE49-F238E27FC236}">
              <a16:creationId xmlns:a16="http://schemas.microsoft.com/office/drawing/2014/main" id="{4BB86BE9-57EA-4FDE-B7BC-A9B5AFEB2CFE}"/>
            </a:ext>
          </a:extLst>
        </xdr:cNvPr>
        <xdr:cNvCxnSpPr/>
      </xdr:nvCxnSpPr>
      <xdr:spPr>
        <a:xfrm>
          <a:off x="13703300" y="1739646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29211</xdr:rowOff>
    </xdr:from>
    <xdr:to>
      <xdr:col>67</xdr:col>
      <xdr:colOff>101600</xdr:colOff>
      <xdr:row>101</xdr:row>
      <xdr:rowOff>130811</xdr:rowOff>
    </xdr:to>
    <xdr:sp macro="" textlink="">
      <xdr:nvSpPr>
        <xdr:cNvPr id="786" name="楕円 785">
          <a:extLst>
            <a:ext uri="{FF2B5EF4-FFF2-40B4-BE49-F238E27FC236}">
              <a16:creationId xmlns:a16="http://schemas.microsoft.com/office/drawing/2014/main" id="{27BFF79A-0912-455A-86C6-EC9396C44062}"/>
            </a:ext>
          </a:extLst>
        </xdr:cNvPr>
        <xdr:cNvSpPr/>
      </xdr:nvSpPr>
      <xdr:spPr>
        <a:xfrm>
          <a:off x="12763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80011</xdr:rowOff>
    </xdr:from>
    <xdr:to>
      <xdr:col>71</xdr:col>
      <xdr:colOff>177800</xdr:colOff>
      <xdr:row>101</xdr:row>
      <xdr:rowOff>80011</xdr:rowOff>
    </xdr:to>
    <xdr:cxnSp macro="">
      <xdr:nvCxnSpPr>
        <xdr:cNvPr id="787" name="直線コネクタ 786">
          <a:extLst>
            <a:ext uri="{FF2B5EF4-FFF2-40B4-BE49-F238E27FC236}">
              <a16:creationId xmlns:a16="http://schemas.microsoft.com/office/drawing/2014/main" id="{AD91405E-6A81-4031-8371-C386D6A37B36}"/>
            </a:ext>
          </a:extLst>
        </xdr:cNvPr>
        <xdr:cNvCxnSpPr/>
      </xdr:nvCxnSpPr>
      <xdr:spPr>
        <a:xfrm>
          <a:off x="12814300" y="17396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788" name="n_1aveValue【庁舎】&#10;有形固定資産減価償却率">
          <a:extLst>
            <a:ext uri="{FF2B5EF4-FFF2-40B4-BE49-F238E27FC236}">
              <a16:creationId xmlns:a16="http://schemas.microsoft.com/office/drawing/2014/main" id="{6E5BA4C5-BAE8-4BDB-A892-0A41726FEB7B}"/>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789" name="n_2aveValue【庁舎】&#10;有形固定資産減価償却率">
          <a:extLst>
            <a:ext uri="{FF2B5EF4-FFF2-40B4-BE49-F238E27FC236}">
              <a16:creationId xmlns:a16="http://schemas.microsoft.com/office/drawing/2014/main" id="{A3F94B37-2028-4692-BD5E-196F983D0B25}"/>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790" name="n_3aveValue【庁舎】&#10;有形固定資産減価償却率">
          <a:extLst>
            <a:ext uri="{FF2B5EF4-FFF2-40B4-BE49-F238E27FC236}">
              <a16:creationId xmlns:a16="http://schemas.microsoft.com/office/drawing/2014/main" id="{E77ACC1C-3CE9-4C66-92D2-D6198DE1B3F9}"/>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791" name="n_4aveValue【庁舎】&#10;有形固定資産減価償却率">
          <a:extLst>
            <a:ext uri="{FF2B5EF4-FFF2-40B4-BE49-F238E27FC236}">
              <a16:creationId xmlns:a16="http://schemas.microsoft.com/office/drawing/2014/main" id="{C94C425A-8AB7-4F69-97DF-D961C030BBC9}"/>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16527</xdr:rowOff>
    </xdr:from>
    <xdr:ext cx="405111" cy="259045"/>
    <xdr:sp macro="" textlink="">
      <xdr:nvSpPr>
        <xdr:cNvPr id="792" name="n_1mainValue【庁舎】&#10;有形固定資産減価償却率">
          <a:extLst>
            <a:ext uri="{FF2B5EF4-FFF2-40B4-BE49-F238E27FC236}">
              <a16:creationId xmlns:a16="http://schemas.microsoft.com/office/drawing/2014/main" id="{E26A396A-1C2E-4398-9F32-887DAE02CDEA}"/>
            </a:ext>
          </a:extLst>
        </xdr:cNvPr>
        <xdr:cNvSpPr txBox="1"/>
      </xdr:nvSpPr>
      <xdr:spPr>
        <a:xfrm>
          <a:off x="15266044" y="1716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161307</xdr:rowOff>
    </xdr:from>
    <xdr:ext cx="405111" cy="259045"/>
    <xdr:sp macro="" textlink="">
      <xdr:nvSpPr>
        <xdr:cNvPr id="793" name="n_2mainValue【庁舎】&#10;有形固定資産減価償却率">
          <a:extLst>
            <a:ext uri="{FF2B5EF4-FFF2-40B4-BE49-F238E27FC236}">
              <a16:creationId xmlns:a16="http://schemas.microsoft.com/office/drawing/2014/main" id="{48BBB893-8B10-4DC4-BA2D-2ECAECED2B07}"/>
            </a:ext>
          </a:extLst>
        </xdr:cNvPr>
        <xdr:cNvSpPr txBox="1"/>
      </xdr:nvSpPr>
      <xdr:spPr>
        <a:xfrm>
          <a:off x="14389744"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147338</xdr:rowOff>
    </xdr:from>
    <xdr:ext cx="405111" cy="259045"/>
    <xdr:sp macro="" textlink="">
      <xdr:nvSpPr>
        <xdr:cNvPr id="794" name="n_3mainValue【庁舎】&#10;有形固定資産減価償却率">
          <a:extLst>
            <a:ext uri="{FF2B5EF4-FFF2-40B4-BE49-F238E27FC236}">
              <a16:creationId xmlns:a16="http://schemas.microsoft.com/office/drawing/2014/main" id="{C884B83C-4169-4279-A3D0-624BC15372FF}"/>
            </a:ext>
          </a:extLst>
        </xdr:cNvPr>
        <xdr:cNvSpPr txBox="1"/>
      </xdr:nvSpPr>
      <xdr:spPr>
        <a:xfrm>
          <a:off x="135007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147338</xdr:rowOff>
    </xdr:from>
    <xdr:ext cx="405111" cy="259045"/>
    <xdr:sp macro="" textlink="">
      <xdr:nvSpPr>
        <xdr:cNvPr id="795" name="n_4mainValue【庁舎】&#10;有形固定資産減価償却率">
          <a:extLst>
            <a:ext uri="{FF2B5EF4-FFF2-40B4-BE49-F238E27FC236}">
              <a16:creationId xmlns:a16="http://schemas.microsoft.com/office/drawing/2014/main" id="{6671E9A9-C128-413F-8DE0-D67F422CDF9B}"/>
            </a:ext>
          </a:extLst>
        </xdr:cNvPr>
        <xdr:cNvSpPr txBox="1"/>
      </xdr:nvSpPr>
      <xdr:spPr>
        <a:xfrm>
          <a:off x="126117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DE9CE20B-7769-4D6A-B9F8-242D93ECF3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C22E5FD-EEF5-4073-A324-AAE6D37D97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119B465E-9A5A-4A6B-B50C-383C2DF4FF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97FB3CFB-1977-4EC4-9F6E-39F39C013E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7556CB4C-6250-4643-9904-8386F0AEC6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535B2E5-62C4-4FCF-A1C5-EFA3E30DDF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C2C834E-BEEC-4265-ABDE-660167F89A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A4AD424-FF5E-46C6-B10C-056BD00E96C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EFCC975-363E-48CA-A3CB-63DD638BE3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C18420E8-898B-48E7-9806-EDAB0497DC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46AF3BFC-C76C-47F9-8489-3EB518100CA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1B9DDE74-FB53-4566-9945-D5CA7E19D17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F4EBF116-4F47-4565-8007-68C34AAFB98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53AC2587-2906-4F34-AEFC-86EC7216D02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C05A7AD1-9A7F-432F-9D3E-7EC48DF9900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CFE4891B-90EB-42A8-93B0-AAA1EC03D33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308C89C5-764C-4DFA-88C2-F0129204240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9948CB82-B485-4983-AB7C-C2258988219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71D41C37-4E6A-46BD-BCE1-309822DD615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B2B422FD-96DA-4D02-B91F-21C2CA5909D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F1697478-9E7B-4C2D-AC11-1CE4774129F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558CF4BD-FED4-4E2F-814E-C1F7A573B72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C4132946-E242-4F2D-82C8-1784FE7053D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DFEF76E3-F5AA-4A41-8FC8-42E73321A8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4F499FF9-DEED-4826-B25B-FDE90625E8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40682BCD-C0E6-4178-97DC-4B9DA871A6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22" name="直線コネクタ 821">
          <a:extLst>
            <a:ext uri="{FF2B5EF4-FFF2-40B4-BE49-F238E27FC236}">
              <a16:creationId xmlns:a16="http://schemas.microsoft.com/office/drawing/2014/main" id="{5E2406CC-DEF7-47E1-9104-7E9A9CF7828B}"/>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3" name="【庁舎】&#10;一人当たり面積最小値テキスト">
          <a:extLst>
            <a:ext uri="{FF2B5EF4-FFF2-40B4-BE49-F238E27FC236}">
              <a16:creationId xmlns:a16="http://schemas.microsoft.com/office/drawing/2014/main" id="{240FE3E2-7AA0-41B6-B3E9-277652AAF7F2}"/>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4" name="直線コネクタ 823">
          <a:extLst>
            <a:ext uri="{FF2B5EF4-FFF2-40B4-BE49-F238E27FC236}">
              <a16:creationId xmlns:a16="http://schemas.microsoft.com/office/drawing/2014/main" id="{0BD7D3DC-AD3D-46C6-989F-71342DE1FDC9}"/>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5" name="【庁舎】&#10;一人当たり面積最大値テキスト">
          <a:extLst>
            <a:ext uri="{FF2B5EF4-FFF2-40B4-BE49-F238E27FC236}">
              <a16:creationId xmlns:a16="http://schemas.microsoft.com/office/drawing/2014/main" id="{F43C3B8E-5944-4F9F-B761-DD89D3FAE895}"/>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6" name="直線コネクタ 825">
          <a:extLst>
            <a:ext uri="{FF2B5EF4-FFF2-40B4-BE49-F238E27FC236}">
              <a16:creationId xmlns:a16="http://schemas.microsoft.com/office/drawing/2014/main" id="{F15A54DF-8AC7-4948-A7A0-2856A761C40E}"/>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27" name="【庁舎】&#10;一人当たり面積平均値テキスト">
          <a:extLst>
            <a:ext uri="{FF2B5EF4-FFF2-40B4-BE49-F238E27FC236}">
              <a16:creationId xmlns:a16="http://schemas.microsoft.com/office/drawing/2014/main" id="{EAF50EDE-56B3-4341-BB61-694A6B3EA6C9}"/>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8" name="フローチャート: 判断 827">
          <a:extLst>
            <a:ext uri="{FF2B5EF4-FFF2-40B4-BE49-F238E27FC236}">
              <a16:creationId xmlns:a16="http://schemas.microsoft.com/office/drawing/2014/main" id="{452A9C05-3947-4E81-B6EF-7DC0DB761D4D}"/>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9" name="フローチャート: 判断 828">
          <a:extLst>
            <a:ext uri="{FF2B5EF4-FFF2-40B4-BE49-F238E27FC236}">
              <a16:creationId xmlns:a16="http://schemas.microsoft.com/office/drawing/2014/main" id="{84275947-B65D-4AE2-BF40-825E3B002895}"/>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0" name="フローチャート: 判断 829">
          <a:extLst>
            <a:ext uri="{FF2B5EF4-FFF2-40B4-BE49-F238E27FC236}">
              <a16:creationId xmlns:a16="http://schemas.microsoft.com/office/drawing/2014/main" id="{26AC28F8-B780-4976-A881-B6681A0E115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1" name="フローチャート: 判断 830">
          <a:extLst>
            <a:ext uri="{FF2B5EF4-FFF2-40B4-BE49-F238E27FC236}">
              <a16:creationId xmlns:a16="http://schemas.microsoft.com/office/drawing/2014/main" id="{12E87F34-71D8-48B7-8F53-4A96F57D1B49}"/>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2" name="フローチャート: 判断 831">
          <a:extLst>
            <a:ext uri="{FF2B5EF4-FFF2-40B4-BE49-F238E27FC236}">
              <a16:creationId xmlns:a16="http://schemas.microsoft.com/office/drawing/2014/main" id="{B826BEEE-5A78-446C-819F-6E38C30273BB}"/>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B443CBF-FCFB-44EF-877D-7A8105EB68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3C0647B-3F58-4D2C-B579-D0491E81F0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FF22EA4-A91D-4002-A7D5-C3FA61254F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DC08C92-EB45-4D59-B6FC-A8805BBCF3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03490FD-97AB-4CC0-B3F1-2838347878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31931</xdr:rowOff>
    </xdr:from>
    <xdr:to>
      <xdr:col>116</xdr:col>
      <xdr:colOff>114300</xdr:colOff>
      <xdr:row>100</xdr:row>
      <xdr:rowOff>133531</xdr:rowOff>
    </xdr:to>
    <xdr:sp macro="" textlink="">
      <xdr:nvSpPr>
        <xdr:cNvPr id="838" name="楕円 837">
          <a:extLst>
            <a:ext uri="{FF2B5EF4-FFF2-40B4-BE49-F238E27FC236}">
              <a16:creationId xmlns:a16="http://schemas.microsoft.com/office/drawing/2014/main" id="{FCBD7690-5AF9-491C-B1D6-3A93A17F3C47}"/>
            </a:ext>
          </a:extLst>
        </xdr:cNvPr>
        <xdr:cNvSpPr/>
      </xdr:nvSpPr>
      <xdr:spPr>
        <a:xfrm>
          <a:off x="221107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156408</xdr:rowOff>
    </xdr:from>
    <xdr:ext cx="469744" cy="259045"/>
    <xdr:sp macro="" textlink="">
      <xdr:nvSpPr>
        <xdr:cNvPr id="839" name="【庁舎】&#10;一人当たり面積該当値テキスト">
          <a:extLst>
            <a:ext uri="{FF2B5EF4-FFF2-40B4-BE49-F238E27FC236}">
              <a16:creationId xmlns:a16="http://schemas.microsoft.com/office/drawing/2014/main" id="{FCC1E521-1F17-4869-A836-1F5BD5451592}"/>
            </a:ext>
          </a:extLst>
        </xdr:cNvPr>
        <xdr:cNvSpPr txBox="1"/>
      </xdr:nvSpPr>
      <xdr:spPr>
        <a:xfrm>
          <a:off x="22199600" y="1712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58057</xdr:rowOff>
    </xdr:from>
    <xdr:to>
      <xdr:col>112</xdr:col>
      <xdr:colOff>38100</xdr:colOff>
      <xdr:row>100</xdr:row>
      <xdr:rowOff>159657</xdr:rowOff>
    </xdr:to>
    <xdr:sp macro="" textlink="">
      <xdr:nvSpPr>
        <xdr:cNvPr id="840" name="楕円 839">
          <a:extLst>
            <a:ext uri="{FF2B5EF4-FFF2-40B4-BE49-F238E27FC236}">
              <a16:creationId xmlns:a16="http://schemas.microsoft.com/office/drawing/2014/main" id="{55A2F384-D431-4CE3-A0D9-94BE478937AA}"/>
            </a:ext>
          </a:extLst>
        </xdr:cNvPr>
        <xdr:cNvSpPr/>
      </xdr:nvSpPr>
      <xdr:spPr>
        <a:xfrm>
          <a:off x="2127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82731</xdr:rowOff>
    </xdr:from>
    <xdr:to>
      <xdr:col>116</xdr:col>
      <xdr:colOff>63500</xdr:colOff>
      <xdr:row>100</xdr:row>
      <xdr:rowOff>108857</xdr:rowOff>
    </xdr:to>
    <xdr:cxnSp macro="">
      <xdr:nvCxnSpPr>
        <xdr:cNvPr id="841" name="直線コネクタ 840">
          <a:extLst>
            <a:ext uri="{FF2B5EF4-FFF2-40B4-BE49-F238E27FC236}">
              <a16:creationId xmlns:a16="http://schemas.microsoft.com/office/drawing/2014/main" id="{9ED222A2-435D-4372-AC63-D4F577D12A64}"/>
            </a:ext>
          </a:extLst>
        </xdr:cNvPr>
        <xdr:cNvCxnSpPr/>
      </xdr:nvCxnSpPr>
      <xdr:spPr>
        <a:xfrm flipV="1">
          <a:off x="21323300" y="172277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93980</xdr:rowOff>
    </xdr:from>
    <xdr:to>
      <xdr:col>107</xdr:col>
      <xdr:colOff>101600</xdr:colOff>
      <xdr:row>101</xdr:row>
      <xdr:rowOff>24130</xdr:rowOff>
    </xdr:to>
    <xdr:sp macro="" textlink="">
      <xdr:nvSpPr>
        <xdr:cNvPr id="842" name="楕円 841">
          <a:extLst>
            <a:ext uri="{FF2B5EF4-FFF2-40B4-BE49-F238E27FC236}">
              <a16:creationId xmlns:a16="http://schemas.microsoft.com/office/drawing/2014/main" id="{8D977C35-6443-4ED0-9DCA-432F6E43DE5A}"/>
            </a:ext>
          </a:extLst>
        </xdr:cNvPr>
        <xdr:cNvSpPr/>
      </xdr:nvSpPr>
      <xdr:spPr>
        <a:xfrm>
          <a:off x="20383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108857</xdr:rowOff>
    </xdr:from>
    <xdr:to>
      <xdr:col>111</xdr:col>
      <xdr:colOff>177800</xdr:colOff>
      <xdr:row>100</xdr:row>
      <xdr:rowOff>144780</xdr:rowOff>
    </xdr:to>
    <xdr:cxnSp macro="">
      <xdr:nvCxnSpPr>
        <xdr:cNvPr id="843" name="直線コネクタ 842">
          <a:extLst>
            <a:ext uri="{FF2B5EF4-FFF2-40B4-BE49-F238E27FC236}">
              <a16:creationId xmlns:a16="http://schemas.microsoft.com/office/drawing/2014/main" id="{653E92C8-582F-442C-8EDE-0BED72564AE5}"/>
            </a:ext>
          </a:extLst>
        </xdr:cNvPr>
        <xdr:cNvCxnSpPr/>
      </xdr:nvCxnSpPr>
      <xdr:spPr>
        <a:xfrm flipV="1">
          <a:off x="20434300" y="172538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116839</xdr:rowOff>
    </xdr:from>
    <xdr:to>
      <xdr:col>102</xdr:col>
      <xdr:colOff>165100</xdr:colOff>
      <xdr:row>101</xdr:row>
      <xdr:rowOff>46989</xdr:rowOff>
    </xdr:to>
    <xdr:sp macro="" textlink="">
      <xdr:nvSpPr>
        <xdr:cNvPr id="844" name="楕円 843">
          <a:extLst>
            <a:ext uri="{FF2B5EF4-FFF2-40B4-BE49-F238E27FC236}">
              <a16:creationId xmlns:a16="http://schemas.microsoft.com/office/drawing/2014/main" id="{29B11556-3612-4160-B0A2-721ADBEE6A0A}"/>
            </a:ext>
          </a:extLst>
        </xdr:cNvPr>
        <xdr:cNvSpPr/>
      </xdr:nvSpPr>
      <xdr:spPr>
        <a:xfrm>
          <a:off x="19494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144780</xdr:rowOff>
    </xdr:from>
    <xdr:to>
      <xdr:col>107</xdr:col>
      <xdr:colOff>50800</xdr:colOff>
      <xdr:row>100</xdr:row>
      <xdr:rowOff>167639</xdr:rowOff>
    </xdr:to>
    <xdr:cxnSp macro="">
      <xdr:nvCxnSpPr>
        <xdr:cNvPr id="845" name="直線コネクタ 844">
          <a:extLst>
            <a:ext uri="{FF2B5EF4-FFF2-40B4-BE49-F238E27FC236}">
              <a16:creationId xmlns:a16="http://schemas.microsoft.com/office/drawing/2014/main" id="{5153D151-ED8B-4E42-9F43-25FDDF454DF7}"/>
            </a:ext>
          </a:extLst>
        </xdr:cNvPr>
        <xdr:cNvCxnSpPr/>
      </xdr:nvCxnSpPr>
      <xdr:spPr>
        <a:xfrm flipV="1">
          <a:off x="19545300" y="17289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146231</xdr:rowOff>
    </xdr:from>
    <xdr:to>
      <xdr:col>98</xdr:col>
      <xdr:colOff>38100</xdr:colOff>
      <xdr:row>101</xdr:row>
      <xdr:rowOff>76381</xdr:rowOff>
    </xdr:to>
    <xdr:sp macro="" textlink="">
      <xdr:nvSpPr>
        <xdr:cNvPr id="846" name="楕円 845">
          <a:extLst>
            <a:ext uri="{FF2B5EF4-FFF2-40B4-BE49-F238E27FC236}">
              <a16:creationId xmlns:a16="http://schemas.microsoft.com/office/drawing/2014/main" id="{3E5C65B5-F009-4991-BB0B-8BDB0F98E2D2}"/>
            </a:ext>
          </a:extLst>
        </xdr:cNvPr>
        <xdr:cNvSpPr/>
      </xdr:nvSpPr>
      <xdr:spPr>
        <a:xfrm>
          <a:off x="18605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167639</xdr:rowOff>
    </xdr:from>
    <xdr:to>
      <xdr:col>102</xdr:col>
      <xdr:colOff>114300</xdr:colOff>
      <xdr:row>101</xdr:row>
      <xdr:rowOff>25581</xdr:rowOff>
    </xdr:to>
    <xdr:cxnSp macro="">
      <xdr:nvCxnSpPr>
        <xdr:cNvPr id="847" name="直線コネクタ 846">
          <a:extLst>
            <a:ext uri="{FF2B5EF4-FFF2-40B4-BE49-F238E27FC236}">
              <a16:creationId xmlns:a16="http://schemas.microsoft.com/office/drawing/2014/main" id="{B4ECDA7F-71BC-462E-BD4A-68AC40E034DB}"/>
            </a:ext>
          </a:extLst>
        </xdr:cNvPr>
        <xdr:cNvCxnSpPr/>
      </xdr:nvCxnSpPr>
      <xdr:spPr>
        <a:xfrm flipV="1">
          <a:off x="18656300" y="173126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48" name="n_1aveValue【庁舎】&#10;一人当たり面積">
          <a:extLst>
            <a:ext uri="{FF2B5EF4-FFF2-40B4-BE49-F238E27FC236}">
              <a16:creationId xmlns:a16="http://schemas.microsoft.com/office/drawing/2014/main" id="{AFF7A667-F356-444E-85AA-1A3F4DD694A4}"/>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9" name="n_2aveValue【庁舎】&#10;一人当たり面積">
          <a:extLst>
            <a:ext uri="{FF2B5EF4-FFF2-40B4-BE49-F238E27FC236}">
              <a16:creationId xmlns:a16="http://schemas.microsoft.com/office/drawing/2014/main" id="{C575F3AC-D746-4F0B-BB14-350217F55A63}"/>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850" name="n_3aveValue【庁舎】&#10;一人当たり面積">
          <a:extLst>
            <a:ext uri="{FF2B5EF4-FFF2-40B4-BE49-F238E27FC236}">
              <a16:creationId xmlns:a16="http://schemas.microsoft.com/office/drawing/2014/main" id="{F382BF51-D1DF-4C4C-ABBB-B82292A839CB}"/>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51" name="n_4aveValue【庁舎】&#10;一人当たり面積">
          <a:extLst>
            <a:ext uri="{FF2B5EF4-FFF2-40B4-BE49-F238E27FC236}">
              <a16:creationId xmlns:a16="http://schemas.microsoft.com/office/drawing/2014/main" id="{6759C897-D43F-494E-8756-9232B329154D}"/>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4734</xdr:rowOff>
    </xdr:from>
    <xdr:ext cx="469744" cy="259045"/>
    <xdr:sp macro="" textlink="">
      <xdr:nvSpPr>
        <xdr:cNvPr id="852" name="n_1mainValue【庁舎】&#10;一人当たり面積">
          <a:extLst>
            <a:ext uri="{FF2B5EF4-FFF2-40B4-BE49-F238E27FC236}">
              <a16:creationId xmlns:a16="http://schemas.microsoft.com/office/drawing/2014/main" id="{7BA59649-64CB-4BC9-A815-BB3057D1E3B1}"/>
            </a:ext>
          </a:extLst>
        </xdr:cNvPr>
        <xdr:cNvSpPr txBox="1"/>
      </xdr:nvSpPr>
      <xdr:spPr>
        <a:xfrm>
          <a:off x="210757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40657</xdr:rowOff>
    </xdr:from>
    <xdr:ext cx="469744" cy="259045"/>
    <xdr:sp macro="" textlink="">
      <xdr:nvSpPr>
        <xdr:cNvPr id="853" name="n_2mainValue【庁舎】&#10;一人当たり面積">
          <a:extLst>
            <a:ext uri="{FF2B5EF4-FFF2-40B4-BE49-F238E27FC236}">
              <a16:creationId xmlns:a16="http://schemas.microsoft.com/office/drawing/2014/main" id="{B162A2DD-912F-4178-B79C-75F6CFAC27EC}"/>
            </a:ext>
          </a:extLst>
        </xdr:cNvPr>
        <xdr:cNvSpPr txBox="1"/>
      </xdr:nvSpPr>
      <xdr:spPr>
        <a:xfrm>
          <a:off x="20199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63516</xdr:rowOff>
    </xdr:from>
    <xdr:ext cx="469744" cy="259045"/>
    <xdr:sp macro="" textlink="">
      <xdr:nvSpPr>
        <xdr:cNvPr id="854" name="n_3mainValue【庁舎】&#10;一人当たり面積">
          <a:extLst>
            <a:ext uri="{FF2B5EF4-FFF2-40B4-BE49-F238E27FC236}">
              <a16:creationId xmlns:a16="http://schemas.microsoft.com/office/drawing/2014/main" id="{61F225FF-126A-4D38-B129-565768F8B804}"/>
            </a:ext>
          </a:extLst>
        </xdr:cNvPr>
        <xdr:cNvSpPr txBox="1"/>
      </xdr:nvSpPr>
      <xdr:spPr>
        <a:xfrm>
          <a:off x="19310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92908</xdr:rowOff>
    </xdr:from>
    <xdr:ext cx="469744" cy="259045"/>
    <xdr:sp macro="" textlink="">
      <xdr:nvSpPr>
        <xdr:cNvPr id="855" name="n_4mainValue【庁舎】&#10;一人当たり面積">
          <a:extLst>
            <a:ext uri="{FF2B5EF4-FFF2-40B4-BE49-F238E27FC236}">
              <a16:creationId xmlns:a16="http://schemas.microsoft.com/office/drawing/2014/main" id="{25A8B67D-92F6-4B3B-A7C6-FB3B487DF351}"/>
            </a:ext>
          </a:extLst>
        </xdr:cNvPr>
        <xdr:cNvSpPr txBox="1"/>
      </xdr:nvSpPr>
      <xdr:spPr>
        <a:xfrm>
          <a:off x="18421427" y="170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3DF719C2-50F1-42CD-AE62-0C7B0BEF66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404A1EF0-7256-447F-BC1C-48357F80E9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BCA0A179-94BA-475E-B615-5BA68B1F1B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類似団体よりも有形固定資産減価償却率が著しく高く、「いの町立伊野体育館」と「吾北体育館」のいずれも老朽化が著しく進んでいる。今後は、施設の利用状況や位置情報から施設の統廃合や大規模改修などの実施を検討す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について、老朽化率は</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％となっており、類似団体よりも高くなっている。施設別にみると「ウェルネス伊野」の老朽化が進んでおり、「吾北デイサービスセンター「すこやか」」については老朽化はあまり進んでいない。</a:t>
          </a:r>
        </a:p>
        <a:p>
          <a:r>
            <a:rPr kumimoji="1" lang="ja-JP" altLang="en-US" sz="1300">
              <a:latin typeface="ＭＳ Ｐゴシック" panose="020B0600070205080204" pitchFamily="50" charset="-128"/>
              <a:ea typeface="ＭＳ Ｐゴシック" panose="020B0600070205080204" pitchFamily="50" charset="-128"/>
            </a:rPr>
            <a:t>その他の施設については、老朽化比率は類似団体並かそれ以下となっており、公共施設マネジメントは適切に行われている。</a:t>
          </a:r>
        </a:p>
        <a:p>
          <a:r>
            <a:rPr kumimoji="1" lang="ja-JP" altLang="en-US" sz="1300">
              <a:latin typeface="ＭＳ Ｐゴシック" panose="020B0600070205080204" pitchFamily="50" charset="-128"/>
              <a:ea typeface="ＭＳ Ｐゴシック" panose="020B0600070205080204" pitchFamily="50" charset="-128"/>
            </a:rPr>
            <a:t>今後は老朽化が進んでいる施設における公共施設マネジメントの検討を進めていく。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151695</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954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151695</xdr:rowOff>
    </xdr:from>
    <xdr:to>
      <xdr:col>15</xdr:col>
      <xdr:colOff>82550</xdr:colOff>
      <xdr:row>45</xdr:row>
      <xdr:rowOff>7055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9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20461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100895</xdr:rowOff>
    </xdr:from>
    <xdr:to>
      <xdr:col>15</xdr:col>
      <xdr:colOff>133350</xdr:colOff>
      <xdr:row>45</xdr:row>
      <xdr:rowOff>31045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15822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141111</xdr:rowOff>
    </xdr:from>
    <xdr:to>
      <xdr:col>7</xdr:col>
      <xdr:colOff>31750</xdr:colOff>
      <xdr:row>45</xdr:row>
      <xdr:rowOff>71261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56038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27715"/>
          <a:ext cx="8382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141922</xdr:rowOff>
    </xdr:from>
    <xdr:to>
      <xdr:col>19</xdr:col>
      <xdr:colOff>133350</xdr:colOff>
      <xdr:row>65</xdr:row>
      <xdr:rowOff>12700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1472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0358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63</xdr:row>
      <xdr:rowOff>108268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035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91122</xdr:rowOff>
    </xdr:from>
    <xdr:to>
      <xdr:col>19</xdr:col>
      <xdr:colOff>184150</xdr:colOff>
      <xdr:row>65</xdr:row>
      <xdr:rowOff>21272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131395</xdr:rowOff>
    </xdr:from>
    <xdr:to>
      <xdr:col>23</xdr:col>
      <xdr:colOff>133350</xdr:colOff>
      <xdr:row>87</xdr:row>
      <xdr:rowOff>81387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76095"/>
          <a:ext cx="838200" cy="1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53777</xdr:rowOff>
    </xdr:from>
    <xdr:to>
      <xdr:col>19</xdr:col>
      <xdr:colOff>133350</xdr:colOff>
      <xdr:row>86</xdr:row>
      <xdr:rowOff>131395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27027"/>
          <a:ext cx="889000" cy="24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161213</xdr:rowOff>
    </xdr:from>
    <xdr:to>
      <xdr:col>15</xdr:col>
      <xdr:colOff>82550</xdr:colOff>
      <xdr:row>85</xdr:row>
      <xdr:rowOff>53777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63013"/>
          <a:ext cx="889000" cy="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119906</xdr:rowOff>
    </xdr:from>
    <xdr:to>
      <xdr:col>11</xdr:col>
      <xdr:colOff>31750</xdr:colOff>
      <xdr:row>84</xdr:row>
      <xdr:rowOff>161213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21706"/>
          <a:ext cx="889000" cy="4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30587</xdr:rowOff>
    </xdr:from>
    <xdr:to>
      <xdr:col>23</xdr:col>
      <xdr:colOff>184150</xdr:colOff>
      <xdr:row>87</xdr:row>
      <xdr:rowOff>132187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2664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1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80595</xdr:rowOff>
    </xdr:from>
    <xdr:to>
      <xdr:col>19</xdr:col>
      <xdr:colOff>184150</xdr:colOff>
      <xdr:row>87</xdr:row>
      <xdr:rowOff>10745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166972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11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2977</xdr:rowOff>
    </xdr:from>
    <xdr:to>
      <xdr:col>15</xdr:col>
      <xdr:colOff>133350</xdr:colOff>
      <xdr:row>85</xdr:row>
      <xdr:rowOff>104577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89354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6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110413</xdr:rowOff>
    </xdr:from>
    <xdr:to>
      <xdr:col>11</xdr:col>
      <xdr:colOff>82550</xdr:colOff>
      <xdr:row>85</xdr:row>
      <xdr:rowOff>40563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25340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9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69106</xdr:rowOff>
    </xdr:from>
    <xdr:to>
      <xdr:col>7</xdr:col>
      <xdr:colOff>31750</xdr:colOff>
      <xdr:row>84</xdr:row>
      <xdr:rowOff>170706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155483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4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015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117021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188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131626</xdr:rowOff>
    </xdr:from>
    <xdr:to>
      <xdr:col>81</xdr:col>
      <xdr:colOff>44450</xdr:colOff>
      <xdr:row>65</xdr:row>
      <xdr:rowOff>160927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75876"/>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121285</xdr:rowOff>
    </xdr:from>
    <xdr:to>
      <xdr:col>77</xdr:col>
      <xdr:colOff>44450</xdr:colOff>
      <xdr:row>65</xdr:row>
      <xdr:rowOff>131626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6553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91984</xdr:rowOff>
    </xdr:from>
    <xdr:to>
      <xdr:col>72</xdr:col>
      <xdr:colOff>203200</xdr:colOff>
      <xdr:row>65</xdr:row>
      <xdr:rowOff>121285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3623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10976</xdr:rowOff>
    </xdr:from>
    <xdr:to>
      <xdr:col>68</xdr:col>
      <xdr:colOff>152400</xdr:colOff>
      <xdr:row>65</xdr:row>
      <xdr:rowOff>91984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55226"/>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110127</xdr:rowOff>
    </xdr:from>
    <xdr:to>
      <xdr:col>81</xdr:col>
      <xdr:colOff>95250</xdr:colOff>
      <xdr:row>66</xdr:row>
      <xdr:rowOff>40277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82204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80826</xdr:rowOff>
    </xdr:from>
    <xdr:to>
      <xdr:col>77</xdr:col>
      <xdr:colOff>95250</xdr:colOff>
      <xdr:row>66</xdr:row>
      <xdr:rowOff>10976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167203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11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70485</xdr:rowOff>
    </xdr:from>
    <xdr:to>
      <xdr:col>73</xdr:col>
      <xdr:colOff>44450</xdr:colOff>
      <xdr:row>66</xdr:row>
      <xdr:rowOff>635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156862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41184</xdr:rowOff>
    </xdr:from>
    <xdr:to>
      <xdr:col>68</xdr:col>
      <xdr:colOff>203200</xdr:colOff>
      <xdr:row>65</xdr:row>
      <xdr:rowOff>142784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127561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131626</xdr:rowOff>
    </xdr:from>
    <xdr:to>
      <xdr:col>64</xdr:col>
      <xdr:colOff>152400</xdr:colOff>
      <xdr:row>65</xdr:row>
      <xdr:rowOff>61776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46553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9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8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97790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97790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73660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167005</xdr:rowOff>
    </xdr:from>
    <xdr:to>
      <xdr:col>24</xdr:col>
      <xdr:colOff>25400</xdr:colOff>
      <xdr:row>35</xdr:row>
      <xdr:rowOff>161290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9630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167005</xdr:rowOff>
    </xdr:from>
    <xdr:to>
      <xdr:col>19</xdr:col>
      <xdr:colOff>187325</xdr:colOff>
      <xdr:row>35</xdr:row>
      <xdr:rowOff>41275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996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132715</xdr:rowOff>
    </xdr:from>
    <xdr:to>
      <xdr:col>15</xdr:col>
      <xdr:colOff>98425</xdr:colOff>
      <xdr:row>35</xdr:row>
      <xdr:rowOff>41275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620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69850</xdr:rowOff>
    </xdr:from>
    <xdr:to>
      <xdr:col>11</xdr:col>
      <xdr:colOff>9525</xdr:colOff>
      <xdr:row>34</xdr:row>
      <xdr:rowOff>132715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58991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82567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116205</xdr:rowOff>
    </xdr:from>
    <xdr:to>
      <xdr:col>20</xdr:col>
      <xdr:colOff>38100</xdr:colOff>
      <xdr:row>35</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161925</xdr:rowOff>
    </xdr:from>
    <xdr:to>
      <xdr:col>15</xdr:col>
      <xdr:colOff>149225</xdr:colOff>
      <xdr:row>35</xdr:row>
      <xdr:rowOff>92075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76852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81915</xdr:rowOff>
    </xdr:from>
    <xdr:to>
      <xdr:col>11</xdr:col>
      <xdr:colOff>60325</xdr:colOff>
      <xdr:row>35</xdr:row>
      <xdr:rowOff>12065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22242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19050</xdr:rowOff>
    </xdr:from>
    <xdr:to>
      <xdr:col>6</xdr:col>
      <xdr:colOff>171450</xdr:colOff>
      <xdr:row>34</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16</xdr:row>
      <xdr:rowOff>5080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187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4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49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49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56</xdr:row>
      <xdr:rowOff>1815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30872"/>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1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153670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043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312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79</xdr:row>
      <xdr:rowOff>5842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5138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5138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37846</xdr:rowOff>
    </xdr:from>
    <xdr:to>
      <xdr:col>11</xdr:col>
      <xdr:colOff>9525</xdr:colOff>
      <xdr:row>79</xdr:row>
      <xdr:rowOff>42418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582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126492</xdr:rowOff>
    </xdr:from>
    <xdr:to>
      <xdr:col>24</xdr:col>
      <xdr:colOff>76200</xdr:colOff>
      <xdr:row>79</xdr:row>
      <xdr:rowOff>56642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98569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093192"/>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042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92933</xdr:rowOff>
    </xdr:from>
    <xdr:to>
      <xdr:col>29</xdr:col>
      <xdr:colOff>127000</xdr:colOff>
      <xdr:row>12</xdr:row>
      <xdr:rowOff>106159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26508"/>
          <a:ext cx="647700" cy="18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106159</xdr:rowOff>
    </xdr:from>
    <xdr:to>
      <xdr:col>26</xdr:col>
      <xdr:colOff>50800</xdr:colOff>
      <xdr:row>14</xdr:row>
      <xdr:rowOff>15177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11184"/>
          <a:ext cx="698500" cy="251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75674</xdr:rowOff>
    </xdr:from>
    <xdr:to>
      <xdr:col>22</xdr:col>
      <xdr:colOff>114300</xdr:colOff>
      <xdr:row>14</xdr:row>
      <xdr:rowOff>15177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352149"/>
          <a:ext cx="698500" cy="11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75674</xdr:rowOff>
    </xdr:from>
    <xdr:to>
      <xdr:col>18</xdr:col>
      <xdr:colOff>177800</xdr:colOff>
      <xdr:row>14</xdr:row>
      <xdr:rowOff>36992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52149"/>
          <a:ext cx="698500" cy="132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42133</xdr:rowOff>
    </xdr:from>
    <xdr:to>
      <xdr:col>29</xdr:col>
      <xdr:colOff>177800</xdr:colOff>
      <xdr:row>11</xdr:row>
      <xdr:rowOff>143733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75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160260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2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55359</xdr:rowOff>
    </xdr:from>
    <xdr:to>
      <xdr:col>26</xdr:col>
      <xdr:colOff>101600</xdr:colOff>
      <xdr:row>12</xdr:row>
      <xdr:rowOff>156959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6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167136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2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135827</xdr:rowOff>
    </xdr:from>
    <xdr:to>
      <xdr:col>22</xdr:col>
      <xdr:colOff>165100</xdr:colOff>
      <xdr:row>14</xdr:row>
      <xdr:rowOff>65977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12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76154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8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24874</xdr:rowOff>
    </xdr:from>
    <xdr:to>
      <xdr:col>19</xdr:col>
      <xdr:colOff>38100</xdr:colOff>
      <xdr:row>13</xdr:row>
      <xdr:rowOff>126474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0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136651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7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157642</xdr:rowOff>
    </xdr:from>
    <xdr:to>
      <xdr:col>15</xdr:col>
      <xdr:colOff>101600</xdr:colOff>
      <xdr:row>14</xdr:row>
      <xdr:rowOff>87792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3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97969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0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76479</xdr:rowOff>
    </xdr:from>
    <xdr:to>
      <xdr:col>29</xdr:col>
      <xdr:colOff>127000</xdr:colOff>
      <xdr:row>34</xdr:row>
      <xdr:rowOff>291364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343929"/>
          <a:ext cx="647700" cy="214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270234</xdr:rowOff>
    </xdr:from>
    <xdr:to>
      <xdr:col>26</xdr:col>
      <xdr:colOff>50800</xdr:colOff>
      <xdr:row>34</xdr:row>
      <xdr:rowOff>291364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37684"/>
          <a:ext cx="698500" cy="2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194013</xdr:rowOff>
    </xdr:from>
    <xdr:to>
      <xdr:col>22</xdr:col>
      <xdr:colOff>114300</xdr:colOff>
      <xdr:row>34</xdr:row>
      <xdr:rowOff>270234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61463"/>
          <a:ext cx="698500" cy="7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171055</xdr:rowOff>
    </xdr:from>
    <xdr:to>
      <xdr:col>18</xdr:col>
      <xdr:colOff>177800</xdr:colOff>
      <xdr:row>34</xdr:row>
      <xdr:rowOff>194013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38505"/>
          <a:ext cx="698500" cy="2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25679</xdr:rowOff>
    </xdr:from>
    <xdr:to>
      <xdr:col>29</xdr:col>
      <xdr:colOff>177800</xdr:colOff>
      <xdr:row>34</xdr:row>
      <xdr:rowOff>127279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293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213656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13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240564</xdr:rowOff>
    </xdr:from>
    <xdr:to>
      <xdr:col>26</xdr:col>
      <xdr:colOff>101600</xdr:colOff>
      <xdr:row>34</xdr:row>
      <xdr:rowOff>342164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08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9440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76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219434</xdr:rowOff>
    </xdr:from>
    <xdr:to>
      <xdr:col>22</xdr:col>
      <xdr:colOff>165100</xdr:colOff>
      <xdr:row>34</xdr:row>
      <xdr:rowOff>321035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8688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331211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5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143213</xdr:rowOff>
    </xdr:from>
    <xdr:to>
      <xdr:col>19</xdr:col>
      <xdr:colOff>38100</xdr:colOff>
      <xdr:row>34</xdr:row>
      <xdr:rowOff>244813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1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254990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120255</xdr:rowOff>
    </xdr:from>
    <xdr:to>
      <xdr:col>15</xdr:col>
      <xdr:colOff>101600</xdr:colOff>
      <xdr:row>34</xdr:row>
      <xdr:rowOff>221855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8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232032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45212</xdr:rowOff>
    </xdr:from>
    <xdr:to>
      <xdr:col>24</xdr:col>
      <xdr:colOff>63500</xdr:colOff>
      <xdr:row>34</xdr:row>
      <xdr:rowOff>27076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0162"/>
          <a:ext cx="838200" cy="4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27076</xdr:rowOff>
    </xdr:from>
    <xdr:to>
      <xdr:col>19</xdr:col>
      <xdr:colOff>177800</xdr:colOff>
      <xdr:row>34</xdr:row>
      <xdr:rowOff>52413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6376"/>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52413</xdr:rowOff>
    </xdr:from>
    <xdr:to>
      <xdr:col>15</xdr:col>
      <xdr:colOff>50800</xdr:colOff>
      <xdr:row>34</xdr:row>
      <xdr:rowOff>94971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1713"/>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94971</xdr:rowOff>
    </xdr:from>
    <xdr:to>
      <xdr:col>10</xdr:col>
      <xdr:colOff>114300</xdr:colOff>
      <xdr:row>34</xdr:row>
      <xdr:rowOff>154483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4271"/>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165862</xdr:rowOff>
    </xdr:from>
    <xdr:to>
      <xdr:col>24</xdr:col>
      <xdr:colOff>114300</xdr:colOff>
      <xdr:row>31</xdr:row>
      <xdr:rowOff>96012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0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17289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147726</xdr:rowOff>
    </xdr:from>
    <xdr:to>
      <xdr:col>20</xdr:col>
      <xdr:colOff>38100</xdr:colOff>
      <xdr:row>34</xdr:row>
      <xdr:rowOff>77876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94403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1613</xdr:rowOff>
    </xdr:from>
    <xdr:to>
      <xdr:col>15</xdr:col>
      <xdr:colOff>101600</xdr:colOff>
      <xdr:row>34</xdr:row>
      <xdr:rowOff>103213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119740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44171</xdr:rowOff>
    </xdr:from>
    <xdr:to>
      <xdr:col>10</xdr:col>
      <xdr:colOff>165100</xdr:colOff>
      <xdr:row>34</xdr:row>
      <xdr:rowOff>145771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162298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103683</xdr:rowOff>
    </xdr:from>
    <xdr:to>
      <xdr:col>6</xdr:col>
      <xdr:colOff>38100</xdr:colOff>
      <xdr:row>35</xdr:row>
      <xdr:rowOff>33833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50360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2067</xdr:rowOff>
    </xdr:from>
    <xdr:to>
      <xdr:col>24</xdr:col>
      <xdr:colOff>63500</xdr:colOff>
      <xdr:row>55</xdr:row>
      <xdr:rowOff>64687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60367"/>
          <a:ext cx="838200" cy="23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2067</xdr:rowOff>
    </xdr:from>
    <xdr:to>
      <xdr:col>19</xdr:col>
      <xdr:colOff>177800</xdr:colOff>
      <xdr:row>55</xdr:row>
      <xdr:rowOff>141692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60367"/>
          <a:ext cx="889000" cy="3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141692</xdr:rowOff>
    </xdr:from>
    <xdr:to>
      <xdr:col>15</xdr:col>
      <xdr:colOff>50800</xdr:colOff>
      <xdr:row>56</xdr:row>
      <xdr:rowOff>10426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71442"/>
          <a:ext cx="889000" cy="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646</xdr:rowOff>
    </xdr:from>
    <xdr:to>
      <xdr:col>10</xdr:col>
      <xdr:colOff>114300</xdr:colOff>
      <xdr:row>56</xdr:row>
      <xdr:rowOff>10426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01846"/>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13887</xdr:rowOff>
    </xdr:from>
    <xdr:to>
      <xdr:col>24</xdr:col>
      <xdr:colOff>114300</xdr:colOff>
      <xdr:row>55</xdr:row>
      <xdr:rowOff>115487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36764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122717</xdr:rowOff>
    </xdr:from>
    <xdr:to>
      <xdr:col>20</xdr:col>
      <xdr:colOff>38100</xdr:colOff>
      <xdr:row>54</xdr:row>
      <xdr:rowOff>52867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0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69394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90892</xdr:rowOff>
    </xdr:from>
    <xdr:to>
      <xdr:col>15</xdr:col>
      <xdr:colOff>101600</xdr:colOff>
      <xdr:row>56</xdr:row>
      <xdr:rowOff>21042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2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37569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9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131076</xdr:rowOff>
    </xdr:from>
    <xdr:to>
      <xdr:col>10</xdr:col>
      <xdr:colOff>165100</xdr:colOff>
      <xdr:row>56</xdr:row>
      <xdr:rowOff>61226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77753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121296</xdr:rowOff>
    </xdr:from>
    <xdr:to>
      <xdr:col>6</xdr:col>
      <xdr:colOff>38100</xdr:colOff>
      <xdr:row>56</xdr:row>
      <xdr:rowOff>51446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67973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85007</xdr:rowOff>
    </xdr:from>
    <xdr:to>
      <xdr:col>24</xdr:col>
      <xdr:colOff>63500</xdr:colOff>
      <xdr:row>75</xdr:row>
      <xdr:rowOff>111125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43757"/>
          <a:ext cx="8382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83121</xdr:rowOff>
    </xdr:from>
    <xdr:to>
      <xdr:col>19</xdr:col>
      <xdr:colOff>177800</xdr:colOff>
      <xdr:row>75</xdr:row>
      <xdr:rowOff>85007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41871"/>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83121</xdr:rowOff>
    </xdr:from>
    <xdr:to>
      <xdr:col>15</xdr:col>
      <xdr:colOff>50800</xdr:colOff>
      <xdr:row>75</xdr:row>
      <xdr:rowOff>166218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41871"/>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120155</xdr:rowOff>
    </xdr:from>
    <xdr:to>
      <xdr:col>10</xdr:col>
      <xdr:colOff>114300</xdr:colOff>
      <xdr:row>75</xdr:row>
      <xdr:rowOff>166218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978905"/>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60325</xdr:rowOff>
    </xdr:from>
    <xdr:to>
      <xdr:col>24</xdr:col>
      <xdr:colOff>114300</xdr:colOff>
      <xdr:row>75</xdr:row>
      <xdr:rowOff>161925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83202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7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34207</xdr:rowOff>
    </xdr:from>
    <xdr:to>
      <xdr:col>20</xdr:col>
      <xdr:colOff>38100</xdr:colOff>
      <xdr:row>75</xdr:row>
      <xdr:rowOff>135807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152334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6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32321</xdr:rowOff>
    </xdr:from>
    <xdr:to>
      <xdr:col>15</xdr:col>
      <xdr:colOff>101600</xdr:colOff>
      <xdr:row>75</xdr:row>
      <xdr:rowOff>133921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150448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66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115418</xdr:rowOff>
    </xdr:from>
    <xdr:to>
      <xdr:col>10</xdr:col>
      <xdr:colOff>165100</xdr:colOff>
      <xdr:row>76</xdr:row>
      <xdr:rowOff>45568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62095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74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69355</xdr:rowOff>
    </xdr:from>
    <xdr:to>
      <xdr:col>6</xdr:col>
      <xdr:colOff>38100</xdr:colOff>
      <xdr:row>75</xdr:row>
      <xdr:rowOff>170954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281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16032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14722</xdr:rowOff>
    </xdr:from>
    <xdr:to>
      <xdr:col>24</xdr:col>
      <xdr:colOff>63500</xdr:colOff>
      <xdr:row>97</xdr:row>
      <xdr:rowOff>42610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45372"/>
          <a:ext cx="8382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14722</xdr:rowOff>
    </xdr:from>
    <xdr:to>
      <xdr:col>19</xdr:col>
      <xdr:colOff>177800</xdr:colOff>
      <xdr:row>97</xdr:row>
      <xdr:rowOff>57110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45372"/>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33124</xdr:rowOff>
    </xdr:from>
    <xdr:to>
      <xdr:col>15</xdr:col>
      <xdr:colOff>50800</xdr:colOff>
      <xdr:row>97</xdr:row>
      <xdr:rowOff>57110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3774"/>
          <a:ext cx="889000" cy="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29204</xdr:rowOff>
    </xdr:from>
    <xdr:to>
      <xdr:col>10</xdr:col>
      <xdr:colOff>114300</xdr:colOff>
      <xdr:row>97</xdr:row>
      <xdr:rowOff>33124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659854"/>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163260</xdr:rowOff>
    </xdr:from>
    <xdr:to>
      <xdr:col>24</xdr:col>
      <xdr:colOff>114300</xdr:colOff>
      <xdr:row>97</xdr:row>
      <xdr:rowOff>93410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141687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135372</xdr:rowOff>
    </xdr:from>
    <xdr:to>
      <xdr:col>20</xdr:col>
      <xdr:colOff>38100</xdr:colOff>
      <xdr:row>97</xdr:row>
      <xdr:rowOff>65522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56649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6310</xdr:rowOff>
    </xdr:from>
    <xdr:to>
      <xdr:col>15</xdr:col>
      <xdr:colOff>101600</xdr:colOff>
      <xdr:row>97</xdr:row>
      <xdr:rowOff>107910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3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99037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153774</xdr:rowOff>
    </xdr:from>
    <xdr:to>
      <xdr:col>10</xdr:col>
      <xdr:colOff>165100</xdr:colOff>
      <xdr:row>97</xdr:row>
      <xdr:rowOff>83924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75051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149854</xdr:rowOff>
    </xdr:from>
    <xdr:to>
      <xdr:col>6</xdr:col>
      <xdr:colOff>38100</xdr:colOff>
      <xdr:row>97</xdr:row>
      <xdr:rowOff>80004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71131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121220</xdr:rowOff>
    </xdr:from>
    <xdr:to>
      <xdr:col>55</xdr:col>
      <xdr:colOff>0</xdr:colOff>
      <xdr:row>36</xdr:row>
      <xdr:rowOff>144098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79070"/>
          <a:ext cx="838200" cy="53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144098</xdr:rowOff>
    </xdr:from>
    <xdr:to>
      <xdr:col>50</xdr:col>
      <xdr:colOff>114300</xdr:colOff>
      <xdr:row>36</xdr:row>
      <xdr:rowOff>159831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6298"/>
          <a:ext cx="889000" cy="1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22300</xdr:rowOff>
    </xdr:from>
    <xdr:to>
      <xdr:col>45</xdr:col>
      <xdr:colOff>177800</xdr:colOff>
      <xdr:row>36</xdr:row>
      <xdr:rowOff>159831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94500"/>
          <a:ext cx="889000" cy="13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22300</xdr:rowOff>
    </xdr:from>
    <xdr:to>
      <xdr:col>41</xdr:col>
      <xdr:colOff>50800</xdr:colOff>
      <xdr:row>36</xdr:row>
      <xdr:rowOff>156740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94500"/>
          <a:ext cx="889000" cy="13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70420</xdr:rowOff>
    </xdr:from>
    <xdr:to>
      <xdr:col>55</xdr:col>
      <xdr:colOff>50800</xdr:colOff>
      <xdr:row>34</xdr:row>
      <xdr:rowOff>570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93297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7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93298</xdr:rowOff>
    </xdr:from>
    <xdr:to>
      <xdr:col>50</xdr:col>
      <xdr:colOff>165100</xdr:colOff>
      <xdr:row>37</xdr:row>
      <xdr:rowOff>23448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39975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109031</xdr:rowOff>
    </xdr:from>
    <xdr:to>
      <xdr:col>46</xdr:col>
      <xdr:colOff>38100</xdr:colOff>
      <xdr:row>37</xdr:row>
      <xdr:rowOff>39181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142950</xdr:rowOff>
    </xdr:from>
    <xdr:to>
      <xdr:col>41</xdr:col>
      <xdr:colOff>101600</xdr:colOff>
      <xdr:row>36</xdr:row>
      <xdr:rowOff>73100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89627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1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105940</xdr:rowOff>
    </xdr:from>
    <xdr:to>
      <xdr:col>36</xdr:col>
      <xdr:colOff>165100</xdr:colOff>
      <xdr:row>37</xdr:row>
      <xdr:rowOff>36090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52617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5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19098</xdr:rowOff>
    </xdr:from>
    <xdr:to>
      <xdr:col>54</xdr:col>
      <xdr:colOff>189865</xdr:colOff>
      <xdr:row>58</xdr:row>
      <xdr:rowOff>139951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34498"/>
          <a:ext cx="1270" cy="114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143778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8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139951</xdr:rowOff>
    </xdr:from>
    <xdr:to>
      <xdr:col>55</xdr:col>
      <xdr:colOff>88900</xdr:colOff>
      <xdr:row>58</xdr:row>
      <xdr:rowOff>139951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137225</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70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19098</xdr:rowOff>
    </xdr:from>
    <xdr:to>
      <xdr:col>55</xdr:col>
      <xdr:colOff>88900</xdr:colOff>
      <xdr:row>52</xdr:row>
      <xdr:rowOff>19098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3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78374</xdr:rowOff>
    </xdr:from>
    <xdr:to>
      <xdr:col>55</xdr:col>
      <xdr:colOff>0</xdr:colOff>
      <xdr:row>52</xdr:row>
      <xdr:rowOff>19098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650874"/>
          <a:ext cx="838200" cy="28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89669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9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111242</xdr:rowOff>
    </xdr:from>
    <xdr:to>
      <xdr:col>55</xdr:col>
      <xdr:colOff>50800</xdr:colOff>
      <xdr:row>57</xdr:row>
      <xdr:rowOff>41392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78374</xdr:rowOff>
    </xdr:from>
    <xdr:to>
      <xdr:col>50</xdr:col>
      <xdr:colOff>114300</xdr:colOff>
      <xdr:row>53</xdr:row>
      <xdr:rowOff>77628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650874"/>
          <a:ext cx="889000" cy="5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117368</xdr:rowOff>
    </xdr:from>
    <xdr:to>
      <xdr:col>50</xdr:col>
      <xdr:colOff>165100</xdr:colOff>
      <xdr:row>57</xdr:row>
      <xdr:rowOff>47518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38645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150604</xdr:rowOff>
    </xdr:from>
    <xdr:to>
      <xdr:col>45</xdr:col>
      <xdr:colOff>177800</xdr:colOff>
      <xdr:row>53</xdr:row>
      <xdr:rowOff>77628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8894554"/>
          <a:ext cx="889000" cy="26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146911</xdr:rowOff>
    </xdr:from>
    <xdr:to>
      <xdr:col>46</xdr:col>
      <xdr:colOff>38100</xdr:colOff>
      <xdr:row>57</xdr:row>
      <xdr:rowOff>77061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68188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150604</xdr:rowOff>
    </xdr:from>
    <xdr:to>
      <xdr:col>41</xdr:col>
      <xdr:colOff>50800</xdr:colOff>
      <xdr:row>55</xdr:row>
      <xdr:rowOff>116908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8894554"/>
          <a:ext cx="889000" cy="65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110305</xdr:rowOff>
    </xdr:from>
    <xdr:to>
      <xdr:col>41</xdr:col>
      <xdr:colOff>101600</xdr:colOff>
      <xdr:row>57</xdr:row>
      <xdr:rowOff>40455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31582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144236</xdr:rowOff>
    </xdr:from>
    <xdr:to>
      <xdr:col>36</xdr:col>
      <xdr:colOff>165100</xdr:colOff>
      <xdr:row>57</xdr:row>
      <xdr:rowOff>74386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65513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139748</xdr:rowOff>
    </xdr:from>
    <xdr:to>
      <xdr:col>55</xdr:col>
      <xdr:colOff>50800</xdr:colOff>
      <xdr:row>52</xdr:row>
      <xdr:rowOff>69898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92775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83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27574</xdr:rowOff>
    </xdr:from>
    <xdr:to>
      <xdr:col>50</xdr:col>
      <xdr:colOff>165100</xdr:colOff>
      <xdr:row>50</xdr:row>
      <xdr:rowOff>129174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6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145701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3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26828</xdr:rowOff>
    </xdr:from>
    <xdr:to>
      <xdr:col>46</xdr:col>
      <xdr:colOff>38100</xdr:colOff>
      <xdr:row>53</xdr:row>
      <xdr:rowOff>128428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1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144955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88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99804</xdr:rowOff>
    </xdr:from>
    <xdr:to>
      <xdr:col>41</xdr:col>
      <xdr:colOff>101600</xdr:colOff>
      <xdr:row>52</xdr:row>
      <xdr:rowOff>29954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84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46481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61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66108</xdr:rowOff>
    </xdr:from>
    <xdr:to>
      <xdr:col>36</xdr:col>
      <xdr:colOff>165100</xdr:colOff>
      <xdr:row>55</xdr:row>
      <xdr:rowOff>167708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126539</xdr:rowOff>
    </xdr:from>
    <xdr:to>
      <xdr:col>55</xdr:col>
      <xdr:colOff>0</xdr:colOff>
      <xdr:row>73</xdr:row>
      <xdr:rowOff>139864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642389"/>
          <a:ext cx="8382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126539</xdr:rowOff>
    </xdr:from>
    <xdr:to>
      <xdr:col>50</xdr:col>
      <xdr:colOff>114300</xdr:colOff>
      <xdr:row>75</xdr:row>
      <xdr:rowOff>49632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642389"/>
          <a:ext cx="889000" cy="26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62237</xdr:rowOff>
    </xdr:from>
    <xdr:to>
      <xdr:col>45</xdr:col>
      <xdr:colOff>177800</xdr:colOff>
      <xdr:row>75</xdr:row>
      <xdr:rowOff>49632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235187"/>
          <a:ext cx="889000" cy="67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62237</xdr:rowOff>
    </xdr:from>
    <xdr:to>
      <xdr:col>41</xdr:col>
      <xdr:colOff>50800</xdr:colOff>
      <xdr:row>75</xdr:row>
      <xdr:rowOff>10443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235187"/>
          <a:ext cx="889000" cy="6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89064</xdr:rowOff>
    </xdr:from>
    <xdr:to>
      <xdr:col>55</xdr:col>
      <xdr:colOff>50800</xdr:colOff>
      <xdr:row>74</xdr:row>
      <xdr:rowOff>19214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60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111941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4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75739</xdr:rowOff>
    </xdr:from>
    <xdr:to>
      <xdr:col>50</xdr:col>
      <xdr:colOff>165100</xdr:colOff>
      <xdr:row>74</xdr:row>
      <xdr:rowOff>5889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5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22416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3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170282</xdr:rowOff>
    </xdr:from>
    <xdr:to>
      <xdr:col>46</xdr:col>
      <xdr:colOff>38100</xdr:colOff>
      <xdr:row>75</xdr:row>
      <xdr:rowOff>100432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116959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3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11437</xdr:rowOff>
    </xdr:from>
    <xdr:to>
      <xdr:col>41</xdr:col>
      <xdr:colOff>101600</xdr:colOff>
      <xdr:row>71</xdr:row>
      <xdr:rowOff>113037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1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129564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19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131093</xdr:rowOff>
    </xdr:from>
    <xdr:to>
      <xdr:col>36</xdr:col>
      <xdr:colOff>165100</xdr:colOff>
      <xdr:row>75</xdr:row>
      <xdr:rowOff>61243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77770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5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106223</xdr:rowOff>
    </xdr:from>
    <xdr:to>
      <xdr:col>55</xdr:col>
      <xdr:colOff>0</xdr:colOff>
      <xdr:row>92</xdr:row>
      <xdr:rowOff>171362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536723"/>
          <a:ext cx="838200" cy="40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106223</xdr:rowOff>
    </xdr:from>
    <xdr:to>
      <xdr:col>50</xdr:col>
      <xdr:colOff>114300</xdr:colOff>
      <xdr:row>93</xdr:row>
      <xdr:rowOff>142266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5536723"/>
          <a:ext cx="889000" cy="5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142266</xdr:rowOff>
    </xdr:from>
    <xdr:to>
      <xdr:col>45</xdr:col>
      <xdr:colOff>177800</xdr:colOff>
      <xdr:row>95</xdr:row>
      <xdr:rowOff>14046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087116"/>
          <a:ext cx="889000" cy="2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14046</xdr:rowOff>
    </xdr:from>
    <xdr:to>
      <xdr:col>41</xdr:col>
      <xdr:colOff>50800</xdr:colOff>
      <xdr:row>97</xdr:row>
      <xdr:rowOff>158014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01796"/>
          <a:ext cx="889000" cy="4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120562</xdr:rowOff>
    </xdr:from>
    <xdr:to>
      <xdr:col>55</xdr:col>
      <xdr:colOff>50800</xdr:colOff>
      <xdr:row>93</xdr:row>
      <xdr:rowOff>50712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8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143439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7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55423</xdr:rowOff>
    </xdr:from>
    <xdr:to>
      <xdr:col>50</xdr:col>
      <xdr:colOff>165100</xdr:colOff>
      <xdr:row>90</xdr:row>
      <xdr:rowOff>157023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4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2100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2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91466</xdr:rowOff>
    </xdr:from>
    <xdr:to>
      <xdr:col>46</xdr:col>
      <xdr:colOff>38100</xdr:colOff>
      <xdr:row>94</xdr:row>
      <xdr:rowOff>21616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0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38143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81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134696</xdr:rowOff>
    </xdr:from>
    <xdr:to>
      <xdr:col>41</xdr:col>
      <xdr:colOff>101600</xdr:colOff>
      <xdr:row>95</xdr:row>
      <xdr:rowOff>64846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81373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0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107214</xdr:rowOff>
    </xdr:from>
    <xdr:to>
      <xdr:col>36</xdr:col>
      <xdr:colOff>165100</xdr:colOff>
      <xdr:row>98</xdr:row>
      <xdr:rowOff>37364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28491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3911</xdr:rowOff>
    </xdr:from>
    <xdr:to>
      <xdr:col>85</xdr:col>
      <xdr:colOff>127000</xdr:colOff>
      <xdr:row>39</xdr:row>
      <xdr:rowOff>14061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90461"/>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3756</xdr:rowOff>
    </xdr:from>
    <xdr:to>
      <xdr:col>81</xdr:col>
      <xdr:colOff>50800</xdr:colOff>
      <xdr:row>39</xdr:row>
      <xdr:rowOff>14061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90306"/>
          <a:ext cx="8890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3756</xdr:rowOff>
    </xdr:from>
    <xdr:to>
      <xdr:col>76</xdr:col>
      <xdr:colOff>114300</xdr:colOff>
      <xdr:row>39</xdr:row>
      <xdr:rowOff>24867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90306"/>
          <a:ext cx="889000" cy="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18107</xdr:rowOff>
    </xdr:from>
    <xdr:to>
      <xdr:col>71</xdr:col>
      <xdr:colOff>177800</xdr:colOff>
      <xdr:row>39</xdr:row>
      <xdr:rowOff>24867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04657"/>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83779</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79603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124561</xdr:rowOff>
    </xdr:from>
    <xdr:to>
      <xdr:col>85</xdr:col>
      <xdr:colOff>177800</xdr:colOff>
      <xdr:row>39</xdr:row>
      <xdr:rowOff>54711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83939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134711</xdr:rowOff>
    </xdr:from>
    <xdr:to>
      <xdr:col>81</xdr:col>
      <xdr:colOff>101600</xdr:colOff>
      <xdr:row>39</xdr:row>
      <xdr:rowOff>64861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81389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42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124406</xdr:rowOff>
    </xdr:from>
    <xdr:to>
      <xdr:col>76</xdr:col>
      <xdr:colOff>165100</xdr:colOff>
      <xdr:row>39</xdr:row>
      <xdr:rowOff>54556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71082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41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145517</xdr:rowOff>
    </xdr:from>
    <xdr:to>
      <xdr:col>72</xdr:col>
      <xdr:colOff>38100</xdr:colOff>
      <xdr:row>39</xdr:row>
      <xdr:rowOff>75667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92194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4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138757</xdr:rowOff>
    </xdr:from>
    <xdr:to>
      <xdr:col>67</xdr:col>
      <xdr:colOff>101600</xdr:colOff>
      <xdr:row>39</xdr:row>
      <xdr:rowOff>68907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85435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4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16077</xdr:rowOff>
    </xdr:from>
    <xdr:to>
      <xdr:col>85</xdr:col>
      <xdr:colOff>127000</xdr:colOff>
      <xdr:row>72</xdr:row>
      <xdr:rowOff>130213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360477"/>
          <a:ext cx="8382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116154</xdr:rowOff>
    </xdr:from>
    <xdr:to>
      <xdr:col>81</xdr:col>
      <xdr:colOff>50800</xdr:colOff>
      <xdr:row>72</xdr:row>
      <xdr:rowOff>130213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460554"/>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82191</xdr:rowOff>
    </xdr:from>
    <xdr:to>
      <xdr:col>76</xdr:col>
      <xdr:colOff>114300</xdr:colOff>
      <xdr:row>72</xdr:row>
      <xdr:rowOff>116154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426591"/>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61061</xdr:rowOff>
    </xdr:from>
    <xdr:to>
      <xdr:col>71</xdr:col>
      <xdr:colOff>177800</xdr:colOff>
      <xdr:row>72</xdr:row>
      <xdr:rowOff>82191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405461"/>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136727</xdr:rowOff>
    </xdr:from>
    <xdr:to>
      <xdr:col>85</xdr:col>
      <xdr:colOff>177800</xdr:colOff>
      <xdr:row>72</xdr:row>
      <xdr:rowOff>66877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159604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16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79413</xdr:rowOff>
    </xdr:from>
    <xdr:to>
      <xdr:col>81</xdr:col>
      <xdr:colOff>101600</xdr:colOff>
      <xdr:row>73</xdr:row>
      <xdr:rowOff>9563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4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26090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1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65354</xdr:rowOff>
    </xdr:from>
    <xdr:to>
      <xdr:col>76</xdr:col>
      <xdr:colOff>165100</xdr:colOff>
      <xdr:row>72</xdr:row>
      <xdr:rowOff>166954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12031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1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31391</xdr:rowOff>
    </xdr:from>
    <xdr:to>
      <xdr:col>72</xdr:col>
      <xdr:colOff>38100</xdr:colOff>
      <xdr:row>72</xdr:row>
      <xdr:rowOff>132991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149518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10261</xdr:rowOff>
    </xdr:from>
    <xdr:to>
      <xdr:col>67</xdr:col>
      <xdr:colOff>101600</xdr:colOff>
      <xdr:row>72</xdr:row>
      <xdr:rowOff>111861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128388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1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30384</xdr:rowOff>
    </xdr:from>
    <xdr:to>
      <xdr:col>85</xdr:col>
      <xdr:colOff>127000</xdr:colOff>
      <xdr:row>98</xdr:row>
      <xdr:rowOff>64756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32484"/>
          <a:ext cx="8382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64756</xdr:rowOff>
    </xdr:from>
    <xdr:to>
      <xdr:col>81</xdr:col>
      <xdr:colOff>50800</xdr:colOff>
      <xdr:row>98</xdr:row>
      <xdr:rowOff>74202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66856"/>
          <a:ext cx="889000"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22365</xdr:rowOff>
    </xdr:from>
    <xdr:to>
      <xdr:col>76</xdr:col>
      <xdr:colOff>114300</xdr:colOff>
      <xdr:row>98</xdr:row>
      <xdr:rowOff>74202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24465"/>
          <a:ext cx="889000" cy="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21596</xdr:rowOff>
    </xdr:from>
    <xdr:to>
      <xdr:col>71</xdr:col>
      <xdr:colOff>177800</xdr:colOff>
      <xdr:row>98</xdr:row>
      <xdr:rowOff>22365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3696"/>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151034</xdr:rowOff>
    </xdr:from>
    <xdr:to>
      <xdr:col>85</xdr:col>
      <xdr:colOff>177800</xdr:colOff>
      <xdr:row>98</xdr:row>
      <xdr:rowOff>81184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85506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13956</xdr:rowOff>
    </xdr:from>
    <xdr:to>
      <xdr:col>81</xdr:col>
      <xdr:colOff>101600</xdr:colOff>
      <xdr:row>98</xdr:row>
      <xdr:rowOff>115556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106683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0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23402</xdr:rowOff>
    </xdr:from>
    <xdr:to>
      <xdr:col>76</xdr:col>
      <xdr:colOff>165100</xdr:colOff>
      <xdr:row>98</xdr:row>
      <xdr:rowOff>125002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116129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143015</xdr:rowOff>
    </xdr:from>
    <xdr:to>
      <xdr:col>72</xdr:col>
      <xdr:colOff>38100</xdr:colOff>
      <xdr:row>98</xdr:row>
      <xdr:rowOff>73165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64292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6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142246</xdr:rowOff>
    </xdr:from>
    <xdr:to>
      <xdr:col>67</xdr:col>
      <xdr:colOff>101600</xdr:colOff>
      <xdr:row>98</xdr:row>
      <xdr:rowOff>72396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63523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6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152776</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496426"/>
          <a:ext cx="889000" cy="15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152776</xdr:rowOff>
    </xdr:from>
    <xdr:to>
      <xdr:col>107</xdr:col>
      <xdr:colOff>50800</xdr:colOff>
      <xdr:row>38</xdr:row>
      <xdr:rowOff>50912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496426"/>
          <a:ext cx="889000" cy="6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50912</xdr:rowOff>
    </xdr:from>
    <xdr:to>
      <xdr:col>102</xdr:col>
      <xdr:colOff>114300</xdr:colOff>
      <xdr:row>38</xdr:row>
      <xdr:rowOff>138419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566012"/>
          <a:ext cx="889000" cy="8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101976</xdr:rowOff>
    </xdr:from>
    <xdr:to>
      <xdr:col>107</xdr:col>
      <xdr:colOff>101600</xdr:colOff>
      <xdr:row>38</xdr:row>
      <xdr:rowOff>32126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48653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2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xdr:rowOff>
    </xdr:from>
    <xdr:to>
      <xdr:col>102</xdr:col>
      <xdr:colOff>165100</xdr:colOff>
      <xdr:row>38</xdr:row>
      <xdr:rowOff>101712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92839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60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87619</xdr:rowOff>
    </xdr:from>
    <xdr:to>
      <xdr:col>98</xdr:col>
      <xdr:colOff>38100</xdr:colOff>
      <xdr:row>39</xdr:row>
      <xdr:rowOff>17769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8896</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99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44374</xdr:rowOff>
    </xdr:from>
    <xdr:to>
      <xdr:col>116</xdr:col>
      <xdr:colOff>63500</xdr:colOff>
      <xdr:row>59</xdr:row>
      <xdr:rowOff>44374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59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44374</xdr:rowOff>
    </xdr:from>
    <xdr:to>
      <xdr:col>111</xdr:col>
      <xdr:colOff>177800</xdr:colOff>
      <xdr:row>59</xdr:row>
      <xdr:rowOff>44374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59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44374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59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44145</xdr:rowOff>
    </xdr:from>
    <xdr:to>
      <xdr:col>102</xdr:col>
      <xdr:colOff>114300</xdr:colOff>
      <xdr:row>59</xdr:row>
      <xdr:rowOff>44374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5969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165024</xdr:rowOff>
    </xdr:from>
    <xdr:to>
      <xdr:col>116</xdr:col>
      <xdr:colOff>114300</xdr:colOff>
      <xdr:row>59</xdr:row>
      <xdr:rowOff>95174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79951</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165024</xdr:rowOff>
    </xdr:from>
    <xdr:to>
      <xdr:col>112</xdr:col>
      <xdr:colOff>38100</xdr:colOff>
      <xdr:row>59</xdr:row>
      <xdr:rowOff>95174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86301</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165024</xdr:rowOff>
    </xdr:from>
    <xdr:to>
      <xdr:col>107</xdr:col>
      <xdr:colOff>101600</xdr:colOff>
      <xdr:row>59</xdr:row>
      <xdr:rowOff>95174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86301</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108885</xdr:rowOff>
    </xdr:from>
    <xdr:to>
      <xdr:col>116</xdr:col>
      <xdr:colOff>63500</xdr:colOff>
      <xdr:row>72</xdr:row>
      <xdr:rowOff>15913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281835"/>
          <a:ext cx="838200" cy="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15913</xdr:rowOff>
    </xdr:from>
    <xdr:to>
      <xdr:col>111</xdr:col>
      <xdr:colOff>177800</xdr:colOff>
      <xdr:row>72</xdr:row>
      <xdr:rowOff>101844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360313"/>
          <a:ext cx="889000" cy="8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101844</xdr:rowOff>
    </xdr:from>
    <xdr:to>
      <xdr:col>107</xdr:col>
      <xdr:colOff>50800</xdr:colOff>
      <xdr:row>72</xdr:row>
      <xdr:rowOff>111628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44624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29721</xdr:rowOff>
    </xdr:from>
    <xdr:to>
      <xdr:col>102</xdr:col>
      <xdr:colOff>114300</xdr:colOff>
      <xdr:row>72</xdr:row>
      <xdr:rowOff>111628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374121"/>
          <a:ext cx="889000" cy="8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58085</xdr:rowOff>
    </xdr:from>
    <xdr:to>
      <xdr:col>116</xdr:col>
      <xdr:colOff>114300</xdr:colOff>
      <xdr:row>71</xdr:row>
      <xdr:rowOff>159685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2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144462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14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136563</xdr:rowOff>
    </xdr:from>
    <xdr:to>
      <xdr:col>112</xdr:col>
      <xdr:colOff>38100</xdr:colOff>
      <xdr:row>72</xdr:row>
      <xdr:rowOff>66713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83240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08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51044</xdr:rowOff>
    </xdr:from>
    <xdr:to>
      <xdr:col>107</xdr:col>
      <xdr:colOff>101600</xdr:colOff>
      <xdr:row>72</xdr:row>
      <xdr:rowOff>152644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3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169171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1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60828</xdr:rowOff>
    </xdr:from>
    <xdr:to>
      <xdr:col>102</xdr:col>
      <xdr:colOff>165100</xdr:colOff>
      <xdr:row>72</xdr:row>
      <xdr:rowOff>162428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7505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1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150371</xdr:rowOff>
    </xdr:from>
    <xdr:to>
      <xdr:col>98</xdr:col>
      <xdr:colOff>38100</xdr:colOff>
      <xdr:row>72</xdr:row>
      <xdr:rowOff>80521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3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97048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09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22,235
22,201
470.97
17,972,486
17,685,380
189,901
8,177,579
17,385,619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150368</xdr:rowOff>
    </xdr:from>
    <xdr:to>
      <xdr:col>24</xdr:col>
      <xdr:colOff>63500</xdr:colOff>
      <xdr:row>33</xdr:row>
      <xdr:rowOff>154178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0821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106553</xdr:rowOff>
    </xdr:from>
    <xdr:to>
      <xdr:col>19</xdr:col>
      <xdr:colOff>177800</xdr:colOff>
      <xdr:row>33</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4403"/>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78740</xdr:rowOff>
    </xdr:from>
    <xdr:to>
      <xdr:col>15</xdr:col>
      <xdr:colOff>50800</xdr:colOff>
      <xdr:row>33</xdr:row>
      <xdr:rowOff>106553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6590"/>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78740</xdr:rowOff>
    </xdr:from>
    <xdr:to>
      <xdr:col>10</xdr:col>
      <xdr:colOff>114300</xdr:colOff>
      <xdr:row>33</xdr:row>
      <xdr:rowOff>165227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6590"/>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103378</xdr:rowOff>
    </xdr:from>
    <xdr:to>
      <xdr:col>24</xdr:col>
      <xdr:colOff>114300</xdr:colOff>
      <xdr:row>34</xdr:row>
      <xdr:rowOff>33528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126255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99568</xdr:rowOff>
    </xdr:from>
    <xdr:to>
      <xdr:col>20</xdr:col>
      <xdr:colOff>38100</xdr:colOff>
      <xdr:row>34</xdr:row>
      <xdr:rowOff>29718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46245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55753</xdr:rowOff>
    </xdr:from>
    <xdr:to>
      <xdr:col>15</xdr:col>
      <xdr:colOff>101600</xdr:colOff>
      <xdr:row>33</xdr:row>
      <xdr:rowOff>157353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2430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27940</xdr:rowOff>
    </xdr:from>
    <xdr:to>
      <xdr:col>10</xdr:col>
      <xdr:colOff>165100</xdr:colOff>
      <xdr:row>33</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146067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114427</xdr:rowOff>
    </xdr:from>
    <xdr:to>
      <xdr:col>6</xdr:col>
      <xdr:colOff>38100</xdr:colOff>
      <xdr:row>34</xdr:row>
      <xdr:rowOff>44577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61104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35576</xdr:rowOff>
    </xdr:from>
    <xdr:to>
      <xdr:col>24</xdr:col>
      <xdr:colOff>63500</xdr:colOff>
      <xdr:row>57</xdr:row>
      <xdr:rowOff>106020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65326"/>
          <a:ext cx="838200" cy="41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106020</xdr:rowOff>
    </xdr:from>
    <xdr:to>
      <xdr:col>19</xdr:col>
      <xdr:colOff>177800</xdr:colOff>
      <xdr:row>57</xdr:row>
      <xdr:rowOff>117797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8670"/>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101405</xdr:rowOff>
    </xdr:from>
    <xdr:to>
      <xdr:col>15</xdr:col>
      <xdr:colOff>50800</xdr:colOff>
      <xdr:row>57</xdr:row>
      <xdr:rowOff>117797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4055"/>
          <a:ext cx="889000" cy="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101405</xdr:rowOff>
    </xdr:from>
    <xdr:to>
      <xdr:col>10</xdr:col>
      <xdr:colOff>114300</xdr:colOff>
      <xdr:row>57</xdr:row>
      <xdr:rowOff>111216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4055"/>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156226</xdr:rowOff>
    </xdr:from>
    <xdr:to>
      <xdr:col>24</xdr:col>
      <xdr:colOff>114300</xdr:colOff>
      <xdr:row>55</xdr:row>
      <xdr:rowOff>86376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6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55220</xdr:rowOff>
    </xdr:from>
    <xdr:to>
      <xdr:col>20</xdr:col>
      <xdr:colOff>38100</xdr:colOff>
      <xdr:row>57</xdr:row>
      <xdr:rowOff>156820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66997</xdr:rowOff>
    </xdr:from>
    <xdr:to>
      <xdr:col>15</xdr:col>
      <xdr:colOff>101600</xdr:colOff>
      <xdr:row>57</xdr:row>
      <xdr:rowOff>168597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1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50605</xdr:rowOff>
    </xdr:from>
    <xdr:to>
      <xdr:col>10</xdr:col>
      <xdr:colOff>165100</xdr:colOff>
      <xdr:row>57</xdr:row>
      <xdr:rowOff>152205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168732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60416</xdr:rowOff>
    </xdr:from>
    <xdr:to>
      <xdr:col>6</xdr:col>
      <xdr:colOff>38100</xdr:colOff>
      <xdr:row>57</xdr:row>
      <xdr:rowOff>162016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0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48870</xdr:rowOff>
    </xdr:from>
    <xdr:to>
      <xdr:col>24</xdr:col>
      <xdr:colOff>63500</xdr:colOff>
      <xdr:row>74</xdr:row>
      <xdr:rowOff>112508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36170"/>
          <a:ext cx="838200" cy="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112508</xdr:rowOff>
    </xdr:from>
    <xdr:to>
      <xdr:col>19</xdr:col>
      <xdr:colOff>177800</xdr:colOff>
      <xdr:row>75</xdr:row>
      <xdr:rowOff>134758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99808"/>
          <a:ext cx="889000" cy="1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104408</xdr:rowOff>
    </xdr:from>
    <xdr:to>
      <xdr:col>15</xdr:col>
      <xdr:colOff>50800</xdr:colOff>
      <xdr:row>75</xdr:row>
      <xdr:rowOff>134758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63158"/>
          <a:ext cx="889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104408</xdr:rowOff>
    </xdr:from>
    <xdr:to>
      <xdr:col>10</xdr:col>
      <xdr:colOff>114300</xdr:colOff>
      <xdr:row>76</xdr:row>
      <xdr:rowOff>907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63158"/>
          <a:ext cx="889000" cy="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169520</xdr:rowOff>
    </xdr:from>
    <xdr:to>
      <xdr:col>24</xdr:col>
      <xdr:colOff>114300</xdr:colOff>
      <xdr:row>74</xdr:row>
      <xdr:rowOff>99670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20947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3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61708</xdr:rowOff>
    </xdr:from>
    <xdr:to>
      <xdr:col>20</xdr:col>
      <xdr:colOff>38100</xdr:colOff>
      <xdr:row>74</xdr:row>
      <xdr:rowOff>163308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83958</xdr:rowOff>
    </xdr:from>
    <xdr:to>
      <xdr:col>15</xdr:col>
      <xdr:colOff>101600</xdr:colOff>
      <xdr:row>76</xdr:row>
      <xdr:rowOff>14108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30635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1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53608</xdr:rowOff>
    </xdr:from>
    <xdr:to>
      <xdr:col>10</xdr:col>
      <xdr:colOff>165100</xdr:colOff>
      <xdr:row>75</xdr:row>
      <xdr:rowOff>155209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123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121557</xdr:rowOff>
    </xdr:from>
    <xdr:to>
      <xdr:col>6</xdr:col>
      <xdr:colOff>38100</xdr:colOff>
      <xdr:row>76</xdr:row>
      <xdr:rowOff>51707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68234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5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131039</xdr:rowOff>
    </xdr:from>
    <xdr:to>
      <xdr:col>24</xdr:col>
      <xdr:colOff>63500</xdr:colOff>
      <xdr:row>94</xdr:row>
      <xdr:rowOff>145974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47339"/>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131039</xdr:rowOff>
    </xdr:from>
    <xdr:to>
      <xdr:col>19</xdr:col>
      <xdr:colOff>177800</xdr:colOff>
      <xdr:row>94</xdr:row>
      <xdr:rowOff>147168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47339"/>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147168</xdr:rowOff>
    </xdr:from>
    <xdr:to>
      <xdr:col>15</xdr:col>
      <xdr:colOff>50800</xdr:colOff>
      <xdr:row>95</xdr:row>
      <xdr:rowOff>3632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63468"/>
          <a:ext cx="889000" cy="2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142405</xdr:rowOff>
    </xdr:from>
    <xdr:to>
      <xdr:col>10</xdr:col>
      <xdr:colOff>114300</xdr:colOff>
      <xdr:row>95</xdr:row>
      <xdr:rowOff>3632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258705"/>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95174</xdr:rowOff>
    </xdr:from>
    <xdr:to>
      <xdr:col>24</xdr:col>
      <xdr:colOff>114300</xdr:colOff>
      <xdr:row>95</xdr:row>
      <xdr:rowOff>25324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118051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6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80239</xdr:rowOff>
    </xdr:from>
    <xdr:to>
      <xdr:col>20</xdr:col>
      <xdr:colOff>38100</xdr:colOff>
      <xdr:row>95</xdr:row>
      <xdr:rowOff>10389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26916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96368</xdr:rowOff>
    </xdr:from>
    <xdr:to>
      <xdr:col>15</xdr:col>
      <xdr:colOff>101600</xdr:colOff>
      <xdr:row>95</xdr:row>
      <xdr:rowOff>26518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43045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124282</xdr:rowOff>
    </xdr:from>
    <xdr:to>
      <xdr:col>10</xdr:col>
      <xdr:colOff>165100</xdr:colOff>
      <xdr:row>95</xdr:row>
      <xdr:rowOff>54432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70959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91605</xdr:rowOff>
    </xdr:from>
    <xdr:to>
      <xdr:col>6</xdr:col>
      <xdr:colOff>38100</xdr:colOff>
      <xdr:row>95</xdr:row>
      <xdr:rowOff>21755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38282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8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164465</xdr:rowOff>
    </xdr:from>
    <xdr:to>
      <xdr:col>55</xdr:col>
      <xdr:colOff>0</xdr:colOff>
      <xdr:row>37</xdr:row>
      <xdr:rowOff>167894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0811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167894</xdr:rowOff>
    </xdr:from>
    <xdr:to>
      <xdr:col>50</xdr:col>
      <xdr:colOff>114300</xdr:colOff>
      <xdr:row>38</xdr:row>
      <xdr:rowOff>1016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115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xdr:rowOff>
    </xdr:from>
    <xdr:to>
      <xdr:col>45</xdr:col>
      <xdr:colOff>177800</xdr:colOff>
      <xdr:row>38</xdr:row>
      <xdr:rowOff>4064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161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4064</xdr:rowOff>
    </xdr:from>
    <xdr:to>
      <xdr:col>41</xdr:col>
      <xdr:colOff>50800</xdr:colOff>
      <xdr:row>38</xdr:row>
      <xdr:rowOff>7112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191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136542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08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117094</xdr:rowOff>
    </xdr:from>
    <xdr:to>
      <xdr:col>50</xdr:col>
      <xdr:colOff>165100</xdr:colOff>
      <xdr:row>38</xdr:row>
      <xdr:rowOff>47244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63771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3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121666</xdr:rowOff>
    </xdr:from>
    <xdr:to>
      <xdr:col>46</xdr:col>
      <xdr:colOff>38100</xdr:colOff>
      <xdr:row>38</xdr:row>
      <xdr:rowOff>51815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68343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4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124714</xdr:rowOff>
    </xdr:from>
    <xdr:to>
      <xdr:col>41</xdr:col>
      <xdr:colOff>101600</xdr:colOff>
      <xdr:row>38</xdr:row>
      <xdr:rowOff>54864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71391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24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74439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1073</xdr:rowOff>
    </xdr:from>
    <xdr:to>
      <xdr:col>55</xdr:col>
      <xdr:colOff>0</xdr:colOff>
      <xdr:row>55</xdr:row>
      <xdr:rowOff>98343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59373"/>
          <a:ext cx="838200" cy="2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98343</xdr:rowOff>
    </xdr:from>
    <xdr:to>
      <xdr:col>50</xdr:col>
      <xdr:colOff>114300</xdr:colOff>
      <xdr:row>55</xdr:row>
      <xdr:rowOff>114459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28093"/>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112249</xdr:rowOff>
    </xdr:from>
    <xdr:to>
      <xdr:col>45</xdr:col>
      <xdr:colOff>177800</xdr:colOff>
      <xdr:row>55</xdr:row>
      <xdr:rowOff>114459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370549"/>
          <a:ext cx="889000" cy="1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112249</xdr:rowOff>
    </xdr:from>
    <xdr:to>
      <xdr:col>41</xdr:col>
      <xdr:colOff>50800</xdr:colOff>
      <xdr:row>55</xdr:row>
      <xdr:rowOff>165227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370549"/>
          <a:ext cx="889000" cy="2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121723</xdr:rowOff>
    </xdr:from>
    <xdr:to>
      <xdr:col>55</xdr:col>
      <xdr:colOff>50800</xdr:colOff>
      <xdr:row>54</xdr:row>
      <xdr:rowOff>51873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144600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47543</xdr:rowOff>
    </xdr:from>
    <xdr:to>
      <xdr:col>50</xdr:col>
      <xdr:colOff>165100</xdr:colOff>
      <xdr:row>55</xdr:row>
      <xdr:rowOff>149143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165670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5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63659</xdr:rowOff>
    </xdr:from>
    <xdr:to>
      <xdr:col>46</xdr:col>
      <xdr:colOff>38100</xdr:colOff>
      <xdr:row>55</xdr:row>
      <xdr:rowOff>165259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61449</xdr:rowOff>
    </xdr:from>
    <xdr:to>
      <xdr:col>41</xdr:col>
      <xdr:colOff>101600</xdr:colOff>
      <xdr:row>54</xdr:row>
      <xdr:rowOff>163049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9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114427</xdr:rowOff>
    </xdr:from>
    <xdr:to>
      <xdr:col>36</xdr:col>
      <xdr:colOff>165100</xdr:colOff>
      <xdr:row>56</xdr:row>
      <xdr:rowOff>44577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61104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1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23076</xdr:rowOff>
    </xdr:from>
    <xdr:to>
      <xdr:col>55</xdr:col>
      <xdr:colOff>0</xdr:colOff>
      <xdr:row>76</xdr:row>
      <xdr:rowOff>166008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710376"/>
          <a:ext cx="838200" cy="48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166008</xdr:rowOff>
    </xdr:from>
    <xdr:to>
      <xdr:col>50</xdr:col>
      <xdr:colOff>114300</xdr:colOff>
      <xdr:row>77</xdr:row>
      <xdr:rowOff>129699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96208"/>
          <a:ext cx="889000" cy="1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129699</xdr:rowOff>
    </xdr:from>
    <xdr:to>
      <xdr:col>45</xdr:col>
      <xdr:colOff>177800</xdr:colOff>
      <xdr:row>78</xdr:row>
      <xdr:rowOff>578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31349"/>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129240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153606</xdr:rowOff>
    </xdr:from>
    <xdr:to>
      <xdr:col>41</xdr:col>
      <xdr:colOff>50800</xdr:colOff>
      <xdr:row>78</xdr:row>
      <xdr:rowOff>578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55256"/>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143726</xdr:rowOff>
    </xdr:from>
    <xdr:to>
      <xdr:col>55</xdr:col>
      <xdr:colOff>50800</xdr:colOff>
      <xdr:row>74</xdr:row>
      <xdr:rowOff>73876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6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166603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115208</xdr:rowOff>
    </xdr:from>
    <xdr:to>
      <xdr:col>50</xdr:col>
      <xdr:colOff>165100</xdr:colOff>
      <xdr:row>77</xdr:row>
      <xdr:rowOff>45358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61885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78899</xdr:rowOff>
    </xdr:from>
    <xdr:to>
      <xdr:col>46</xdr:col>
      <xdr:colOff>38100</xdr:colOff>
      <xdr:row>78</xdr:row>
      <xdr:rowOff>9049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25576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121228</xdr:rowOff>
    </xdr:from>
    <xdr:to>
      <xdr:col>41</xdr:col>
      <xdr:colOff>101600</xdr:colOff>
      <xdr:row>78</xdr:row>
      <xdr:rowOff>51378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67905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102806</xdr:rowOff>
    </xdr:from>
    <xdr:to>
      <xdr:col>36</xdr:col>
      <xdr:colOff>165100</xdr:colOff>
      <xdr:row>78</xdr:row>
      <xdr:rowOff>32956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49483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144445</xdr:rowOff>
    </xdr:from>
    <xdr:to>
      <xdr:col>55</xdr:col>
      <xdr:colOff>0</xdr:colOff>
      <xdr:row>93</xdr:row>
      <xdr:rowOff>171442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089295"/>
          <a:ext cx="8382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144445</xdr:rowOff>
    </xdr:from>
    <xdr:to>
      <xdr:col>50</xdr:col>
      <xdr:colOff>114300</xdr:colOff>
      <xdr:row>94</xdr:row>
      <xdr:rowOff>68735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89295"/>
          <a:ext cx="889000" cy="9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68735</xdr:rowOff>
    </xdr:from>
    <xdr:to>
      <xdr:col>45</xdr:col>
      <xdr:colOff>177800</xdr:colOff>
      <xdr:row>95</xdr:row>
      <xdr:rowOff>41652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85035"/>
          <a:ext cx="889000" cy="14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41652</xdr:rowOff>
    </xdr:from>
    <xdr:to>
      <xdr:col>41</xdr:col>
      <xdr:colOff>50800</xdr:colOff>
      <xdr:row>96</xdr:row>
      <xdr:rowOff>11173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29402"/>
          <a:ext cx="88900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120642</xdr:rowOff>
    </xdr:from>
    <xdr:to>
      <xdr:col>55</xdr:col>
      <xdr:colOff>50800</xdr:colOff>
      <xdr:row>94</xdr:row>
      <xdr:rowOff>50792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6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143519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93645</xdr:rowOff>
    </xdr:from>
    <xdr:to>
      <xdr:col>50</xdr:col>
      <xdr:colOff>165100</xdr:colOff>
      <xdr:row>94</xdr:row>
      <xdr:rowOff>23795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40322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1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17935</xdr:rowOff>
    </xdr:from>
    <xdr:to>
      <xdr:col>46</xdr:col>
      <xdr:colOff>38100</xdr:colOff>
      <xdr:row>94</xdr:row>
      <xdr:rowOff>119535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136062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162302</xdr:rowOff>
    </xdr:from>
    <xdr:to>
      <xdr:col>41</xdr:col>
      <xdr:colOff>101600</xdr:colOff>
      <xdr:row>95</xdr:row>
      <xdr:rowOff>92452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108979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131823</xdr:rowOff>
    </xdr:from>
    <xdr:to>
      <xdr:col>36</xdr:col>
      <xdr:colOff>165100</xdr:colOff>
      <xdr:row>96</xdr:row>
      <xdr:rowOff>61973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9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73139</xdr:rowOff>
    </xdr:from>
    <xdr:to>
      <xdr:col>85</xdr:col>
      <xdr:colOff>127000</xdr:colOff>
      <xdr:row>34</xdr:row>
      <xdr:rowOff>114211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902439"/>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73139</xdr:rowOff>
    </xdr:from>
    <xdr:to>
      <xdr:col>81</xdr:col>
      <xdr:colOff>50800</xdr:colOff>
      <xdr:row>35</xdr:row>
      <xdr:rowOff>156292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02439"/>
          <a:ext cx="889000" cy="2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164160</xdr:rowOff>
    </xdr:from>
    <xdr:to>
      <xdr:col>76</xdr:col>
      <xdr:colOff>114300</xdr:colOff>
      <xdr:row>35</xdr:row>
      <xdr:rowOff>156292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650560"/>
          <a:ext cx="889000" cy="5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164160</xdr:rowOff>
    </xdr:from>
    <xdr:to>
      <xdr:col>71</xdr:col>
      <xdr:colOff>177800</xdr:colOff>
      <xdr:row>35</xdr:row>
      <xdr:rowOff>166732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650560"/>
          <a:ext cx="889000" cy="5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63411</xdr:rowOff>
    </xdr:from>
    <xdr:to>
      <xdr:col>85</xdr:col>
      <xdr:colOff>177800</xdr:colOff>
      <xdr:row>34</xdr:row>
      <xdr:rowOff>165011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86288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4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22339</xdr:rowOff>
    </xdr:from>
    <xdr:to>
      <xdr:col>81</xdr:col>
      <xdr:colOff>101600</xdr:colOff>
      <xdr:row>34</xdr:row>
      <xdr:rowOff>123939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140466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105492</xdr:rowOff>
    </xdr:from>
    <xdr:to>
      <xdr:col>76</xdr:col>
      <xdr:colOff>165100</xdr:colOff>
      <xdr:row>36</xdr:row>
      <xdr:rowOff>35642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52169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113360</xdr:rowOff>
    </xdr:from>
    <xdr:to>
      <xdr:col>72</xdr:col>
      <xdr:colOff>38100</xdr:colOff>
      <xdr:row>33</xdr:row>
      <xdr:rowOff>43510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60037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3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115932</xdr:rowOff>
    </xdr:from>
    <xdr:to>
      <xdr:col>67</xdr:col>
      <xdr:colOff>101600</xdr:colOff>
      <xdr:row>36</xdr:row>
      <xdr:rowOff>46082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62609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160631</xdr:rowOff>
    </xdr:from>
    <xdr:to>
      <xdr:col>85</xdr:col>
      <xdr:colOff>127000</xdr:colOff>
      <xdr:row>56</xdr:row>
      <xdr:rowOff>33601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8904581"/>
          <a:ext cx="838200" cy="7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160631</xdr:rowOff>
    </xdr:from>
    <xdr:to>
      <xdr:col>81</xdr:col>
      <xdr:colOff>50800</xdr:colOff>
      <xdr:row>55</xdr:row>
      <xdr:rowOff>113426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8904581"/>
          <a:ext cx="889000" cy="6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54461</xdr:rowOff>
    </xdr:from>
    <xdr:to>
      <xdr:col>76</xdr:col>
      <xdr:colOff>114300</xdr:colOff>
      <xdr:row>55</xdr:row>
      <xdr:rowOff>113426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8969861"/>
          <a:ext cx="889000" cy="5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54461</xdr:rowOff>
    </xdr:from>
    <xdr:to>
      <xdr:col>71</xdr:col>
      <xdr:colOff>177800</xdr:colOff>
      <xdr:row>57</xdr:row>
      <xdr:rowOff>2598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8969861"/>
          <a:ext cx="889000" cy="80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154251</xdr:rowOff>
    </xdr:from>
    <xdr:to>
      <xdr:col>85</xdr:col>
      <xdr:colOff>177800</xdr:colOff>
      <xdr:row>56</xdr:row>
      <xdr:rowOff>84401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5678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109831</xdr:rowOff>
    </xdr:from>
    <xdr:to>
      <xdr:col>81</xdr:col>
      <xdr:colOff>101600</xdr:colOff>
      <xdr:row>52</xdr:row>
      <xdr:rowOff>39981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88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56508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62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62626</xdr:rowOff>
    </xdr:from>
    <xdr:to>
      <xdr:col>76</xdr:col>
      <xdr:colOff>165100</xdr:colOff>
      <xdr:row>55</xdr:row>
      <xdr:rowOff>164226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6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3661</xdr:rowOff>
    </xdr:from>
    <xdr:to>
      <xdr:col>72</xdr:col>
      <xdr:colOff>38100</xdr:colOff>
      <xdr:row>52</xdr:row>
      <xdr:rowOff>105261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89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121788</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69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123248</xdr:rowOff>
    </xdr:from>
    <xdr:to>
      <xdr:col>67</xdr:col>
      <xdr:colOff>101600</xdr:colOff>
      <xdr:row>57</xdr:row>
      <xdr:rowOff>53398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69925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9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3911</xdr:rowOff>
    </xdr:from>
    <xdr:to>
      <xdr:col>85</xdr:col>
      <xdr:colOff>127000</xdr:colOff>
      <xdr:row>79</xdr:row>
      <xdr:rowOff>14061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48461"/>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3755</xdr:rowOff>
    </xdr:from>
    <xdr:to>
      <xdr:col>81</xdr:col>
      <xdr:colOff>50800</xdr:colOff>
      <xdr:row>79</xdr:row>
      <xdr:rowOff>14061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48305"/>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3755</xdr:rowOff>
    </xdr:from>
    <xdr:to>
      <xdr:col>76</xdr:col>
      <xdr:colOff>114300</xdr:colOff>
      <xdr:row>79</xdr:row>
      <xdr:rowOff>24867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48305"/>
          <a:ext cx="889000" cy="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18107</xdr:rowOff>
    </xdr:from>
    <xdr:to>
      <xdr:col>71</xdr:col>
      <xdr:colOff>177800</xdr:colOff>
      <xdr:row>79</xdr:row>
      <xdr:rowOff>24867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62657"/>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79602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124561</xdr:rowOff>
    </xdr:from>
    <xdr:to>
      <xdr:col>85</xdr:col>
      <xdr:colOff>177800</xdr:colOff>
      <xdr:row>79</xdr:row>
      <xdr:rowOff>54711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83938</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134711</xdr:rowOff>
    </xdr:from>
    <xdr:to>
      <xdr:col>81</xdr:col>
      <xdr:colOff>101600</xdr:colOff>
      <xdr:row>79</xdr:row>
      <xdr:rowOff>64861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81388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28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124405</xdr:rowOff>
    </xdr:from>
    <xdr:to>
      <xdr:col>76</xdr:col>
      <xdr:colOff>165100</xdr:colOff>
      <xdr:row>79</xdr:row>
      <xdr:rowOff>54555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71082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32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145517</xdr:rowOff>
    </xdr:from>
    <xdr:to>
      <xdr:col>72</xdr:col>
      <xdr:colOff>38100</xdr:colOff>
      <xdr:row>79</xdr:row>
      <xdr:rowOff>75667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92194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2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138757</xdr:rowOff>
    </xdr:from>
    <xdr:to>
      <xdr:col>67</xdr:col>
      <xdr:colOff>101600</xdr:colOff>
      <xdr:row>79</xdr:row>
      <xdr:rowOff>68907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85434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28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16077</xdr:rowOff>
    </xdr:from>
    <xdr:to>
      <xdr:col>85</xdr:col>
      <xdr:colOff>127000</xdr:colOff>
      <xdr:row>92</xdr:row>
      <xdr:rowOff>130214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789477"/>
          <a:ext cx="838200" cy="1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116154</xdr:rowOff>
    </xdr:from>
    <xdr:to>
      <xdr:col>81</xdr:col>
      <xdr:colOff>50800</xdr:colOff>
      <xdr:row>92</xdr:row>
      <xdr:rowOff>130214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889554"/>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82190</xdr:rowOff>
    </xdr:from>
    <xdr:to>
      <xdr:col>76</xdr:col>
      <xdr:colOff>114300</xdr:colOff>
      <xdr:row>92</xdr:row>
      <xdr:rowOff>116154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855590"/>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61061</xdr:rowOff>
    </xdr:from>
    <xdr:to>
      <xdr:col>71</xdr:col>
      <xdr:colOff>177800</xdr:colOff>
      <xdr:row>92</xdr:row>
      <xdr:rowOff>82190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5834461"/>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136727</xdr:rowOff>
    </xdr:from>
    <xdr:to>
      <xdr:col>85</xdr:col>
      <xdr:colOff>177800</xdr:colOff>
      <xdr:row>92</xdr:row>
      <xdr:rowOff>66877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7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159604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5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79414</xdr:rowOff>
    </xdr:from>
    <xdr:to>
      <xdr:col>81</xdr:col>
      <xdr:colOff>101600</xdr:colOff>
      <xdr:row>93</xdr:row>
      <xdr:rowOff>9564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8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26091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62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65354</xdr:rowOff>
    </xdr:from>
    <xdr:to>
      <xdr:col>76</xdr:col>
      <xdr:colOff>165100</xdr:colOff>
      <xdr:row>92</xdr:row>
      <xdr:rowOff>166954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12031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31390</xdr:rowOff>
    </xdr:from>
    <xdr:to>
      <xdr:col>72</xdr:col>
      <xdr:colOff>38100</xdr:colOff>
      <xdr:row>92</xdr:row>
      <xdr:rowOff>132990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8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149517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58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10261</xdr:rowOff>
    </xdr:from>
    <xdr:to>
      <xdr:col>67</xdr:col>
      <xdr:colOff>101600</xdr:colOff>
      <xdr:row>92</xdr:row>
      <xdr:rowOff>111861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7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128388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5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高知県いの町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5552;&#20986;/&#12304;&#36001;&#25919;&#29366;&#27841;&#36039;&#26009;&#38598;&#12305;_393860_&#12356;&#12398;&#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64.8</v>
          </cell>
          <cell r="BX53">
            <v>63.1</v>
          </cell>
          <cell r="CF53">
            <v>63.3</v>
          </cell>
          <cell r="CN53">
            <v>61.8</v>
          </cell>
          <cell r="CV53">
            <v>60.9</v>
          </cell>
        </row>
        <row r="55">
          <cell r="AN55" t="str">
            <v>類似団体内平均値</v>
          </cell>
          <cell r="BP55">
            <v>21</v>
          </cell>
          <cell r="BX55">
            <v>20.2</v>
          </cell>
          <cell r="CF55">
            <v>18.3</v>
          </cell>
          <cell r="CN55">
            <v>20.3</v>
          </cell>
          <cell r="CV55">
            <v>15.5</v>
          </cell>
        </row>
        <row r="57">
          <cell r="BP57">
            <v>55.9</v>
          </cell>
          <cell r="BX57">
            <v>57.5</v>
          </cell>
          <cell r="CF57">
            <v>59.3</v>
          </cell>
          <cell r="CN57">
            <v>60.3</v>
          </cell>
          <cell r="CV57">
            <v>61.4</v>
          </cell>
        </row>
        <row r="72">
          <cell r="BP72" t="str">
            <v>H28</v>
          </cell>
          <cell r="BX72" t="str">
            <v>H29</v>
          </cell>
          <cell r="CF72" t="str">
            <v>H30</v>
          </cell>
          <cell r="CN72" t="str">
            <v>R01</v>
          </cell>
          <cell r="CV72" t="str">
            <v>R02</v>
          </cell>
        </row>
        <row r="73">
          <cell r="AN73" t="str">
            <v>当該団体値</v>
          </cell>
        </row>
        <row r="75">
          <cell r="BP75">
            <v>8.4</v>
          </cell>
          <cell r="BX75">
            <v>8.6</v>
          </cell>
          <cell r="CF75">
            <v>8.9</v>
          </cell>
          <cell r="CN75">
            <v>8.6999999999999993</v>
          </cell>
          <cell r="CV75">
            <v>8.6999999999999993</v>
          </cell>
        </row>
        <row r="77">
          <cell r="AN77" t="str">
            <v>類似団体内平均値</v>
          </cell>
          <cell r="BP77">
            <v>21</v>
          </cell>
          <cell r="BX77">
            <v>20.2</v>
          </cell>
          <cell r="CF77">
            <v>18.3</v>
          </cell>
          <cell r="CN77">
            <v>20.3</v>
          </cell>
          <cell r="CV77">
            <v>15.5</v>
          </cell>
        </row>
        <row r="79">
          <cell r="BP79">
            <v>6.8</v>
          </cell>
          <cell r="BX79">
            <v>6.8</v>
          </cell>
          <cell r="CF79">
            <v>6.8</v>
          </cell>
          <cell r="CN79">
            <v>6.6</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83</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85</v>
      </c>
      <c r="C3" s="614"/>
      <c r="D3" s="614"/>
      <c r="E3" s="615"/>
      <c r="F3" s="615"/>
      <c r="G3" s="615"/>
      <c r="H3" s="615"/>
      <c r="I3" s="615"/>
      <c r="J3" s="615"/>
      <c r="K3" s="615"/>
      <c r="L3" s="615" t="s">
        <v>86</v>
      </c>
      <c r="M3" s="615"/>
      <c r="N3" s="615"/>
      <c r="O3" s="615"/>
      <c r="P3" s="615"/>
      <c r="Q3" s="615"/>
      <c r="R3" s="618"/>
      <c r="S3" s="618"/>
      <c r="T3" s="618"/>
      <c r="U3" s="618"/>
      <c r="V3" s="619"/>
      <c r="W3" s="504" t="s">
        <v>87</v>
      </c>
      <c r="X3" s="505"/>
      <c r="Y3" s="505"/>
      <c r="Z3" s="505"/>
      <c r="AA3" s="505"/>
      <c r="AB3" s="614"/>
      <c r="AC3" s="618" t="s">
        <v>88</v>
      </c>
      <c r="AD3" s="505"/>
      <c r="AE3" s="505"/>
      <c r="AF3" s="505"/>
      <c r="AG3" s="505"/>
      <c r="AH3" s="505"/>
      <c r="AI3" s="505"/>
      <c r="AJ3" s="505"/>
      <c r="AK3" s="505"/>
      <c r="AL3" s="580"/>
      <c r="AM3" s="504" t="s">
        <v>89</v>
      </c>
      <c r="AN3" s="505"/>
      <c r="AO3" s="505"/>
      <c r="AP3" s="505"/>
      <c r="AQ3" s="505"/>
      <c r="AR3" s="505"/>
      <c r="AS3" s="505"/>
      <c r="AT3" s="505"/>
      <c r="AU3" s="505"/>
      <c r="AV3" s="505"/>
      <c r="AW3" s="505"/>
      <c r="AX3" s="580"/>
      <c r="AY3" s="572" t="s">
        <v>1</v>
      </c>
      <c r="AZ3" s="573"/>
      <c r="BA3" s="573"/>
      <c r="BB3" s="573"/>
      <c r="BC3" s="573"/>
      <c r="BD3" s="573"/>
      <c r="BE3" s="573"/>
      <c r="BF3" s="573"/>
      <c r="BG3" s="573"/>
      <c r="BH3" s="573"/>
      <c r="BI3" s="573"/>
      <c r="BJ3" s="573"/>
      <c r="BK3" s="573"/>
      <c r="BL3" s="573"/>
      <c r="BM3" s="622"/>
      <c r="BN3" s="504" t="s">
        <v>90</v>
      </c>
      <c r="BO3" s="505"/>
      <c r="BP3" s="505"/>
      <c r="BQ3" s="505"/>
      <c r="BR3" s="505"/>
      <c r="BS3" s="505"/>
      <c r="BT3" s="505"/>
      <c r="BU3" s="580"/>
      <c r="BV3" s="504" t="s">
        <v>91</v>
      </c>
      <c r="BW3" s="505"/>
      <c r="BX3" s="505"/>
      <c r="BY3" s="505"/>
      <c r="BZ3" s="505"/>
      <c r="CA3" s="505"/>
      <c r="CB3" s="505"/>
      <c r="CC3" s="580"/>
      <c r="CD3" s="572" t="s">
        <v>1</v>
      </c>
      <c r="CE3" s="573"/>
      <c r="CF3" s="573"/>
      <c r="CG3" s="573"/>
      <c r="CH3" s="573"/>
      <c r="CI3" s="573"/>
      <c r="CJ3" s="573"/>
      <c r="CK3" s="573"/>
      <c r="CL3" s="573"/>
      <c r="CM3" s="573"/>
      <c r="CN3" s="573"/>
      <c r="CO3" s="573"/>
      <c r="CP3" s="573"/>
      <c r="CQ3" s="573"/>
      <c r="CR3" s="573"/>
      <c r="CS3" s="622"/>
      <c r="CT3" s="504" t="s">
        <v>92</v>
      </c>
      <c r="CU3" s="505"/>
      <c r="CV3" s="505"/>
      <c r="CW3" s="505"/>
      <c r="CX3" s="505"/>
      <c r="CY3" s="505"/>
      <c r="CZ3" s="505"/>
      <c r="DA3" s="580"/>
      <c r="DB3" s="504" t="s">
        <v>93</v>
      </c>
      <c r="DC3" s="505"/>
      <c r="DD3" s="505"/>
      <c r="DE3" s="505"/>
      <c r="DF3" s="505"/>
      <c r="DG3" s="505"/>
      <c r="DH3" s="505"/>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9"/>
      <c r="AN4" s="457"/>
      <c r="AO4" s="457"/>
      <c r="AP4" s="457"/>
      <c r="AQ4" s="457"/>
      <c r="AR4" s="457"/>
      <c r="AS4" s="457"/>
      <c r="AT4" s="457"/>
      <c r="AU4" s="457"/>
      <c r="AV4" s="457"/>
      <c r="AW4" s="457"/>
      <c r="AX4" s="621"/>
      <c r="AY4" s="431" t="s">
        <v>94</v>
      </c>
      <c r="AZ4" s="432"/>
      <c r="BA4" s="432"/>
      <c r="BB4" s="432"/>
      <c r="BC4" s="432"/>
      <c r="BD4" s="432"/>
      <c r="BE4" s="432"/>
      <c r="BF4" s="432"/>
      <c r="BG4" s="432"/>
      <c r="BH4" s="432"/>
      <c r="BI4" s="432"/>
      <c r="BJ4" s="432"/>
      <c r="BK4" s="432"/>
      <c r="BL4" s="432"/>
      <c r="BM4" s="433"/>
      <c r="BN4" s="434">
        <v>17972486</v>
      </c>
      <c r="BO4" s="435"/>
      <c r="BP4" s="435"/>
      <c r="BQ4" s="435"/>
      <c r="BR4" s="435"/>
      <c r="BS4" s="435"/>
      <c r="BT4" s="435"/>
      <c r="BU4" s="436"/>
      <c r="BV4" s="434">
        <v>15905599</v>
      </c>
      <c r="BW4" s="435"/>
      <c r="BX4" s="435"/>
      <c r="BY4" s="435"/>
      <c r="BZ4" s="435"/>
      <c r="CA4" s="435"/>
      <c r="CB4" s="435"/>
      <c r="CC4" s="436"/>
      <c r="CD4" s="606" t="s">
        <v>95</v>
      </c>
      <c r="CE4" s="607"/>
      <c r="CF4" s="607"/>
      <c r="CG4" s="607"/>
      <c r="CH4" s="607"/>
      <c r="CI4" s="607"/>
      <c r="CJ4" s="607"/>
      <c r="CK4" s="607"/>
      <c r="CL4" s="607"/>
      <c r="CM4" s="607"/>
      <c r="CN4" s="607"/>
      <c r="CO4" s="607"/>
      <c r="CP4" s="607"/>
      <c r="CQ4" s="607"/>
      <c r="CR4" s="607"/>
      <c r="CS4" s="608"/>
      <c r="CT4" s="609">
        <v>2.2999999999999998</v>
      </c>
      <c r="CU4" s="610"/>
      <c r="CV4" s="610"/>
      <c r="CW4" s="610"/>
      <c r="CX4" s="610"/>
      <c r="CY4" s="610"/>
      <c r="CZ4" s="610"/>
      <c r="DA4" s="611"/>
      <c r="DB4" s="609">
        <v>3.1</v>
      </c>
      <c r="DC4" s="610"/>
      <c r="DD4" s="610"/>
      <c r="DE4" s="610"/>
      <c r="DF4" s="610"/>
      <c r="DG4" s="610"/>
      <c r="DH4" s="610"/>
      <c r="DI4" s="611"/>
      <c r="DJ4" s="186"/>
      <c r="DK4" s="186"/>
      <c r="DL4" s="186"/>
      <c r="DM4" s="186"/>
      <c r="DN4" s="186"/>
      <c r="DO4" s="186"/>
    </row>
    <row r="5" spans="1:119" ht="18.75" customHeight="1" x14ac:dyDescent="0.15">
      <c r="A5" s="187"/>
      <c r="B5" s="616"/>
      <c r="C5" s="458"/>
      <c r="D5" s="458"/>
      <c r="E5" s="617"/>
      <c r="F5" s="617"/>
      <c r="G5" s="617"/>
      <c r="H5" s="617"/>
      <c r="I5" s="617"/>
      <c r="J5" s="617"/>
      <c r="K5" s="617"/>
      <c r="L5" s="617"/>
      <c r="M5" s="617"/>
      <c r="N5" s="617"/>
      <c r="O5" s="617"/>
      <c r="P5" s="617"/>
      <c r="Q5" s="617"/>
      <c r="R5" s="456"/>
      <c r="S5" s="456"/>
      <c r="T5" s="456"/>
      <c r="U5" s="456"/>
      <c r="V5" s="620"/>
      <c r="W5" s="539"/>
      <c r="X5" s="457"/>
      <c r="Y5" s="457"/>
      <c r="Z5" s="457"/>
      <c r="AA5" s="457"/>
      <c r="AB5" s="458"/>
      <c r="AC5" s="456"/>
      <c r="AD5" s="457"/>
      <c r="AE5" s="457"/>
      <c r="AF5" s="457"/>
      <c r="AG5" s="457"/>
      <c r="AH5" s="457"/>
      <c r="AI5" s="457"/>
      <c r="AJ5" s="457"/>
      <c r="AK5" s="457"/>
      <c r="AL5" s="621"/>
      <c r="AM5" s="510" t="s">
        <v>96</v>
      </c>
      <c r="AN5" s="413"/>
      <c r="AO5" s="413"/>
      <c r="AP5" s="413"/>
      <c r="AQ5" s="413"/>
      <c r="AR5" s="413"/>
      <c r="AS5" s="413"/>
      <c r="AT5" s="414"/>
      <c r="AU5" s="490" t="s">
        <v>97</v>
      </c>
      <c r="AV5" s="491"/>
      <c r="AW5" s="491"/>
      <c r="AX5" s="491"/>
      <c r="AY5" s="419" t="s">
        <v>98</v>
      </c>
      <c r="AZ5" s="420"/>
      <c r="BA5" s="420"/>
      <c r="BB5" s="420"/>
      <c r="BC5" s="420"/>
      <c r="BD5" s="420"/>
      <c r="BE5" s="420"/>
      <c r="BF5" s="420"/>
      <c r="BG5" s="420"/>
      <c r="BH5" s="420"/>
      <c r="BI5" s="420"/>
      <c r="BJ5" s="420"/>
      <c r="BK5" s="420"/>
      <c r="BL5" s="420"/>
      <c r="BM5" s="421"/>
      <c r="BN5" s="439">
        <v>17685380</v>
      </c>
      <c r="BO5" s="440"/>
      <c r="BP5" s="440"/>
      <c r="BQ5" s="440"/>
      <c r="BR5" s="440"/>
      <c r="BS5" s="440"/>
      <c r="BT5" s="440"/>
      <c r="BU5" s="441"/>
      <c r="BV5" s="439">
        <v>15542075</v>
      </c>
      <c r="BW5" s="440"/>
      <c r="BX5" s="440"/>
      <c r="BY5" s="440"/>
      <c r="BZ5" s="440"/>
      <c r="CA5" s="440"/>
      <c r="CB5" s="440"/>
      <c r="CC5" s="441"/>
      <c r="CD5" s="448" t="s">
        <v>99</v>
      </c>
      <c r="CE5" s="449"/>
      <c r="CF5" s="449"/>
      <c r="CG5" s="449"/>
      <c r="CH5" s="449"/>
      <c r="CI5" s="449"/>
      <c r="CJ5" s="449"/>
      <c r="CK5" s="449"/>
      <c r="CL5" s="449"/>
      <c r="CM5" s="449"/>
      <c r="CN5" s="449"/>
      <c r="CO5" s="449"/>
      <c r="CP5" s="449"/>
      <c r="CQ5" s="449"/>
      <c r="CR5" s="449"/>
      <c r="CS5" s="450"/>
      <c r="CT5" s="409">
        <v>92.2</v>
      </c>
      <c r="CU5" s="410"/>
      <c r="CV5" s="410"/>
      <c r="CW5" s="410"/>
      <c r="CX5" s="410"/>
      <c r="CY5" s="410"/>
      <c r="CZ5" s="410"/>
      <c r="DA5" s="411"/>
      <c r="DB5" s="409">
        <v>95.3</v>
      </c>
      <c r="DC5" s="410"/>
      <c r="DD5" s="410"/>
      <c r="DE5" s="410"/>
      <c r="DF5" s="410"/>
      <c r="DG5" s="410"/>
      <c r="DH5" s="410"/>
      <c r="DI5" s="411"/>
      <c r="DJ5" s="186"/>
      <c r="DK5" s="186"/>
      <c r="DL5" s="186"/>
      <c r="DM5" s="186"/>
      <c r="DN5" s="186"/>
      <c r="DO5" s="186"/>
    </row>
    <row r="6" spans="1:119" ht="18.75" customHeight="1" x14ac:dyDescent="0.15">
      <c r="A6" s="187"/>
      <c r="B6" s="586" t="s">
        <v>100</v>
      </c>
      <c r="C6" s="455"/>
      <c r="D6" s="455"/>
      <c r="E6" s="587"/>
      <c r="F6" s="587"/>
      <c r="G6" s="587"/>
      <c r="H6" s="587"/>
      <c r="I6" s="587"/>
      <c r="J6" s="587"/>
      <c r="K6" s="587"/>
      <c r="L6" s="587" t="s">
        <v>101</v>
      </c>
      <c r="M6" s="587"/>
      <c r="N6" s="587"/>
      <c r="O6" s="587"/>
      <c r="P6" s="587"/>
      <c r="Q6" s="587"/>
      <c r="R6" s="482"/>
      <c r="S6" s="482"/>
      <c r="T6" s="482"/>
      <c r="U6" s="482"/>
      <c r="V6" s="593"/>
      <c r="W6" s="521" t="s">
        <v>102</v>
      </c>
      <c r="X6" s="454"/>
      <c r="Y6" s="454"/>
      <c r="Z6" s="454"/>
      <c r="AA6" s="454"/>
      <c r="AB6" s="455"/>
      <c r="AC6" s="598" t="s">
        <v>103</v>
      </c>
      <c r="AD6" s="599"/>
      <c r="AE6" s="599"/>
      <c r="AF6" s="599"/>
      <c r="AG6" s="599"/>
      <c r="AH6" s="599"/>
      <c r="AI6" s="599"/>
      <c r="AJ6" s="599"/>
      <c r="AK6" s="599"/>
      <c r="AL6" s="600"/>
      <c r="AM6" s="510" t="s">
        <v>104</v>
      </c>
      <c r="AN6" s="413"/>
      <c r="AO6" s="413"/>
      <c r="AP6" s="413"/>
      <c r="AQ6" s="413"/>
      <c r="AR6" s="413"/>
      <c r="AS6" s="413"/>
      <c r="AT6" s="414"/>
      <c r="AU6" s="490" t="s">
        <v>105</v>
      </c>
      <c r="AV6" s="491"/>
      <c r="AW6" s="491"/>
      <c r="AX6" s="491"/>
      <c r="AY6" s="419" t="s">
        <v>106</v>
      </c>
      <c r="AZ6" s="420"/>
      <c r="BA6" s="420"/>
      <c r="BB6" s="420"/>
      <c r="BC6" s="420"/>
      <c r="BD6" s="420"/>
      <c r="BE6" s="420"/>
      <c r="BF6" s="420"/>
      <c r="BG6" s="420"/>
      <c r="BH6" s="420"/>
      <c r="BI6" s="420"/>
      <c r="BJ6" s="420"/>
      <c r="BK6" s="420"/>
      <c r="BL6" s="420"/>
      <c r="BM6" s="421"/>
      <c r="BN6" s="439">
        <v>287106</v>
      </c>
      <c r="BO6" s="440"/>
      <c r="BP6" s="440"/>
      <c r="BQ6" s="440"/>
      <c r="BR6" s="440"/>
      <c r="BS6" s="440"/>
      <c r="BT6" s="440"/>
      <c r="BU6" s="441"/>
      <c r="BV6" s="439">
        <v>363524</v>
      </c>
      <c r="BW6" s="440"/>
      <c r="BX6" s="440"/>
      <c r="BY6" s="440"/>
      <c r="BZ6" s="440"/>
      <c r="CA6" s="440"/>
      <c r="CB6" s="440"/>
      <c r="CC6" s="441"/>
      <c r="CD6" s="448" t="s">
        <v>107</v>
      </c>
      <c r="CE6" s="449"/>
      <c r="CF6" s="449"/>
      <c r="CG6" s="449"/>
      <c r="CH6" s="449"/>
      <c r="CI6" s="449"/>
      <c r="CJ6" s="449"/>
      <c r="CK6" s="449"/>
      <c r="CL6" s="449"/>
      <c r="CM6" s="449"/>
      <c r="CN6" s="449"/>
      <c r="CO6" s="449"/>
      <c r="CP6" s="449"/>
      <c r="CQ6" s="449"/>
      <c r="CR6" s="449"/>
      <c r="CS6" s="450"/>
      <c r="CT6" s="583">
        <v>95.6</v>
      </c>
      <c r="CU6" s="584"/>
      <c r="CV6" s="584"/>
      <c r="CW6" s="584"/>
      <c r="CX6" s="584"/>
      <c r="CY6" s="584"/>
      <c r="CZ6" s="584"/>
      <c r="DA6" s="585"/>
      <c r="DB6" s="583">
        <v>99.3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510" t="s">
        <v>108</v>
      </c>
      <c r="AN7" s="413"/>
      <c r="AO7" s="413"/>
      <c r="AP7" s="413"/>
      <c r="AQ7" s="413"/>
      <c r="AR7" s="413"/>
      <c r="AS7" s="413"/>
      <c r="AT7" s="414"/>
      <c r="AU7" s="490" t="s">
        <v>109</v>
      </c>
      <c r="AV7" s="491"/>
      <c r="AW7" s="491"/>
      <c r="AX7" s="491"/>
      <c r="AY7" s="419" t="s">
        <v>110</v>
      </c>
      <c r="AZ7" s="420"/>
      <c r="BA7" s="420"/>
      <c r="BB7" s="420"/>
      <c r="BC7" s="420"/>
      <c r="BD7" s="420"/>
      <c r="BE7" s="420"/>
      <c r="BF7" s="420"/>
      <c r="BG7" s="420"/>
      <c r="BH7" s="420"/>
      <c r="BI7" s="420"/>
      <c r="BJ7" s="420"/>
      <c r="BK7" s="420"/>
      <c r="BL7" s="420"/>
      <c r="BM7" s="421"/>
      <c r="BN7" s="439">
        <v>97205</v>
      </c>
      <c r="BO7" s="440"/>
      <c r="BP7" s="440"/>
      <c r="BQ7" s="440"/>
      <c r="BR7" s="440"/>
      <c r="BS7" s="440"/>
      <c r="BT7" s="440"/>
      <c r="BU7" s="441"/>
      <c r="BV7" s="439">
        <v>139695</v>
      </c>
      <c r="BW7" s="440"/>
      <c r="BX7" s="440"/>
      <c r="BY7" s="440"/>
      <c r="BZ7" s="440"/>
      <c r="CA7" s="440"/>
      <c r="CB7" s="440"/>
      <c r="CC7" s="441"/>
      <c r="CD7" s="448" t="s">
        <v>111</v>
      </c>
      <c r="CE7" s="449"/>
      <c r="CF7" s="449"/>
      <c r="CG7" s="449"/>
      <c r="CH7" s="449"/>
      <c r="CI7" s="449"/>
      <c r="CJ7" s="449"/>
      <c r="CK7" s="449"/>
      <c r="CL7" s="449"/>
      <c r="CM7" s="449"/>
      <c r="CN7" s="449"/>
      <c r="CO7" s="449"/>
      <c r="CP7" s="449"/>
      <c r="CQ7" s="449"/>
      <c r="CR7" s="449"/>
      <c r="CS7" s="450"/>
      <c r="CT7" s="439">
        <v>8177579</v>
      </c>
      <c r="CU7" s="440"/>
      <c r="CV7" s="440"/>
      <c r="CW7" s="440"/>
      <c r="CX7" s="440"/>
      <c r="CY7" s="440"/>
      <c r="CZ7" s="440"/>
      <c r="DA7" s="441"/>
      <c r="DB7" s="439">
        <v>7199334</v>
      </c>
      <c r="DC7" s="440"/>
      <c r="DD7" s="440"/>
      <c r="DE7" s="440"/>
      <c r="DF7" s="440"/>
      <c r="DG7" s="440"/>
      <c r="DH7" s="440"/>
      <c r="DI7" s="441"/>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06"/>
      <c r="X8" s="507"/>
      <c r="Y8" s="507"/>
      <c r="Z8" s="507"/>
      <c r="AA8" s="507"/>
      <c r="AB8" s="522"/>
      <c r="AC8" s="603"/>
      <c r="AD8" s="604"/>
      <c r="AE8" s="604"/>
      <c r="AF8" s="604"/>
      <c r="AG8" s="604"/>
      <c r="AH8" s="604"/>
      <c r="AI8" s="604"/>
      <c r="AJ8" s="604"/>
      <c r="AK8" s="604"/>
      <c r="AL8" s="605"/>
      <c r="AM8" s="510" t="s">
        <v>112</v>
      </c>
      <c r="AN8" s="413"/>
      <c r="AO8" s="413"/>
      <c r="AP8" s="413"/>
      <c r="AQ8" s="413"/>
      <c r="AR8" s="413"/>
      <c r="AS8" s="413"/>
      <c r="AT8" s="414"/>
      <c r="AU8" s="490" t="s">
        <v>105</v>
      </c>
      <c r="AV8" s="491"/>
      <c r="AW8" s="491"/>
      <c r="AX8" s="491"/>
      <c r="AY8" s="419" t="s">
        <v>113</v>
      </c>
      <c r="AZ8" s="420"/>
      <c r="BA8" s="420"/>
      <c r="BB8" s="420"/>
      <c r="BC8" s="420"/>
      <c r="BD8" s="420"/>
      <c r="BE8" s="420"/>
      <c r="BF8" s="420"/>
      <c r="BG8" s="420"/>
      <c r="BH8" s="420"/>
      <c r="BI8" s="420"/>
      <c r="BJ8" s="420"/>
      <c r="BK8" s="420"/>
      <c r="BL8" s="420"/>
      <c r="BM8" s="421"/>
      <c r="BN8" s="439">
        <v>189901</v>
      </c>
      <c r="BO8" s="440"/>
      <c r="BP8" s="440"/>
      <c r="BQ8" s="440"/>
      <c r="BR8" s="440"/>
      <c r="BS8" s="440"/>
      <c r="BT8" s="440"/>
      <c r="BU8" s="441"/>
      <c r="BV8" s="439">
        <v>223829</v>
      </c>
      <c r="BW8" s="440"/>
      <c r="BX8" s="440"/>
      <c r="BY8" s="440"/>
      <c r="BZ8" s="440"/>
      <c r="CA8" s="440"/>
      <c r="CB8" s="440"/>
      <c r="CC8" s="441"/>
      <c r="CD8" s="448" t="s">
        <v>114</v>
      </c>
      <c r="CE8" s="449"/>
      <c r="CF8" s="449"/>
      <c r="CG8" s="449"/>
      <c r="CH8" s="449"/>
      <c r="CI8" s="449"/>
      <c r="CJ8" s="449"/>
      <c r="CK8" s="449"/>
      <c r="CL8" s="449"/>
      <c r="CM8" s="449"/>
      <c r="CN8" s="449"/>
      <c r="CO8" s="449"/>
      <c r="CP8" s="449"/>
      <c r="CQ8" s="449"/>
      <c r="CR8" s="449"/>
      <c r="CS8" s="450"/>
      <c r="CT8" s="545">
        <v>0.36</v>
      </c>
      <c r="CU8" s="546"/>
      <c r="CV8" s="546"/>
      <c r="CW8" s="546"/>
      <c r="CX8" s="546"/>
      <c r="CY8" s="546"/>
      <c r="CZ8" s="546"/>
      <c r="DA8" s="547"/>
      <c r="DB8" s="545">
        <v>0.36</v>
      </c>
      <c r="DC8" s="546"/>
      <c r="DD8" s="546"/>
      <c r="DE8" s="546"/>
      <c r="DF8" s="546"/>
      <c r="DG8" s="546"/>
      <c r="DH8" s="546"/>
      <c r="DI8" s="547"/>
      <c r="DJ8" s="186"/>
      <c r="DK8" s="186"/>
      <c r="DL8" s="186"/>
      <c r="DM8" s="186"/>
      <c r="DN8" s="186"/>
      <c r="DO8" s="186"/>
    </row>
    <row r="9" spans="1:119" ht="18.75" customHeight="1" thickBot="1" x14ac:dyDescent="0.2">
      <c r="A9" s="187"/>
      <c r="B9" s="572" t="s">
        <v>115</v>
      </c>
      <c r="C9" s="573"/>
      <c r="D9" s="573"/>
      <c r="E9" s="573"/>
      <c r="F9" s="573"/>
      <c r="G9" s="573"/>
      <c r="H9" s="573"/>
      <c r="I9" s="573"/>
      <c r="J9" s="573"/>
      <c r="K9" s="493"/>
      <c r="L9" s="574" t="s">
        <v>116</v>
      </c>
      <c r="M9" s="575"/>
      <c r="N9" s="575"/>
      <c r="O9" s="575"/>
      <c r="P9" s="575"/>
      <c r="Q9" s="576"/>
      <c r="R9" s="577">
        <v>21374</v>
      </c>
      <c r="S9" s="578"/>
      <c r="T9" s="578"/>
      <c r="U9" s="578"/>
      <c r="V9" s="579"/>
      <c r="W9" s="504" t="s">
        <v>117</v>
      </c>
      <c r="X9" s="505"/>
      <c r="Y9" s="505"/>
      <c r="Z9" s="505"/>
      <c r="AA9" s="505"/>
      <c r="AB9" s="505"/>
      <c r="AC9" s="505"/>
      <c r="AD9" s="505"/>
      <c r="AE9" s="505"/>
      <c r="AF9" s="505"/>
      <c r="AG9" s="505"/>
      <c r="AH9" s="505"/>
      <c r="AI9" s="505"/>
      <c r="AJ9" s="505"/>
      <c r="AK9" s="505"/>
      <c r="AL9" s="580"/>
      <c r="AM9" s="510" t="s">
        <v>118</v>
      </c>
      <c r="AN9" s="413"/>
      <c r="AO9" s="413"/>
      <c r="AP9" s="413"/>
      <c r="AQ9" s="413"/>
      <c r="AR9" s="413"/>
      <c r="AS9" s="413"/>
      <c r="AT9" s="414"/>
      <c r="AU9" s="490" t="s">
        <v>105</v>
      </c>
      <c r="AV9" s="491"/>
      <c r="AW9" s="491"/>
      <c r="AX9" s="491"/>
      <c r="AY9" s="419" t="s">
        <v>119</v>
      </c>
      <c r="AZ9" s="420"/>
      <c r="BA9" s="420"/>
      <c r="BB9" s="420"/>
      <c r="BC9" s="420"/>
      <c r="BD9" s="420"/>
      <c r="BE9" s="420"/>
      <c r="BF9" s="420"/>
      <c r="BG9" s="420"/>
      <c r="BH9" s="420"/>
      <c r="BI9" s="420"/>
      <c r="BJ9" s="420"/>
      <c r="BK9" s="420"/>
      <c r="BL9" s="420"/>
      <c r="BM9" s="421"/>
      <c r="BN9" s="439">
        <v>-33928</v>
      </c>
      <c r="BO9" s="440"/>
      <c r="BP9" s="440"/>
      <c r="BQ9" s="440"/>
      <c r="BR9" s="440"/>
      <c r="BS9" s="440"/>
      <c r="BT9" s="440"/>
      <c r="BU9" s="441"/>
      <c r="BV9" s="439">
        <v>13162</v>
      </c>
      <c r="BW9" s="440"/>
      <c r="BX9" s="440"/>
      <c r="BY9" s="440"/>
      <c r="BZ9" s="440"/>
      <c r="CA9" s="440"/>
      <c r="CB9" s="440"/>
      <c r="CC9" s="441"/>
      <c r="CD9" s="448" t="s">
        <v>120</v>
      </c>
      <c r="CE9" s="449"/>
      <c r="CF9" s="449"/>
      <c r="CG9" s="449"/>
      <c r="CH9" s="449"/>
      <c r="CI9" s="449"/>
      <c r="CJ9" s="449"/>
      <c r="CK9" s="449"/>
      <c r="CL9" s="449"/>
      <c r="CM9" s="449"/>
      <c r="CN9" s="449"/>
      <c r="CO9" s="449"/>
      <c r="CP9" s="449"/>
      <c r="CQ9" s="449"/>
      <c r="CR9" s="449"/>
      <c r="CS9" s="450"/>
      <c r="CT9" s="409">
        <v>18.2</v>
      </c>
      <c r="CU9" s="410"/>
      <c r="CV9" s="410"/>
      <c r="CW9" s="410"/>
      <c r="CX9" s="410"/>
      <c r="CY9" s="410"/>
      <c r="CZ9" s="410"/>
      <c r="DA9" s="411"/>
      <c r="DB9" s="409">
        <v>16.899999999999999</v>
      </c>
      <c r="DC9" s="410"/>
      <c r="DD9" s="410"/>
      <c r="DE9" s="410"/>
      <c r="DF9" s="410"/>
      <c r="DG9" s="410"/>
      <c r="DH9" s="410"/>
      <c r="DI9" s="411"/>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12" t="s">
        <v>121</v>
      </c>
      <c r="M10" s="413"/>
      <c r="N10" s="413"/>
      <c r="O10" s="413"/>
      <c r="P10" s="413"/>
      <c r="Q10" s="414"/>
      <c r="R10" s="415">
        <v>22767</v>
      </c>
      <c r="S10" s="416"/>
      <c r="T10" s="416"/>
      <c r="U10" s="416"/>
      <c r="V10" s="418"/>
      <c r="W10" s="581"/>
      <c r="X10" s="392"/>
      <c r="Y10" s="392"/>
      <c r="Z10" s="392"/>
      <c r="AA10" s="392"/>
      <c r="AB10" s="392"/>
      <c r="AC10" s="392"/>
      <c r="AD10" s="392"/>
      <c r="AE10" s="392"/>
      <c r="AF10" s="392"/>
      <c r="AG10" s="392"/>
      <c r="AH10" s="392"/>
      <c r="AI10" s="392"/>
      <c r="AJ10" s="392"/>
      <c r="AK10" s="392"/>
      <c r="AL10" s="582"/>
      <c r="AM10" s="510" t="s">
        <v>122</v>
      </c>
      <c r="AN10" s="413"/>
      <c r="AO10" s="413"/>
      <c r="AP10" s="413"/>
      <c r="AQ10" s="413"/>
      <c r="AR10" s="413"/>
      <c r="AS10" s="413"/>
      <c r="AT10" s="414"/>
      <c r="AU10" s="490" t="s">
        <v>123</v>
      </c>
      <c r="AV10" s="491"/>
      <c r="AW10" s="491"/>
      <c r="AX10" s="491"/>
      <c r="AY10" s="419" t="s">
        <v>124</v>
      </c>
      <c r="AZ10" s="420"/>
      <c r="BA10" s="420"/>
      <c r="BB10" s="420"/>
      <c r="BC10" s="420"/>
      <c r="BD10" s="420"/>
      <c r="BE10" s="420"/>
      <c r="BF10" s="420"/>
      <c r="BG10" s="420"/>
      <c r="BH10" s="420"/>
      <c r="BI10" s="420"/>
      <c r="BJ10" s="420"/>
      <c r="BK10" s="420"/>
      <c r="BL10" s="420"/>
      <c r="BM10" s="421"/>
      <c r="BN10" s="439">
        <v>5805</v>
      </c>
      <c r="BO10" s="440"/>
      <c r="BP10" s="440"/>
      <c r="BQ10" s="440"/>
      <c r="BR10" s="440"/>
      <c r="BS10" s="440"/>
      <c r="BT10" s="440"/>
      <c r="BU10" s="441"/>
      <c r="BV10" s="439">
        <v>4862</v>
      </c>
      <c r="BW10" s="440"/>
      <c r="BX10" s="440"/>
      <c r="BY10" s="440"/>
      <c r="BZ10" s="440"/>
      <c r="CA10" s="440"/>
      <c r="CB10" s="440"/>
      <c r="CC10" s="441"/>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394" t="s">
        <v>126</v>
      </c>
      <c r="M11" s="395"/>
      <c r="N11" s="395"/>
      <c r="O11" s="395"/>
      <c r="P11" s="395"/>
      <c r="Q11" s="396"/>
      <c r="R11" s="569" t="s">
        <v>127</v>
      </c>
      <c r="S11" s="570"/>
      <c r="T11" s="570"/>
      <c r="U11" s="570"/>
      <c r="V11" s="571"/>
      <c r="W11" s="581"/>
      <c r="X11" s="392"/>
      <c r="Y11" s="392"/>
      <c r="Z11" s="392"/>
      <c r="AA11" s="392"/>
      <c r="AB11" s="392"/>
      <c r="AC11" s="392"/>
      <c r="AD11" s="392"/>
      <c r="AE11" s="392"/>
      <c r="AF11" s="392"/>
      <c r="AG11" s="392"/>
      <c r="AH11" s="392"/>
      <c r="AI11" s="392"/>
      <c r="AJ11" s="392"/>
      <c r="AK11" s="392"/>
      <c r="AL11" s="582"/>
      <c r="AM11" s="510" t="s">
        <v>128</v>
      </c>
      <c r="AN11" s="413"/>
      <c r="AO11" s="413"/>
      <c r="AP11" s="413"/>
      <c r="AQ11" s="413"/>
      <c r="AR11" s="413"/>
      <c r="AS11" s="413"/>
      <c r="AT11" s="414"/>
      <c r="AU11" s="490" t="s">
        <v>129</v>
      </c>
      <c r="AV11" s="491"/>
      <c r="AW11" s="491"/>
      <c r="AX11" s="491"/>
      <c r="AY11" s="419" t="s">
        <v>130</v>
      </c>
      <c r="AZ11" s="420"/>
      <c r="BA11" s="420"/>
      <c r="BB11" s="420"/>
      <c r="BC11" s="420"/>
      <c r="BD11" s="420"/>
      <c r="BE11" s="420"/>
      <c r="BF11" s="420"/>
      <c r="BG11" s="420"/>
      <c r="BH11" s="420"/>
      <c r="BI11" s="420"/>
      <c r="BJ11" s="420"/>
      <c r="BK11" s="420"/>
      <c r="BL11" s="420"/>
      <c r="BM11" s="421"/>
      <c r="BN11" s="439">
        <v>0</v>
      </c>
      <c r="BO11" s="440"/>
      <c r="BP11" s="440"/>
      <c r="BQ11" s="440"/>
      <c r="BR11" s="440"/>
      <c r="BS11" s="440"/>
      <c r="BT11" s="440"/>
      <c r="BU11" s="441"/>
      <c r="BV11" s="439">
        <v>0</v>
      </c>
      <c r="BW11" s="440"/>
      <c r="BX11" s="440"/>
      <c r="BY11" s="440"/>
      <c r="BZ11" s="440"/>
      <c r="CA11" s="440"/>
      <c r="CB11" s="440"/>
      <c r="CC11" s="441"/>
      <c r="CD11" s="448" t="s">
        <v>131</v>
      </c>
      <c r="CE11" s="449"/>
      <c r="CF11" s="449"/>
      <c r="CG11" s="449"/>
      <c r="CH11" s="449"/>
      <c r="CI11" s="449"/>
      <c r="CJ11" s="449"/>
      <c r="CK11" s="449"/>
      <c r="CL11" s="449"/>
      <c r="CM11" s="449"/>
      <c r="CN11" s="449"/>
      <c r="CO11" s="449"/>
      <c r="CP11" s="449"/>
      <c r="CQ11" s="449"/>
      <c r="CR11" s="449"/>
      <c r="CS11" s="450"/>
      <c r="CT11" s="545" t="s">
        <v>132</v>
      </c>
      <c r="CU11" s="546"/>
      <c r="CV11" s="546"/>
      <c r="CW11" s="546"/>
      <c r="CX11" s="546"/>
      <c r="CY11" s="546"/>
      <c r="CZ11" s="546"/>
      <c r="DA11" s="547"/>
      <c r="DB11" s="545" t="s">
        <v>133</v>
      </c>
      <c r="DC11" s="546"/>
      <c r="DD11" s="546"/>
      <c r="DE11" s="546"/>
      <c r="DF11" s="546"/>
      <c r="DG11" s="546"/>
      <c r="DH11" s="546"/>
      <c r="DI11" s="547"/>
      <c r="DJ11" s="186"/>
      <c r="DK11" s="186"/>
      <c r="DL11" s="186"/>
      <c r="DM11" s="186"/>
      <c r="DN11" s="186"/>
      <c r="DO11" s="186"/>
    </row>
    <row r="12" spans="1:119" ht="18.75" customHeight="1" x14ac:dyDescent="0.15">
      <c r="A12" s="187"/>
      <c r="B12" s="548" t="s">
        <v>134</v>
      </c>
      <c r="C12" s="549"/>
      <c r="D12" s="549"/>
      <c r="E12" s="549"/>
      <c r="F12" s="549"/>
      <c r="G12" s="549"/>
      <c r="H12" s="549"/>
      <c r="I12" s="549"/>
      <c r="J12" s="549"/>
      <c r="K12" s="550"/>
      <c r="L12" s="557" t="s">
        <v>135</v>
      </c>
      <c r="M12" s="558"/>
      <c r="N12" s="558"/>
      <c r="O12" s="558"/>
      <c r="P12" s="558"/>
      <c r="Q12" s="559"/>
      <c r="R12" s="560">
        <v>22235</v>
      </c>
      <c r="S12" s="561"/>
      <c r="T12" s="561"/>
      <c r="U12" s="561"/>
      <c r="V12" s="562"/>
      <c r="W12" s="563" t="s">
        <v>1</v>
      </c>
      <c r="X12" s="491"/>
      <c r="Y12" s="491"/>
      <c r="Z12" s="491"/>
      <c r="AA12" s="491"/>
      <c r="AB12" s="564"/>
      <c r="AC12" s="565" t="s">
        <v>136</v>
      </c>
      <c r="AD12" s="566"/>
      <c r="AE12" s="566"/>
      <c r="AF12" s="566"/>
      <c r="AG12" s="567"/>
      <c r="AH12" s="565" t="s">
        <v>137</v>
      </c>
      <c r="AI12" s="566"/>
      <c r="AJ12" s="566"/>
      <c r="AK12" s="566"/>
      <c r="AL12" s="568"/>
      <c r="AM12" s="510" t="s">
        <v>138</v>
      </c>
      <c r="AN12" s="413"/>
      <c r="AO12" s="413"/>
      <c r="AP12" s="413"/>
      <c r="AQ12" s="413"/>
      <c r="AR12" s="413"/>
      <c r="AS12" s="413"/>
      <c r="AT12" s="414"/>
      <c r="AU12" s="490" t="s">
        <v>129</v>
      </c>
      <c r="AV12" s="491"/>
      <c r="AW12" s="491"/>
      <c r="AX12" s="491"/>
      <c r="AY12" s="419" t="s">
        <v>139</v>
      </c>
      <c r="AZ12" s="420"/>
      <c r="BA12" s="420"/>
      <c r="BB12" s="420"/>
      <c r="BC12" s="420"/>
      <c r="BD12" s="420"/>
      <c r="BE12" s="420"/>
      <c r="BF12" s="420"/>
      <c r="BG12" s="420"/>
      <c r="BH12" s="420"/>
      <c r="BI12" s="420"/>
      <c r="BJ12" s="420"/>
      <c r="BK12" s="420"/>
      <c r="BL12" s="420"/>
      <c r="BM12" s="421"/>
      <c r="BN12" s="439">
        <v>0</v>
      </c>
      <c r="BO12" s="440"/>
      <c r="BP12" s="440"/>
      <c r="BQ12" s="440"/>
      <c r="BR12" s="440"/>
      <c r="BS12" s="440"/>
      <c r="BT12" s="440"/>
      <c r="BU12" s="441"/>
      <c r="BV12" s="439">
        <v>468000</v>
      </c>
      <c r="BW12" s="440"/>
      <c r="BX12" s="440"/>
      <c r="BY12" s="440"/>
      <c r="BZ12" s="440"/>
      <c r="CA12" s="440"/>
      <c r="CB12" s="440"/>
      <c r="CC12" s="441"/>
      <c r="CD12" s="448" t="s">
        <v>140</v>
      </c>
      <c r="CE12" s="449"/>
      <c r="CF12" s="449"/>
      <c r="CG12" s="449"/>
      <c r="CH12" s="449"/>
      <c r="CI12" s="449"/>
      <c r="CJ12" s="449"/>
      <c r="CK12" s="449"/>
      <c r="CL12" s="449"/>
      <c r="CM12" s="449"/>
      <c r="CN12" s="449"/>
      <c r="CO12" s="449"/>
      <c r="CP12" s="449"/>
      <c r="CQ12" s="449"/>
      <c r="CR12" s="449"/>
      <c r="CS12" s="450"/>
      <c r="CT12" s="545" t="s">
        <v>141</v>
      </c>
      <c r="CU12" s="546"/>
      <c r="CV12" s="546"/>
      <c r="CW12" s="546"/>
      <c r="CX12" s="546"/>
      <c r="CY12" s="546"/>
      <c r="CZ12" s="546"/>
      <c r="DA12" s="547"/>
      <c r="DB12" s="545" t="s">
        <v>133</v>
      </c>
      <c r="DC12" s="546"/>
      <c r="DD12" s="546"/>
      <c r="DE12" s="546"/>
      <c r="DF12" s="546"/>
      <c r="DG12" s="546"/>
      <c r="DH12" s="546"/>
      <c r="DI12" s="547"/>
      <c r="DJ12" s="186"/>
      <c r="DK12" s="186"/>
      <c r="DL12" s="186"/>
      <c r="DM12" s="186"/>
      <c r="DN12" s="186"/>
      <c r="DO12" s="186"/>
    </row>
    <row r="13" spans="1:119" ht="18.75" customHeight="1" x14ac:dyDescent="0.15">
      <c r="A13" s="187"/>
      <c r="B13" s="551"/>
      <c r="C13" s="552"/>
      <c r="D13" s="552"/>
      <c r="E13" s="552"/>
      <c r="F13" s="552"/>
      <c r="G13" s="552"/>
      <c r="H13" s="552"/>
      <c r="I13" s="552"/>
      <c r="J13" s="552"/>
      <c r="K13" s="553"/>
      <c r="L13" s="197"/>
      <c r="M13" s="533" t="s">
        <v>142</v>
      </c>
      <c r="N13" s="534"/>
      <c r="O13" s="534"/>
      <c r="P13" s="534"/>
      <c r="Q13" s="535"/>
      <c r="R13" s="536">
        <v>22201</v>
      </c>
      <c r="S13" s="537"/>
      <c r="T13" s="537"/>
      <c r="U13" s="537"/>
      <c r="V13" s="538"/>
      <c r="W13" s="521" t="s">
        <v>143</v>
      </c>
      <c r="X13" s="454"/>
      <c r="Y13" s="454"/>
      <c r="Z13" s="454"/>
      <c r="AA13" s="454"/>
      <c r="AB13" s="455"/>
      <c r="AC13" s="415">
        <v>812</v>
      </c>
      <c r="AD13" s="416"/>
      <c r="AE13" s="416"/>
      <c r="AF13" s="416"/>
      <c r="AG13" s="417"/>
      <c r="AH13" s="415">
        <v>966</v>
      </c>
      <c r="AI13" s="416"/>
      <c r="AJ13" s="416"/>
      <c r="AK13" s="416"/>
      <c r="AL13" s="418"/>
      <c r="AM13" s="510" t="s">
        <v>144</v>
      </c>
      <c r="AN13" s="413"/>
      <c r="AO13" s="413"/>
      <c r="AP13" s="413"/>
      <c r="AQ13" s="413"/>
      <c r="AR13" s="413"/>
      <c r="AS13" s="413"/>
      <c r="AT13" s="414"/>
      <c r="AU13" s="490" t="s">
        <v>145</v>
      </c>
      <c r="AV13" s="491"/>
      <c r="AW13" s="491"/>
      <c r="AX13" s="491"/>
      <c r="AY13" s="419" t="s">
        <v>146</v>
      </c>
      <c r="AZ13" s="420"/>
      <c r="BA13" s="420"/>
      <c r="BB13" s="420"/>
      <c r="BC13" s="420"/>
      <c r="BD13" s="420"/>
      <c r="BE13" s="420"/>
      <c r="BF13" s="420"/>
      <c r="BG13" s="420"/>
      <c r="BH13" s="420"/>
      <c r="BI13" s="420"/>
      <c r="BJ13" s="420"/>
      <c r="BK13" s="420"/>
      <c r="BL13" s="420"/>
      <c r="BM13" s="421"/>
      <c r="BN13" s="439">
        <v>-28123</v>
      </c>
      <c r="BO13" s="440"/>
      <c r="BP13" s="440"/>
      <c r="BQ13" s="440"/>
      <c r="BR13" s="440"/>
      <c r="BS13" s="440"/>
      <c r="BT13" s="440"/>
      <c r="BU13" s="441"/>
      <c r="BV13" s="439">
        <v>-449976</v>
      </c>
      <c r="BW13" s="440"/>
      <c r="BX13" s="440"/>
      <c r="BY13" s="440"/>
      <c r="BZ13" s="440"/>
      <c r="CA13" s="440"/>
      <c r="CB13" s="440"/>
      <c r="CC13" s="441"/>
      <c r="CD13" s="448" t="s">
        <v>147</v>
      </c>
      <c r="CE13" s="449"/>
      <c r="CF13" s="449"/>
      <c r="CG13" s="449"/>
      <c r="CH13" s="449"/>
      <c r="CI13" s="449"/>
      <c r="CJ13" s="449"/>
      <c r="CK13" s="449"/>
      <c r="CL13" s="449"/>
      <c r="CM13" s="449"/>
      <c r="CN13" s="449"/>
      <c r="CO13" s="449"/>
      <c r="CP13" s="449"/>
      <c r="CQ13" s="449"/>
      <c r="CR13" s="449"/>
      <c r="CS13" s="450"/>
      <c r="CT13" s="409">
        <v>8.6999999999999993</v>
      </c>
      <c r="CU13" s="410"/>
      <c r="CV13" s="410"/>
      <c r="CW13" s="410"/>
      <c r="CX13" s="410"/>
      <c r="CY13" s="410"/>
      <c r="CZ13" s="410"/>
      <c r="DA13" s="411"/>
      <c r="DB13" s="409">
        <v>8.6999999999999993</v>
      </c>
      <c r="DC13" s="410"/>
      <c r="DD13" s="410"/>
      <c r="DE13" s="410"/>
      <c r="DF13" s="410"/>
      <c r="DG13" s="410"/>
      <c r="DH13" s="410"/>
      <c r="DI13" s="411"/>
      <c r="DJ13" s="186"/>
      <c r="DK13" s="186"/>
      <c r="DL13" s="186"/>
      <c r="DM13" s="186"/>
      <c r="DN13" s="186"/>
      <c r="DO13" s="186"/>
    </row>
    <row r="14" spans="1:119" ht="18.75" customHeight="1" thickBot="1" x14ac:dyDescent="0.2">
      <c r="A14" s="187"/>
      <c r="B14" s="551"/>
      <c r="C14" s="552"/>
      <c r="D14" s="552"/>
      <c r="E14" s="552"/>
      <c r="F14" s="552"/>
      <c r="G14" s="552"/>
      <c r="H14" s="552"/>
      <c r="I14" s="552"/>
      <c r="J14" s="552"/>
      <c r="K14" s="553"/>
      <c r="L14" s="526" t="s">
        <v>148</v>
      </c>
      <c r="M14" s="543"/>
      <c r="N14" s="543"/>
      <c r="O14" s="543"/>
      <c r="P14" s="543"/>
      <c r="Q14" s="544"/>
      <c r="R14" s="536">
        <v>22567</v>
      </c>
      <c r="S14" s="537"/>
      <c r="T14" s="537"/>
      <c r="U14" s="537"/>
      <c r="V14" s="538"/>
      <c r="W14" s="539"/>
      <c r="X14" s="457"/>
      <c r="Y14" s="457"/>
      <c r="Z14" s="457"/>
      <c r="AA14" s="457"/>
      <c r="AB14" s="458"/>
      <c r="AC14" s="529">
        <v>7.9</v>
      </c>
      <c r="AD14" s="530"/>
      <c r="AE14" s="530"/>
      <c r="AF14" s="530"/>
      <c r="AG14" s="531"/>
      <c r="AH14" s="529">
        <v>8.6999999999999993</v>
      </c>
      <c r="AI14" s="530"/>
      <c r="AJ14" s="530"/>
      <c r="AK14" s="530"/>
      <c r="AL14" s="532"/>
      <c r="AM14" s="510"/>
      <c r="AN14" s="413"/>
      <c r="AO14" s="413"/>
      <c r="AP14" s="413"/>
      <c r="AQ14" s="413"/>
      <c r="AR14" s="413"/>
      <c r="AS14" s="413"/>
      <c r="AT14" s="414"/>
      <c r="AU14" s="490"/>
      <c r="AV14" s="491"/>
      <c r="AW14" s="491"/>
      <c r="AX14" s="491"/>
      <c r="AY14" s="419"/>
      <c r="AZ14" s="420"/>
      <c r="BA14" s="420"/>
      <c r="BB14" s="420"/>
      <c r="BC14" s="420"/>
      <c r="BD14" s="420"/>
      <c r="BE14" s="420"/>
      <c r="BF14" s="420"/>
      <c r="BG14" s="420"/>
      <c r="BH14" s="420"/>
      <c r="BI14" s="420"/>
      <c r="BJ14" s="420"/>
      <c r="BK14" s="420"/>
      <c r="BL14" s="420"/>
      <c r="BM14" s="421"/>
      <c r="BN14" s="439"/>
      <c r="BO14" s="440"/>
      <c r="BP14" s="440"/>
      <c r="BQ14" s="440"/>
      <c r="BR14" s="440"/>
      <c r="BS14" s="440"/>
      <c r="BT14" s="440"/>
      <c r="BU14" s="441"/>
      <c r="BV14" s="439"/>
      <c r="BW14" s="440"/>
      <c r="BX14" s="440"/>
      <c r="BY14" s="440"/>
      <c r="BZ14" s="440"/>
      <c r="CA14" s="440"/>
      <c r="CB14" s="440"/>
      <c r="CC14" s="441"/>
      <c r="CD14" s="445" t="s">
        <v>149</v>
      </c>
      <c r="CE14" s="446"/>
      <c r="CF14" s="446"/>
      <c r="CG14" s="446"/>
      <c r="CH14" s="446"/>
      <c r="CI14" s="446"/>
      <c r="CJ14" s="446"/>
      <c r="CK14" s="446"/>
      <c r="CL14" s="446"/>
      <c r="CM14" s="446"/>
      <c r="CN14" s="446"/>
      <c r="CO14" s="446"/>
      <c r="CP14" s="446"/>
      <c r="CQ14" s="446"/>
      <c r="CR14" s="446"/>
      <c r="CS14" s="447"/>
      <c r="CT14" s="540" t="s">
        <v>150</v>
      </c>
      <c r="CU14" s="541"/>
      <c r="CV14" s="541"/>
      <c r="CW14" s="541"/>
      <c r="CX14" s="541"/>
      <c r="CY14" s="541"/>
      <c r="CZ14" s="541"/>
      <c r="DA14" s="542"/>
      <c r="DB14" s="540" t="s">
        <v>133</v>
      </c>
      <c r="DC14" s="541"/>
      <c r="DD14" s="541"/>
      <c r="DE14" s="541"/>
      <c r="DF14" s="541"/>
      <c r="DG14" s="541"/>
      <c r="DH14" s="541"/>
      <c r="DI14" s="542"/>
      <c r="DJ14" s="186"/>
      <c r="DK14" s="186"/>
      <c r="DL14" s="186"/>
      <c r="DM14" s="186"/>
      <c r="DN14" s="186"/>
      <c r="DO14" s="186"/>
    </row>
    <row r="15" spans="1:119" ht="18.75" customHeight="1" x14ac:dyDescent="0.15">
      <c r="A15" s="187"/>
      <c r="B15" s="551"/>
      <c r="C15" s="552"/>
      <c r="D15" s="552"/>
      <c r="E15" s="552"/>
      <c r="F15" s="552"/>
      <c r="G15" s="552"/>
      <c r="H15" s="552"/>
      <c r="I15" s="552"/>
      <c r="J15" s="552"/>
      <c r="K15" s="553"/>
      <c r="L15" s="197"/>
      <c r="M15" s="533" t="s">
        <v>151</v>
      </c>
      <c r="N15" s="534"/>
      <c r="O15" s="534"/>
      <c r="P15" s="534"/>
      <c r="Q15" s="535"/>
      <c r="R15" s="536">
        <v>22521</v>
      </c>
      <c r="S15" s="537"/>
      <c r="T15" s="537"/>
      <c r="U15" s="537"/>
      <c r="V15" s="538"/>
      <c r="W15" s="521" t="s">
        <v>152</v>
      </c>
      <c r="X15" s="454"/>
      <c r="Y15" s="454"/>
      <c r="Z15" s="454"/>
      <c r="AA15" s="454"/>
      <c r="AB15" s="455"/>
      <c r="AC15" s="415">
        <v>2171</v>
      </c>
      <c r="AD15" s="416"/>
      <c r="AE15" s="416"/>
      <c r="AF15" s="416"/>
      <c r="AG15" s="417"/>
      <c r="AH15" s="415">
        <v>2358</v>
      </c>
      <c r="AI15" s="416"/>
      <c r="AJ15" s="416"/>
      <c r="AK15" s="416"/>
      <c r="AL15" s="418"/>
      <c r="AM15" s="510"/>
      <c r="AN15" s="413"/>
      <c r="AO15" s="413"/>
      <c r="AP15" s="413"/>
      <c r="AQ15" s="413"/>
      <c r="AR15" s="413"/>
      <c r="AS15" s="413"/>
      <c r="AT15" s="414"/>
      <c r="AU15" s="490"/>
      <c r="AV15" s="491"/>
      <c r="AW15" s="491"/>
      <c r="AX15" s="491"/>
      <c r="AY15" s="431" t="s">
        <v>153</v>
      </c>
      <c r="AZ15" s="432"/>
      <c r="BA15" s="432"/>
      <c r="BB15" s="432"/>
      <c r="BC15" s="432"/>
      <c r="BD15" s="432"/>
      <c r="BE15" s="432"/>
      <c r="BF15" s="432"/>
      <c r="BG15" s="432"/>
      <c r="BH15" s="432"/>
      <c r="BI15" s="432"/>
      <c r="BJ15" s="432"/>
      <c r="BK15" s="432"/>
      <c r="BL15" s="432"/>
      <c r="BM15" s="433"/>
      <c r="BN15" s="434">
        <v>2610580</v>
      </c>
      <c r="BO15" s="435"/>
      <c r="BP15" s="435"/>
      <c r="BQ15" s="435"/>
      <c r="BR15" s="435"/>
      <c r="BS15" s="435"/>
      <c r="BT15" s="435"/>
      <c r="BU15" s="436"/>
      <c r="BV15" s="434">
        <v>2141901</v>
      </c>
      <c r="BW15" s="435"/>
      <c r="BX15" s="435"/>
      <c r="BY15" s="435"/>
      <c r="BZ15" s="435"/>
      <c r="CA15" s="435"/>
      <c r="CB15" s="435"/>
      <c r="CC15" s="436"/>
      <c r="CD15" s="523" t="s">
        <v>154</v>
      </c>
      <c r="CE15" s="524"/>
      <c r="CF15" s="524"/>
      <c r="CG15" s="524"/>
      <c r="CH15" s="524"/>
      <c r="CI15" s="524"/>
      <c r="CJ15" s="524"/>
      <c r="CK15" s="524"/>
      <c r="CL15" s="524"/>
      <c r="CM15" s="524"/>
      <c r="CN15" s="524"/>
      <c r="CO15" s="524"/>
      <c r="CP15" s="524"/>
      <c r="CQ15" s="524"/>
      <c r="CR15" s="524"/>
      <c r="CS15" s="525"/>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51"/>
      <c r="C16" s="552"/>
      <c r="D16" s="552"/>
      <c r="E16" s="552"/>
      <c r="F16" s="552"/>
      <c r="G16" s="552"/>
      <c r="H16" s="552"/>
      <c r="I16" s="552"/>
      <c r="J16" s="552"/>
      <c r="K16" s="553"/>
      <c r="L16" s="526" t="s">
        <v>155</v>
      </c>
      <c r="M16" s="527"/>
      <c r="N16" s="527"/>
      <c r="O16" s="527"/>
      <c r="P16" s="527"/>
      <c r="Q16" s="528"/>
      <c r="R16" s="518" t="s">
        <v>156</v>
      </c>
      <c r="S16" s="519"/>
      <c r="T16" s="519"/>
      <c r="U16" s="519"/>
      <c r="V16" s="520"/>
      <c r="W16" s="539"/>
      <c r="X16" s="457"/>
      <c r="Y16" s="457"/>
      <c r="Z16" s="457"/>
      <c r="AA16" s="457"/>
      <c r="AB16" s="458"/>
      <c r="AC16" s="529">
        <v>21.1</v>
      </c>
      <c r="AD16" s="530"/>
      <c r="AE16" s="530"/>
      <c r="AF16" s="530"/>
      <c r="AG16" s="531"/>
      <c r="AH16" s="529">
        <v>21.1</v>
      </c>
      <c r="AI16" s="530"/>
      <c r="AJ16" s="530"/>
      <c r="AK16" s="530"/>
      <c r="AL16" s="532"/>
      <c r="AM16" s="510"/>
      <c r="AN16" s="413"/>
      <c r="AO16" s="413"/>
      <c r="AP16" s="413"/>
      <c r="AQ16" s="413"/>
      <c r="AR16" s="413"/>
      <c r="AS16" s="413"/>
      <c r="AT16" s="414"/>
      <c r="AU16" s="490"/>
      <c r="AV16" s="491"/>
      <c r="AW16" s="491"/>
      <c r="AX16" s="491"/>
      <c r="AY16" s="419" t="s">
        <v>157</v>
      </c>
      <c r="AZ16" s="420"/>
      <c r="BA16" s="420"/>
      <c r="BB16" s="420"/>
      <c r="BC16" s="420"/>
      <c r="BD16" s="420"/>
      <c r="BE16" s="420"/>
      <c r="BF16" s="420"/>
      <c r="BG16" s="420"/>
      <c r="BH16" s="420"/>
      <c r="BI16" s="420"/>
      <c r="BJ16" s="420"/>
      <c r="BK16" s="420"/>
      <c r="BL16" s="420"/>
      <c r="BM16" s="421"/>
      <c r="BN16" s="439">
        <v>7250801</v>
      </c>
      <c r="BO16" s="440"/>
      <c r="BP16" s="440"/>
      <c r="BQ16" s="440"/>
      <c r="BR16" s="440"/>
      <c r="BS16" s="440"/>
      <c r="BT16" s="440"/>
      <c r="BU16" s="441"/>
      <c r="BV16" s="439">
        <v>6830274</v>
      </c>
      <c r="BW16" s="440"/>
      <c r="BX16" s="440"/>
      <c r="BY16" s="440"/>
      <c r="BZ16" s="440"/>
      <c r="CA16" s="440"/>
      <c r="CB16" s="440"/>
      <c r="CC16" s="441"/>
      <c r="CD16" s="201"/>
      <c r="CE16" s="437"/>
      <c r="CF16" s="437"/>
      <c r="CG16" s="437"/>
      <c r="CH16" s="437"/>
      <c r="CI16" s="437"/>
      <c r="CJ16" s="437"/>
      <c r="CK16" s="437"/>
      <c r="CL16" s="437"/>
      <c r="CM16" s="437"/>
      <c r="CN16" s="437"/>
      <c r="CO16" s="437"/>
      <c r="CP16" s="437"/>
      <c r="CQ16" s="437"/>
      <c r="CR16" s="437"/>
      <c r="CS16" s="438"/>
      <c r="CT16" s="409"/>
      <c r="CU16" s="410"/>
      <c r="CV16" s="410"/>
      <c r="CW16" s="410"/>
      <c r="CX16" s="410"/>
      <c r="CY16" s="410"/>
      <c r="CZ16" s="410"/>
      <c r="DA16" s="411"/>
      <c r="DB16" s="409"/>
      <c r="DC16" s="410"/>
      <c r="DD16" s="410"/>
      <c r="DE16" s="410"/>
      <c r="DF16" s="410"/>
      <c r="DG16" s="410"/>
      <c r="DH16" s="410"/>
      <c r="DI16" s="411"/>
      <c r="DJ16" s="186"/>
      <c r="DK16" s="186"/>
      <c r="DL16" s="186"/>
      <c r="DM16" s="186"/>
      <c r="DN16" s="186"/>
      <c r="DO16" s="186"/>
    </row>
    <row r="17" spans="1:119" ht="18.75" customHeight="1" thickBot="1" x14ac:dyDescent="0.2">
      <c r="A17" s="187"/>
      <c r="B17" s="554"/>
      <c r="C17" s="555"/>
      <c r="D17" s="555"/>
      <c r="E17" s="555"/>
      <c r="F17" s="555"/>
      <c r="G17" s="555"/>
      <c r="H17" s="555"/>
      <c r="I17" s="555"/>
      <c r="J17" s="555"/>
      <c r="K17" s="556"/>
      <c r="L17" s="202"/>
      <c r="M17" s="515" t="s">
        <v>158</v>
      </c>
      <c r="N17" s="516"/>
      <c r="O17" s="516"/>
      <c r="P17" s="516"/>
      <c r="Q17" s="517"/>
      <c r="R17" s="518" t="s">
        <v>159</v>
      </c>
      <c r="S17" s="519"/>
      <c r="T17" s="519"/>
      <c r="U17" s="519"/>
      <c r="V17" s="520"/>
      <c r="W17" s="521" t="s">
        <v>160</v>
      </c>
      <c r="X17" s="454"/>
      <c r="Y17" s="454"/>
      <c r="Z17" s="454"/>
      <c r="AA17" s="454"/>
      <c r="AB17" s="455"/>
      <c r="AC17" s="415">
        <v>7320</v>
      </c>
      <c r="AD17" s="416"/>
      <c r="AE17" s="416"/>
      <c r="AF17" s="416"/>
      <c r="AG17" s="417"/>
      <c r="AH17" s="415">
        <v>7830</v>
      </c>
      <c r="AI17" s="416"/>
      <c r="AJ17" s="416"/>
      <c r="AK17" s="416"/>
      <c r="AL17" s="418"/>
      <c r="AM17" s="510"/>
      <c r="AN17" s="413"/>
      <c r="AO17" s="413"/>
      <c r="AP17" s="413"/>
      <c r="AQ17" s="413"/>
      <c r="AR17" s="413"/>
      <c r="AS17" s="413"/>
      <c r="AT17" s="414"/>
      <c r="AU17" s="490"/>
      <c r="AV17" s="491"/>
      <c r="AW17" s="491"/>
      <c r="AX17" s="491"/>
      <c r="AY17" s="419" t="s">
        <v>161</v>
      </c>
      <c r="AZ17" s="420"/>
      <c r="BA17" s="420"/>
      <c r="BB17" s="420"/>
      <c r="BC17" s="420"/>
      <c r="BD17" s="420"/>
      <c r="BE17" s="420"/>
      <c r="BF17" s="420"/>
      <c r="BG17" s="420"/>
      <c r="BH17" s="420"/>
      <c r="BI17" s="420"/>
      <c r="BJ17" s="420"/>
      <c r="BK17" s="420"/>
      <c r="BL17" s="420"/>
      <c r="BM17" s="421"/>
      <c r="BN17" s="439">
        <v>3251519</v>
      </c>
      <c r="BO17" s="440"/>
      <c r="BP17" s="440"/>
      <c r="BQ17" s="440"/>
      <c r="BR17" s="440"/>
      <c r="BS17" s="440"/>
      <c r="BT17" s="440"/>
      <c r="BU17" s="441"/>
      <c r="BV17" s="439">
        <v>2672142</v>
      </c>
      <c r="BW17" s="440"/>
      <c r="BX17" s="440"/>
      <c r="BY17" s="440"/>
      <c r="BZ17" s="440"/>
      <c r="CA17" s="440"/>
      <c r="CB17" s="440"/>
      <c r="CC17" s="441"/>
      <c r="CD17" s="201"/>
      <c r="CE17" s="437"/>
      <c r="CF17" s="437"/>
      <c r="CG17" s="437"/>
      <c r="CH17" s="437"/>
      <c r="CI17" s="437"/>
      <c r="CJ17" s="437"/>
      <c r="CK17" s="437"/>
      <c r="CL17" s="437"/>
      <c r="CM17" s="437"/>
      <c r="CN17" s="437"/>
      <c r="CO17" s="437"/>
      <c r="CP17" s="437"/>
      <c r="CQ17" s="437"/>
      <c r="CR17" s="437"/>
      <c r="CS17" s="438"/>
      <c r="CT17" s="409"/>
      <c r="CU17" s="410"/>
      <c r="CV17" s="410"/>
      <c r="CW17" s="410"/>
      <c r="CX17" s="410"/>
      <c r="CY17" s="410"/>
      <c r="CZ17" s="410"/>
      <c r="DA17" s="411"/>
      <c r="DB17" s="409"/>
      <c r="DC17" s="410"/>
      <c r="DD17" s="410"/>
      <c r="DE17" s="410"/>
      <c r="DF17" s="410"/>
      <c r="DG17" s="410"/>
      <c r="DH17" s="410"/>
      <c r="DI17" s="411"/>
      <c r="DJ17" s="186"/>
      <c r="DK17" s="186"/>
      <c r="DL17" s="186"/>
      <c r="DM17" s="186"/>
      <c r="DN17" s="186"/>
      <c r="DO17" s="186"/>
    </row>
    <row r="18" spans="1:119" ht="18.75" customHeight="1" thickBot="1" x14ac:dyDescent="0.2">
      <c r="A18" s="187"/>
      <c r="B18" s="492" t="s">
        <v>162</v>
      </c>
      <c r="C18" s="493"/>
      <c r="D18" s="493"/>
      <c r="E18" s="494"/>
      <c r="F18" s="494"/>
      <c r="G18" s="494"/>
      <c r="H18" s="494"/>
      <c r="I18" s="494"/>
      <c r="J18" s="494"/>
      <c r="K18" s="494"/>
      <c r="L18" s="511">
        <v>470.97</v>
      </c>
      <c r="M18" s="511"/>
      <c r="N18" s="511"/>
      <c r="O18" s="511"/>
      <c r="P18" s="511"/>
      <c r="Q18" s="511"/>
      <c r="R18" s="512"/>
      <c r="S18" s="512"/>
      <c r="T18" s="512"/>
      <c r="U18" s="512"/>
      <c r="V18" s="513"/>
      <c r="W18" s="506"/>
      <c r="X18" s="507"/>
      <c r="Y18" s="507"/>
      <c r="Z18" s="507"/>
      <c r="AA18" s="507"/>
      <c r="AB18" s="522"/>
      <c r="AC18" s="403">
        <v>71</v>
      </c>
      <c r="AD18" s="404"/>
      <c r="AE18" s="404"/>
      <c r="AF18" s="404"/>
      <c r="AG18" s="514"/>
      <c r="AH18" s="403">
        <v>70.2</v>
      </c>
      <c r="AI18" s="404"/>
      <c r="AJ18" s="404"/>
      <c r="AK18" s="404"/>
      <c r="AL18" s="405"/>
      <c r="AM18" s="510"/>
      <c r="AN18" s="413"/>
      <c r="AO18" s="413"/>
      <c r="AP18" s="413"/>
      <c r="AQ18" s="413"/>
      <c r="AR18" s="413"/>
      <c r="AS18" s="413"/>
      <c r="AT18" s="414"/>
      <c r="AU18" s="490"/>
      <c r="AV18" s="491"/>
      <c r="AW18" s="491"/>
      <c r="AX18" s="491"/>
      <c r="AY18" s="419" t="s">
        <v>163</v>
      </c>
      <c r="AZ18" s="420"/>
      <c r="BA18" s="420"/>
      <c r="BB18" s="420"/>
      <c r="BC18" s="420"/>
      <c r="BD18" s="420"/>
      <c r="BE18" s="420"/>
      <c r="BF18" s="420"/>
      <c r="BG18" s="420"/>
      <c r="BH18" s="420"/>
      <c r="BI18" s="420"/>
      <c r="BJ18" s="420"/>
      <c r="BK18" s="420"/>
      <c r="BL18" s="420"/>
      <c r="BM18" s="421"/>
      <c r="BN18" s="439">
        <v>7602447</v>
      </c>
      <c r="BO18" s="440"/>
      <c r="BP18" s="440"/>
      <c r="BQ18" s="440"/>
      <c r="BR18" s="440"/>
      <c r="BS18" s="440"/>
      <c r="BT18" s="440"/>
      <c r="BU18" s="441"/>
      <c r="BV18" s="439">
        <v>7403750</v>
      </c>
      <c r="BW18" s="440"/>
      <c r="BX18" s="440"/>
      <c r="BY18" s="440"/>
      <c r="BZ18" s="440"/>
      <c r="CA18" s="440"/>
      <c r="CB18" s="440"/>
      <c r="CC18" s="441"/>
      <c r="CD18" s="201"/>
      <c r="CE18" s="437"/>
      <c r="CF18" s="437"/>
      <c r="CG18" s="437"/>
      <c r="CH18" s="437"/>
      <c r="CI18" s="437"/>
      <c r="CJ18" s="437"/>
      <c r="CK18" s="437"/>
      <c r="CL18" s="437"/>
      <c r="CM18" s="437"/>
      <c r="CN18" s="437"/>
      <c r="CO18" s="437"/>
      <c r="CP18" s="437"/>
      <c r="CQ18" s="437"/>
      <c r="CR18" s="437"/>
      <c r="CS18" s="438"/>
      <c r="CT18" s="409"/>
      <c r="CU18" s="410"/>
      <c r="CV18" s="410"/>
      <c r="CW18" s="410"/>
      <c r="CX18" s="410"/>
      <c r="CY18" s="410"/>
      <c r="CZ18" s="410"/>
      <c r="DA18" s="411"/>
      <c r="DB18" s="409"/>
      <c r="DC18" s="410"/>
      <c r="DD18" s="410"/>
      <c r="DE18" s="410"/>
      <c r="DF18" s="410"/>
      <c r="DG18" s="410"/>
      <c r="DH18" s="410"/>
      <c r="DI18" s="411"/>
      <c r="DJ18" s="186"/>
      <c r="DK18" s="186"/>
      <c r="DL18" s="186"/>
      <c r="DM18" s="186"/>
      <c r="DN18" s="186"/>
      <c r="DO18" s="186"/>
    </row>
    <row r="19" spans="1:119" ht="18.75" customHeight="1" thickBot="1" x14ac:dyDescent="0.2">
      <c r="A19" s="187"/>
      <c r="B19" s="492" t="s">
        <v>164</v>
      </c>
      <c r="C19" s="493"/>
      <c r="D19" s="493"/>
      <c r="E19" s="494"/>
      <c r="F19" s="494"/>
      <c r="G19" s="494"/>
      <c r="H19" s="494"/>
      <c r="I19" s="494"/>
      <c r="J19" s="494"/>
      <c r="K19" s="494"/>
      <c r="L19" s="495">
        <v>45</v>
      </c>
      <c r="M19" s="495"/>
      <c r="N19" s="495"/>
      <c r="O19" s="495"/>
      <c r="P19" s="495"/>
      <c r="Q19" s="495"/>
      <c r="R19" s="496"/>
      <c r="S19" s="496"/>
      <c r="T19" s="496"/>
      <c r="U19" s="496"/>
      <c r="V19" s="497"/>
      <c r="W19" s="504"/>
      <c r="X19" s="505"/>
      <c r="Y19" s="505"/>
      <c r="Z19" s="505"/>
      <c r="AA19" s="505"/>
      <c r="AB19" s="505"/>
      <c r="AC19" s="508"/>
      <c r="AD19" s="508"/>
      <c r="AE19" s="508"/>
      <c r="AF19" s="508"/>
      <c r="AG19" s="508"/>
      <c r="AH19" s="508"/>
      <c r="AI19" s="508"/>
      <c r="AJ19" s="508"/>
      <c r="AK19" s="508"/>
      <c r="AL19" s="509"/>
      <c r="AM19" s="510"/>
      <c r="AN19" s="413"/>
      <c r="AO19" s="413"/>
      <c r="AP19" s="413"/>
      <c r="AQ19" s="413"/>
      <c r="AR19" s="413"/>
      <c r="AS19" s="413"/>
      <c r="AT19" s="414"/>
      <c r="AU19" s="490"/>
      <c r="AV19" s="491"/>
      <c r="AW19" s="491"/>
      <c r="AX19" s="491"/>
      <c r="AY19" s="419" t="s">
        <v>165</v>
      </c>
      <c r="AZ19" s="420"/>
      <c r="BA19" s="420"/>
      <c r="BB19" s="420"/>
      <c r="BC19" s="420"/>
      <c r="BD19" s="420"/>
      <c r="BE19" s="420"/>
      <c r="BF19" s="420"/>
      <c r="BG19" s="420"/>
      <c r="BH19" s="420"/>
      <c r="BI19" s="420"/>
      <c r="BJ19" s="420"/>
      <c r="BK19" s="420"/>
      <c r="BL19" s="420"/>
      <c r="BM19" s="421"/>
      <c r="BN19" s="439">
        <v>9530740</v>
      </c>
      <c r="BO19" s="440"/>
      <c r="BP19" s="440"/>
      <c r="BQ19" s="440"/>
      <c r="BR19" s="440"/>
      <c r="BS19" s="440"/>
      <c r="BT19" s="440"/>
      <c r="BU19" s="441"/>
      <c r="BV19" s="439">
        <v>9311512</v>
      </c>
      <c r="BW19" s="440"/>
      <c r="BX19" s="440"/>
      <c r="BY19" s="440"/>
      <c r="BZ19" s="440"/>
      <c r="CA19" s="440"/>
      <c r="CB19" s="440"/>
      <c r="CC19" s="441"/>
      <c r="CD19" s="201"/>
      <c r="CE19" s="437"/>
      <c r="CF19" s="437"/>
      <c r="CG19" s="437"/>
      <c r="CH19" s="437"/>
      <c r="CI19" s="437"/>
      <c r="CJ19" s="437"/>
      <c r="CK19" s="437"/>
      <c r="CL19" s="437"/>
      <c r="CM19" s="437"/>
      <c r="CN19" s="437"/>
      <c r="CO19" s="437"/>
      <c r="CP19" s="437"/>
      <c r="CQ19" s="437"/>
      <c r="CR19" s="437"/>
      <c r="CS19" s="438"/>
      <c r="CT19" s="409"/>
      <c r="CU19" s="410"/>
      <c r="CV19" s="410"/>
      <c r="CW19" s="410"/>
      <c r="CX19" s="410"/>
      <c r="CY19" s="410"/>
      <c r="CZ19" s="410"/>
      <c r="DA19" s="411"/>
      <c r="DB19" s="409"/>
      <c r="DC19" s="410"/>
      <c r="DD19" s="410"/>
      <c r="DE19" s="410"/>
      <c r="DF19" s="410"/>
      <c r="DG19" s="410"/>
      <c r="DH19" s="410"/>
      <c r="DI19" s="411"/>
      <c r="DJ19" s="186"/>
      <c r="DK19" s="186"/>
      <c r="DL19" s="186"/>
      <c r="DM19" s="186"/>
      <c r="DN19" s="186"/>
      <c r="DO19" s="186"/>
    </row>
    <row r="20" spans="1:119" ht="18.75" customHeight="1" thickBot="1" x14ac:dyDescent="0.2">
      <c r="A20" s="187"/>
      <c r="B20" s="492" t="s">
        <v>166</v>
      </c>
      <c r="C20" s="493"/>
      <c r="D20" s="493"/>
      <c r="E20" s="494"/>
      <c r="F20" s="494"/>
      <c r="G20" s="494"/>
      <c r="H20" s="494"/>
      <c r="I20" s="494"/>
      <c r="J20" s="494"/>
      <c r="K20" s="494"/>
      <c r="L20" s="495">
        <v>9111</v>
      </c>
      <c r="M20" s="495"/>
      <c r="N20" s="495"/>
      <c r="O20" s="495"/>
      <c r="P20" s="495"/>
      <c r="Q20" s="495"/>
      <c r="R20" s="496"/>
      <c r="S20" s="496"/>
      <c r="T20" s="496"/>
      <c r="U20" s="496"/>
      <c r="V20" s="497"/>
      <c r="W20" s="506"/>
      <c r="X20" s="507"/>
      <c r="Y20" s="507"/>
      <c r="Z20" s="507"/>
      <c r="AA20" s="507"/>
      <c r="AB20" s="507"/>
      <c r="AC20" s="498"/>
      <c r="AD20" s="498"/>
      <c r="AE20" s="498"/>
      <c r="AF20" s="498"/>
      <c r="AG20" s="498"/>
      <c r="AH20" s="498"/>
      <c r="AI20" s="498"/>
      <c r="AJ20" s="498"/>
      <c r="AK20" s="498"/>
      <c r="AL20" s="499"/>
      <c r="AM20" s="500"/>
      <c r="AN20" s="395"/>
      <c r="AO20" s="395"/>
      <c r="AP20" s="395"/>
      <c r="AQ20" s="395"/>
      <c r="AR20" s="395"/>
      <c r="AS20" s="395"/>
      <c r="AT20" s="396"/>
      <c r="AU20" s="501"/>
      <c r="AV20" s="502"/>
      <c r="AW20" s="502"/>
      <c r="AX20" s="503"/>
      <c r="AY20" s="419"/>
      <c r="AZ20" s="420"/>
      <c r="BA20" s="420"/>
      <c r="BB20" s="420"/>
      <c r="BC20" s="420"/>
      <c r="BD20" s="420"/>
      <c r="BE20" s="420"/>
      <c r="BF20" s="420"/>
      <c r="BG20" s="420"/>
      <c r="BH20" s="420"/>
      <c r="BI20" s="420"/>
      <c r="BJ20" s="420"/>
      <c r="BK20" s="420"/>
      <c r="BL20" s="420"/>
      <c r="BM20" s="421"/>
      <c r="BN20" s="439"/>
      <c r="BO20" s="440"/>
      <c r="BP20" s="440"/>
      <c r="BQ20" s="440"/>
      <c r="BR20" s="440"/>
      <c r="BS20" s="440"/>
      <c r="BT20" s="440"/>
      <c r="BU20" s="441"/>
      <c r="BV20" s="439"/>
      <c r="BW20" s="440"/>
      <c r="BX20" s="440"/>
      <c r="BY20" s="440"/>
      <c r="BZ20" s="440"/>
      <c r="CA20" s="440"/>
      <c r="CB20" s="440"/>
      <c r="CC20" s="441"/>
      <c r="CD20" s="201"/>
      <c r="CE20" s="437"/>
      <c r="CF20" s="437"/>
      <c r="CG20" s="437"/>
      <c r="CH20" s="437"/>
      <c r="CI20" s="437"/>
      <c r="CJ20" s="437"/>
      <c r="CK20" s="437"/>
      <c r="CL20" s="437"/>
      <c r="CM20" s="437"/>
      <c r="CN20" s="437"/>
      <c r="CO20" s="437"/>
      <c r="CP20" s="437"/>
      <c r="CQ20" s="437"/>
      <c r="CR20" s="437"/>
      <c r="CS20" s="438"/>
      <c r="CT20" s="409"/>
      <c r="CU20" s="410"/>
      <c r="CV20" s="410"/>
      <c r="CW20" s="410"/>
      <c r="CX20" s="410"/>
      <c r="CY20" s="410"/>
      <c r="CZ20" s="410"/>
      <c r="DA20" s="411"/>
      <c r="DB20" s="409"/>
      <c r="DC20" s="410"/>
      <c r="DD20" s="410"/>
      <c r="DE20" s="410"/>
      <c r="DF20" s="410"/>
      <c r="DG20" s="410"/>
      <c r="DH20" s="410"/>
      <c r="DI20" s="411"/>
      <c r="DJ20" s="186"/>
      <c r="DK20" s="186"/>
      <c r="DL20" s="186"/>
      <c r="DM20" s="186"/>
      <c r="DN20" s="186"/>
      <c r="DO20" s="186"/>
    </row>
    <row r="21" spans="1:119" ht="18.75" customHeight="1" x14ac:dyDescent="0.15">
      <c r="A21" s="187"/>
      <c r="B21" s="470" t="s">
        <v>167</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419"/>
      <c r="AZ21" s="420"/>
      <c r="BA21" s="420"/>
      <c r="BB21" s="420"/>
      <c r="BC21" s="420"/>
      <c r="BD21" s="420"/>
      <c r="BE21" s="420"/>
      <c r="BF21" s="420"/>
      <c r="BG21" s="420"/>
      <c r="BH21" s="420"/>
      <c r="BI21" s="420"/>
      <c r="BJ21" s="420"/>
      <c r="BK21" s="420"/>
      <c r="BL21" s="420"/>
      <c r="BM21" s="421"/>
      <c r="BN21" s="439"/>
      <c r="BO21" s="440"/>
      <c r="BP21" s="440"/>
      <c r="BQ21" s="440"/>
      <c r="BR21" s="440"/>
      <c r="BS21" s="440"/>
      <c r="BT21" s="440"/>
      <c r="BU21" s="441"/>
      <c r="BV21" s="439"/>
      <c r="BW21" s="440"/>
      <c r="BX21" s="440"/>
      <c r="BY21" s="440"/>
      <c r="BZ21" s="440"/>
      <c r="CA21" s="440"/>
      <c r="CB21" s="440"/>
      <c r="CC21" s="441"/>
      <c r="CD21" s="201"/>
      <c r="CE21" s="437"/>
      <c r="CF21" s="437"/>
      <c r="CG21" s="437"/>
      <c r="CH21" s="437"/>
      <c r="CI21" s="437"/>
      <c r="CJ21" s="437"/>
      <c r="CK21" s="437"/>
      <c r="CL21" s="437"/>
      <c r="CM21" s="437"/>
      <c r="CN21" s="437"/>
      <c r="CO21" s="437"/>
      <c r="CP21" s="437"/>
      <c r="CQ21" s="437"/>
      <c r="CR21" s="437"/>
      <c r="CS21" s="438"/>
      <c r="CT21" s="409"/>
      <c r="CU21" s="410"/>
      <c r="CV21" s="410"/>
      <c r="CW21" s="410"/>
      <c r="CX21" s="410"/>
      <c r="CY21" s="410"/>
      <c r="CZ21" s="410"/>
      <c r="DA21" s="411"/>
      <c r="DB21" s="409"/>
      <c r="DC21" s="410"/>
      <c r="DD21" s="410"/>
      <c r="DE21" s="410"/>
      <c r="DF21" s="410"/>
      <c r="DG21" s="410"/>
      <c r="DH21" s="410"/>
      <c r="DI21" s="411"/>
      <c r="DJ21" s="186"/>
      <c r="DK21" s="186"/>
      <c r="DL21" s="186"/>
      <c r="DM21" s="186"/>
      <c r="DN21" s="186"/>
      <c r="DO21" s="186"/>
    </row>
    <row r="22" spans="1:119" ht="18.75" customHeight="1" thickBot="1" x14ac:dyDescent="0.2">
      <c r="A22" s="187"/>
      <c r="B22" s="473" t="s">
        <v>168</v>
      </c>
      <c r="C22" s="474"/>
      <c r="D22" s="475"/>
      <c r="E22" s="482" t="s">
        <v>1</v>
      </c>
      <c r="F22" s="454"/>
      <c r="G22" s="454"/>
      <c r="H22" s="454"/>
      <c r="I22" s="454"/>
      <c r="J22" s="454"/>
      <c r="K22" s="455"/>
      <c r="L22" s="482" t="s">
        <v>169</v>
      </c>
      <c r="M22" s="454"/>
      <c r="N22" s="454"/>
      <c r="O22" s="454"/>
      <c r="P22" s="455"/>
      <c r="Q22" s="464" t="s">
        <v>170</v>
      </c>
      <c r="R22" s="465"/>
      <c r="S22" s="465"/>
      <c r="T22" s="465"/>
      <c r="U22" s="465"/>
      <c r="V22" s="483"/>
      <c r="W22" s="485" t="s">
        <v>171</v>
      </c>
      <c r="X22" s="474"/>
      <c r="Y22" s="475"/>
      <c r="Z22" s="482" t="s">
        <v>1</v>
      </c>
      <c r="AA22" s="454"/>
      <c r="AB22" s="454"/>
      <c r="AC22" s="454"/>
      <c r="AD22" s="454"/>
      <c r="AE22" s="454"/>
      <c r="AF22" s="454"/>
      <c r="AG22" s="455"/>
      <c r="AH22" s="453" t="s">
        <v>172</v>
      </c>
      <c r="AI22" s="454"/>
      <c r="AJ22" s="454"/>
      <c r="AK22" s="454"/>
      <c r="AL22" s="455"/>
      <c r="AM22" s="453" t="s">
        <v>173</v>
      </c>
      <c r="AN22" s="459"/>
      <c r="AO22" s="459"/>
      <c r="AP22" s="459"/>
      <c r="AQ22" s="459"/>
      <c r="AR22" s="460"/>
      <c r="AS22" s="464" t="s">
        <v>170</v>
      </c>
      <c r="AT22" s="465"/>
      <c r="AU22" s="465"/>
      <c r="AV22" s="465"/>
      <c r="AW22" s="465"/>
      <c r="AX22" s="466"/>
      <c r="AY22" s="406"/>
      <c r="AZ22" s="407"/>
      <c r="BA22" s="407"/>
      <c r="BB22" s="407"/>
      <c r="BC22" s="407"/>
      <c r="BD22" s="407"/>
      <c r="BE22" s="407"/>
      <c r="BF22" s="407"/>
      <c r="BG22" s="407"/>
      <c r="BH22" s="407"/>
      <c r="BI22" s="407"/>
      <c r="BJ22" s="407"/>
      <c r="BK22" s="407"/>
      <c r="BL22" s="407"/>
      <c r="BM22" s="408"/>
      <c r="BN22" s="442"/>
      <c r="BO22" s="443"/>
      <c r="BP22" s="443"/>
      <c r="BQ22" s="443"/>
      <c r="BR22" s="443"/>
      <c r="BS22" s="443"/>
      <c r="BT22" s="443"/>
      <c r="BU22" s="444"/>
      <c r="BV22" s="442"/>
      <c r="BW22" s="443"/>
      <c r="BX22" s="443"/>
      <c r="BY22" s="443"/>
      <c r="BZ22" s="443"/>
      <c r="CA22" s="443"/>
      <c r="CB22" s="443"/>
      <c r="CC22" s="444"/>
      <c r="CD22" s="201"/>
      <c r="CE22" s="437"/>
      <c r="CF22" s="437"/>
      <c r="CG22" s="437"/>
      <c r="CH22" s="437"/>
      <c r="CI22" s="437"/>
      <c r="CJ22" s="437"/>
      <c r="CK22" s="437"/>
      <c r="CL22" s="437"/>
      <c r="CM22" s="437"/>
      <c r="CN22" s="437"/>
      <c r="CO22" s="437"/>
      <c r="CP22" s="437"/>
      <c r="CQ22" s="437"/>
      <c r="CR22" s="437"/>
      <c r="CS22" s="438"/>
      <c r="CT22" s="409"/>
      <c r="CU22" s="410"/>
      <c r="CV22" s="410"/>
      <c r="CW22" s="410"/>
      <c r="CX22" s="410"/>
      <c r="CY22" s="410"/>
      <c r="CZ22" s="410"/>
      <c r="DA22" s="411"/>
      <c r="DB22" s="409"/>
      <c r="DC22" s="410"/>
      <c r="DD22" s="410"/>
      <c r="DE22" s="410"/>
      <c r="DF22" s="410"/>
      <c r="DG22" s="410"/>
      <c r="DH22" s="410"/>
      <c r="DI22" s="411"/>
      <c r="DJ22" s="186"/>
      <c r="DK22" s="186"/>
      <c r="DL22" s="186"/>
      <c r="DM22" s="186"/>
      <c r="DN22" s="186"/>
      <c r="DO22" s="186"/>
    </row>
    <row r="23" spans="1:119" ht="18.75" customHeight="1" x14ac:dyDescent="0.15">
      <c r="A23" s="187"/>
      <c r="B23" s="476"/>
      <c r="C23" s="477"/>
      <c r="D23" s="478"/>
      <c r="E23" s="456"/>
      <c r="F23" s="457"/>
      <c r="G23" s="457"/>
      <c r="H23" s="457"/>
      <c r="I23" s="457"/>
      <c r="J23" s="457"/>
      <c r="K23" s="458"/>
      <c r="L23" s="456"/>
      <c r="M23" s="457"/>
      <c r="N23" s="457"/>
      <c r="O23" s="457"/>
      <c r="P23" s="458"/>
      <c r="Q23" s="467"/>
      <c r="R23" s="468"/>
      <c r="S23" s="468"/>
      <c r="T23" s="468"/>
      <c r="U23" s="468"/>
      <c r="V23" s="484"/>
      <c r="W23" s="486"/>
      <c r="X23" s="477"/>
      <c r="Y23" s="478"/>
      <c r="Z23" s="456"/>
      <c r="AA23" s="457"/>
      <c r="AB23" s="457"/>
      <c r="AC23" s="457"/>
      <c r="AD23" s="457"/>
      <c r="AE23" s="457"/>
      <c r="AF23" s="457"/>
      <c r="AG23" s="458"/>
      <c r="AH23" s="456"/>
      <c r="AI23" s="457"/>
      <c r="AJ23" s="457"/>
      <c r="AK23" s="457"/>
      <c r="AL23" s="458"/>
      <c r="AM23" s="461"/>
      <c r="AN23" s="462"/>
      <c r="AO23" s="462"/>
      <c r="AP23" s="462"/>
      <c r="AQ23" s="462"/>
      <c r="AR23" s="463"/>
      <c r="AS23" s="467"/>
      <c r="AT23" s="468"/>
      <c r="AU23" s="468"/>
      <c r="AV23" s="468"/>
      <c r="AW23" s="468"/>
      <c r="AX23" s="469"/>
      <c r="AY23" s="431" t="s">
        <v>174</v>
      </c>
      <c r="AZ23" s="432"/>
      <c r="BA23" s="432"/>
      <c r="BB23" s="432"/>
      <c r="BC23" s="432"/>
      <c r="BD23" s="432"/>
      <c r="BE23" s="432"/>
      <c r="BF23" s="432"/>
      <c r="BG23" s="432"/>
      <c r="BH23" s="432"/>
      <c r="BI23" s="432"/>
      <c r="BJ23" s="432"/>
      <c r="BK23" s="432"/>
      <c r="BL23" s="432"/>
      <c r="BM23" s="433"/>
      <c r="BN23" s="439">
        <v>17385619</v>
      </c>
      <c r="BO23" s="440"/>
      <c r="BP23" s="440"/>
      <c r="BQ23" s="440"/>
      <c r="BR23" s="440"/>
      <c r="BS23" s="440"/>
      <c r="BT23" s="440"/>
      <c r="BU23" s="441"/>
      <c r="BV23" s="439">
        <v>16817701</v>
      </c>
      <c r="BW23" s="440"/>
      <c r="BX23" s="440"/>
      <c r="BY23" s="440"/>
      <c r="BZ23" s="440"/>
      <c r="CA23" s="440"/>
      <c r="CB23" s="440"/>
      <c r="CC23" s="441"/>
      <c r="CD23" s="201"/>
      <c r="CE23" s="437"/>
      <c r="CF23" s="437"/>
      <c r="CG23" s="437"/>
      <c r="CH23" s="437"/>
      <c r="CI23" s="437"/>
      <c r="CJ23" s="437"/>
      <c r="CK23" s="437"/>
      <c r="CL23" s="437"/>
      <c r="CM23" s="437"/>
      <c r="CN23" s="437"/>
      <c r="CO23" s="437"/>
      <c r="CP23" s="437"/>
      <c r="CQ23" s="437"/>
      <c r="CR23" s="437"/>
      <c r="CS23" s="438"/>
      <c r="CT23" s="409"/>
      <c r="CU23" s="410"/>
      <c r="CV23" s="410"/>
      <c r="CW23" s="410"/>
      <c r="CX23" s="410"/>
      <c r="CY23" s="410"/>
      <c r="CZ23" s="410"/>
      <c r="DA23" s="411"/>
      <c r="DB23" s="409"/>
      <c r="DC23" s="410"/>
      <c r="DD23" s="410"/>
      <c r="DE23" s="410"/>
      <c r="DF23" s="410"/>
      <c r="DG23" s="410"/>
      <c r="DH23" s="410"/>
      <c r="DI23" s="411"/>
      <c r="DJ23" s="186"/>
      <c r="DK23" s="186"/>
      <c r="DL23" s="186"/>
      <c r="DM23" s="186"/>
      <c r="DN23" s="186"/>
      <c r="DO23" s="186"/>
    </row>
    <row r="24" spans="1:119" ht="18.75" customHeight="1" thickBot="1" x14ac:dyDescent="0.2">
      <c r="A24" s="187"/>
      <c r="B24" s="476"/>
      <c r="C24" s="477"/>
      <c r="D24" s="478"/>
      <c r="E24" s="412" t="s">
        <v>175</v>
      </c>
      <c r="F24" s="413"/>
      <c r="G24" s="413"/>
      <c r="H24" s="413"/>
      <c r="I24" s="413"/>
      <c r="J24" s="413"/>
      <c r="K24" s="414"/>
      <c r="L24" s="415">
        <v>1</v>
      </c>
      <c r="M24" s="416"/>
      <c r="N24" s="416"/>
      <c r="O24" s="416"/>
      <c r="P24" s="417"/>
      <c r="Q24" s="415">
        <v>7800</v>
      </c>
      <c r="R24" s="416"/>
      <c r="S24" s="416"/>
      <c r="T24" s="416"/>
      <c r="U24" s="416"/>
      <c r="V24" s="417"/>
      <c r="W24" s="486"/>
      <c r="X24" s="477"/>
      <c r="Y24" s="478"/>
      <c r="Z24" s="412" t="s">
        <v>176</v>
      </c>
      <c r="AA24" s="413"/>
      <c r="AB24" s="413"/>
      <c r="AC24" s="413"/>
      <c r="AD24" s="413"/>
      <c r="AE24" s="413"/>
      <c r="AF24" s="413"/>
      <c r="AG24" s="414"/>
      <c r="AH24" s="415">
        <v>254</v>
      </c>
      <c r="AI24" s="416"/>
      <c r="AJ24" s="416"/>
      <c r="AK24" s="416"/>
      <c r="AL24" s="417"/>
      <c r="AM24" s="415">
        <v>735076</v>
      </c>
      <c r="AN24" s="416"/>
      <c r="AO24" s="416"/>
      <c r="AP24" s="416"/>
      <c r="AQ24" s="416"/>
      <c r="AR24" s="417"/>
      <c r="AS24" s="415">
        <v>2894</v>
      </c>
      <c r="AT24" s="416"/>
      <c r="AU24" s="416"/>
      <c r="AV24" s="416"/>
      <c r="AW24" s="416"/>
      <c r="AX24" s="418"/>
      <c r="AY24" s="406" t="s">
        <v>177</v>
      </c>
      <c r="AZ24" s="407"/>
      <c r="BA24" s="407"/>
      <c r="BB24" s="407"/>
      <c r="BC24" s="407"/>
      <c r="BD24" s="407"/>
      <c r="BE24" s="407"/>
      <c r="BF24" s="407"/>
      <c r="BG24" s="407"/>
      <c r="BH24" s="407"/>
      <c r="BI24" s="407"/>
      <c r="BJ24" s="407"/>
      <c r="BK24" s="407"/>
      <c r="BL24" s="407"/>
      <c r="BM24" s="408"/>
      <c r="BN24" s="439">
        <v>10633647</v>
      </c>
      <c r="BO24" s="440"/>
      <c r="BP24" s="440"/>
      <c r="BQ24" s="440"/>
      <c r="BR24" s="440"/>
      <c r="BS24" s="440"/>
      <c r="BT24" s="440"/>
      <c r="BU24" s="441"/>
      <c r="BV24" s="439">
        <v>9670346</v>
      </c>
      <c r="BW24" s="440"/>
      <c r="BX24" s="440"/>
      <c r="BY24" s="440"/>
      <c r="BZ24" s="440"/>
      <c r="CA24" s="440"/>
      <c r="CB24" s="440"/>
      <c r="CC24" s="441"/>
      <c r="CD24" s="201"/>
      <c r="CE24" s="437"/>
      <c r="CF24" s="437"/>
      <c r="CG24" s="437"/>
      <c r="CH24" s="437"/>
      <c r="CI24" s="437"/>
      <c r="CJ24" s="437"/>
      <c r="CK24" s="437"/>
      <c r="CL24" s="437"/>
      <c r="CM24" s="437"/>
      <c r="CN24" s="437"/>
      <c r="CO24" s="437"/>
      <c r="CP24" s="437"/>
      <c r="CQ24" s="437"/>
      <c r="CR24" s="437"/>
      <c r="CS24" s="438"/>
      <c r="CT24" s="409"/>
      <c r="CU24" s="410"/>
      <c r="CV24" s="410"/>
      <c r="CW24" s="410"/>
      <c r="CX24" s="410"/>
      <c r="CY24" s="410"/>
      <c r="CZ24" s="410"/>
      <c r="DA24" s="411"/>
      <c r="DB24" s="409"/>
      <c r="DC24" s="410"/>
      <c r="DD24" s="410"/>
      <c r="DE24" s="410"/>
      <c r="DF24" s="410"/>
      <c r="DG24" s="410"/>
      <c r="DH24" s="410"/>
      <c r="DI24" s="411"/>
      <c r="DJ24" s="186"/>
      <c r="DK24" s="186"/>
      <c r="DL24" s="186"/>
      <c r="DM24" s="186"/>
      <c r="DN24" s="186"/>
      <c r="DO24" s="186"/>
    </row>
    <row r="25" spans="1:119" s="186" customFormat="1" ht="18.75" customHeight="1" x14ac:dyDescent="0.15">
      <c r="A25" s="187"/>
      <c r="B25" s="476"/>
      <c r="C25" s="477"/>
      <c r="D25" s="478"/>
      <c r="E25" s="412" t="s">
        <v>178</v>
      </c>
      <c r="F25" s="413"/>
      <c r="G25" s="413"/>
      <c r="H25" s="413"/>
      <c r="I25" s="413"/>
      <c r="J25" s="413"/>
      <c r="K25" s="414"/>
      <c r="L25" s="415">
        <v>1</v>
      </c>
      <c r="M25" s="416"/>
      <c r="N25" s="416"/>
      <c r="O25" s="416"/>
      <c r="P25" s="417"/>
      <c r="Q25" s="415">
        <v>6500</v>
      </c>
      <c r="R25" s="416"/>
      <c r="S25" s="416"/>
      <c r="T25" s="416"/>
      <c r="U25" s="416"/>
      <c r="V25" s="417"/>
      <c r="W25" s="486"/>
      <c r="X25" s="477"/>
      <c r="Y25" s="478"/>
      <c r="Z25" s="412" t="s">
        <v>179</v>
      </c>
      <c r="AA25" s="413"/>
      <c r="AB25" s="413"/>
      <c r="AC25" s="413"/>
      <c r="AD25" s="413"/>
      <c r="AE25" s="413"/>
      <c r="AF25" s="413"/>
      <c r="AG25" s="414"/>
      <c r="AH25" s="415" t="s">
        <v>180</v>
      </c>
      <c r="AI25" s="416"/>
      <c r="AJ25" s="416"/>
      <c r="AK25" s="416"/>
      <c r="AL25" s="417"/>
      <c r="AM25" s="415" t="s">
        <v>141</v>
      </c>
      <c r="AN25" s="416"/>
      <c r="AO25" s="416"/>
      <c r="AP25" s="416"/>
      <c r="AQ25" s="416"/>
      <c r="AR25" s="417"/>
      <c r="AS25" s="415" t="s">
        <v>180</v>
      </c>
      <c r="AT25" s="416"/>
      <c r="AU25" s="416"/>
      <c r="AV25" s="416"/>
      <c r="AW25" s="416"/>
      <c r="AX25" s="418"/>
      <c r="AY25" s="431" t="s">
        <v>181</v>
      </c>
      <c r="AZ25" s="432"/>
      <c r="BA25" s="432"/>
      <c r="BB25" s="432"/>
      <c r="BC25" s="432"/>
      <c r="BD25" s="432"/>
      <c r="BE25" s="432"/>
      <c r="BF25" s="432"/>
      <c r="BG25" s="432"/>
      <c r="BH25" s="432"/>
      <c r="BI25" s="432"/>
      <c r="BJ25" s="432"/>
      <c r="BK25" s="432"/>
      <c r="BL25" s="432"/>
      <c r="BM25" s="433"/>
      <c r="BN25" s="434">
        <v>615870</v>
      </c>
      <c r="BO25" s="435"/>
      <c r="BP25" s="435"/>
      <c r="BQ25" s="435"/>
      <c r="BR25" s="435"/>
      <c r="BS25" s="435"/>
      <c r="BT25" s="435"/>
      <c r="BU25" s="436"/>
      <c r="BV25" s="434">
        <v>958432</v>
      </c>
      <c r="BW25" s="435"/>
      <c r="BX25" s="435"/>
      <c r="BY25" s="435"/>
      <c r="BZ25" s="435"/>
      <c r="CA25" s="435"/>
      <c r="CB25" s="435"/>
      <c r="CC25" s="436"/>
      <c r="CD25" s="201"/>
      <c r="CE25" s="437"/>
      <c r="CF25" s="437"/>
      <c r="CG25" s="437"/>
      <c r="CH25" s="437"/>
      <c r="CI25" s="437"/>
      <c r="CJ25" s="437"/>
      <c r="CK25" s="437"/>
      <c r="CL25" s="437"/>
      <c r="CM25" s="437"/>
      <c r="CN25" s="437"/>
      <c r="CO25" s="437"/>
      <c r="CP25" s="437"/>
      <c r="CQ25" s="437"/>
      <c r="CR25" s="437"/>
      <c r="CS25" s="438"/>
      <c r="CT25" s="409"/>
      <c r="CU25" s="410"/>
      <c r="CV25" s="410"/>
      <c r="CW25" s="410"/>
      <c r="CX25" s="410"/>
      <c r="CY25" s="410"/>
      <c r="CZ25" s="410"/>
      <c r="DA25" s="411"/>
      <c r="DB25" s="409"/>
      <c r="DC25" s="410"/>
      <c r="DD25" s="410"/>
      <c r="DE25" s="410"/>
      <c r="DF25" s="410"/>
      <c r="DG25" s="410"/>
      <c r="DH25" s="410"/>
      <c r="DI25" s="411"/>
    </row>
    <row r="26" spans="1:119" s="186" customFormat="1" ht="18.75" customHeight="1" x14ac:dyDescent="0.15">
      <c r="A26" s="187"/>
      <c r="B26" s="476"/>
      <c r="C26" s="477"/>
      <c r="D26" s="478"/>
      <c r="E26" s="412" t="s">
        <v>182</v>
      </c>
      <c r="F26" s="413"/>
      <c r="G26" s="413"/>
      <c r="H26" s="413"/>
      <c r="I26" s="413"/>
      <c r="J26" s="413"/>
      <c r="K26" s="414"/>
      <c r="L26" s="415">
        <v>1</v>
      </c>
      <c r="M26" s="416"/>
      <c r="N26" s="416"/>
      <c r="O26" s="416"/>
      <c r="P26" s="417"/>
      <c r="Q26" s="415">
        <v>6100</v>
      </c>
      <c r="R26" s="416"/>
      <c r="S26" s="416"/>
      <c r="T26" s="416"/>
      <c r="U26" s="416"/>
      <c r="V26" s="417"/>
      <c r="W26" s="486"/>
      <c r="X26" s="477"/>
      <c r="Y26" s="478"/>
      <c r="Z26" s="412" t="s">
        <v>183</v>
      </c>
      <c r="AA26" s="451"/>
      <c r="AB26" s="451"/>
      <c r="AC26" s="451"/>
      <c r="AD26" s="451"/>
      <c r="AE26" s="451"/>
      <c r="AF26" s="451"/>
      <c r="AG26" s="452"/>
      <c r="AH26" s="415">
        <v>22</v>
      </c>
      <c r="AI26" s="416"/>
      <c r="AJ26" s="416"/>
      <c r="AK26" s="416"/>
      <c r="AL26" s="417"/>
      <c r="AM26" s="415">
        <v>66396</v>
      </c>
      <c r="AN26" s="416"/>
      <c r="AO26" s="416"/>
      <c r="AP26" s="416"/>
      <c r="AQ26" s="416"/>
      <c r="AR26" s="417"/>
      <c r="AS26" s="415">
        <v>3018</v>
      </c>
      <c r="AT26" s="416"/>
      <c r="AU26" s="416"/>
      <c r="AV26" s="416"/>
      <c r="AW26" s="416"/>
      <c r="AX26" s="418"/>
      <c r="AY26" s="448" t="s">
        <v>184</v>
      </c>
      <c r="AZ26" s="449"/>
      <c r="BA26" s="449"/>
      <c r="BB26" s="449"/>
      <c r="BC26" s="449"/>
      <c r="BD26" s="449"/>
      <c r="BE26" s="449"/>
      <c r="BF26" s="449"/>
      <c r="BG26" s="449"/>
      <c r="BH26" s="449"/>
      <c r="BI26" s="449"/>
      <c r="BJ26" s="449"/>
      <c r="BK26" s="449"/>
      <c r="BL26" s="449"/>
      <c r="BM26" s="450"/>
      <c r="BN26" s="439" t="s">
        <v>141</v>
      </c>
      <c r="BO26" s="440"/>
      <c r="BP26" s="440"/>
      <c r="BQ26" s="440"/>
      <c r="BR26" s="440"/>
      <c r="BS26" s="440"/>
      <c r="BT26" s="440"/>
      <c r="BU26" s="441"/>
      <c r="BV26" s="439" t="s">
        <v>180</v>
      </c>
      <c r="BW26" s="440"/>
      <c r="BX26" s="440"/>
      <c r="BY26" s="440"/>
      <c r="BZ26" s="440"/>
      <c r="CA26" s="440"/>
      <c r="CB26" s="440"/>
      <c r="CC26" s="441"/>
      <c r="CD26" s="201"/>
      <c r="CE26" s="437"/>
      <c r="CF26" s="437"/>
      <c r="CG26" s="437"/>
      <c r="CH26" s="437"/>
      <c r="CI26" s="437"/>
      <c r="CJ26" s="437"/>
      <c r="CK26" s="437"/>
      <c r="CL26" s="437"/>
      <c r="CM26" s="437"/>
      <c r="CN26" s="437"/>
      <c r="CO26" s="437"/>
      <c r="CP26" s="437"/>
      <c r="CQ26" s="437"/>
      <c r="CR26" s="437"/>
      <c r="CS26" s="438"/>
      <c r="CT26" s="409"/>
      <c r="CU26" s="410"/>
      <c r="CV26" s="410"/>
      <c r="CW26" s="410"/>
      <c r="CX26" s="410"/>
      <c r="CY26" s="410"/>
      <c r="CZ26" s="410"/>
      <c r="DA26" s="411"/>
      <c r="DB26" s="409"/>
      <c r="DC26" s="410"/>
      <c r="DD26" s="410"/>
      <c r="DE26" s="410"/>
      <c r="DF26" s="410"/>
      <c r="DG26" s="410"/>
      <c r="DH26" s="410"/>
      <c r="DI26" s="411"/>
    </row>
    <row r="27" spans="1:119" ht="18.75" customHeight="1" thickBot="1" x14ac:dyDescent="0.2">
      <c r="A27" s="187"/>
      <c r="B27" s="476"/>
      <c r="C27" s="477"/>
      <c r="D27" s="478"/>
      <c r="E27" s="412" t="s">
        <v>185</v>
      </c>
      <c r="F27" s="413"/>
      <c r="G27" s="413"/>
      <c r="H27" s="413"/>
      <c r="I27" s="413"/>
      <c r="J27" s="413"/>
      <c r="K27" s="414"/>
      <c r="L27" s="415">
        <v>1</v>
      </c>
      <c r="M27" s="416"/>
      <c r="N27" s="416"/>
      <c r="O27" s="416"/>
      <c r="P27" s="417"/>
      <c r="Q27" s="415">
        <v>3050</v>
      </c>
      <c r="R27" s="416"/>
      <c r="S27" s="416"/>
      <c r="T27" s="416"/>
      <c r="U27" s="416"/>
      <c r="V27" s="417"/>
      <c r="W27" s="486"/>
      <c r="X27" s="477"/>
      <c r="Y27" s="478"/>
      <c r="Z27" s="412" t="s">
        <v>186</v>
      </c>
      <c r="AA27" s="413"/>
      <c r="AB27" s="413"/>
      <c r="AC27" s="413"/>
      <c r="AD27" s="413"/>
      <c r="AE27" s="413"/>
      <c r="AF27" s="413"/>
      <c r="AG27" s="414"/>
      <c r="AH27" s="415">
        <v>12</v>
      </c>
      <c r="AI27" s="416"/>
      <c r="AJ27" s="416"/>
      <c r="AK27" s="416"/>
      <c r="AL27" s="417"/>
      <c r="AM27" s="415">
        <v>32604</v>
      </c>
      <c r="AN27" s="416"/>
      <c r="AO27" s="416"/>
      <c r="AP27" s="416"/>
      <c r="AQ27" s="416"/>
      <c r="AR27" s="417"/>
      <c r="AS27" s="415">
        <v>2717</v>
      </c>
      <c r="AT27" s="416"/>
      <c r="AU27" s="416"/>
      <c r="AV27" s="416"/>
      <c r="AW27" s="416"/>
      <c r="AX27" s="418"/>
      <c r="AY27" s="445" t="s">
        <v>187</v>
      </c>
      <c r="AZ27" s="446"/>
      <c r="BA27" s="446"/>
      <c r="BB27" s="446"/>
      <c r="BC27" s="446"/>
      <c r="BD27" s="446"/>
      <c r="BE27" s="446"/>
      <c r="BF27" s="446"/>
      <c r="BG27" s="446"/>
      <c r="BH27" s="446"/>
      <c r="BI27" s="446"/>
      <c r="BJ27" s="446"/>
      <c r="BK27" s="446"/>
      <c r="BL27" s="446"/>
      <c r="BM27" s="447"/>
      <c r="BN27" s="442" t="s">
        <v>180</v>
      </c>
      <c r="BO27" s="443"/>
      <c r="BP27" s="443"/>
      <c r="BQ27" s="443"/>
      <c r="BR27" s="443"/>
      <c r="BS27" s="443"/>
      <c r="BT27" s="443"/>
      <c r="BU27" s="444"/>
      <c r="BV27" s="442" t="s">
        <v>180</v>
      </c>
      <c r="BW27" s="443"/>
      <c r="BX27" s="443"/>
      <c r="BY27" s="443"/>
      <c r="BZ27" s="443"/>
      <c r="CA27" s="443"/>
      <c r="CB27" s="443"/>
      <c r="CC27" s="444"/>
      <c r="CD27" s="203"/>
      <c r="CE27" s="437"/>
      <c r="CF27" s="437"/>
      <c r="CG27" s="437"/>
      <c r="CH27" s="437"/>
      <c r="CI27" s="437"/>
      <c r="CJ27" s="437"/>
      <c r="CK27" s="437"/>
      <c r="CL27" s="437"/>
      <c r="CM27" s="437"/>
      <c r="CN27" s="437"/>
      <c r="CO27" s="437"/>
      <c r="CP27" s="437"/>
      <c r="CQ27" s="437"/>
      <c r="CR27" s="437"/>
      <c r="CS27" s="438"/>
      <c r="CT27" s="409"/>
      <c r="CU27" s="410"/>
      <c r="CV27" s="410"/>
      <c r="CW27" s="410"/>
      <c r="CX27" s="410"/>
      <c r="CY27" s="410"/>
      <c r="CZ27" s="410"/>
      <c r="DA27" s="411"/>
      <c r="DB27" s="409"/>
      <c r="DC27" s="410"/>
      <c r="DD27" s="410"/>
      <c r="DE27" s="410"/>
      <c r="DF27" s="410"/>
      <c r="DG27" s="410"/>
      <c r="DH27" s="410"/>
      <c r="DI27" s="411"/>
      <c r="DJ27" s="186"/>
      <c r="DK27" s="186"/>
      <c r="DL27" s="186"/>
      <c r="DM27" s="186"/>
      <c r="DN27" s="186"/>
      <c r="DO27" s="186"/>
    </row>
    <row r="28" spans="1:119" ht="18.75" customHeight="1" x14ac:dyDescent="0.15">
      <c r="A28" s="187"/>
      <c r="B28" s="476"/>
      <c r="C28" s="477"/>
      <c r="D28" s="478"/>
      <c r="E28" s="412" t="s">
        <v>188</v>
      </c>
      <c r="F28" s="413"/>
      <c r="G28" s="413"/>
      <c r="H28" s="413"/>
      <c r="I28" s="413"/>
      <c r="J28" s="413"/>
      <c r="K28" s="414"/>
      <c r="L28" s="415">
        <v>1</v>
      </c>
      <c r="M28" s="416"/>
      <c r="N28" s="416"/>
      <c r="O28" s="416"/>
      <c r="P28" s="417"/>
      <c r="Q28" s="415">
        <v>2370</v>
      </c>
      <c r="R28" s="416"/>
      <c r="S28" s="416"/>
      <c r="T28" s="416"/>
      <c r="U28" s="416"/>
      <c r="V28" s="417"/>
      <c r="W28" s="486"/>
      <c r="X28" s="477"/>
      <c r="Y28" s="478"/>
      <c r="Z28" s="412" t="s">
        <v>189</v>
      </c>
      <c r="AA28" s="413"/>
      <c r="AB28" s="413"/>
      <c r="AC28" s="413"/>
      <c r="AD28" s="413"/>
      <c r="AE28" s="413"/>
      <c r="AF28" s="413"/>
      <c r="AG28" s="414"/>
      <c r="AH28" s="415" t="s">
        <v>141</v>
      </c>
      <c r="AI28" s="416"/>
      <c r="AJ28" s="416"/>
      <c r="AK28" s="416"/>
      <c r="AL28" s="417"/>
      <c r="AM28" s="415" t="s">
        <v>190</v>
      </c>
      <c r="AN28" s="416"/>
      <c r="AO28" s="416"/>
      <c r="AP28" s="416"/>
      <c r="AQ28" s="416"/>
      <c r="AR28" s="417"/>
      <c r="AS28" s="415" t="s">
        <v>180</v>
      </c>
      <c r="AT28" s="416"/>
      <c r="AU28" s="416"/>
      <c r="AV28" s="416"/>
      <c r="AW28" s="416"/>
      <c r="AX28" s="418"/>
      <c r="AY28" s="422" t="s">
        <v>191</v>
      </c>
      <c r="AZ28" s="423"/>
      <c r="BA28" s="423"/>
      <c r="BB28" s="424"/>
      <c r="BC28" s="431" t="s">
        <v>48</v>
      </c>
      <c r="BD28" s="432"/>
      <c r="BE28" s="432"/>
      <c r="BF28" s="432"/>
      <c r="BG28" s="432"/>
      <c r="BH28" s="432"/>
      <c r="BI28" s="432"/>
      <c r="BJ28" s="432"/>
      <c r="BK28" s="432"/>
      <c r="BL28" s="432"/>
      <c r="BM28" s="433"/>
      <c r="BN28" s="434">
        <v>1490552</v>
      </c>
      <c r="BO28" s="435"/>
      <c r="BP28" s="435"/>
      <c r="BQ28" s="435"/>
      <c r="BR28" s="435"/>
      <c r="BS28" s="435"/>
      <c r="BT28" s="435"/>
      <c r="BU28" s="436"/>
      <c r="BV28" s="434">
        <v>1381747</v>
      </c>
      <c r="BW28" s="435"/>
      <c r="BX28" s="435"/>
      <c r="BY28" s="435"/>
      <c r="BZ28" s="435"/>
      <c r="CA28" s="435"/>
      <c r="CB28" s="435"/>
      <c r="CC28" s="436"/>
      <c r="CD28" s="201"/>
      <c r="CE28" s="437"/>
      <c r="CF28" s="437"/>
      <c r="CG28" s="437"/>
      <c r="CH28" s="437"/>
      <c r="CI28" s="437"/>
      <c r="CJ28" s="437"/>
      <c r="CK28" s="437"/>
      <c r="CL28" s="437"/>
      <c r="CM28" s="437"/>
      <c r="CN28" s="437"/>
      <c r="CO28" s="437"/>
      <c r="CP28" s="437"/>
      <c r="CQ28" s="437"/>
      <c r="CR28" s="437"/>
      <c r="CS28" s="438"/>
      <c r="CT28" s="409"/>
      <c r="CU28" s="410"/>
      <c r="CV28" s="410"/>
      <c r="CW28" s="410"/>
      <c r="CX28" s="410"/>
      <c r="CY28" s="410"/>
      <c r="CZ28" s="410"/>
      <c r="DA28" s="411"/>
      <c r="DB28" s="409"/>
      <c r="DC28" s="410"/>
      <c r="DD28" s="410"/>
      <c r="DE28" s="410"/>
      <c r="DF28" s="410"/>
      <c r="DG28" s="410"/>
      <c r="DH28" s="410"/>
      <c r="DI28" s="411"/>
      <c r="DJ28" s="186"/>
      <c r="DK28" s="186"/>
      <c r="DL28" s="186"/>
      <c r="DM28" s="186"/>
      <c r="DN28" s="186"/>
      <c r="DO28" s="186"/>
    </row>
    <row r="29" spans="1:119" ht="18.75" customHeight="1" x14ac:dyDescent="0.15">
      <c r="A29" s="187"/>
      <c r="B29" s="476"/>
      <c r="C29" s="477"/>
      <c r="D29" s="478"/>
      <c r="E29" s="412" t="s">
        <v>192</v>
      </c>
      <c r="F29" s="413"/>
      <c r="G29" s="413"/>
      <c r="H29" s="413"/>
      <c r="I29" s="413"/>
      <c r="J29" s="413"/>
      <c r="K29" s="414"/>
      <c r="L29" s="415">
        <v>16</v>
      </c>
      <c r="M29" s="416"/>
      <c r="N29" s="416"/>
      <c r="O29" s="416"/>
      <c r="P29" s="417"/>
      <c r="Q29" s="415">
        <v>2140</v>
      </c>
      <c r="R29" s="416"/>
      <c r="S29" s="416"/>
      <c r="T29" s="416"/>
      <c r="U29" s="416"/>
      <c r="V29" s="417"/>
      <c r="W29" s="487"/>
      <c r="X29" s="488"/>
      <c r="Y29" s="489"/>
      <c r="Z29" s="412" t="s">
        <v>193</v>
      </c>
      <c r="AA29" s="413"/>
      <c r="AB29" s="413"/>
      <c r="AC29" s="413"/>
      <c r="AD29" s="413"/>
      <c r="AE29" s="413"/>
      <c r="AF29" s="413"/>
      <c r="AG29" s="414"/>
      <c r="AH29" s="415">
        <v>266</v>
      </c>
      <c r="AI29" s="416"/>
      <c r="AJ29" s="416"/>
      <c r="AK29" s="416"/>
      <c r="AL29" s="417"/>
      <c r="AM29" s="415">
        <v>767680</v>
      </c>
      <c r="AN29" s="416"/>
      <c r="AO29" s="416"/>
      <c r="AP29" s="416"/>
      <c r="AQ29" s="416"/>
      <c r="AR29" s="417"/>
      <c r="AS29" s="415">
        <v>2886</v>
      </c>
      <c r="AT29" s="416"/>
      <c r="AU29" s="416"/>
      <c r="AV29" s="416"/>
      <c r="AW29" s="416"/>
      <c r="AX29" s="418"/>
      <c r="AY29" s="425"/>
      <c r="AZ29" s="426"/>
      <c r="BA29" s="426"/>
      <c r="BB29" s="427"/>
      <c r="BC29" s="419" t="s">
        <v>194</v>
      </c>
      <c r="BD29" s="420"/>
      <c r="BE29" s="420"/>
      <c r="BF29" s="420"/>
      <c r="BG29" s="420"/>
      <c r="BH29" s="420"/>
      <c r="BI29" s="420"/>
      <c r="BJ29" s="420"/>
      <c r="BK29" s="420"/>
      <c r="BL29" s="420"/>
      <c r="BM29" s="421"/>
      <c r="BN29" s="439">
        <v>2473048</v>
      </c>
      <c r="BO29" s="440"/>
      <c r="BP29" s="440"/>
      <c r="BQ29" s="440"/>
      <c r="BR29" s="440"/>
      <c r="BS29" s="440"/>
      <c r="BT29" s="440"/>
      <c r="BU29" s="441"/>
      <c r="BV29" s="439">
        <v>2564664</v>
      </c>
      <c r="BW29" s="440"/>
      <c r="BX29" s="440"/>
      <c r="BY29" s="440"/>
      <c r="BZ29" s="440"/>
      <c r="CA29" s="440"/>
      <c r="CB29" s="440"/>
      <c r="CC29" s="441"/>
      <c r="CD29" s="203"/>
      <c r="CE29" s="437"/>
      <c r="CF29" s="437"/>
      <c r="CG29" s="437"/>
      <c r="CH29" s="437"/>
      <c r="CI29" s="437"/>
      <c r="CJ29" s="437"/>
      <c r="CK29" s="437"/>
      <c r="CL29" s="437"/>
      <c r="CM29" s="437"/>
      <c r="CN29" s="437"/>
      <c r="CO29" s="437"/>
      <c r="CP29" s="437"/>
      <c r="CQ29" s="437"/>
      <c r="CR29" s="437"/>
      <c r="CS29" s="438"/>
      <c r="CT29" s="409"/>
      <c r="CU29" s="410"/>
      <c r="CV29" s="410"/>
      <c r="CW29" s="410"/>
      <c r="CX29" s="410"/>
      <c r="CY29" s="410"/>
      <c r="CZ29" s="410"/>
      <c r="DA29" s="411"/>
      <c r="DB29" s="409"/>
      <c r="DC29" s="410"/>
      <c r="DD29" s="410"/>
      <c r="DE29" s="410"/>
      <c r="DF29" s="410"/>
      <c r="DG29" s="410"/>
      <c r="DH29" s="410"/>
      <c r="DI29" s="411"/>
      <c r="DJ29" s="186"/>
      <c r="DK29" s="186"/>
      <c r="DL29" s="186"/>
      <c r="DM29" s="186"/>
      <c r="DN29" s="186"/>
      <c r="DO29" s="186"/>
    </row>
    <row r="30" spans="1:119" ht="18.75" customHeight="1" thickBot="1" x14ac:dyDescent="0.2">
      <c r="A30" s="187"/>
      <c r="B30" s="479"/>
      <c r="C30" s="480"/>
      <c r="D30" s="481"/>
      <c r="E30" s="394"/>
      <c r="F30" s="395"/>
      <c r="G30" s="395"/>
      <c r="H30" s="395"/>
      <c r="I30" s="395"/>
      <c r="J30" s="395"/>
      <c r="K30" s="396"/>
      <c r="L30" s="397"/>
      <c r="M30" s="398"/>
      <c r="N30" s="398"/>
      <c r="O30" s="398"/>
      <c r="P30" s="399"/>
      <c r="Q30" s="397"/>
      <c r="R30" s="398"/>
      <c r="S30" s="398"/>
      <c r="T30" s="398"/>
      <c r="U30" s="398"/>
      <c r="V30" s="399"/>
      <c r="W30" s="400" t="s">
        <v>195</v>
      </c>
      <c r="X30" s="401"/>
      <c r="Y30" s="401"/>
      <c r="Z30" s="401"/>
      <c r="AA30" s="401"/>
      <c r="AB30" s="401"/>
      <c r="AC30" s="401"/>
      <c r="AD30" s="401"/>
      <c r="AE30" s="401"/>
      <c r="AF30" s="401"/>
      <c r="AG30" s="402"/>
      <c r="AH30" s="403">
        <v>97.3</v>
      </c>
      <c r="AI30" s="404"/>
      <c r="AJ30" s="404"/>
      <c r="AK30" s="404"/>
      <c r="AL30" s="404"/>
      <c r="AM30" s="404"/>
      <c r="AN30" s="404"/>
      <c r="AO30" s="404"/>
      <c r="AP30" s="404"/>
      <c r="AQ30" s="404"/>
      <c r="AR30" s="404"/>
      <c r="AS30" s="404"/>
      <c r="AT30" s="404"/>
      <c r="AU30" s="404"/>
      <c r="AV30" s="404"/>
      <c r="AW30" s="404"/>
      <c r="AX30" s="405"/>
      <c r="AY30" s="428"/>
      <c r="AZ30" s="429"/>
      <c r="BA30" s="429"/>
      <c r="BB30" s="430"/>
      <c r="BC30" s="406" t="s">
        <v>50</v>
      </c>
      <c r="BD30" s="407"/>
      <c r="BE30" s="407"/>
      <c r="BF30" s="407"/>
      <c r="BG30" s="407"/>
      <c r="BH30" s="407"/>
      <c r="BI30" s="407"/>
      <c r="BJ30" s="407"/>
      <c r="BK30" s="407"/>
      <c r="BL30" s="407"/>
      <c r="BM30" s="408"/>
      <c r="BN30" s="442">
        <v>5285722</v>
      </c>
      <c r="BO30" s="443"/>
      <c r="BP30" s="443"/>
      <c r="BQ30" s="443"/>
      <c r="BR30" s="443"/>
      <c r="BS30" s="443"/>
      <c r="BT30" s="443"/>
      <c r="BU30" s="444"/>
      <c r="BV30" s="442">
        <v>5417345</v>
      </c>
      <c r="BW30" s="443"/>
      <c r="BX30" s="443"/>
      <c r="BY30" s="443"/>
      <c r="BZ30" s="443"/>
      <c r="CA30" s="443"/>
      <c r="CB30" s="443"/>
      <c r="CC30" s="44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202</v>
      </c>
      <c r="D33" s="393"/>
      <c r="E33" s="392" t="s">
        <v>203</v>
      </c>
      <c r="F33" s="392"/>
      <c r="G33" s="392"/>
      <c r="H33" s="392"/>
      <c r="I33" s="392"/>
      <c r="J33" s="392"/>
      <c r="K33" s="392"/>
      <c r="L33" s="392"/>
      <c r="M33" s="392"/>
      <c r="N33" s="392"/>
      <c r="O33" s="392"/>
      <c r="P33" s="392"/>
      <c r="Q33" s="392"/>
      <c r="R33" s="392"/>
      <c r="S33" s="392"/>
      <c r="T33" s="216"/>
      <c r="U33" s="393" t="s">
        <v>204</v>
      </c>
      <c r="V33" s="393"/>
      <c r="W33" s="392" t="s">
        <v>205</v>
      </c>
      <c r="X33" s="392"/>
      <c r="Y33" s="392"/>
      <c r="Z33" s="392"/>
      <c r="AA33" s="392"/>
      <c r="AB33" s="392"/>
      <c r="AC33" s="392"/>
      <c r="AD33" s="392"/>
      <c r="AE33" s="392"/>
      <c r="AF33" s="392"/>
      <c r="AG33" s="392"/>
      <c r="AH33" s="392"/>
      <c r="AI33" s="392"/>
      <c r="AJ33" s="392"/>
      <c r="AK33" s="392"/>
      <c r="AL33" s="216"/>
      <c r="AM33" s="393" t="s">
        <v>202</v>
      </c>
      <c r="AN33" s="393"/>
      <c r="AO33" s="392" t="s">
        <v>205</v>
      </c>
      <c r="AP33" s="392"/>
      <c r="AQ33" s="392"/>
      <c r="AR33" s="392"/>
      <c r="AS33" s="392"/>
      <c r="AT33" s="392"/>
      <c r="AU33" s="392"/>
      <c r="AV33" s="392"/>
      <c r="AW33" s="392"/>
      <c r="AX33" s="392"/>
      <c r="AY33" s="392"/>
      <c r="AZ33" s="392"/>
      <c r="BA33" s="392"/>
      <c r="BB33" s="392"/>
      <c r="BC33" s="392"/>
      <c r="BD33" s="217"/>
      <c r="BE33" s="392" t="s">
        <v>206</v>
      </c>
      <c r="BF33" s="392"/>
      <c r="BG33" s="392" t="s">
        <v>207</v>
      </c>
      <c r="BH33" s="392"/>
      <c r="BI33" s="392"/>
      <c r="BJ33" s="392"/>
      <c r="BK33" s="392"/>
      <c r="BL33" s="392"/>
      <c r="BM33" s="392"/>
      <c r="BN33" s="392"/>
      <c r="BO33" s="392"/>
      <c r="BP33" s="392"/>
      <c r="BQ33" s="392"/>
      <c r="BR33" s="392"/>
      <c r="BS33" s="392"/>
      <c r="BT33" s="392"/>
      <c r="BU33" s="392"/>
      <c r="BV33" s="217"/>
      <c r="BW33" s="393" t="s">
        <v>206</v>
      </c>
      <c r="BX33" s="393"/>
      <c r="BY33" s="392" t="s">
        <v>208</v>
      </c>
      <c r="BZ33" s="392"/>
      <c r="CA33" s="392"/>
      <c r="CB33" s="392"/>
      <c r="CC33" s="392"/>
      <c r="CD33" s="392"/>
      <c r="CE33" s="392"/>
      <c r="CF33" s="392"/>
      <c r="CG33" s="392"/>
      <c r="CH33" s="392"/>
      <c r="CI33" s="392"/>
      <c r="CJ33" s="392"/>
      <c r="CK33" s="392"/>
      <c r="CL33" s="392"/>
      <c r="CM33" s="392"/>
      <c r="CN33" s="216"/>
      <c r="CO33" s="393" t="s">
        <v>209</v>
      </c>
      <c r="CP33" s="393"/>
      <c r="CQ33" s="392" t="s">
        <v>210</v>
      </c>
      <c r="CR33" s="392"/>
      <c r="CS33" s="392"/>
      <c r="CT33" s="392"/>
      <c r="CU33" s="392"/>
      <c r="CV33" s="392"/>
      <c r="CW33" s="392"/>
      <c r="CX33" s="392"/>
      <c r="CY33" s="392"/>
      <c r="CZ33" s="392"/>
      <c r="DA33" s="392"/>
      <c r="DB33" s="392"/>
      <c r="DC33" s="392"/>
      <c r="DD33" s="392"/>
      <c r="DE33" s="392"/>
      <c r="DF33" s="216"/>
      <c r="DG33" s="391" t="s">
        <v>211</v>
      </c>
      <c r="DH33" s="391"/>
      <c r="DI33" s="218"/>
      <c r="DJ33" s="186"/>
      <c r="DK33" s="186"/>
      <c r="DL33" s="186"/>
      <c r="DM33" s="186"/>
      <c r="DN33" s="186"/>
      <c r="DO33" s="186"/>
    </row>
    <row r="34" spans="1:119" ht="32.25" customHeight="1" x14ac:dyDescent="0.15">
      <c r="A34" s="187"/>
      <c r="B34" s="213"/>
      <c r="C34" s="389">
        <f>IF(E34="","",1)</f>
        <v>1</v>
      </c>
      <c r="D34" s="389"/>
      <c r="E34" s="390" t="str">
        <f>IF('各会計、関係団体の財政状況及び健全化判断比率'!B7="","",'各会計、関係団体の財政状況及び健全化判断比率'!B7)</f>
        <v>一般会計</v>
      </c>
      <c r="F34" s="390"/>
      <c r="G34" s="390"/>
      <c r="H34" s="390"/>
      <c r="I34" s="390"/>
      <c r="J34" s="390"/>
      <c r="K34" s="390"/>
      <c r="L34" s="390"/>
      <c r="M34" s="390"/>
      <c r="N34" s="390"/>
      <c r="O34" s="390"/>
      <c r="P34" s="390"/>
      <c r="Q34" s="390"/>
      <c r="R34" s="390"/>
      <c r="S34" s="390"/>
      <c r="T34" s="214"/>
      <c r="U34" s="389">
        <f>IF(W34="","",MAX(C34:D43)+1)</f>
        <v>5</v>
      </c>
      <c r="V34" s="389"/>
      <c r="W34" s="390" t="str">
        <f>IF('各会計、関係団体の財政状況及び健全化判断比率'!B28="","",'各会計、関係団体の財政状況及び健全化判断比率'!B28)</f>
        <v>国民健康保険特別会計（事業勘定）</v>
      </c>
      <c r="X34" s="390"/>
      <c r="Y34" s="390"/>
      <c r="Z34" s="390"/>
      <c r="AA34" s="390"/>
      <c r="AB34" s="390"/>
      <c r="AC34" s="390"/>
      <c r="AD34" s="390"/>
      <c r="AE34" s="390"/>
      <c r="AF34" s="390"/>
      <c r="AG34" s="390"/>
      <c r="AH34" s="390"/>
      <c r="AI34" s="390"/>
      <c r="AJ34" s="390"/>
      <c r="AK34" s="390"/>
      <c r="AL34" s="214"/>
      <c r="AM34" s="389">
        <f>IF(AO34="","",MAX(C34:D43,U34:V43)+1)</f>
        <v>10</v>
      </c>
      <c r="AN34" s="389"/>
      <c r="AO34" s="390" t="str">
        <f>IF('各会計、関係団体の財政状況及び健全化判断比率'!B33="","",'各会計、関係団体の財政状況及び健全化判断比率'!B33)</f>
        <v>水道事業会計</v>
      </c>
      <c r="AP34" s="390"/>
      <c r="AQ34" s="390"/>
      <c r="AR34" s="390"/>
      <c r="AS34" s="390"/>
      <c r="AT34" s="390"/>
      <c r="AU34" s="390"/>
      <c r="AV34" s="390"/>
      <c r="AW34" s="390"/>
      <c r="AX34" s="390"/>
      <c r="AY34" s="390"/>
      <c r="AZ34" s="390"/>
      <c r="BA34" s="390"/>
      <c r="BB34" s="390"/>
      <c r="BC34" s="390"/>
      <c r="BD34" s="214"/>
      <c r="BE34" s="389">
        <f>IF(BG34="","",MAX(C34:D43,U34:V43,AM34:AN43)+1)</f>
        <v>12</v>
      </c>
      <c r="BF34" s="389"/>
      <c r="BG34" s="390" t="str">
        <f>IF('各会計、関係団体の財政状況及び健全化判断比率'!B35="","",'各会計、関係団体の財政状況及び健全化判断比率'!B35)</f>
        <v>下水道事業特別会計</v>
      </c>
      <c r="BH34" s="390"/>
      <c r="BI34" s="390"/>
      <c r="BJ34" s="390"/>
      <c r="BK34" s="390"/>
      <c r="BL34" s="390"/>
      <c r="BM34" s="390"/>
      <c r="BN34" s="390"/>
      <c r="BO34" s="390"/>
      <c r="BP34" s="390"/>
      <c r="BQ34" s="390"/>
      <c r="BR34" s="390"/>
      <c r="BS34" s="390"/>
      <c r="BT34" s="390"/>
      <c r="BU34" s="390"/>
      <c r="BV34" s="214"/>
      <c r="BW34" s="389" t="str">
        <f>IF(BY34="","",MAX(C34:D43,U34:V43,AM34:AN43,BE34:BF43)+1)</f>
        <v/>
      </c>
      <c r="BX34" s="389"/>
      <c r="BY34" s="390" t="str">
        <f>IF('各会計、関係団体の財政状況及び健全化判断比率'!B68="","",'各会計、関係団体の財政状況及び健全化判断比率'!B68)</f>
        <v/>
      </c>
      <c r="BZ34" s="390"/>
      <c r="CA34" s="390"/>
      <c r="CB34" s="390"/>
      <c r="CC34" s="390"/>
      <c r="CD34" s="390"/>
      <c r="CE34" s="390"/>
      <c r="CF34" s="390"/>
      <c r="CG34" s="390"/>
      <c r="CH34" s="390"/>
      <c r="CI34" s="390"/>
      <c r="CJ34" s="390"/>
      <c r="CK34" s="390"/>
      <c r="CL34" s="390"/>
      <c r="CM34" s="390"/>
      <c r="CN34" s="214"/>
      <c r="CO34" s="389" t="str">
        <f>IF(CQ34="","",MAX(C34:D43,U34:V43,AM34:AN43,BE34:BF43,BW34:BX43)+1)</f>
        <v/>
      </c>
      <c r="CP34" s="389"/>
      <c r="CQ34" s="390" t="str">
        <f>IF('各会計、関係団体の財政状況及び健全化判断比率'!BS7="","",'各会計、関係団体の財政状況及び健全化判断比率'!BS7)</f>
        <v/>
      </c>
      <c r="CR34" s="390"/>
      <c r="CS34" s="390"/>
      <c r="CT34" s="390"/>
      <c r="CU34" s="390"/>
      <c r="CV34" s="390"/>
      <c r="CW34" s="390"/>
      <c r="CX34" s="390"/>
      <c r="CY34" s="390"/>
      <c r="CZ34" s="390"/>
      <c r="DA34" s="390"/>
      <c r="DB34" s="390"/>
      <c r="DC34" s="390"/>
      <c r="DD34" s="390"/>
      <c r="DE34" s="390"/>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9">
        <f>IF(E35="","",C34+1)</f>
        <v>2</v>
      </c>
      <c r="D35" s="389"/>
      <c r="E35" s="390" t="str">
        <f>IF('各会計、関係団体の財政状況及び健全化判断比率'!B8="","",'各会計、関係団体の財政状況及び健全化判断比率'!B8)</f>
        <v>水資源対策特別会計</v>
      </c>
      <c r="F35" s="390"/>
      <c r="G35" s="390"/>
      <c r="H35" s="390"/>
      <c r="I35" s="390"/>
      <c r="J35" s="390"/>
      <c r="K35" s="390"/>
      <c r="L35" s="390"/>
      <c r="M35" s="390"/>
      <c r="N35" s="390"/>
      <c r="O35" s="390"/>
      <c r="P35" s="390"/>
      <c r="Q35" s="390"/>
      <c r="R35" s="390"/>
      <c r="S35" s="390"/>
      <c r="T35" s="214"/>
      <c r="U35" s="389">
        <f>IF(W35="","",U34+1)</f>
        <v>6</v>
      </c>
      <c r="V35" s="389"/>
      <c r="W35" s="390" t="str">
        <f>IF('各会計、関係団体の財政状況及び健全化判断比率'!B29="","",'各会計、関係団体の財政状況及び健全化判断比率'!B29)</f>
        <v>国民健康保険特別会計（直診勘定）</v>
      </c>
      <c r="X35" s="390"/>
      <c r="Y35" s="390"/>
      <c r="Z35" s="390"/>
      <c r="AA35" s="390"/>
      <c r="AB35" s="390"/>
      <c r="AC35" s="390"/>
      <c r="AD35" s="390"/>
      <c r="AE35" s="390"/>
      <c r="AF35" s="390"/>
      <c r="AG35" s="390"/>
      <c r="AH35" s="390"/>
      <c r="AI35" s="390"/>
      <c r="AJ35" s="390"/>
      <c r="AK35" s="390"/>
      <c r="AL35" s="214"/>
      <c r="AM35" s="389">
        <f t="shared" ref="AM35:AM43" si="0">IF(AO35="","",AM34+1)</f>
        <v>11</v>
      </c>
      <c r="AN35" s="389"/>
      <c r="AO35" s="390" t="str">
        <f>IF('各会計、関係団体の財政状況及び健全化判断比率'!B34="","",'各会計、関係団体の財政状況及び健全化判断比率'!B34)</f>
        <v>病院事業会計</v>
      </c>
      <c r="AP35" s="390"/>
      <c r="AQ35" s="390"/>
      <c r="AR35" s="390"/>
      <c r="AS35" s="390"/>
      <c r="AT35" s="390"/>
      <c r="AU35" s="390"/>
      <c r="AV35" s="390"/>
      <c r="AW35" s="390"/>
      <c r="AX35" s="390"/>
      <c r="AY35" s="390"/>
      <c r="AZ35" s="390"/>
      <c r="BA35" s="390"/>
      <c r="BB35" s="390"/>
      <c r="BC35" s="390"/>
      <c r="BD35" s="214"/>
      <c r="BE35" s="389">
        <f t="shared" ref="BE35:BE43" si="1">IF(BG35="","",BE34+1)</f>
        <v>13</v>
      </c>
      <c r="BF35" s="389"/>
      <c r="BG35" s="390" t="str">
        <f>IF('各会計、関係団体の財政状況及び健全化判断比率'!B36="","",'各会計、関係団体の財政状況及び健全化判断比率'!B36)</f>
        <v>農業集落排水事業特別会計</v>
      </c>
      <c r="BH35" s="390"/>
      <c r="BI35" s="390"/>
      <c r="BJ35" s="390"/>
      <c r="BK35" s="390"/>
      <c r="BL35" s="390"/>
      <c r="BM35" s="390"/>
      <c r="BN35" s="390"/>
      <c r="BO35" s="390"/>
      <c r="BP35" s="390"/>
      <c r="BQ35" s="390"/>
      <c r="BR35" s="390"/>
      <c r="BS35" s="390"/>
      <c r="BT35" s="390"/>
      <c r="BU35" s="390"/>
      <c r="BV35" s="214"/>
      <c r="BW35" s="389" t="str">
        <f t="shared" ref="BW35:BW43" si="2">IF(BY35="","",BW34+1)</f>
        <v/>
      </c>
      <c r="BX35" s="389"/>
      <c r="BY35" s="390" t="str">
        <f>IF('各会計、関係団体の財政状況及び健全化判断比率'!B69="","",'各会計、関係団体の財政状況及び健全化判断比率'!B69)</f>
        <v/>
      </c>
      <c r="BZ35" s="390"/>
      <c r="CA35" s="390"/>
      <c r="CB35" s="390"/>
      <c r="CC35" s="390"/>
      <c r="CD35" s="390"/>
      <c r="CE35" s="390"/>
      <c r="CF35" s="390"/>
      <c r="CG35" s="390"/>
      <c r="CH35" s="390"/>
      <c r="CI35" s="390"/>
      <c r="CJ35" s="390"/>
      <c r="CK35" s="390"/>
      <c r="CL35" s="390"/>
      <c r="CM35" s="390"/>
      <c r="CN35" s="214"/>
      <c r="CO35" s="389" t="str">
        <f t="shared" ref="CO35:CO43" si="3">IF(CQ35="","",CO34+1)</f>
        <v/>
      </c>
      <c r="CP35" s="389"/>
      <c r="CQ35" s="390" t="str">
        <f>IF('各会計、関係団体の財政状況及び健全化判断比率'!BS8="","",'各会計、関係団体の財政状況及び健全化判断比率'!BS8)</f>
        <v/>
      </c>
      <c r="CR35" s="390"/>
      <c r="CS35" s="390"/>
      <c r="CT35" s="390"/>
      <c r="CU35" s="390"/>
      <c r="CV35" s="390"/>
      <c r="CW35" s="390"/>
      <c r="CX35" s="390"/>
      <c r="CY35" s="390"/>
      <c r="CZ35" s="390"/>
      <c r="DA35" s="390"/>
      <c r="DB35" s="390"/>
      <c r="DC35" s="390"/>
      <c r="DD35" s="390"/>
      <c r="DE35" s="390"/>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9">
        <f>IF(E36="","",C35+1)</f>
        <v>3</v>
      </c>
      <c r="D36" s="389"/>
      <c r="E36" s="390" t="str">
        <f>IF('各会計、関係団体の財政状況及び健全化判断比率'!B9="","",'各会計、関係団体の財政状況及び健全化判断比率'!B9)</f>
        <v>墓地公園事業特別会計</v>
      </c>
      <c r="F36" s="390"/>
      <c r="G36" s="390"/>
      <c r="H36" s="390"/>
      <c r="I36" s="390"/>
      <c r="J36" s="390"/>
      <c r="K36" s="390"/>
      <c r="L36" s="390"/>
      <c r="M36" s="390"/>
      <c r="N36" s="390"/>
      <c r="O36" s="390"/>
      <c r="P36" s="390"/>
      <c r="Q36" s="390"/>
      <c r="R36" s="390"/>
      <c r="S36" s="390"/>
      <c r="T36" s="214"/>
      <c r="U36" s="389">
        <f t="shared" ref="U36:U43" si="4">IF(W36="","",U35+1)</f>
        <v>7</v>
      </c>
      <c r="V36" s="389"/>
      <c r="W36" s="390" t="str">
        <f>IF('各会計、関係団体の財政状況及び健全化判断比率'!B30="","",'各会計、関係団体の財政状況及び健全化判断比率'!B30)</f>
        <v>介護保険特別会計</v>
      </c>
      <c r="X36" s="390"/>
      <c r="Y36" s="390"/>
      <c r="Z36" s="390"/>
      <c r="AA36" s="390"/>
      <c r="AB36" s="390"/>
      <c r="AC36" s="390"/>
      <c r="AD36" s="390"/>
      <c r="AE36" s="390"/>
      <c r="AF36" s="390"/>
      <c r="AG36" s="390"/>
      <c r="AH36" s="390"/>
      <c r="AI36" s="390"/>
      <c r="AJ36" s="390"/>
      <c r="AK36" s="390"/>
      <c r="AL36" s="214"/>
      <c r="AM36" s="389" t="str">
        <f t="shared" si="0"/>
        <v/>
      </c>
      <c r="AN36" s="389"/>
      <c r="AO36" s="390"/>
      <c r="AP36" s="390"/>
      <c r="AQ36" s="390"/>
      <c r="AR36" s="390"/>
      <c r="AS36" s="390"/>
      <c r="AT36" s="390"/>
      <c r="AU36" s="390"/>
      <c r="AV36" s="390"/>
      <c r="AW36" s="390"/>
      <c r="AX36" s="390"/>
      <c r="AY36" s="390"/>
      <c r="AZ36" s="390"/>
      <c r="BA36" s="390"/>
      <c r="BB36" s="390"/>
      <c r="BC36" s="390"/>
      <c r="BD36" s="214"/>
      <c r="BE36" s="389" t="str">
        <f t="shared" si="1"/>
        <v/>
      </c>
      <c r="BF36" s="389"/>
      <c r="BG36" s="390"/>
      <c r="BH36" s="390"/>
      <c r="BI36" s="390"/>
      <c r="BJ36" s="390"/>
      <c r="BK36" s="390"/>
      <c r="BL36" s="390"/>
      <c r="BM36" s="390"/>
      <c r="BN36" s="390"/>
      <c r="BO36" s="390"/>
      <c r="BP36" s="390"/>
      <c r="BQ36" s="390"/>
      <c r="BR36" s="390"/>
      <c r="BS36" s="390"/>
      <c r="BT36" s="390"/>
      <c r="BU36" s="390"/>
      <c r="BV36" s="214"/>
      <c r="BW36" s="389" t="str">
        <f t="shared" si="2"/>
        <v/>
      </c>
      <c r="BX36" s="389"/>
      <c r="BY36" s="390" t="str">
        <f>IF('各会計、関係団体の財政状況及び健全化判断比率'!B70="","",'各会計、関係団体の財政状況及び健全化判断比率'!B70)</f>
        <v/>
      </c>
      <c r="BZ36" s="390"/>
      <c r="CA36" s="390"/>
      <c r="CB36" s="390"/>
      <c r="CC36" s="390"/>
      <c r="CD36" s="390"/>
      <c r="CE36" s="390"/>
      <c r="CF36" s="390"/>
      <c r="CG36" s="390"/>
      <c r="CH36" s="390"/>
      <c r="CI36" s="390"/>
      <c r="CJ36" s="390"/>
      <c r="CK36" s="390"/>
      <c r="CL36" s="390"/>
      <c r="CM36" s="390"/>
      <c r="CN36" s="214"/>
      <c r="CO36" s="389" t="str">
        <f t="shared" si="3"/>
        <v/>
      </c>
      <c r="CP36" s="389"/>
      <c r="CQ36" s="390" t="str">
        <f>IF('各会計、関係団体の財政状況及び健全化判断比率'!BS9="","",'各会計、関係団体の財政状況及び健全化判断比率'!BS9)</f>
        <v/>
      </c>
      <c r="CR36" s="390"/>
      <c r="CS36" s="390"/>
      <c r="CT36" s="390"/>
      <c r="CU36" s="390"/>
      <c r="CV36" s="390"/>
      <c r="CW36" s="390"/>
      <c r="CX36" s="390"/>
      <c r="CY36" s="390"/>
      <c r="CZ36" s="390"/>
      <c r="DA36" s="390"/>
      <c r="DB36" s="390"/>
      <c r="DC36" s="390"/>
      <c r="DD36" s="390"/>
      <c r="DE36" s="390"/>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9">
        <f>IF(E37="","",C36+1)</f>
        <v>4</v>
      </c>
      <c r="D37" s="389"/>
      <c r="E37" s="390" t="str">
        <f>IF('各会計、関係団体の財政状況及び健全化判断比率'!B10="","",'各会計、関係団体の財政状況及び健全化判断比率'!B10)</f>
        <v>天王地区汚水処理施設事業特別会計</v>
      </c>
      <c r="F37" s="390"/>
      <c r="G37" s="390"/>
      <c r="H37" s="390"/>
      <c r="I37" s="390"/>
      <c r="J37" s="390"/>
      <c r="K37" s="390"/>
      <c r="L37" s="390"/>
      <c r="M37" s="390"/>
      <c r="N37" s="390"/>
      <c r="O37" s="390"/>
      <c r="P37" s="390"/>
      <c r="Q37" s="390"/>
      <c r="R37" s="390"/>
      <c r="S37" s="390"/>
      <c r="T37" s="214"/>
      <c r="U37" s="389">
        <f t="shared" si="4"/>
        <v>8</v>
      </c>
      <c r="V37" s="389"/>
      <c r="W37" s="390" t="str">
        <f>IF('各会計、関係団体の財政状況及び健全化判断比率'!B31="","",'各会計、関係団体の財政状況及び健全化判断比率'!B31)</f>
        <v>後期高齢者医療特別会計</v>
      </c>
      <c r="X37" s="390"/>
      <c r="Y37" s="390"/>
      <c r="Z37" s="390"/>
      <c r="AA37" s="390"/>
      <c r="AB37" s="390"/>
      <c r="AC37" s="390"/>
      <c r="AD37" s="390"/>
      <c r="AE37" s="390"/>
      <c r="AF37" s="390"/>
      <c r="AG37" s="390"/>
      <c r="AH37" s="390"/>
      <c r="AI37" s="390"/>
      <c r="AJ37" s="390"/>
      <c r="AK37" s="390"/>
      <c r="AL37" s="214"/>
      <c r="AM37" s="389" t="str">
        <f t="shared" si="0"/>
        <v/>
      </c>
      <c r="AN37" s="389"/>
      <c r="AO37" s="390"/>
      <c r="AP37" s="390"/>
      <c r="AQ37" s="390"/>
      <c r="AR37" s="390"/>
      <c r="AS37" s="390"/>
      <c r="AT37" s="390"/>
      <c r="AU37" s="390"/>
      <c r="AV37" s="390"/>
      <c r="AW37" s="390"/>
      <c r="AX37" s="390"/>
      <c r="AY37" s="390"/>
      <c r="AZ37" s="390"/>
      <c r="BA37" s="390"/>
      <c r="BB37" s="390"/>
      <c r="BC37" s="390"/>
      <c r="BD37" s="214"/>
      <c r="BE37" s="389" t="str">
        <f t="shared" si="1"/>
        <v/>
      </c>
      <c r="BF37" s="389"/>
      <c r="BG37" s="390"/>
      <c r="BH37" s="390"/>
      <c r="BI37" s="390"/>
      <c r="BJ37" s="390"/>
      <c r="BK37" s="390"/>
      <c r="BL37" s="390"/>
      <c r="BM37" s="390"/>
      <c r="BN37" s="390"/>
      <c r="BO37" s="390"/>
      <c r="BP37" s="390"/>
      <c r="BQ37" s="390"/>
      <c r="BR37" s="390"/>
      <c r="BS37" s="390"/>
      <c r="BT37" s="390"/>
      <c r="BU37" s="390"/>
      <c r="BV37" s="214"/>
      <c r="BW37" s="389" t="str">
        <f t="shared" si="2"/>
        <v/>
      </c>
      <c r="BX37" s="389"/>
      <c r="BY37" s="390" t="str">
        <f>IF('各会計、関係団体の財政状況及び健全化判断比率'!B71="","",'各会計、関係団体の財政状況及び健全化判断比率'!B71)</f>
        <v/>
      </c>
      <c r="BZ37" s="390"/>
      <c r="CA37" s="390"/>
      <c r="CB37" s="390"/>
      <c r="CC37" s="390"/>
      <c r="CD37" s="390"/>
      <c r="CE37" s="390"/>
      <c r="CF37" s="390"/>
      <c r="CG37" s="390"/>
      <c r="CH37" s="390"/>
      <c r="CI37" s="390"/>
      <c r="CJ37" s="390"/>
      <c r="CK37" s="390"/>
      <c r="CL37" s="390"/>
      <c r="CM37" s="390"/>
      <c r="CN37" s="214"/>
      <c r="CO37" s="389" t="str">
        <f t="shared" si="3"/>
        <v/>
      </c>
      <c r="CP37" s="389"/>
      <c r="CQ37" s="390" t="str">
        <f>IF('各会計、関係団体の財政状況及び健全化判断比率'!BS10="","",'各会計、関係団体の財政状況及び健全化判断比率'!BS10)</f>
        <v/>
      </c>
      <c r="CR37" s="390"/>
      <c r="CS37" s="390"/>
      <c r="CT37" s="390"/>
      <c r="CU37" s="390"/>
      <c r="CV37" s="390"/>
      <c r="CW37" s="390"/>
      <c r="CX37" s="390"/>
      <c r="CY37" s="390"/>
      <c r="CZ37" s="390"/>
      <c r="DA37" s="390"/>
      <c r="DB37" s="390"/>
      <c r="DC37" s="390"/>
      <c r="DD37" s="390"/>
      <c r="DE37" s="390"/>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9" t="str">
        <f t="shared" ref="C38:C43" si="5">IF(E38="","",C37+1)</f>
        <v/>
      </c>
      <c r="D38" s="389"/>
      <c r="E38" s="390" t="str">
        <f>IF('各会計、関係団体の財政状況及び健全化判断比率'!B11="","",'各会計、関係団体の財政状況及び健全化判断比率'!B11)</f>
        <v/>
      </c>
      <c r="F38" s="390"/>
      <c r="G38" s="390"/>
      <c r="H38" s="390"/>
      <c r="I38" s="390"/>
      <c r="J38" s="390"/>
      <c r="K38" s="390"/>
      <c r="L38" s="390"/>
      <c r="M38" s="390"/>
      <c r="N38" s="390"/>
      <c r="O38" s="390"/>
      <c r="P38" s="390"/>
      <c r="Q38" s="390"/>
      <c r="R38" s="390"/>
      <c r="S38" s="390"/>
      <c r="T38" s="214"/>
      <c r="U38" s="389">
        <f t="shared" si="4"/>
        <v>9</v>
      </c>
      <c r="V38" s="389"/>
      <c r="W38" s="390" t="str">
        <f>IF('各会計、関係団体の財政状況及び健全化判断比率'!B32="","",'各会計、関係団体の財政状況及び健全化判断比率'!B32)</f>
        <v>特別養護老人ホーム特別会計</v>
      </c>
      <c r="X38" s="390"/>
      <c r="Y38" s="390"/>
      <c r="Z38" s="390"/>
      <c r="AA38" s="390"/>
      <c r="AB38" s="390"/>
      <c r="AC38" s="390"/>
      <c r="AD38" s="390"/>
      <c r="AE38" s="390"/>
      <c r="AF38" s="390"/>
      <c r="AG38" s="390"/>
      <c r="AH38" s="390"/>
      <c r="AI38" s="390"/>
      <c r="AJ38" s="390"/>
      <c r="AK38" s="390"/>
      <c r="AL38" s="214"/>
      <c r="AM38" s="389" t="str">
        <f t="shared" si="0"/>
        <v/>
      </c>
      <c r="AN38" s="389"/>
      <c r="AO38" s="390"/>
      <c r="AP38" s="390"/>
      <c r="AQ38" s="390"/>
      <c r="AR38" s="390"/>
      <c r="AS38" s="390"/>
      <c r="AT38" s="390"/>
      <c r="AU38" s="390"/>
      <c r="AV38" s="390"/>
      <c r="AW38" s="390"/>
      <c r="AX38" s="390"/>
      <c r="AY38" s="390"/>
      <c r="AZ38" s="390"/>
      <c r="BA38" s="390"/>
      <c r="BB38" s="390"/>
      <c r="BC38" s="390"/>
      <c r="BD38" s="214"/>
      <c r="BE38" s="389" t="str">
        <f t="shared" si="1"/>
        <v/>
      </c>
      <c r="BF38" s="389"/>
      <c r="BG38" s="390"/>
      <c r="BH38" s="390"/>
      <c r="BI38" s="390"/>
      <c r="BJ38" s="390"/>
      <c r="BK38" s="390"/>
      <c r="BL38" s="390"/>
      <c r="BM38" s="390"/>
      <c r="BN38" s="390"/>
      <c r="BO38" s="390"/>
      <c r="BP38" s="390"/>
      <c r="BQ38" s="390"/>
      <c r="BR38" s="390"/>
      <c r="BS38" s="390"/>
      <c r="BT38" s="390"/>
      <c r="BU38" s="390"/>
      <c r="BV38" s="214"/>
      <c r="BW38" s="389" t="str">
        <f t="shared" si="2"/>
        <v/>
      </c>
      <c r="BX38" s="389"/>
      <c r="BY38" s="390" t="str">
        <f>IF('各会計、関係団体の財政状況及び健全化判断比率'!B72="","",'各会計、関係団体の財政状況及び健全化判断比率'!B72)</f>
        <v/>
      </c>
      <c r="BZ38" s="390"/>
      <c r="CA38" s="390"/>
      <c r="CB38" s="390"/>
      <c r="CC38" s="390"/>
      <c r="CD38" s="390"/>
      <c r="CE38" s="390"/>
      <c r="CF38" s="390"/>
      <c r="CG38" s="390"/>
      <c r="CH38" s="390"/>
      <c r="CI38" s="390"/>
      <c r="CJ38" s="390"/>
      <c r="CK38" s="390"/>
      <c r="CL38" s="390"/>
      <c r="CM38" s="390"/>
      <c r="CN38" s="214"/>
      <c r="CO38" s="389" t="str">
        <f t="shared" si="3"/>
        <v/>
      </c>
      <c r="CP38" s="389"/>
      <c r="CQ38" s="390" t="str">
        <f>IF('各会計、関係団体の財政状況及び健全化判断比率'!BS11="","",'各会計、関係団体の財政状況及び健全化判断比率'!BS11)</f>
        <v/>
      </c>
      <c r="CR38" s="390"/>
      <c r="CS38" s="390"/>
      <c r="CT38" s="390"/>
      <c r="CU38" s="390"/>
      <c r="CV38" s="390"/>
      <c r="CW38" s="390"/>
      <c r="CX38" s="390"/>
      <c r="CY38" s="390"/>
      <c r="CZ38" s="390"/>
      <c r="DA38" s="390"/>
      <c r="DB38" s="390"/>
      <c r="DC38" s="390"/>
      <c r="DD38" s="390"/>
      <c r="DE38" s="390"/>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9" t="str">
        <f t="shared" si="5"/>
        <v/>
      </c>
      <c r="D39" s="389"/>
      <c r="E39" s="390" t="str">
        <f>IF('各会計、関係団体の財政状況及び健全化判断比率'!B12="","",'各会計、関係団体の財政状況及び健全化判断比率'!B12)</f>
        <v/>
      </c>
      <c r="F39" s="390"/>
      <c r="G39" s="390"/>
      <c r="H39" s="390"/>
      <c r="I39" s="390"/>
      <c r="J39" s="390"/>
      <c r="K39" s="390"/>
      <c r="L39" s="390"/>
      <c r="M39" s="390"/>
      <c r="N39" s="390"/>
      <c r="O39" s="390"/>
      <c r="P39" s="390"/>
      <c r="Q39" s="390"/>
      <c r="R39" s="390"/>
      <c r="S39" s="390"/>
      <c r="T39" s="214"/>
      <c r="U39" s="389" t="str">
        <f t="shared" si="4"/>
        <v/>
      </c>
      <c r="V39" s="389"/>
      <c r="W39" s="390"/>
      <c r="X39" s="390"/>
      <c r="Y39" s="390"/>
      <c r="Z39" s="390"/>
      <c r="AA39" s="390"/>
      <c r="AB39" s="390"/>
      <c r="AC39" s="390"/>
      <c r="AD39" s="390"/>
      <c r="AE39" s="390"/>
      <c r="AF39" s="390"/>
      <c r="AG39" s="390"/>
      <c r="AH39" s="390"/>
      <c r="AI39" s="390"/>
      <c r="AJ39" s="390"/>
      <c r="AK39" s="390"/>
      <c r="AL39" s="214"/>
      <c r="AM39" s="389" t="str">
        <f t="shared" si="0"/>
        <v/>
      </c>
      <c r="AN39" s="389"/>
      <c r="AO39" s="390"/>
      <c r="AP39" s="390"/>
      <c r="AQ39" s="390"/>
      <c r="AR39" s="390"/>
      <c r="AS39" s="390"/>
      <c r="AT39" s="390"/>
      <c r="AU39" s="390"/>
      <c r="AV39" s="390"/>
      <c r="AW39" s="390"/>
      <c r="AX39" s="390"/>
      <c r="AY39" s="390"/>
      <c r="AZ39" s="390"/>
      <c r="BA39" s="390"/>
      <c r="BB39" s="390"/>
      <c r="BC39" s="390"/>
      <c r="BD39" s="214"/>
      <c r="BE39" s="389" t="str">
        <f t="shared" si="1"/>
        <v/>
      </c>
      <c r="BF39" s="389"/>
      <c r="BG39" s="390"/>
      <c r="BH39" s="390"/>
      <c r="BI39" s="390"/>
      <c r="BJ39" s="390"/>
      <c r="BK39" s="390"/>
      <c r="BL39" s="390"/>
      <c r="BM39" s="390"/>
      <c r="BN39" s="390"/>
      <c r="BO39" s="390"/>
      <c r="BP39" s="390"/>
      <c r="BQ39" s="390"/>
      <c r="BR39" s="390"/>
      <c r="BS39" s="390"/>
      <c r="BT39" s="390"/>
      <c r="BU39" s="390"/>
      <c r="BV39" s="214"/>
      <c r="BW39" s="389" t="str">
        <f t="shared" si="2"/>
        <v/>
      </c>
      <c r="BX39" s="389"/>
      <c r="BY39" s="390" t="str">
        <f>IF('各会計、関係団体の財政状況及び健全化判断比率'!B73="","",'各会計、関係団体の財政状況及び健全化判断比率'!B73)</f>
        <v/>
      </c>
      <c r="BZ39" s="390"/>
      <c r="CA39" s="390"/>
      <c r="CB39" s="390"/>
      <c r="CC39" s="390"/>
      <c r="CD39" s="390"/>
      <c r="CE39" s="390"/>
      <c r="CF39" s="390"/>
      <c r="CG39" s="390"/>
      <c r="CH39" s="390"/>
      <c r="CI39" s="390"/>
      <c r="CJ39" s="390"/>
      <c r="CK39" s="390"/>
      <c r="CL39" s="390"/>
      <c r="CM39" s="390"/>
      <c r="CN39" s="214"/>
      <c r="CO39" s="389" t="str">
        <f t="shared" si="3"/>
        <v/>
      </c>
      <c r="CP39" s="389"/>
      <c r="CQ39" s="390" t="str">
        <f>IF('各会計、関係団体の財政状況及び健全化判断比率'!BS12="","",'各会計、関係団体の財政状況及び健全化判断比率'!BS12)</f>
        <v/>
      </c>
      <c r="CR39" s="390"/>
      <c r="CS39" s="390"/>
      <c r="CT39" s="390"/>
      <c r="CU39" s="390"/>
      <c r="CV39" s="390"/>
      <c r="CW39" s="390"/>
      <c r="CX39" s="390"/>
      <c r="CY39" s="390"/>
      <c r="CZ39" s="390"/>
      <c r="DA39" s="390"/>
      <c r="DB39" s="390"/>
      <c r="DC39" s="390"/>
      <c r="DD39" s="390"/>
      <c r="DE39" s="390"/>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9" t="str">
        <f t="shared" si="5"/>
        <v/>
      </c>
      <c r="D40" s="389"/>
      <c r="E40" s="390" t="str">
        <f>IF('各会計、関係団体の財政状況及び健全化判断比率'!B13="","",'各会計、関係団体の財政状況及び健全化判断比率'!B13)</f>
        <v/>
      </c>
      <c r="F40" s="390"/>
      <c r="G40" s="390"/>
      <c r="H40" s="390"/>
      <c r="I40" s="390"/>
      <c r="J40" s="390"/>
      <c r="K40" s="390"/>
      <c r="L40" s="390"/>
      <c r="M40" s="390"/>
      <c r="N40" s="390"/>
      <c r="O40" s="390"/>
      <c r="P40" s="390"/>
      <c r="Q40" s="390"/>
      <c r="R40" s="390"/>
      <c r="S40" s="390"/>
      <c r="T40" s="214"/>
      <c r="U40" s="389" t="str">
        <f t="shared" si="4"/>
        <v/>
      </c>
      <c r="V40" s="389"/>
      <c r="W40" s="390"/>
      <c r="X40" s="390"/>
      <c r="Y40" s="390"/>
      <c r="Z40" s="390"/>
      <c r="AA40" s="390"/>
      <c r="AB40" s="390"/>
      <c r="AC40" s="390"/>
      <c r="AD40" s="390"/>
      <c r="AE40" s="390"/>
      <c r="AF40" s="390"/>
      <c r="AG40" s="390"/>
      <c r="AH40" s="390"/>
      <c r="AI40" s="390"/>
      <c r="AJ40" s="390"/>
      <c r="AK40" s="390"/>
      <c r="AL40" s="214"/>
      <c r="AM40" s="389" t="str">
        <f t="shared" si="0"/>
        <v/>
      </c>
      <c r="AN40" s="389"/>
      <c r="AO40" s="390"/>
      <c r="AP40" s="390"/>
      <c r="AQ40" s="390"/>
      <c r="AR40" s="390"/>
      <c r="AS40" s="390"/>
      <c r="AT40" s="390"/>
      <c r="AU40" s="390"/>
      <c r="AV40" s="390"/>
      <c r="AW40" s="390"/>
      <c r="AX40" s="390"/>
      <c r="AY40" s="390"/>
      <c r="AZ40" s="390"/>
      <c r="BA40" s="390"/>
      <c r="BB40" s="390"/>
      <c r="BC40" s="390"/>
      <c r="BD40" s="214"/>
      <c r="BE40" s="389" t="str">
        <f t="shared" si="1"/>
        <v/>
      </c>
      <c r="BF40" s="389"/>
      <c r="BG40" s="390"/>
      <c r="BH40" s="390"/>
      <c r="BI40" s="390"/>
      <c r="BJ40" s="390"/>
      <c r="BK40" s="390"/>
      <c r="BL40" s="390"/>
      <c r="BM40" s="390"/>
      <c r="BN40" s="390"/>
      <c r="BO40" s="390"/>
      <c r="BP40" s="390"/>
      <c r="BQ40" s="390"/>
      <c r="BR40" s="390"/>
      <c r="BS40" s="390"/>
      <c r="BT40" s="390"/>
      <c r="BU40" s="390"/>
      <c r="BV40" s="214"/>
      <c r="BW40" s="389" t="str">
        <f t="shared" si="2"/>
        <v/>
      </c>
      <c r="BX40" s="389"/>
      <c r="BY40" s="390" t="str">
        <f>IF('各会計、関係団体の財政状況及び健全化判断比率'!B74="","",'各会計、関係団体の財政状況及び健全化判断比率'!B74)</f>
        <v/>
      </c>
      <c r="BZ40" s="390"/>
      <c r="CA40" s="390"/>
      <c r="CB40" s="390"/>
      <c r="CC40" s="390"/>
      <c r="CD40" s="390"/>
      <c r="CE40" s="390"/>
      <c r="CF40" s="390"/>
      <c r="CG40" s="390"/>
      <c r="CH40" s="390"/>
      <c r="CI40" s="390"/>
      <c r="CJ40" s="390"/>
      <c r="CK40" s="390"/>
      <c r="CL40" s="390"/>
      <c r="CM40" s="390"/>
      <c r="CN40" s="214"/>
      <c r="CO40" s="389" t="str">
        <f t="shared" si="3"/>
        <v/>
      </c>
      <c r="CP40" s="389"/>
      <c r="CQ40" s="390" t="str">
        <f>IF('各会計、関係団体の財政状況及び健全化判断比率'!BS13="","",'各会計、関係団体の財政状況及び健全化判断比率'!BS13)</f>
        <v/>
      </c>
      <c r="CR40" s="390"/>
      <c r="CS40" s="390"/>
      <c r="CT40" s="390"/>
      <c r="CU40" s="390"/>
      <c r="CV40" s="390"/>
      <c r="CW40" s="390"/>
      <c r="CX40" s="390"/>
      <c r="CY40" s="390"/>
      <c r="CZ40" s="390"/>
      <c r="DA40" s="390"/>
      <c r="DB40" s="390"/>
      <c r="DC40" s="390"/>
      <c r="DD40" s="390"/>
      <c r="DE40" s="390"/>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9" t="str">
        <f t="shared" si="5"/>
        <v/>
      </c>
      <c r="D41" s="389"/>
      <c r="E41" s="390" t="str">
        <f>IF('各会計、関係団体の財政状況及び健全化判断比率'!B14="","",'各会計、関係団体の財政状況及び健全化判断比率'!B14)</f>
        <v/>
      </c>
      <c r="F41" s="390"/>
      <c r="G41" s="390"/>
      <c r="H41" s="390"/>
      <c r="I41" s="390"/>
      <c r="J41" s="390"/>
      <c r="K41" s="390"/>
      <c r="L41" s="390"/>
      <c r="M41" s="390"/>
      <c r="N41" s="390"/>
      <c r="O41" s="390"/>
      <c r="P41" s="390"/>
      <c r="Q41" s="390"/>
      <c r="R41" s="390"/>
      <c r="S41" s="390"/>
      <c r="T41" s="214"/>
      <c r="U41" s="389" t="str">
        <f t="shared" si="4"/>
        <v/>
      </c>
      <c r="V41" s="389"/>
      <c r="W41" s="390"/>
      <c r="X41" s="390"/>
      <c r="Y41" s="390"/>
      <c r="Z41" s="390"/>
      <c r="AA41" s="390"/>
      <c r="AB41" s="390"/>
      <c r="AC41" s="390"/>
      <c r="AD41" s="390"/>
      <c r="AE41" s="390"/>
      <c r="AF41" s="390"/>
      <c r="AG41" s="390"/>
      <c r="AH41" s="390"/>
      <c r="AI41" s="390"/>
      <c r="AJ41" s="390"/>
      <c r="AK41" s="390"/>
      <c r="AL41" s="214"/>
      <c r="AM41" s="389" t="str">
        <f t="shared" si="0"/>
        <v/>
      </c>
      <c r="AN41" s="389"/>
      <c r="AO41" s="390"/>
      <c r="AP41" s="390"/>
      <c r="AQ41" s="390"/>
      <c r="AR41" s="390"/>
      <c r="AS41" s="390"/>
      <c r="AT41" s="390"/>
      <c r="AU41" s="390"/>
      <c r="AV41" s="390"/>
      <c r="AW41" s="390"/>
      <c r="AX41" s="390"/>
      <c r="AY41" s="390"/>
      <c r="AZ41" s="390"/>
      <c r="BA41" s="390"/>
      <c r="BB41" s="390"/>
      <c r="BC41" s="390"/>
      <c r="BD41" s="214"/>
      <c r="BE41" s="389" t="str">
        <f t="shared" si="1"/>
        <v/>
      </c>
      <c r="BF41" s="389"/>
      <c r="BG41" s="390"/>
      <c r="BH41" s="390"/>
      <c r="BI41" s="390"/>
      <c r="BJ41" s="390"/>
      <c r="BK41" s="390"/>
      <c r="BL41" s="390"/>
      <c r="BM41" s="390"/>
      <c r="BN41" s="390"/>
      <c r="BO41" s="390"/>
      <c r="BP41" s="390"/>
      <c r="BQ41" s="390"/>
      <c r="BR41" s="390"/>
      <c r="BS41" s="390"/>
      <c r="BT41" s="390"/>
      <c r="BU41" s="390"/>
      <c r="BV41" s="214"/>
      <c r="BW41" s="389" t="str">
        <f t="shared" si="2"/>
        <v/>
      </c>
      <c r="BX41" s="389"/>
      <c r="BY41" s="390" t="str">
        <f>IF('各会計、関係団体の財政状況及び健全化判断比率'!B75="","",'各会計、関係団体の財政状況及び健全化判断比率'!B75)</f>
        <v/>
      </c>
      <c r="BZ41" s="390"/>
      <c r="CA41" s="390"/>
      <c r="CB41" s="390"/>
      <c r="CC41" s="390"/>
      <c r="CD41" s="390"/>
      <c r="CE41" s="390"/>
      <c r="CF41" s="390"/>
      <c r="CG41" s="390"/>
      <c r="CH41" s="390"/>
      <c r="CI41" s="390"/>
      <c r="CJ41" s="390"/>
      <c r="CK41" s="390"/>
      <c r="CL41" s="390"/>
      <c r="CM41" s="390"/>
      <c r="CN41" s="214"/>
      <c r="CO41" s="389" t="str">
        <f t="shared" si="3"/>
        <v/>
      </c>
      <c r="CP41" s="389"/>
      <c r="CQ41" s="390" t="str">
        <f>IF('各会計、関係団体の財政状況及び健全化判断比率'!BS14="","",'各会計、関係団体の財政状況及び健全化判断比率'!BS14)</f>
        <v/>
      </c>
      <c r="CR41" s="390"/>
      <c r="CS41" s="390"/>
      <c r="CT41" s="390"/>
      <c r="CU41" s="390"/>
      <c r="CV41" s="390"/>
      <c r="CW41" s="390"/>
      <c r="CX41" s="390"/>
      <c r="CY41" s="390"/>
      <c r="CZ41" s="390"/>
      <c r="DA41" s="390"/>
      <c r="DB41" s="390"/>
      <c r="DC41" s="390"/>
      <c r="DD41" s="390"/>
      <c r="DE41" s="390"/>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9" t="str">
        <f t="shared" si="5"/>
        <v/>
      </c>
      <c r="D42" s="389"/>
      <c r="E42" s="390" t="str">
        <f>IF('各会計、関係団体の財政状況及び健全化判断比率'!B15="","",'各会計、関係団体の財政状況及び健全化判断比率'!B15)</f>
        <v/>
      </c>
      <c r="F42" s="390"/>
      <c r="G42" s="390"/>
      <c r="H42" s="390"/>
      <c r="I42" s="390"/>
      <c r="J42" s="390"/>
      <c r="K42" s="390"/>
      <c r="L42" s="390"/>
      <c r="M42" s="390"/>
      <c r="N42" s="390"/>
      <c r="O42" s="390"/>
      <c r="P42" s="390"/>
      <c r="Q42" s="390"/>
      <c r="R42" s="390"/>
      <c r="S42" s="390"/>
      <c r="T42" s="214"/>
      <c r="U42" s="389" t="str">
        <f t="shared" si="4"/>
        <v/>
      </c>
      <c r="V42" s="389"/>
      <c r="W42" s="390"/>
      <c r="X42" s="390"/>
      <c r="Y42" s="390"/>
      <c r="Z42" s="390"/>
      <c r="AA42" s="390"/>
      <c r="AB42" s="390"/>
      <c r="AC42" s="390"/>
      <c r="AD42" s="390"/>
      <c r="AE42" s="390"/>
      <c r="AF42" s="390"/>
      <c r="AG42" s="390"/>
      <c r="AH42" s="390"/>
      <c r="AI42" s="390"/>
      <c r="AJ42" s="390"/>
      <c r="AK42" s="390"/>
      <c r="AL42" s="214"/>
      <c r="AM42" s="389" t="str">
        <f t="shared" si="0"/>
        <v/>
      </c>
      <c r="AN42" s="389"/>
      <c r="AO42" s="390"/>
      <c r="AP42" s="390"/>
      <c r="AQ42" s="390"/>
      <c r="AR42" s="390"/>
      <c r="AS42" s="390"/>
      <c r="AT42" s="390"/>
      <c r="AU42" s="390"/>
      <c r="AV42" s="390"/>
      <c r="AW42" s="390"/>
      <c r="AX42" s="390"/>
      <c r="AY42" s="390"/>
      <c r="AZ42" s="390"/>
      <c r="BA42" s="390"/>
      <c r="BB42" s="390"/>
      <c r="BC42" s="390"/>
      <c r="BD42" s="214"/>
      <c r="BE42" s="389" t="str">
        <f t="shared" si="1"/>
        <v/>
      </c>
      <c r="BF42" s="389"/>
      <c r="BG42" s="390"/>
      <c r="BH42" s="390"/>
      <c r="BI42" s="390"/>
      <c r="BJ42" s="390"/>
      <c r="BK42" s="390"/>
      <c r="BL42" s="390"/>
      <c r="BM42" s="390"/>
      <c r="BN42" s="390"/>
      <c r="BO42" s="390"/>
      <c r="BP42" s="390"/>
      <c r="BQ42" s="390"/>
      <c r="BR42" s="390"/>
      <c r="BS42" s="390"/>
      <c r="BT42" s="390"/>
      <c r="BU42" s="390"/>
      <c r="BV42" s="214"/>
      <c r="BW42" s="389" t="str">
        <f t="shared" si="2"/>
        <v/>
      </c>
      <c r="BX42" s="389"/>
      <c r="BY42" s="390" t="str">
        <f>IF('各会計、関係団体の財政状況及び健全化判断比率'!B76="","",'各会計、関係団体の財政状況及び健全化判断比率'!B76)</f>
        <v/>
      </c>
      <c r="BZ42" s="390"/>
      <c r="CA42" s="390"/>
      <c r="CB42" s="390"/>
      <c r="CC42" s="390"/>
      <c r="CD42" s="390"/>
      <c r="CE42" s="390"/>
      <c r="CF42" s="390"/>
      <c r="CG42" s="390"/>
      <c r="CH42" s="390"/>
      <c r="CI42" s="390"/>
      <c r="CJ42" s="390"/>
      <c r="CK42" s="390"/>
      <c r="CL42" s="390"/>
      <c r="CM42" s="390"/>
      <c r="CN42" s="214"/>
      <c r="CO42" s="389" t="str">
        <f t="shared" si="3"/>
        <v/>
      </c>
      <c r="CP42" s="389"/>
      <c r="CQ42" s="390" t="str">
        <f>IF('各会計、関係団体の財政状況及び健全化判断比率'!BS15="","",'各会計、関係団体の財政状況及び健全化判断比率'!BS15)</f>
        <v/>
      </c>
      <c r="CR42" s="390"/>
      <c r="CS42" s="390"/>
      <c r="CT42" s="390"/>
      <c r="CU42" s="390"/>
      <c r="CV42" s="390"/>
      <c r="CW42" s="390"/>
      <c r="CX42" s="390"/>
      <c r="CY42" s="390"/>
      <c r="CZ42" s="390"/>
      <c r="DA42" s="390"/>
      <c r="DB42" s="390"/>
      <c r="DC42" s="390"/>
      <c r="DD42" s="390"/>
      <c r="DE42" s="390"/>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9" t="str">
        <f t="shared" si="5"/>
        <v/>
      </c>
      <c r="D43" s="389"/>
      <c r="E43" s="390" t="str">
        <f>IF('各会計、関係団体の財政状況及び健全化判断比率'!B16="","",'各会計、関係団体の財政状況及び健全化判断比率'!B16)</f>
        <v/>
      </c>
      <c r="F43" s="390"/>
      <c r="G43" s="390"/>
      <c r="H43" s="390"/>
      <c r="I43" s="390"/>
      <c r="J43" s="390"/>
      <c r="K43" s="390"/>
      <c r="L43" s="390"/>
      <c r="M43" s="390"/>
      <c r="N43" s="390"/>
      <c r="O43" s="390"/>
      <c r="P43" s="390"/>
      <c r="Q43" s="390"/>
      <c r="R43" s="390"/>
      <c r="S43" s="390"/>
      <c r="T43" s="214"/>
      <c r="U43" s="389" t="str">
        <f t="shared" si="4"/>
        <v/>
      </c>
      <c r="V43" s="389"/>
      <c r="W43" s="390"/>
      <c r="X43" s="390"/>
      <c r="Y43" s="390"/>
      <c r="Z43" s="390"/>
      <c r="AA43" s="390"/>
      <c r="AB43" s="390"/>
      <c r="AC43" s="390"/>
      <c r="AD43" s="390"/>
      <c r="AE43" s="390"/>
      <c r="AF43" s="390"/>
      <c r="AG43" s="390"/>
      <c r="AH43" s="390"/>
      <c r="AI43" s="390"/>
      <c r="AJ43" s="390"/>
      <c r="AK43" s="390"/>
      <c r="AL43" s="214"/>
      <c r="AM43" s="389" t="str">
        <f t="shared" si="0"/>
        <v/>
      </c>
      <c r="AN43" s="389"/>
      <c r="AO43" s="390"/>
      <c r="AP43" s="390"/>
      <c r="AQ43" s="390"/>
      <c r="AR43" s="390"/>
      <c r="AS43" s="390"/>
      <c r="AT43" s="390"/>
      <c r="AU43" s="390"/>
      <c r="AV43" s="390"/>
      <c r="AW43" s="390"/>
      <c r="AX43" s="390"/>
      <c r="AY43" s="390"/>
      <c r="AZ43" s="390"/>
      <c r="BA43" s="390"/>
      <c r="BB43" s="390"/>
      <c r="BC43" s="390"/>
      <c r="BD43" s="214"/>
      <c r="BE43" s="389" t="str">
        <f t="shared" si="1"/>
        <v/>
      </c>
      <c r="BF43" s="389"/>
      <c r="BG43" s="390"/>
      <c r="BH43" s="390"/>
      <c r="BI43" s="390"/>
      <c r="BJ43" s="390"/>
      <c r="BK43" s="390"/>
      <c r="BL43" s="390"/>
      <c r="BM43" s="390"/>
      <c r="BN43" s="390"/>
      <c r="BO43" s="390"/>
      <c r="BP43" s="390"/>
      <c r="BQ43" s="390"/>
      <c r="BR43" s="390"/>
      <c r="BS43" s="390"/>
      <c r="BT43" s="390"/>
      <c r="BU43" s="390"/>
      <c r="BV43" s="214"/>
      <c r="BW43" s="389" t="str">
        <f t="shared" si="2"/>
        <v/>
      </c>
      <c r="BX43" s="389"/>
      <c r="BY43" s="390" t="str">
        <f>IF('各会計、関係団体の財政状況及び健全化判断比率'!B77="","",'各会計、関係団体の財政状況及び健全化判断比率'!B77)</f>
        <v/>
      </c>
      <c r="BZ43" s="390"/>
      <c r="CA43" s="390"/>
      <c r="CB43" s="390"/>
      <c r="CC43" s="390"/>
      <c r="CD43" s="390"/>
      <c r="CE43" s="390"/>
      <c r="CF43" s="390"/>
      <c r="CG43" s="390"/>
      <c r="CH43" s="390"/>
      <c r="CI43" s="390"/>
      <c r="CJ43" s="390"/>
      <c r="CK43" s="390"/>
      <c r="CL43" s="390"/>
      <c r="CM43" s="390"/>
      <c r="CN43" s="214"/>
      <c r="CO43" s="389" t="str">
        <f t="shared" si="3"/>
        <v/>
      </c>
      <c r="CP43" s="389"/>
      <c r="CQ43" s="390" t="str">
        <f>IF('各会計、関係団体の財政状況及び健全化判断比率'!BS16="","",'各会計、関係団体の財政状況及び健全化判断比率'!BS16)</f>
        <v/>
      </c>
      <c r="CR43" s="390"/>
      <c r="CS43" s="390"/>
      <c r="CT43" s="390"/>
      <c r="CU43" s="390"/>
      <c r="CV43" s="390"/>
      <c r="CW43" s="390"/>
      <c r="CX43" s="390"/>
      <c r="CY43" s="390"/>
      <c r="CZ43" s="390"/>
      <c r="DA43" s="390"/>
      <c r="DB43" s="390"/>
      <c r="DC43" s="390"/>
      <c r="DD43" s="390"/>
      <c r="DE43" s="390"/>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212</v>
      </c>
      <c r="C46" s="186"/>
      <c r="D46" s="186"/>
      <c r="E46" s="186" t="s">
        <v>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216</v>
      </c>
    </row>
    <row r="50" spans="5:5" x14ac:dyDescent="0.15">
      <c r="E50" s="188" t="s">
        <v>217</v>
      </c>
    </row>
    <row r="51" spans="5:5" x14ac:dyDescent="0.15">
      <c r="E51" s="188" t="s">
        <v>218</v>
      </c>
    </row>
    <row r="52" spans="5:5" x14ac:dyDescent="0.15">
      <c r="E52" s="188" t="s">
        <v>219</v>
      </c>
    </row>
    <row r="53" spans="5:5" x14ac:dyDescent="0.15"/>
    <row r="54" spans="5:5" x14ac:dyDescent="0.15"/>
    <row r="55" spans="5:5" x14ac:dyDescent="0.15"/>
    <row r="56" spans="5:5" x14ac:dyDescent="0.15"/>
  </sheetData>
  <sheetProtection algorithmName="SHA-512" hashValue="hnDNOBZxnNByrlfSm0ITXAhi292FFl5sWS00E+TqyaiyI6cq2pkE2TA4Wfl7cxYZPZQF9w0Ywxrx6Cnjc6fGUA==" saltValue="EMgdNgQLOKtbToho8F9a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581</v>
      </c>
      <c r="G33" s="29" t="s">
        <v>582</v>
      </c>
      <c r="H33" s="29" t="s">
        <v>583</v>
      </c>
      <c r="I33" s="29" t="s">
        <v>584</v>
      </c>
      <c r="J33" s="30" t="s">
        <v>585</v>
      </c>
      <c r="K33" s="22"/>
      <c r="L33" s="22"/>
      <c r="M33" s="22"/>
      <c r="N33" s="22"/>
      <c r="O33" s="22"/>
      <c r="P33" s="22"/>
    </row>
    <row r="34" spans="1:16" ht="39" customHeight="1" x14ac:dyDescent="0.15">
      <c r="A34" s="22"/>
      <c r="B34" s="31"/>
      <c r="C34" s="1212" t="s">
        <v>590</v>
      </c>
      <c r="D34" s="1212"/>
      <c r="E34" s="1213"/>
      <c r="F34" s="32">
        <v>5.24</v>
      </c>
      <c r="G34" s="33">
        <v>5.25</v>
      </c>
      <c r="H34" s="33">
        <v>4.87</v>
      </c>
      <c r="I34" s="33">
        <v>6.06</v>
      </c>
      <c r="J34" s="34">
        <v>5.75</v>
      </c>
      <c r="K34" s="22"/>
      <c r="L34" s="22"/>
      <c r="M34" s="22"/>
      <c r="N34" s="22"/>
      <c r="O34" s="22"/>
      <c r="P34" s="22"/>
    </row>
    <row r="35" spans="1:16" ht="39" customHeight="1" x14ac:dyDescent="0.15">
      <c r="A35" s="22"/>
      <c r="B35" s="35"/>
      <c r="C35" s="1206" t="s">
        <v>591</v>
      </c>
      <c r="D35" s="1207"/>
      <c r="E35" s="1208"/>
      <c r="F35" s="36">
        <v>9.4499999999999993</v>
      </c>
      <c r="G35" s="37">
        <v>8.36</v>
      </c>
      <c r="H35" s="37">
        <v>7.46</v>
      </c>
      <c r="I35" s="37">
        <v>6.97</v>
      </c>
      <c r="J35" s="38">
        <v>4.62</v>
      </c>
      <c r="K35" s="22"/>
      <c r="L35" s="22"/>
      <c r="M35" s="22"/>
      <c r="N35" s="22"/>
      <c r="O35" s="22"/>
      <c r="P35" s="22"/>
    </row>
    <row r="36" spans="1:16" ht="39" customHeight="1" x14ac:dyDescent="0.15">
      <c r="A36" s="22"/>
      <c r="B36" s="35"/>
      <c r="C36" s="1206" t="s">
        <v>592</v>
      </c>
      <c r="D36" s="1207"/>
      <c r="E36" s="1208"/>
      <c r="F36" s="36">
        <v>3.66</v>
      </c>
      <c r="G36" s="37">
        <v>1.73</v>
      </c>
      <c r="H36" s="37">
        <v>2.62</v>
      </c>
      <c r="I36" s="37">
        <v>2.86</v>
      </c>
      <c r="J36" s="38">
        <v>2.27</v>
      </c>
      <c r="K36" s="22"/>
      <c r="L36" s="22"/>
      <c r="M36" s="22"/>
      <c r="N36" s="22"/>
      <c r="O36" s="22"/>
      <c r="P36" s="22"/>
    </row>
    <row r="37" spans="1:16" ht="39" customHeight="1" x14ac:dyDescent="0.15">
      <c r="A37" s="22"/>
      <c r="B37" s="35"/>
      <c r="C37" s="1206" t="s">
        <v>593</v>
      </c>
      <c r="D37" s="1207"/>
      <c r="E37" s="1208"/>
      <c r="F37" s="36">
        <v>0.69</v>
      </c>
      <c r="G37" s="37">
        <v>0.71</v>
      </c>
      <c r="H37" s="37">
        <v>1</v>
      </c>
      <c r="I37" s="37">
        <v>1.25</v>
      </c>
      <c r="J37" s="38">
        <v>0.63</v>
      </c>
      <c r="K37" s="22"/>
      <c r="L37" s="22"/>
      <c r="M37" s="22"/>
      <c r="N37" s="22"/>
      <c r="O37" s="22"/>
      <c r="P37" s="22"/>
    </row>
    <row r="38" spans="1:16" ht="39" customHeight="1" x14ac:dyDescent="0.15">
      <c r="A38" s="22"/>
      <c r="B38" s="35"/>
      <c r="C38" s="1206" t="s">
        <v>594</v>
      </c>
      <c r="D38" s="1207"/>
      <c r="E38" s="1208"/>
      <c r="F38" s="36">
        <v>0.1</v>
      </c>
      <c r="G38" s="37">
        <v>7.0000000000000007E-2</v>
      </c>
      <c r="H38" s="37">
        <v>0.08</v>
      </c>
      <c r="I38" s="37">
        <v>0.09</v>
      </c>
      <c r="J38" s="38">
        <v>0.06</v>
      </c>
      <c r="K38" s="22"/>
      <c r="L38" s="22"/>
      <c r="M38" s="22"/>
      <c r="N38" s="22"/>
      <c r="O38" s="22"/>
      <c r="P38" s="22"/>
    </row>
    <row r="39" spans="1:16" ht="39" customHeight="1" x14ac:dyDescent="0.15">
      <c r="A39" s="22"/>
      <c r="B39" s="35"/>
      <c r="C39" s="1206" t="s">
        <v>595</v>
      </c>
      <c r="D39" s="1207"/>
      <c r="E39" s="1208"/>
      <c r="F39" s="36">
        <v>0.01</v>
      </c>
      <c r="G39" s="37">
        <v>0.02</v>
      </c>
      <c r="H39" s="37">
        <v>0.01</v>
      </c>
      <c r="I39" s="37">
        <v>0.23</v>
      </c>
      <c r="J39" s="38">
        <v>0.04</v>
      </c>
      <c r="K39" s="22"/>
      <c r="L39" s="22"/>
      <c r="M39" s="22"/>
      <c r="N39" s="22"/>
      <c r="O39" s="22"/>
      <c r="P39" s="22"/>
    </row>
    <row r="40" spans="1:16" ht="39" customHeight="1" x14ac:dyDescent="0.15">
      <c r="A40" s="22"/>
      <c r="B40" s="35"/>
      <c r="C40" s="1206" t="s">
        <v>596</v>
      </c>
      <c r="D40" s="1207"/>
      <c r="E40" s="1208"/>
      <c r="F40" s="36">
        <v>0.49</v>
      </c>
      <c r="G40" s="37">
        <v>0.95</v>
      </c>
      <c r="H40" s="37">
        <v>0.32</v>
      </c>
      <c r="I40" s="37">
        <v>0.01</v>
      </c>
      <c r="J40" s="38">
        <v>0.02</v>
      </c>
      <c r="K40" s="22"/>
      <c r="L40" s="22"/>
      <c r="M40" s="22"/>
      <c r="N40" s="22"/>
      <c r="O40" s="22"/>
      <c r="P40" s="22"/>
    </row>
    <row r="41" spans="1:16" ht="39" customHeight="1" x14ac:dyDescent="0.15">
      <c r="A41" s="22"/>
      <c r="B41" s="35"/>
      <c r="C41" s="1206" t="s">
        <v>597</v>
      </c>
      <c r="D41" s="1207"/>
      <c r="E41" s="1208"/>
      <c r="F41" s="36">
        <v>0</v>
      </c>
      <c r="G41" s="37">
        <v>0</v>
      </c>
      <c r="H41" s="37">
        <v>0</v>
      </c>
      <c r="I41" s="37">
        <v>0</v>
      </c>
      <c r="J41" s="38">
        <v>0</v>
      </c>
      <c r="K41" s="22"/>
      <c r="L41" s="22"/>
      <c r="M41" s="22"/>
      <c r="N41" s="22"/>
      <c r="O41" s="22"/>
      <c r="P41" s="22"/>
    </row>
    <row r="42" spans="1:16" ht="39" customHeight="1" x14ac:dyDescent="0.15">
      <c r="A42" s="22"/>
      <c r="B42" s="39"/>
      <c r="C42" s="1206" t="s">
        <v>598</v>
      </c>
      <c r="D42" s="1207"/>
      <c r="E42" s="1208"/>
      <c r="F42" s="36" t="s">
        <v>540</v>
      </c>
      <c r="G42" s="37" t="s">
        <v>540</v>
      </c>
      <c r="H42" s="37" t="s">
        <v>540</v>
      </c>
      <c r="I42" s="37" t="s">
        <v>540</v>
      </c>
      <c r="J42" s="38" t="s">
        <v>540</v>
      </c>
      <c r="K42" s="22"/>
      <c r="L42" s="22"/>
      <c r="M42" s="22"/>
      <c r="N42" s="22"/>
      <c r="O42" s="22"/>
      <c r="P42" s="22"/>
    </row>
    <row r="43" spans="1:16" ht="39" customHeight="1" thickBot="1" x14ac:dyDescent="0.2">
      <c r="A43" s="22"/>
      <c r="B43" s="40"/>
      <c r="C43" s="1209" t="s">
        <v>599</v>
      </c>
      <c r="D43" s="1210"/>
      <c r="E43" s="1211"/>
      <c r="F43" s="41">
        <v>0.04</v>
      </c>
      <c r="G43" s="42">
        <v>0.22</v>
      </c>
      <c r="H43" s="42">
        <v>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hhPuJrUAFgK25IlxVrhRcnpx3ZRG6cIu/JFyLN96VOt0vsxdzCSxC22n6uWHNDMqt0RtIihE1Vyr6Ma93ML8w==" saltValue="wxThkJ7EfTpGGaSPgQnx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581</v>
      </c>
      <c r="L44" s="56" t="s">
        <v>582</v>
      </c>
      <c r="M44" s="56" t="s">
        <v>583</v>
      </c>
      <c r="N44" s="56" t="s">
        <v>584</v>
      </c>
      <c r="O44" s="57" t="s">
        <v>585</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1798</v>
      </c>
      <c r="L45" s="60">
        <v>1740</v>
      </c>
      <c r="M45" s="60">
        <v>1668</v>
      </c>
      <c r="N45" s="60">
        <v>1615</v>
      </c>
      <c r="O45" s="61">
        <v>1747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540</v>
      </c>
      <c r="L46" s="64" t="s">
        <v>540</v>
      </c>
      <c r="M46" s="64" t="s">
        <v>540</v>
      </c>
      <c r="N46" s="64" t="s">
        <v>540</v>
      </c>
      <c r="O46" s="65" t="s">
        <v>540</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540</v>
      </c>
      <c r="L47" s="64" t="s">
        <v>540</v>
      </c>
      <c r="M47" s="64" t="s">
        <v>540</v>
      </c>
      <c r="N47" s="64" t="s">
        <v>540</v>
      </c>
      <c r="O47" s="65" t="s">
        <v>540</v>
      </c>
      <c r="P47" s="48"/>
      <c r="Q47" s="48"/>
      <c r="R47" s="48"/>
      <c r="S47" s="48"/>
      <c r="T47" s="48"/>
      <c r="U47" s="48"/>
    </row>
    <row r="48" spans="1:21" ht="30.75" customHeight="1" x14ac:dyDescent="0.15">
      <c r="A48" s="48"/>
      <c r="B48" s="1234"/>
      <c r="C48" s="1235"/>
      <c r="D48" s="62"/>
      <c r="E48" s="1216" t="s">
        <v>15</v>
      </c>
      <c r="F48" s="1216"/>
      <c r="G48" s="1216"/>
      <c r="H48" s="1216"/>
      <c r="I48" s="1216"/>
      <c r="J48" s="1217"/>
      <c r="K48" s="63">
        <v>416</v>
      </c>
      <c r="L48" s="64">
        <v>368</v>
      </c>
      <c r="M48" s="64">
        <v>354</v>
      </c>
      <c r="N48" s="64">
        <v>343</v>
      </c>
      <c r="O48" s="65">
        <v>353</v>
      </c>
      <c r="P48" s="48"/>
      <c r="Q48" s="48"/>
      <c r="R48" s="48"/>
      <c r="S48" s="48"/>
      <c r="T48" s="48"/>
      <c r="U48" s="48"/>
    </row>
    <row r="49" spans="1:21" ht="30.75" customHeight="1" x14ac:dyDescent="0.15">
      <c r="A49" s="48"/>
      <c r="B49" s="1234"/>
      <c r="C49" s="1235"/>
      <c r="D49" s="62"/>
      <c r="E49" s="1216" t="s">
        <v>16</v>
      </c>
      <c r="F49" s="1216"/>
      <c r="G49" s="1216"/>
      <c r="H49" s="1216"/>
      <c r="I49" s="1216"/>
      <c r="J49" s="1217"/>
      <c r="K49" s="63">
        <v>40</v>
      </c>
      <c r="L49" s="64">
        <v>41</v>
      </c>
      <c r="M49" s="64">
        <v>1</v>
      </c>
      <c r="N49" s="64">
        <v>2</v>
      </c>
      <c r="O49" s="65">
        <v>3</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540</v>
      </c>
      <c r="L50" s="64" t="s">
        <v>540</v>
      </c>
      <c r="M50" s="64" t="s">
        <v>540</v>
      </c>
      <c r="N50" s="64" t="s">
        <v>540</v>
      </c>
      <c r="O50" s="65" t="s">
        <v>540</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540</v>
      </c>
      <c r="L51" s="64" t="s">
        <v>540</v>
      </c>
      <c r="M51" s="64" t="s">
        <v>540</v>
      </c>
      <c r="N51" s="64" t="s">
        <v>540</v>
      </c>
      <c r="O51" s="65" t="s">
        <v>540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1641</v>
      </c>
      <c r="L52" s="64">
        <v>1561</v>
      </c>
      <c r="M52" s="64">
        <v>1497</v>
      </c>
      <c r="N52" s="64">
        <v>1458</v>
      </c>
      <c r="O52" s="65">
        <v>1462</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613</v>
      </c>
      <c r="L53" s="69">
        <v>588</v>
      </c>
      <c r="M53" s="69">
        <v>526</v>
      </c>
      <c r="N53" s="69">
        <v>502</v>
      </c>
      <c r="O53" s="70">
        <v>641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2">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CKs8wwuHTyGvvVW2u3sND7svF8Lm2TMz2IGv/MF2H4Y4/OP+msEPajhgCJ1TcFG3GSu+lbUTod18je0neW+OQ==" saltValue="XaUKkYJOsdEd+Wp7ZYew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581</v>
      </c>
      <c r="J40" s="100" t="s">
        <v>582</v>
      </c>
      <c r="K40" s="100" t="s">
        <v>583</v>
      </c>
      <c r="L40" s="100" t="s">
        <v>584</v>
      </c>
      <c r="M40" s="101" t="s">
        <v>585</v>
      </c>
    </row>
    <row r="41" spans="2:13" ht="27.75" customHeight="1" x14ac:dyDescent="0.15">
      <c r="B41" s="1252" t="s">
        <v>30</v>
      </c>
      <c r="C41" s="1253"/>
      <c r="D41" s="102"/>
      <c r="E41" s="1254" t="s">
        <v>31</v>
      </c>
      <c r="F41" s="1254"/>
      <c r="G41" s="1254"/>
      <c r="H41" s="1255"/>
      <c r="I41" s="103">
        <v>13691</v>
      </c>
      <c r="J41" s="104">
        <v>15201</v>
      </c>
      <c r="K41" s="104">
        <v>15560</v>
      </c>
      <c r="L41" s="104">
        <v>16818</v>
      </c>
      <c r="M41" s="105">
        <v>17386</v>
      </c>
    </row>
    <row r="42" spans="2:13" ht="27.75" customHeight="1" x14ac:dyDescent="0.15">
      <c r="B42" s="1242"/>
      <c r="C42" s="1243"/>
      <c r="D42" s="106"/>
      <c r="E42" s="1246" t="s">
        <v>32</v>
      </c>
      <c r="F42" s="1246"/>
      <c r="G42" s="1246"/>
      <c r="H42" s="1247"/>
      <c r="I42" s="107" t="s">
        <v>540</v>
      </c>
      <c r="J42" s="108" t="s">
        <v>540</v>
      </c>
      <c r="K42" s="108" t="s">
        <v>540</v>
      </c>
      <c r="L42" s="108" t="s">
        <v>540</v>
      </c>
      <c r="M42" s="109" t="s">
        <v>540</v>
      </c>
    </row>
    <row r="43" spans="2:13" ht="27.75" customHeight="1" x14ac:dyDescent="0.15">
      <c r="B43" s="1242"/>
      <c r="C43" s="1243"/>
      <c r="D43" s="106"/>
      <c r="E43" s="1246" t="s">
        <v>33</v>
      </c>
      <c r="F43" s="1246"/>
      <c r="G43" s="1246"/>
      <c r="H43" s="1247"/>
      <c r="I43" s="107">
        <v>4226</v>
      </c>
      <c r="J43" s="108">
        <v>3207</v>
      </c>
      <c r="K43" s="108">
        <v>3634</v>
      </c>
      <c r="L43" s="108">
        <v>3693</v>
      </c>
      <c r="M43" s="109">
        <v>3867</v>
      </c>
    </row>
    <row r="44" spans="2:13" ht="27.75" customHeight="1" x14ac:dyDescent="0.15">
      <c r="B44" s="1242"/>
      <c r="C44" s="1243"/>
      <c r="D44" s="106"/>
      <c r="E44" s="1246" t="s">
        <v>34</v>
      </c>
      <c r="F44" s="1246"/>
      <c r="G44" s="1246"/>
      <c r="H44" s="1247"/>
      <c r="I44" s="107">
        <v>25</v>
      </c>
      <c r="J44" s="108">
        <v>8</v>
      </c>
      <c r="K44" s="108">
        <v>6</v>
      </c>
      <c r="L44" s="108">
        <v>12</v>
      </c>
      <c r="M44" s="109">
        <v>9</v>
      </c>
    </row>
    <row r="45" spans="2:13" ht="27.75" customHeight="1" x14ac:dyDescent="0.15">
      <c r="B45" s="1242"/>
      <c r="C45" s="1243"/>
      <c r="D45" s="106"/>
      <c r="E45" s="1246" t="s">
        <v>35</v>
      </c>
      <c r="F45" s="1246"/>
      <c r="G45" s="1246"/>
      <c r="H45" s="1247"/>
      <c r="I45" s="107">
        <v>1300</v>
      </c>
      <c r="J45" s="108">
        <v>1364</v>
      </c>
      <c r="K45" s="108">
        <v>1118</v>
      </c>
      <c r="L45" s="108">
        <v>1067</v>
      </c>
      <c r="M45" s="109">
        <v>966</v>
      </c>
    </row>
    <row r="46" spans="2:13" ht="27.75" customHeight="1" x14ac:dyDescent="0.15">
      <c r="B46" s="1242"/>
      <c r="C46" s="1243"/>
      <c r="D46" s="110"/>
      <c r="E46" s="1246" t="s">
        <v>36</v>
      </c>
      <c r="F46" s="1246"/>
      <c r="G46" s="1246"/>
      <c r="H46" s="1247"/>
      <c r="I46" s="107" t="s">
        <v>540</v>
      </c>
      <c r="J46" s="108" t="s">
        <v>540</v>
      </c>
      <c r="K46" s="108" t="s">
        <v>540</v>
      </c>
      <c r="L46" s="108" t="s">
        <v>540</v>
      </c>
      <c r="M46" s="109" t="s">
        <v>540</v>
      </c>
    </row>
    <row r="47" spans="2:13" ht="27.75" customHeight="1" x14ac:dyDescent="0.15">
      <c r="B47" s="1242"/>
      <c r="C47" s="1243"/>
      <c r="D47" s="111"/>
      <c r="E47" s="1256" t="s">
        <v>37</v>
      </c>
      <c r="F47" s="1257"/>
      <c r="G47" s="1257"/>
      <c r="H47" s="1258"/>
      <c r="I47" s="107" t="s">
        <v>540</v>
      </c>
      <c r="J47" s="108" t="s">
        <v>540</v>
      </c>
      <c r="K47" s="108" t="s">
        <v>540</v>
      </c>
      <c r="L47" s="108" t="s">
        <v>540</v>
      </c>
      <c r="M47" s="109" t="s">
        <v>540</v>
      </c>
    </row>
    <row r="48" spans="2:13" ht="27.75" customHeight="1" x14ac:dyDescent="0.15">
      <c r="B48" s="1242"/>
      <c r="C48" s="1243"/>
      <c r="D48" s="106"/>
      <c r="E48" s="1246" t="s">
        <v>38</v>
      </c>
      <c r="F48" s="1246"/>
      <c r="G48" s="1246"/>
      <c r="H48" s="1247"/>
      <c r="I48" s="107" t="s">
        <v>540</v>
      </c>
      <c r="J48" s="108" t="s">
        <v>540</v>
      </c>
      <c r="K48" s="108" t="s">
        <v>540</v>
      </c>
      <c r="L48" s="108" t="s">
        <v>540</v>
      </c>
      <c r="M48" s="109" t="s">
        <v>540</v>
      </c>
    </row>
    <row r="49" spans="2:13" ht="27.75" customHeight="1" x14ac:dyDescent="0.15">
      <c r="B49" s="1244"/>
      <c r="C49" s="1245"/>
      <c r="D49" s="106"/>
      <c r="E49" s="1246" t="s">
        <v>39</v>
      </c>
      <c r="F49" s="1246"/>
      <c r="G49" s="1246"/>
      <c r="H49" s="1247"/>
      <c r="I49" s="107" t="s">
        <v>540</v>
      </c>
      <c r="J49" s="108" t="s">
        <v>540</v>
      </c>
      <c r="K49" s="108" t="s">
        <v>540</v>
      </c>
      <c r="L49" s="108" t="s">
        <v>540</v>
      </c>
      <c r="M49" s="109" t="s">
        <v>540</v>
      </c>
    </row>
    <row r="50" spans="2:13" ht="27.75" customHeight="1" x14ac:dyDescent="0.15">
      <c r="B50" s="1240" t="s">
        <v>40</v>
      </c>
      <c r="C50" s="1241"/>
      <c r="D50" s="112"/>
      <c r="E50" s="1246" t="s">
        <v>41</v>
      </c>
      <c r="F50" s="1246"/>
      <c r="G50" s="1246"/>
      <c r="H50" s="1247"/>
      <c r="I50" s="107">
        <v>9900</v>
      </c>
      <c r="J50" s="108">
        <v>9741</v>
      </c>
      <c r="K50" s="108">
        <v>8777</v>
      </c>
      <c r="L50" s="108">
        <v>8034</v>
      </c>
      <c r="M50" s="109">
        <v>7900</v>
      </c>
    </row>
    <row r="51" spans="2:13" ht="27.75" customHeight="1" x14ac:dyDescent="0.15">
      <c r="B51" s="1242"/>
      <c r="C51" s="1243"/>
      <c r="D51" s="106"/>
      <c r="E51" s="1246" t="s">
        <v>42</v>
      </c>
      <c r="F51" s="1246"/>
      <c r="G51" s="1246"/>
      <c r="H51" s="1247"/>
      <c r="I51" s="107">
        <v>44</v>
      </c>
      <c r="J51" s="108">
        <v>37</v>
      </c>
      <c r="K51" s="108">
        <v>30</v>
      </c>
      <c r="L51" s="108">
        <v>22</v>
      </c>
      <c r="M51" s="109">
        <v>15</v>
      </c>
    </row>
    <row r="52" spans="2:13" ht="27.75" customHeight="1" x14ac:dyDescent="0.15">
      <c r="B52" s="1244"/>
      <c r="C52" s="1245"/>
      <c r="D52" s="106"/>
      <c r="E52" s="1246" t="s">
        <v>43</v>
      </c>
      <c r="F52" s="1246"/>
      <c r="G52" s="1246"/>
      <c r="H52" s="1247"/>
      <c r="I52" s="107">
        <v>14683</v>
      </c>
      <c r="J52" s="108">
        <v>15364</v>
      </c>
      <c r="K52" s="108">
        <v>15020</v>
      </c>
      <c r="L52" s="108">
        <v>15743</v>
      </c>
      <c r="M52" s="109">
        <v>15707</v>
      </c>
    </row>
    <row r="53" spans="2:13" ht="27.75" customHeight="1" thickBot="1" x14ac:dyDescent="0.2">
      <c r="B53" s="1248" t="s">
        <v>44</v>
      </c>
      <c r="C53" s="1249"/>
      <c r="D53" s="113"/>
      <c r="E53" s="1250" t="s">
        <v>45</v>
      </c>
      <c r="F53" s="1250"/>
      <c r="G53" s="1250"/>
      <c r="H53" s="1251"/>
      <c r="I53" s="114">
        <v>-5386</v>
      </c>
      <c r="J53" s="115">
        <v>-5362</v>
      </c>
      <c r="K53" s="115">
        <v>-3508</v>
      </c>
      <c r="L53" s="115">
        <v>-2210</v>
      </c>
      <c r="M53" s="116">
        <v>-1394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WxbJZNHNYRtbP8NZVKK+HmaTzBSmfKtUpby4lXdVXzmE7tEI1WUayHWoKm0uqc/n9f2g73HW14pOtEmqWfUSg==" saltValue="dDv0nwS2oHncmCKtYR2n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583</v>
      </c>
      <c r="G54" s="125" t="s">
        <v>584</v>
      </c>
      <c r="H54" s="126" t="s">
        <v>585</v>
      </c>
    </row>
    <row r="55" spans="2:8" ht="52.5" customHeight="1" x14ac:dyDescent="0.15">
      <c r="B55" s="127"/>
      <c r="C55" s="1267" t="s">
        <v>48</v>
      </c>
      <c r="D55" s="1267"/>
      <c r="E55" s="1268"/>
      <c r="F55" s="128">
        <v>1740</v>
      </c>
      <c r="G55" s="128">
        <v>1382</v>
      </c>
      <c r="H55" s="129">
        <v>1491</v>
      </c>
    </row>
    <row r="56" spans="2:8" ht="52.5" customHeight="1" x14ac:dyDescent="0.15">
      <c r="B56" s="130"/>
      <c r="C56" s="1269" t="s">
        <v>49</v>
      </c>
      <c r="D56" s="1269"/>
      <c r="E56" s="1270"/>
      <c r="F56" s="131">
        <v>2838</v>
      </c>
      <c r="G56" s="131">
        <v>2565</v>
      </c>
      <c r="H56" s="132">
        <v>2473</v>
      </c>
    </row>
    <row r="57" spans="2:8" ht="53.25" customHeight="1" x14ac:dyDescent="0.15">
      <c r="B57" s="130"/>
      <c r="C57" s="1271" t="s">
        <v>50</v>
      </c>
      <c r="D57" s="1271"/>
      <c r="E57" s="1272"/>
      <c r="F57" s="133">
        <v>5612</v>
      </c>
      <c r="G57" s="133">
        <v>5417</v>
      </c>
      <c r="H57" s="134">
        <v>5286</v>
      </c>
    </row>
    <row r="58" spans="2:8" ht="45.75" customHeight="1" x14ac:dyDescent="0.15">
      <c r="B58" s="135"/>
      <c r="C58" s="1259" t="s">
        <v>51</v>
      </c>
      <c r="D58" s="1260"/>
      <c r="E58" s="1261"/>
      <c r="F58" s="136"/>
      <c r="G58" s="136"/>
      <c r="H58" s="137"/>
    </row>
    <row r="59" spans="2:8" ht="45.75" customHeight="1" x14ac:dyDescent="0.15">
      <c r="B59" s="135"/>
      <c r="C59" s="1259" t="s">
        <v>52</v>
      </c>
      <c r="D59" s="1260"/>
      <c r="E59" s="1261"/>
      <c r="F59" s="136"/>
      <c r="G59" s="136"/>
      <c r="H59" s="137"/>
    </row>
    <row r="60" spans="2:8" ht="45.75" customHeight="1" x14ac:dyDescent="0.15">
      <c r="B60" s="135"/>
      <c r="C60" s="1259" t="s">
        <v>51</v>
      </c>
      <c r="D60" s="1260"/>
      <c r="E60" s="1261"/>
      <c r="F60" s="136"/>
      <c r="G60" s="136"/>
      <c r="H60" s="137"/>
    </row>
    <row r="61" spans="2:8" ht="45.75" customHeight="1" x14ac:dyDescent="0.15">
      <c r="B61" s="135"/>
      <c r="C61" s="1259" t="s">
        <v>52</v>
      </c>
      <c r="D61" s="1260"/>
      <c r="E61" s="1261"/>
      <c r="F61" s="136"/>
      <c r="G61" s="136"/>
      <c r="H61" s="137"/>
    </row>
    <row r="62" spans="2:8" ht="45.75" customHeight="1" thickBot="1" x14ac:dyDescent="0.2">
      <c r="B62" s="138"/>
      <c r="C62" s="1262" t="s">
        <v>53</v>
      </c>
      <c r="D62" s="1263"/>
      <c r="E62" s="1264"/>
      <c r="F62" s="139"/>
      <c r="G62" s="139"/>
      <c r="H62" s="140"/>
    </row>
    <row r="63" spans="2:8" ht="52.5" customHeight="1" thickBot="1" x14ac:dyDescent="0.2">
      <c r="B63" s="141"/>
      <c r="C63" s="1265" t="s">
        <v>54</v>
      </c>
      <c r="D63" s="1265"/>
      <c r="E63" s="1266"/>
      <c r="F63" s="142">
        <v>10189</v>
      </c>
      <c r="G63" s="142">
        <v>9364</v>
      </c>
      <c r="H63" s="143">
        <v>9249</v>
      </c>
    </row>
    <row r="64" spans="2:8" ht="15" customHeight="1" x14ac:dyDescent="0.15"/>
  </sheetData>
  <sheetProtection algorithmName="SHA-512" hashValue="c9CIBMtWcmXgqtc8v2H/HAM7rsUU4858JSBxooQyWf6eWEx1gFD8RfBFyjcpxoN/fQSvku4134qkE4LgNIpkBQ==" saltValue="XMdDlXoIx3wJXJBOyiGc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4AA37-1912-48E8-9D60-4493651F6C29}">
  <sheetPr>
    <pageSetUpPr fitToPage="1"/>
  </sheetPr>
  <dimension ref="A1:WZM160"/>
  <sheetViews>
    <sheetView showGridLines="0" topLeftCell="A31" zoomScaleNormal="100" zoomScaleSheetLayoutView="55" workbookViewId="0">
      <selection activeCell="AN43" sqref="AN43:DC47"/>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607</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608</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609</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610</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581</v>
      </c>
      <c r="BQ50" s="1307"/>
      <c r="BR50" s="1307"/>
      <c r="BS50" s="1307"/>
      <c r="BT50" s="1307"/>
      <c r="BU50" s="1307"/>
      <c r="BV50" s="1307"/>
      <c r="BW50" s="1307"/>
      <c r="BX50" s="1307" t="s">
        <v>582</v>
      </c>
      <c r="BY50" s="1307"/>
      <c r="BZ50" s="1307"/>
      <c r="CA50" s="1307"/>
      <c r="CB50" s="1307"/>
      <c r="CC50" s="1307"/>
      <c r="CD50" s="1307"/>
      <c r="CE50" s="1307"/>
      <c r="CF50" s="1307" t="s">
        <v>583</v>
      </c>
      <c r="CG50" s="1307"/>
      <c r="CH50" s="1307"/>
      <c r="CI50" s="1307"/>
      <c r="CJ50" s="1307"/>
      <c r="CK50" s="1307"/>
      <c r="CL50" s="1307"/>
      <c r="CM50" s="1307"/>
      <c r="CN50" s="1307" t="s">
        <v>584</v>
      </c>
      <c r="CO50" s="1307"/>
      <c r="CP50" s="1307"/>
      <c r="CQ50" s="1307"/>
      <c r="CR50" s="1307"/>
      <c r="CS50" s="1307"/>
      <c r="CT50" s="1307"/>
      <c r="CU50" s="1307"/>
      <c r="CV50" s="1307" t="s">
        <v>585</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611</v>
      </c>
      <c r="AO51" s="1311"/>
      <c r="AP51" s="1311"/>
      <c r="AQ51" s="1311"/>
      <c r="AR51" s="1311"/>
      <c r="AS51" s="1311"/>
      <c r="AT51" s="1311"/>
      <c r="AU51" s="1311"/>
      <c r="AV51" s="1311"/>
      <c r="AW51" s="1311"/>
      <c r="AX51" s="1311"/>
      <c r="AY51" s="1311"/>
      <c r="AZ51" s="1311"/>
      <c r="BA51" s="1311"/>
      <c r="BB51" s="1311" t="s">
        <v>612</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613</v>
      </c>
      <c r="BC53" s="1311"/>
      <c r="BD53" s="1311"/>
      <c r="BE53" s="1311"/>
      <c r="BF53" s="1311"/>
      <c r="BG53" s="1311"/>
      <c r="BH53" s="1311"/>
      <c r="BI53" s="1311"/>
      <c r="BJ53" s="1311"/>
      <c r="BK53" s="1311"/>
      <c r="BL53" s="1311"/>
      <c r="BM53" s="1311"/>
      <c r="BN53" s="1311"/>
      <c r="BO53" s="1311"/>
      <c r="BP53" s="1312">
        <v>64.8</v>
      </c>
      <c r="BQ53" s="1312"/>
      <c r="BR53" s="1312"/>
      <c r="BS53" s="1312"/>
      <c r="BT53" s="1312"/>
      <c r="BU53" s="1312"/>
      <c r="BV53" s="1312"/>
      <c r="BW53" s="1312"/>
      <c r="BX53" s="1312">
        <v>63.1</v>
      </c>
      <c r="BY53" s="1312"/>
      <c r="BZ53" s="1312"/>
      <c r="CA53" s="1312"/>
      <c r="CB53" s="1312"/>
      <c r="CC53" s="1312"/>
      <c r="CD53" s="1312"/>
      <c r="CE53" s="1312"/>
      <c r="CF53" s="1312">
        <v>63.3</v>
      </c>
      <c r="CG53" s="1312"/>
      <c r="CH53" s="1312"/>
      <c r="CI53" s="1312"/>
      <c r="CJ53" s="1312"/>
      <c r="CK53" s="1312"/>
      <c r="CL53" s="1312"/>
      <c r="CM53" s="1312"/>
      <c r="CN53" s="1312">
        <v>61.8</v>
      </c>
      <c r="CO53" s="1312"/>
      <c r="CP53" s="1312"/>
      <c r="CQ53" s="1312"/>
      <c r="CR53" s="1312"/>
      <c r="CS53" s="1312"/>
      <c r="CT53" s="1312"/>
      <c r="CU53" s="1312"/>
      <c r="CV53" s="1312">
        <v>60.9</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614</v>
      </c>
      <c r="AO55" s="1307"/>
      <c r="AP55" s="1307"/>
      <c r="AQ55" s="1307"/>
      <c r="AR55" s="1307"/>
      <c r="AS55" s="1307"/>
      <c r="AT55" s="1307"/>
      <c r="AU55" s="1307"/>
      <c r="AV55" s="1307"/>
      <c r="AW55" s="1307"/>
      <c r="AX55" s="1307"/>
      <c r="AY55" s="1307"/>
      <c r="AZ55" s="1307"/>
      <c r="BA55" s="1307"/>
      <c r="BB55" s="1311" t="s">
        <v>612</v>
      </c>
      <c r="BC55" s="1311"/>
      <c r="BD55" s="1311"/>
      <c r="BE55" s="1311"/>
      <c r="BF55" s="1311"/>
      <c r="BG55" s="1311"/>
      <c r="BH55" s="1311"/>
      <c r="BI55" s="1311"/>
      <c r="BJ55" s="1311"/>
      <c r="BK55" s="1311"/>
      <c r="BL55" s="1311"/>
      <c r="BM55" s="1311"/>
      <c r="BN55" s="1311"/>
      <c r="BO55" s="1311"/>
      <c r="BP55" s="1312">
        <v>21</v>
      </c>
      <c r="BQ55" s="1312"/>
      <c r="BR55" s="1312"/>
      <c r="BS55" s="1312"/>
      <c r="BT55" s="1312"/>
      <c r="BU55" s="1312"/>
      <c r="BV55" s="1312"/>
      <c r="BW55" s="1312"/>
      <c r="BX55" s="1312">
        <v>20.2</v>
      </c>
      <c r="BY55" s="1312"/>
      <c r="BZ55" s="1312"/>
      <c r="CA55" s="1312"/>
      <c r="CB55" s="1312"/>
      <c r="CC55" s="1312"/>
      <c r="CD55" s="1312"/>
      <c r="CE55" s="1312"/>
      <c r="CF55" s="1312">
        <v>18.3</v>
      </c>
      <c r="CG55" s="1312"/>
      <c r="CH55" s="1312"/>
      <c r="CI55" s="1312"/>
      <c r="CJ55" s="1312"/>
      <c r="CK55" s="1312"/>
      <c r="CL55" s="1312"/>
      <c r="CM55" s="1312"/>
      <c r="CN55" s="1312">
        <v>20.3</v>
      </c>
      <c r="CO55" s="1312"/>
      <c r="CP55" s="1312"/>
      <c r="CQ55" s="1312"/>
      <c r="CR55" s="1312"/>
      <c r="CS55" s="1312"/>
      <c r="CT55" s="1312"/>
      <c r="CU55" s="1312"/>
      <c r="CV55" s="1312">
        <v>15.5</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613</v>
      </c>
      <c r="BC57" s="1311"/>
      <c r="BD57" s="1311"/>
      <c r="BE57" s="1311"/>
      <c r="BF57" s="1311"/>
      <c r="BG57" s="1311"/>
      <c r="BH57" s="1311"/>
      <c r="BI57" s="1311"/>
      <c r="BJ57" s="1311"/>
      <c r="BK57" s="1311"/>
      <c r="BL57" s="1311"/>
      <c r="BM57" s="1311"/>
      <c r="BN57" s="1311"/>
      <c r="BO57" s="1311"/>
      <c r="BP57" s="1312">
        <v>55.9</v>
      </c>
      <c r="BQ57" s="1312"/>
      <c r="BR57" s="1312"/>
      <c r="BS57" s="1312"/>
      <c r="BT57" s="1312"/>
      <c r="BU57" s="1312"/>
      <c r="BV57" s="1312"/>
      <c r="BW57" s="1312"/>
      <c r="BX57" s="1312">
        <v>57.5</v>
      </c>
      <c r="BY57" s="1312"/>
      <c r="BZ57" s="1312"/>
      <c r="CA57" s="1312"/>
      <c r="CB57" s="1312"/>
      <c r="CC57" s="1312"/>
      <c r="CD57" s="1312"/>
      <c r="CE57" s="1312"/>
      <c r="CF57" s="1312">
        <v>59.3</v>
      </c>
      <c r="CG57" s="1312"/>
      <c r="CH57" s="1312"/>
      <c r="CI57" s="1312"/>
      <c r="CJ57" s="1312"/>
      <c r="CK57" s="1312"/>
      <c r="CL57" s="1312"/>
      <c r="CM57" s="1312"/>
      <c r="CN57" s="1312">
        <v>60.3</v>
      </c>
      <c r="CO57" s="1312"/>
      <c r="CP57" s="1312"/>
      <c r="CQ57" s="1312"/>
      <c r="CR57" s="1312"/>
      <c r="CS57" s="1312"/>
      <c r="CT57" s="1312"/>
      <c r="CU57" s="1312"/>
      <c r="CV57" s="1312">
        <v>61.4</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615</v>
      </c>
    </row>
    <row r="64" spans="1:109" x14ac:dyDescent="0.15">
      <c r="B64" s="1282"/>
      <c r="G64" s="1289"/>
      <c r="I64" s="1322"/>
      <c r="J64" s="1322"/>
      <c r="K64" s="1322"/>
      <c r="L64" s="1322"/>
      <c r="M64" s="1322"/>
      <c r="N64" s="1323"/>
      <c r="AM64" s="1289"/>
      <c r="AN64" s="1289" t="s">
        <v>608</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616</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610</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581</v>
      </c>
      <c r="BQ72" s="1307"/>
      <c r="BR72" s="1307"/>
      <c r="BS72" s="1307"/>
      <c r="BT72" s="1307"/>
      <c r="BU72" s="1307"/>
      <c r="BV72" s="1307"/>
      <c r="BW72" s="1307"/>
      <c r="BX72" s="1307" t="s">
        <v>582</v>
      </c>
      <c r="BY72" s="1307"/>
      <c r="BZ72" s="1307"/>
      <c r="CA72" s="1307"/>
      <c r="CB72" s="1307"/>
      <c r="CC72" s="1307"/>
      <c r="CD72" s="1307"/>
      <c r="CE72" s="1307"/>
      <c r="CF72" s="1307" t="s">
        <v>583</v>
      </c>
      <c r="CG72" s="1307"/>
      <c r="CH72" s="1307"/>
      <c r="CI72" s="1307"/>
      <c r="CJ72" s="1307"/>
      <c r="CK72" s="1307"/>
      <c r="CL72" s="1307"/>
      <c r="CM72" s="1307"/>
      <c r="CN72" s="1307" t="s">
        <v>584</v>
      </c>
      <c r="CO72" s="1307"/>
      <c r="CP72" s="1307"/>
      <c r="CQ72" s="1307"/>
      <c r="CR72" s="1307"/>
      <c r="CS72" s="1307"/>
      <c r="CT72" s="1307"/>
      <c r="CU72" s="1307"/>
      <c r="CV72" s="1307" t="s">
        <v>585</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611</v>
      </c>
      <c r="AO73" s="1311"/>
      <c r="AP73" s="1311"/>
      <c r="AQ73" s="1311"/>
      <c r="AR73" s="1311"/>
      <c r="AS73" s="1311"/>
      <c r="AT73" s="1311"/>
      <c r="AU73" s="1311"/>
      <c r="AV73" s="1311"/>
      <c r="AW73" s="1311"/>
      <c r="AX73" s="1311"/>
      <c r="AY73" s="1311"/>
      <c r="AZ73" s="1311"/>
      <c r="BA73" s="1311"/>
      <c r="BB73" s="1311" t="s">
        <v>612</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617</v>
      </c>
      <c r="BC75" s="1311"/>
      <c r="BD75" s="1311"/>
      <c r="BE75" s="1311"/>
      <c r="BF75" s="1311"/>
      <c r="BG75" s="1311"/>
      <c r="BH75" s="1311"/>
      <c r="BI75" s="1311"/>
      <c r="BJ75" s="1311"/>
      <c r="BK75" s="1311"/>
      <c r="BL75" s="1311"/>
      <c r="BM75" s="1311"/>
      <c r="BN75" s="1311"/>
      <c r="BO75" s="1311"/>
      <c r="BP75" s="1312">
        <v>8.4</v>
      </c>
      <c r="BQ75" s="1312"/>
      <c r="BR75" s="1312"/>
      <c r="BS75" s="1312"/>
      <c r="BT75" s="1312"/>
      <c r="BU75" s="1312"/>
      <c r="BV75" s="1312"/>
      <c r="BW75" s="1312"/>
      <c r="BX75" s="1312">
        <v>8.6</v>
      </c>
      <c r="BY75" s="1312"/>
      <c r="BZ75" s="1312"/>
      <c r="CA75" s="1312"/>
      <c r="CB75" s="1312"/>
      <c r="CC75" s="1312"/>
      <c r="CD75" s="1312"/>
      <c r="CE75" s="1312"/>
      <c r="CF75" s="1312">
        <v>8.9</v>
      </c>
      <c r="CG75" s="1312"/>
      <c r="CH75" s="1312"/>
      <c r="CI75" s="1312"/>
      <c r="CJ75" s="1312"/>
      <c r="CK75" s="1312"/>
      <c r="CL75" s="1312"/>
      <c r="CM75" s="1312"/>
      <c r="CN75" s="1312">
        <v>8.6999999999999993</v>
      </c>
      <c r="CO75" s="1312"/>
      <c r="CP75" s="1312"/>
      <c r="CQ75" s="1312"/>
      <c r="CR75" s="1312"/>
      <c r="CS75" s="1312"/>
      <c r="CT75" s="1312"/>
      <c r="CU75" s="1312"/>
      <c r="CV75" s="1312">
        <v>8.6999999999999993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614</v>
      </c>
      <c r="AO77" s="1307"/>
      <c r="AP77" s="1307"/>
      <c r="AQ77" s="1307"/>
      <c r="AR77" s="1307"/>
      <c r="AS77" s="1307"/>
      <c r="AT77" s="1307"/>
      <c r="AU77" s="1307"/>
      <c r="AV77" s="1307"/>
      <c r="AW77" s="1307"/>
      <c r="AX77" s="1307"/>
      <c r="AY77" s="1307"/>
      <c r="AZ77" s="1307"/>
      <c r="BA77" s="1307"/>
      <c r="BB77" s="1311" t="s">
        <v>612</v>
      </c>
      <c r="BC77" s="1311"/>
      <c r="BD77" s="1311"/>
      <c r="BE77" s="1311"/>
      <c r="BF77" s="1311"/>
      <c r="BG77" s="1311"/>
      <c r="BH77" s="1311"/>
      <c r="BI77" s="1311"/>
      <c r="BJ77" s="1311"/>
      <c r="BK77" s="1311"/>
      <c r="BL77" s="1311"/>
      <c r="BM77" s="1311"/>
      <c r="BN77" s="1311"/>
      <c r="BO77" s="1311"/>
      <c r="BP77" s="1312">
        <v>21</v>
      </c>
      <c r="BQ77" s="1312"/>
      <c r="BR77" s="1312"/>
      <c r="BS77" s="1312"/>
      <c r="BT77" s="1312"/>
      <c r="BU77" s="1312"/>
      <c r="BV77" s="1312"/>
      <c r="BW77" s="1312"/>
      <c r="BX77" s="1312">
        <v>20.2</v>
      </c>
      <c r="BY77" s="1312"/>
      <c r="BZ77" s="1312"/>
      <c r="CA77" s="1312"/>
      <c r="CB77" s="1312"/>
      <c r="CC77" s="1312"/>
      <c r="CD77" s="1312"/>
      <c r="CE77" s="1312"/>
      <c r="CF77" s="1312">
        <v>18.3</v>
      </c>
      <c r="CG77" s="1312"/>
      <c r="CH77" s="1312"/>
      <c r="CI77" s="1312"/>
      <c r="CJ77" s="1312"/>
      <c r="CK77" s="1312"/>
      <c r="CL77" s="1312"/>
      <c r="CM77" s="1312"/>
      <c r="CN77" s="1312">
        <v>20.3</v>
      </c>
      <c r="CO77" s="1312"/>
      <c r="CP77" s="1312"/>
      <c r="CQ77" s="1312"/>
      <c r="CR77" s="1312"/>
      <c r="CS77" s="1312"/>
      <c r="CT77" s="1312"/>
      <c r="CU77" s="1312"/>
      <c r="CV77" s="1312">
        <v>15.5</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617</v>
      </c>
      <c r="BC79" s="1311"/>
      <c r="BD79" s="1311"/>
      <c r="BE79" s="1311"/>
      <c r="BF79" s="1311"/>
      <c r="BG79" s="1311"/>
      <c r="BH79" s="1311"/>
      <c r="BI79" s="1311"/>
      <c r="BJ79" s="1311"/>
      <c r="BK79" s="1311"/>
      <c r="BL79" s="1311"/>
      <c r="BM79" s="1311"/>
      <c r="BN79" s="1311"/>
      <c r="BO79" s="1311"/>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b9OwR37C5TfbCfvoA3y6tgyoygxINmc5ZTwTW/cKRIZFhQeQ0H0MEVcB1znWpJmAtnaurUd+4JKDWG61NCbYbA==" saltValue="GZzNcGvc/b8alhzJkxx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D99F6-2279-40DD-9A76-4087F84D0E31}">
  <sheetPr>
    <pageSetUpPr fitToPage="1"/>
  </sheetPr>
  <dimension ref="A1:DR125"/>
  <sheetViews>
    <sheetView showGridLines="0" topLeftCell="A79"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528</v>
      </c>
    </row>
  </sheetData>
  <sheetProtection algorithmName="SHA-512" hashValue="lblih18TIsAb/iIamAAS6VScDx9n0qnrpCzOTffh05PwXXu5yWuBe65bVuvHmtehUaPvN4Magmv7+dx0r2LVeA==" saltValue="VsNJNMB0M9TwXtxBL6b6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C51B6-A58E-44F8-B948-862B0360F60E}">
  <sheetPr>
    <pageSetUpPr fitToPage="1"/>
  </sheetPr>
  <dimension ref="A1:DR125"/>
  <sheetViews>
    <sheetView showGridLines="0" tabSelected="1" topLeftCell="A76" zoomScaleNormal="100" zoomScaleSheetLayoutView="55" workbookViewId="0">
      <selection activeCell="AE113" sqref="AE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528</v>
      </c>
    </row>
  </sheetData>
  <sheetProtection algorithmName="SHA-512" hashValue="2V2oIXyfH3LvAkjA1d9HSMmRkyzcVwvxLN+iwP9G4iZUhly5xlT2PsKYNahkwf7zHU7oQtgFL0t9+xtkj9lrkw==" saltValue="QbBvFRyr+5Ew/nEX/9D/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578</v>
      </c>
      <c r="G2" s="157"/>
      <c r="H2" s="158"/>
    </row>
    <row r="3" spans="1:8" x14ac:dyDescent="0.15">
      <c r="A3" s="154" t="s">
        <v>571</v>
      </c>
      <c r="B3" s="159"/>
      <c r="C3" s="160"/>
      <c r="D3" s="161">
        <v>80491</v>
      </c>
      <c r="E3" s="162"/>
      <c r="F3" s="163">
        <v>47738</v>
      </c>
      <c r="G3" s="164"/>
      <c r="H3" s="165"/>
    </row>
    <row r="4" spans="1:8" x14ac:dyDescent="0.15">
      <c r="A4" s="166"/>
      <c r="B4" s="167"/>
      <c r="C4" s="168"/>
      <c r="D4" s="169">
        <v>34693</v>
      </c>
      <c r="E4" s="170"/>
      <c r="F4" s="171">
        <v>24937</v>
      </c>
      <c r="G4" s="172"/>
      <c r="H4" s="173"/>
    </row>
    <row r="5" spans="1:8" x14ac:dyDescent="0.15">
      <c r="A5" s="154" t="s">
        <v>573</v>
      </c>
      <c r="B5" s="159"/>
      <c r="C5" s="160"/>
      <c r="D5" s="161">
        <v>166069</v>
      </c>
      <c r="E5" s="162"/>
      <c r="F5" s="163">
        <v>52191</v>
      </c>
      <c r="G5" s="164"/>
      <c r="H5" s="165"/>
    </row>
    <row r="6" spans="1:8" x14ac:dyDescent="0.15">
      <c r="A6" s="166"/>
      <c r="B6" s="167"/>
      <c r="C6" s="168"/>
      <c r="D6" s="169">
        <v>46625</v>
      </c>
      <c r="E6" s="170"/>
      <c r="F6" s="171">
        <v>24843</v>
      </c>
      <c r="G6" s="172"/>
      <c r="H6" s="173"/>
    </row>
    <row r="7" spans="1:8" x14ac:dyDescent="0.15">
      <c r="A7" s="154" t="s">
        <v>574</v>
      </c>
      <c r="B7" s="159"/>
      <c r="C7" s="160"/>
      <c r="D7" s="161">
        <v>130646</v>
      </c>
      <c r="E7" s="162"/>
      <c r="F7" s="163">
        <v>47387</v>
      </c>
      <c r="G7" s="164"/>
      <c r="H7" s="165"/>
    </row>
    <row r="8" spans="1:8" x14ac:dyDescent="0.15">
      <c r="A8" s="166"/>
      <c r="B8" s="167"/>
      <c r="C8" s="168"/>
      <c r="D8" s="169">
        <v>42092</v>
      </c>
      <c r="E8" s="170"/>
      <c r="F8" s="171">
        <v>24928</v>
      </c>
      <c r="G8" s="172"/>
      <c r="H8" s="173"/>
    </row>
    <row r="9" spans="1:8" x14ac:dyDescent="0.15">
      <c r="A9" s="154" t="s">
        <v>575</v>
      </c>
      <c r="B9" s="159"/>
      <c r="C9" s="160"/>
      <c r="D9" s="161">
        <v>198048</v>
      </c>
      <c r="E9" s="162"/>
      <c r="F9" s="163">
        <v>51264</v>
      </c>
      <c r="G9" s="164"/>
      <c r="H9" s="165"/>
    </row>
    <row r="10" spans="1:8" x14ac:dyDescent="0.15">
      <c r="A10" s="166"/>
      <c r="B10" s="167"/>
      <c r="C10" s="168"/>
      <c r="D10" s="169">
        <v>83416</v>
      </c>
      <c r="E10" s="170"/>
      <c r="F10" s="171">
        <v>26040</v>
      </c>
      <c r="G10" s="172"/>
      <c r="H10" s="173"/>
    </row>
    <row r="11" spans="1:8" x14ac:dyDescent="0.15">
      <c r="A11" s="154" t="s">
        <v>576</v>
      </c>
      <c r="B11" s="159"/>
      <c r="C11" s="160"/>
      <c r="D11" s="161">
        <v>160827</v>
      </c>
      <c r="E11" s="162"/>
      <c r="F11" s="163">
        <v>52068</v>
      </c>
      <c r="G11" s="164"/>
      <c r="H11" s="165"/>
    </row>
    <row r="12" spans="1:8" x14ac:dyDescent="0.15">
      <c r="A12" s="166"/>
      <c r="B12" s="167"/>
      <c r="C12" s="174"/>
      <c r="D12" s="169">
        <v>71881</v>
      </c>
      <c r="E12" s="170"/>
      <c r="F12" s="171">
        <v>26936</v>
      </c>
      <c r="G12" s="172"/>
      <c r="H12" s="173"/>
    </row>
    <row r="13" spans="1:8" x14ac:dyDescent="0.15">
      <c r="A13" s="154"/>
      <c r="B13" s="159"/>
      <c r="C13" s="175"/>
      <c r="D13" s="176">
        <v>147216</v>
      </c>
      <c r="E13" s="177"/>
      <c r="F13" s="178">
        <v>50130</v>
      </c>
      <c r="G13" s="179"/>
      <c r="H13" s="165"/>
    </row>
    <row r="14" spans="1:8" x14ac:dyDescent="0.15">
      <c r="A14" s="166"/>
      <c r="B14" s="167"/>
      <c r="C14" s="168"/>
      <c r="D14" s="169">
        <v>55741</v>
      </c>
      <c r="E14" s="170"/>
      <c r="F14" s="171">
        <v>25537</v>
      </c>
      <c r="G14" s="172"/>
      <c r="H14" s="173"/>
    </row>
    <row r="17" spans="1:11" x14ac:dyDescent="0.15">
      <c r="A17" s="150" t="s">
        <v>56</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57</v>
      </c>
      <c r="B19" s="180">
        <f>ROUND(VALUE(SUBSTITUTE(実質収支比率等に係る経年分析!F$48,"▲","-")),2)</f>
        <v>3.69</v>
      </c>
      <c r="C19" s="180">
        <f>ROUND(VALUE(SUBSTITUTE(実質収支比率等に係る経年分析!G$48,"▲","-")),2)</f>
        <v>1.76</v>
      </c>
      <c r="D19" s="180">
        <f>ROUND(VALUE(SUBSTITUTE(実質収支比率等に係る経年分析!H$48,"▲","-")),2)</f>
        <v>2.65</v>
      </c>
      <c r="E19" s="180">
        <f>ROUND(VALUE(SUBSTITUTE(実質収支比率等に係る経年分析!I$48,"▲","-")),2)</f>
        <v>3.11</v>
      </c>
      <c r="F19" s="180">
        <f>ROUND(VALUE(SUBSTITUTE(実質収支比率等に係る経年分析!J$48,"▲","-")),2)</f>
        <v>2.3199999999999998</v>
      </c>
    </row>
    <row r="20" spans="1:11" x14ac:dyDescent="0.15">
      <c r="A20" s="180" t="s">
        <v>58</v>
      </c>
      <c r="B20" s="180">
        <f>ROUND(VALUE(SUBSTITUTE(実質収支比率等に係る経年分析!F$47,"▲","-")),2)</f>
        <v>23.02</v>
      </c>
      <c r="C20" s="180">
        <f>ROUND(VALUE(SUBSTITUTE(実質収支比率等に係る経年分析!G$47,"▲","-")),2)</f>
        <v>25.83</v>
      </c>
      <c r="D20" s="180">
        <f>ROUND(VALUE(SUBSTITUTE(実質収支比率等に係る経年分析!H$47,"▲","-")),2)</f>
        <v>21.92</v>
      </c>
      <c r="E20" s="180">
        <f>ROUND(VALUE(SUBSTITUTE(実質収支比率等に係る経年分析!I$47,"▲","-")),2)</f>
        <v>19.190000000000001</v>
      </c>
      <c r="F20" s="180">
        <f>ROUND(VALUE(SUBSTITUTE(実質収支比率等に係る経年分析!J$47,"▲","-")),2)</f>
        <v>18.23</v>
      </c>
    </row>
    <row r="21" spans="1:11" x14ac:dyDescent="0.15">
      <c r="A21" s="180" t="s">
        <v>59</v>
      </c>
      <c r="B21" s="180">
        <f>IF(ISNUMBER(VALUE(SUBSTITUTE(実質収支比率等に係る経年分析!F$49,"▲","-"))),ROUND(VALUE(SUBSTITUTE(実質収支比率等に係る経年分析!F$49,"▲","-")),2),NA())</f>
        <v>1.28</v>
      </c>
      <c r="C21" s="180">
        <f>IF(ISNUMBER(VALUE(SUBSTITUTE(実質収支比率等に係る経年分析!G$49,"▲","-"))),ROUND(VALUE(SUBSTITUTE(実質収支比率等に係る経年分析!G$49,"▲","-")),2),NA())</f>
        <v>-2</v>
      </c>
      <c r="D21" s="180">
        <f>IF(ISNUMBER(VALUE(SUBSTITUTE(実質収支比率等に係る経年分析!H$49,"▲","-"))),ROUND(VALUE(SUBSTITUTE(実質収支比率等に係る経年分析!H$49,"▲","-")),2),NA())</f>
        <v>-3.59</v>
      </c>
      <c r="E21" s="180">
        <f>IF(ISNUMBER(VALUE(SUBSTITUTE(実質収支比率等に係る経年分析!I$49,"▲","-"))),ROUND(VALUE(SUBSTITUTE(実質収支比率等に係る経年分析!I$49,"▲","-")),2),NA())</f>
        <v>-6.25</v>
      </c>
      <c r="F21" s="180">
        <f>IF(ISNUMBER(VALUE(SUBSTITUTE(実質収支比率等に係る経年分析!J$49,"▲","-"))),ROUND(VALUE(SUBSTITUTE(実質収支比率等に係る経年分析!J$49,"▲","-")),2),NA())</f>
        <v>-0.34</v>
      </c>
    </row>
    <row r="24" spans="1:11" x14ac:dyDescent="0.15">
      <c r="A24" s="150" t="s">
        <v>60</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水資源対策特別会計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天王地区汚水処理施設事業特別会計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2.27</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9.4499999999999993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5.75</v>
      </c>
    </row>
    <row r="39" spans="1:16" x14ac:dyDescent="0.15">
      <c r="A39" s="150" t="s">
        <v>63</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1641</v>
      </c>
      <c r="E42" s="182"/>
      <c r="F42" s="182"/>
      <c r="G42" s="182">
        <f>'実質公債費比率（分子）の構造'!L$52</f>
        <v>1561</v>
      </c>
      <c r="H42" s="182"/>
      <c r="I42" s="182"/>
      <c r="J42" s="182">
        <f>'実質公債費比率（分子）の構造'!M$52</f>
        <v>1497</v>
      </c>
      <c r="K42" s="182"/>
      <c r="L42" s="182"/>
      <c r="M42" s="182">
        <f>'実質公債費比率（分子）の構造'!N$52</f>
        <v>1458</v>
      </c>
      <c r="N42" s="182"/>
      <c r="O42" s="182"/>
      <c r="P42" s="182">
        <f>'実質公債費比率（分子）の構造'!O$52</f>
        <v>1462</v>
      </c>
    </row>
    <row r="43" spans="1:16" x14ac:dyDescent="0.15">
      <c r="A43" s="182" t="s">
        <v>67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68</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69</v>
      </c>
      <c r="B45" s="182">
        <f>'実質公債費比率（分子）の構造'!K$49</f>
        <v>40</v>
      </c>
      <c r="C45" s="182"/>
      <c r="D45" s="182"/>
      <c r="E45" s="182">
        <f>'実質公債費比率（分子）の構造'!L$49</f>
        <v>41</v>
      </c>
      <c r="F45" s="182"/>
      <c r="G45" s="182"/>
      <c r="H45" s="182">
        <f>'実質公債費比率（分子）の構造'!M$49</f>
        <v>1</v>
      </c>
      <c r="I45" s="182"/>
      <c r="J45" s="182"/>
      <c r="K45" s="182">
        <f>'実質公債費比率（分子）の構造'!N$49</f>
        <v>2</v>
      </c>
      <c r="L45" s="182"/>
      <c r="M45" s="182"/>
      <c r="N45" s="182">
        <f>'実質公債費比率（分子）の構造'!O$49</f>
        <v>3</v>
      </c>
      <c r="O45" s="182"/>
      <c r="P45" s="182"/>
    </row>
    <row r="46" spans="1:16" x14ac:dyDescent="0.15">
      <c r="A46" s="182" t="s">
        <v>70</v>
      </c>
      <c r="B46" s="182">
        <f>'実質公債費比率（分子）の構造'!K$48</f>
        <v>416</v>
      </c>
      <c r="C46" s="182"/>
      <c r="D46" s="182"/>
      <c r="E46" s="182">
        <f>'実質公債費比率（分子）の構造'!L$48</f>
        <v>368</v>
      </c>
      <c r="F46" s="182"/>
      <c r="G46" s="182"/>
      <c r="H46" s="182">
        <f>'実質公債費比率（分子）の構造'!M$48</f>
        <v>354</v>
      </c>
      <c r="I46" s="182"/>
      <c r="J46" s="182"/>
      <c r="K46" s="182">
        <f>'実質公債費比率（分子）の構造'!N$48</f>
        <v>343</v>
      </c>
      <c r="L46" s="182"/>
      <c r="M46" s="182"/>
      <c r="N46" s="182">
        <f>'実質公債費比率（分子）の構造'!O$48</f>
        <v>353</v>
      </c>
      <c r="O46" s="182"/>
      <c r="P46" s="182"/>
    </row>
    <row r="47" spans="1:16" x14ac:dyDescent="0.15">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73</v>
      </c>
      <c r="B49" s="182">
        <f>'実質公債費比率（分子）の構造'!K$45</f>
        <v>1798</v>
      </c>
      <c r="C49" s="182"/>
      <c r="D49" s="182"/>
      <c r="E49" s="182">
        <f>'実質公債費比率（分子）の構造'!L$45</f>
        <v>1740</v>
      </c>
      <c r="F49" s="182"/>
      <c r="G49" s="182"/>
      <c r="H49" s="182">
        <f>'実質公債費比率（分子）の構造'!M$45</f>
        <v>1668</v>
      </c>
      <c r="I49" s="182"/>
      <c r="J49" s="182"/>
      <c r="K49" s="182">
        <f>'実質公債費比率（分子）の構造'!N$45</f>
        <v>1615</v>
      </c>
      <c r="L49" s="182"/>
      <c r="M49" s="182"/>
      <c r="N49" s="182">
        <f>'実質公債費比率（分子）の構造'!O$45</f>
        <v>1747</v>
      </c>
      <c r="O49" s="182"/>
      <c r="P49" s="182"/>
    </row>
    <row r="50" spans="1:16" x14ac:dyDescent="0.15">
      <c r="A50" s="182" t="s">
        <v>74</v>
      </c>
      <c r="B50" s="182" t="e">
        <f>NA()</f>
        <v>#N/A</v>
      </c>
      <c r="C50" s="182">
        <f>IF(ISNUMBER('実質公債費比率（分子）の構造'!K$53),'実質公債費比率（分子）の構造'!K$53,NA())</f>
        <v>613</v>
      </c>
      <c r="D50" s="182" t="e">
        <f>NA()</f>
        <v>#N/A</v>
      </c>
      <c r="E50" s="182" t="e">
        <f>NA()</f>
        <v>#N/A</v>
      </c>
      <c r="F50" s="182">
        <f>IF(ISNUMBER('実質公債費比率（分子）の構造'!L$53),'実質公債費比率（分子）の構造'!L$53,NA())</f>
        <v>588</v>
      </c>
      <c r="G50" s="182" t="e">
        <f>NA()</f>
        <v>#N/A</v>
      </c>
      <c r="H50" s="182" t="e">
        <f>NA()</f>
        <v>#N/A</v>
      </c>
      <c r="I50" s="182">
        <f>IF(ISNUMBER('実質公債費比率（分子）の構造'!M$53),'実質公債費比率（分子）の構造'!M$53,NA())</f>
        <v>526</v>
      </c>
      <c r="J50" s="182" t="e">
        <f>NA()</f>
        <v>#N/A</v>
      </c>
      <c r="K50" s="182" t="e">
        <f>NA()</f>
        <v>#N/A</v>
      </c>
      <c r="L50" s="182">
        <f>IF(ISNUMBER('実質公債費比率（分子）の構造'!N$53),'実質公債費比率（分子）の構造'!N$53,NA())</f>
        <v>502</v>
      </c>
      <c r="M50" s="182" t="e">
        <f>NA()</f>
        <v>#N/A</v>
      </c>
      <c r="N50" s="182" t="e">
        <f>NA()</f>
        <v>#N/A</v>
      </c>
      <c r="O50" s="182">
        <f>IF(ISNUMBER('実質公債費比率（分子）の構造'!O$53),'実質公債費比率（分子）の構造'!O$53,NA())</f>
        <v>641</v>
      </c>
      <c r="P50" s="182" t="e">
        <f>NA()</f>
        <v>#N/A</v>
      </c>
    </row>
    <row r="53" spans="1:16" x14ac:dyDescent="0.15">
      <c r="A53" s="150" t="s">
        <v>75</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15">
      <c r="A56" s="181" t="s">
        <v>43</v>
      </c>
      <c r="B56" s="181"/>
      <c r="C56" s="181"/>
      <c r="D56" s="181">
        <f>'将来負担比率（分子）の構造'!I$52</f>
        <v>14683</v>
      </c>
      <c r="E56" s="181"/>
      <c r="F56" s="181"/>
      <c r="G56" s="181">
        <f>'将来負担比率（分子）の構造'!J$52</f>
        <v>15364</v>
      </c>
      <c r="H56" s="181"/>
      <c r="I56" s="181"/>
      <c r="J56" s="181">
        <f>'将来負担比率（分子）の構造'!K$52</f>
        <v>15020</v>
      </c>
      <c r="K56" s="181"/>
      <c r="L56" s="181"/>
      <c r="M56" s="181">
        <f>'将来負担比率（分子）の構造'!L$52</f>
        <v>15743</v>
      </c>
      <c r="N56" s="181"/>
      <c r="O56" s="181"/>
      <c r="P56" s="181">
        <f>'将来負担比率（分子）の構造'!M$52</f>
        <v>15707</v>
      </c>
    </row>
    <row r="57" spans="1:16" x14ac:dyDescent="0.15">
      <c r="A57" s="181" t="s">
        <v>42</v>
      </c>
      <c r="B57" s="181"/>
      <c r="C57" s="181"/>
      <c r="D57" s="181">
        <f>'将来負担比率（分子）の構造'!I$51</f>
        <v>44</v>
      </c>
      <c r="E57" s="181"/>
      <c r="F57" s="181"/>
      <c r="G57" s="181">
        <f>'将来負担比率（分子）の構造'!J$51</f>
        <v>37</v>
      </c>
      <c r="H57" s="181"/>
      <c r="I57" s="181"/>
      <c r="J57" s="181">
        <f>'将来負担比率（分子）の構造'!K$51</f>
        <v>30</v>
      </c>
      <c r="K57" s="181"/>
      <c r="L57" s="181"/>
      <c r="M57" s="181">
        <f>'将来負担比率（分子）の構造'!L$51</f>
        <v>22</v>
      </c>
      <c r="N57" s="181"/>
      <c r="O57" s="181"/>
      <c r="P57" s="181">
        <f>'将来負担比率（分子）の構造'!M$51</f>
        <v>15</v>
      </c>
    </row>
    <row r="58" spans="1:16" x14ac:dyDescent="0.15">
      <c r="A58" s="181" t="s">
        <v>41</v>
      </c>
      <c r="B58" s="181"/>
      <c r="C58" s="181"/>
      <c r="D58" s="181">
        <f>'将来負担比率（分子）の構造'!I$50</f>
        <v>9900</v>
      </c>
      <c r="E58" s="181"/>
      <c r="F58" s="181"/>
      <c r="G58" s="181">
        <f>'将来負担比率（分子）の構造'!J$50</f>
        <v>9741</v>
      </c>
      <c r="H58" s="181"/>
      <c r="I58" s="181"/>
      <c r="J58" s="181">
        <f>'将来負担比率（分子）の構造'!K$50</f>
        <v>8777</v>
      </c>
      <c r="K58" s="181"/>
      <c r="L58" s="181"/>
      <c r="M58" s="181">
        <f>'将来負担比率（分子）の構造'!L$50</f>
        <v>8034</v>
      </c>
      <c r="N58" s="181"/>
      <c r="O58" s="181"/>
      <c r="P58" s="181">
        <f>'将来負担比率（分子）の構造'!M$50</f>
        <v>7900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1300</v>
      </c>
      <c r="C62" s="181"/>
      <c r="D62" s="181"/>
      <c r="E62" s="181">
        <f>'将来負担比率（分子）の構造'!J$45</f>
        <v>1364</v>
      </c>
      <c r="F62" s="181"/>
      <c r="G62" s="181"/>
      <c r="H62" s="181">
        <f>'将来負担比率（分子）の構造'!K$45</f>
        <v>1118</v>
      </c>
      <c r="I62" s="181"/>
      <c r="J62" s="181"/>
      <c r="K62" s="181">
        <f>'将来負担比率（分子）の構造'!L$45</f>
        <v>1067</v>
      </c>
      <c r="L62" s="181"/>
      <c r="M62" s="181"/>
      <c r="N62" s="181">
        <f>'将来負担比率（分子）の構造'!M$45</f>
        <v>966</v>
      </c>
      <c r="O62" s="181"/>
      <c r="P62" s="181"/>
    </row>
    <row r="63" spans="1:16" x14ac:dyDescent="0.15">
      <c r="A63" s="181" t="s">
        <v>34</v>
      </c>
      <c r="B63" s="181">
        <f>'将来負担比率（分子）の構造'!I$44</f>
        <v>25</v>
      </c>
      <c r="C63" s="181"/>
      <c r="D63" s="181"/>
      <c r="E63" s="181">
        <f>'将来負担比率（分子）の構造'!J$44</f>
        <v>8</v>
      </c>
      <c r="F63" s="181"/>
      <c r="G63" s="181"/>
      <c r="H63" s="181">
        <f>'将来負担比率（分子）の構造'!K$44</f>
        <v>6</v>
      </c>
      <c r="I63" s="181"/>
      <c r="J63" s="181"/>
      <c r="K63" s="181">
        <f>'将来負担比率（分子）の構造'!L$44</f>
        <v>12</v>
      </c>
      <c r="L63" s="181"/>
      <c r="M63" s="181"/>
      <c r="N63" s="181">
        <f>'将来負担比率（分子）の構造'!M$44</f>
        <v>9</v>
      </c>
      <c r="O63" s="181"/>
      <c r="P63" s="181"/>
    </row>
    <row r="64" spans="1:16" x14ac:dyDescent="0.15">
      <c r="A64" s="181" t="s">
        <v>33</v>
      </c>
      <c r="B64" s="181">
        <f>'将来負担比率（分子）の構造'!I$43</f>
        <v>4226</v>
      </c>
      <c r="C64" s="181"/>
      <c r="D64" s="181"/>
      <c r="E64" s="181">
        <f>'将来負担比率（分子）の構造'!J$43</f>
        <v>3207</v>
      </c>
      <c r="F64" s="181"/>
      <c r="G64" s="181"/>
      <c r="H64" s="181">
        <f>'将来負担比率（分子）の構造'!K$43</f>
        <v>3634</v>
      </c>
      <c r="I64" s="181"/>
      <c r="J64" s="181"/>
      <c r="K64" s="181">
        <f>'将来負担比率（分子）の構造'!L$43</f>
        <v>3693</v>
      </c>
      <c r="L64" s="181"/>
      <c r="M64" s="181"/>
      <c r="N64" s="181">
        <f>'将来負担比率（分子）の構造'!M$43</f>
        <v>3867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13691</v>
      </c>
      <c r="C66" s="181"/>
      <c r="D66" s="181"/>
      <c r="E66" s="181">
        <f>'将来負担比率（分子）の構造'!J$41</f>
        <v>15201</v>
      </c>
      <c r="F66" s="181"/>
      <c r="G66" s="181"/>
      <c r="H66" s="181">
        <f>'将来負担比率（分子）の構造'!K$41</f>
        <v>15560</v>
      </c>
      <c r="I66" s="181"/>
      <c r="J66" s="181"/>
      <c r="K66" s="181">
        <f>'将来負担比率（分子）の構造'!L$41</f>
        <v>16818</v>
      </c>
      <c r="L66" s="181"/>
      <c r="M66" s="181"/>
      <c r="N66" s="181">
        <f>'将来負担比率（分子）の構造'!M$41</f>
        <v>17386</v>
      </c>
      <c r="O66" s="181"/>
      <c r="P66" s="181"/>
    </row>
    <row r="67" spans="1:16" x14ac:dyDescent="0.15">
      <c r="A67" s="181" t="s">
        <v>78</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79</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80</v>
      </c>
      <c r="B72" s="185">
        <f>基金残高に係る経年分析!F55</f>
        <v>1740</v>
      </c>
      <c r="C72" s="185">
        <f>基金残高に係る経年分析!G55</f>
        <v>1382</v>
      </c>
      <c r="D72" s="185">
        <f>基金残高に係る経年分析!H55</f>
        <v>1491</v>
      </c>
    </row>
    <row r="73" spans="1:16" x14ac:dyDescent="0.15">
      <c r="A73" s="184" t="s">
        <v>81</v>
      </c>
      <c r="B73" s="185">
        <f>基金残高に係る経年分析!F56</f>
        <v>2838</v>
      </c>
      <c r="C73" s="185">
        <f>基金残高に係る経年分析!G56</f>
        <v>2565</v>
      </c>
      <c r="D73" s="185">
        <f>基金残高に係る経年分析!H56</f>
        <v>2473</v>
      </c>
    </row>
    <row r="74" spans="1:16" x14ac:dyDescent="0.15">
      <c r="A74" s="184" t="s">
        <v>82</v>
      </c>
      <c r="B74" s="185">
        <f>基金残高に係る経年分析!F57</f>
        <v>5612</v>
      </c>
      <c r="C74" s="185">
        <f>基金残高に係る経年分析!G57</f>
        <v>5417</v>
      </c>
      <c r="D74" s="185">
        <f>基金残高に係る経年分析!H57</f>
        <v>5286</v>
      </c>
    </row>
  </sheetData>
  <sheetProtection algorithmName="SHA-512" hashValue="HxQKtReCnl+GaIr1PYnG235VmjPVYvANdrDX0yomZ+VPdERNtVrekSqoUUTl2eC6UF19/acNXPUJp+Ea0yNBbQ==" saltValue="Dl+o6rZiJ6+OamhSJ1/K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2" t="s">
        <v>220</v>
      </c>
      <c r="DI1" s="763"/>
      <c r="DJ1" s="763"/>
      <c r="DK1" s="763"/>
      <c r="DL1" s="763"/>
      <c r="DM1" s="763"/>
      <c r="DN1" s="764"/>
      <c r="DO1" s="226"/>
      <c r="DP1" s="762" t="s">
        <v>221</v>
      </c>
      <c r="DQ1" s="763"/>
      <c r="DR1" s="763"/>
      <c r="DS1" s="763"/>
      <c r="DT1" s="763"/>
      <c r="DU1" s="763"/>
      <c r="DV1" s="763"/>
      <c r="DW1" s="763"/>
      <c r="DX1" s="763"/>
      <c r="DY1" s="763"/>
      <c r="DZ1" s="763"/>
      <c r="EA1" s="763"/>
      <c r="EB1" s="763"/>
      <c r="EC1" s="764"/>
      <c r="ED1" s="224"/>
      <c r="EE1" s="224"/>
      <c r="EF1" s="224"/>
      <c r="EG1" s="224"/>
      <c r="EH1" s="224"/>
      <c r="EI1" s="224"/>
      <c r="EJ1" s="224"/>
      <c r="EK1" s="224"/>
      <c r="EL1" s="224"/>
      <c r="EM1" s="224"/>
    </row>
    <row r="2" spans="2:143" ht="22.5" customHeight="1" x14ac:dyDescent="0.15">
      <c r="B2" s="227" t="s">
        <v>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223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226</v>
      </c>
      <c r="S4" s="704"/>
      <c r="T4" s="704"/>
      <c r="U4" s="704"/>
      <c r="V4" s="704"/>
      <c r="W4" s="704"/>
      <c r="X4" s="704"/>
      <c r="Y4" s="705"/>
      <c r="Z4" s="703" t="s">
        <v>227</v>
      </c>
      <c r="AA4" s="704"/>
      <c r="AB4" s="704"/>
      <c r="AC4" s="705"/>
      <c r="AD4" s="703" t="s">
        <v>228</v>
      </c>
      <c r="AE4" s="704"/>
      <c r="AF4" s="704"/>
      <c r="AG4" s="704"/>
      <c r="AH4" s="704"/>
      <c r="AI4" s="704"/>
      <c r="AJ4" s="704"/>
      <c r="AK4" s="705"/>
      <c r="AL4" s="703" t="s">
        <v>227</v>
      </c>
      <c r="AM4" s="704"/>
      <c r="AN4" s="704"/>
      <c r="AO4" s="705"/>
      <c r="AP4" s="759" t="s">
        <v>229</v>
      </c>
      <c r="AQ4" s="759"/>
      <c r="AR4" s="759"/>
      <c r="AS4" s="759"/>
      <c r="AT4" s="759"/>
      <c r="AU4" s="759"/>
      <c r="AV4" s="759"/>
      <c r="AW4" s="759"/>
      <c r="AX4" s="759"/>
      <c r="AY4" s="759"/>
      <c r="AZ4" s="759"/>
      <c r="BA4" s="759"/>
      <c r="BB4" s="759"/>
      <c r="BC4" s="759"/>
      <c r="BD4" s="759"/>
      <c r="BE4" s="759"/>
      <c r="BF4" s="759"/>
      <c r="BG4" s="759" t="s">
        <v>230</v>
      </c>
      <c r="BH4" s="759"/>
      <c r="BI4" s="759"/>
      <c r="BJ4" s="759"/>
      <c r="BK4" s="759"/>
      <c r="BL4" s="759"/>
      <c r="BM4" s="759"/>
      <c r="BN4" s="759"/>
      <c r="BO4" s="759" t="s">
        <v>227</v>
      </c>
      <c r="BP4" s="759"/>
      <c r="BQ4" s="759"/>
      <c r="BR4" s="759"/>
      <c r="BS4" s="759" t="s">
        <v>231</v>
      </c>
      <c r="BT4" s="759"/>
      <c r="BU4" s="759"/>
      <c r="BV4" s="759"/>
      <c r="BW4" s="759"/>
      <c r="BX4" s="759"/>
      <c r="BY4" s="759"/>
      <c r="BZ4" s="759"/>
      <c r="CA4" s="759"/>
      <c r="CB4" s="759"/>
      <c r="CD4" s="746" t="s">
        <v>232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233</v>
      </c>
      <c r="C5" s="713"/>
      <c r="D5" s="713"/>
      <c r="E5" s="713"/>
      <c r="F5" s="713"/>
      <c r="G5" s="713"/>
      <c r="H5" s="713"/>
      <c r="I5" s="713"/>
      <c r="J5" s="713"/>
      <c r="K5" s="713"/>
      <c r="L5" s="713"/>
      <c r="M5" s="713"/>
      <c r="N5" s="713"/>
      <c r="O5" s="713"/>
      <c r="P5" s="713"/>
      <c r="Q5" s="714"/>
      <c r="R5" s="697">
        <v>2557328</v>
      </c>
      <c r="S5" s="698"/>
      <c r="T5" s="698"/>
      <c r="U5" s="698"/>
      <c r="V5" s="698"/>
      <c r="W5" s="698"/>
      <c r="X5" s="698"/>
      <c r="Y5" s="741"/>
      <c r="Z5" s="760">
        <v>14.2</v>
      </c>
      <c r="AA5" s="760"/>
      <c r="AB5" s="760"/>
      <c r="AC5" s="760"/>
      <c r="AD5" s="761">
        <v>2557328</v>
      </c>
      <c r="AE5" s="761"/>
      <c r="AF5" s="761"/>
      <c r="AG5" s="761"/>
      <c r="AH5" s="761"/>
      <c r="AI5" s="761"/>
      <c r="AJ5" s="761"/>
      <c r="AK5" s="761"/>
      <c r="AL5" s="742">
        <v>32.200000000000003</v>
      </c>
      <c r="AM5" s="717"/>
      <c r="AN5" s="717"/>
      <c r="AO5" s="743"/>
      <c r="AP5" s="712" t="s">
        <v>234</v>
      </c>
      <c r="AQ5" s="713"/>
      <c r="AR5" s="713"/>
      <c r="AS5" s="713"/>
      <c r="AT5" s="713"/>
      <c r="AU5" s="713"/>
      <c r="AV5" s="713"/>
      <c r="AW5" s="713"/>
      <c r="AX5" s="713"/>
      <c r="AY5" s="713"/>
      <c r="AZ5" s="713"/>
      <c r="BA5" s="713"/>
      <c r="BB5" s="713"/>
      <c r="BC5" s="713"/>
      <c r="BD5" s="713"/>
      <c r="BE5" s="713"/>
      <c r="BF5" s="714"/>
      <c r="BG5" s="642">
        <v>2555274</v>
      </c>
      <c r="BH5" s="643"/>
      <c r="BI5" s="643"/>
      <c r="BJ5" s="643"/>
      <c r="BK5" s="643"/>
      <c r="BL5" s="643"/>
      <c r="BM5" s="643"/>
      <c r="BN5" s="644"/>
      <c r="BO5" s="675">
        <v>99.9</v>
      </c>
      <c r="BP5" s="675"/>
      <c r="BQ5" s="675"/>
      <c r="BR5" s="675"/>
      <c r="BS5" s="676">
        <v>29420</v>
      </c>
      <c r="BT5" s="676"/>
      <c r="BU5" s="676"/>
      <c r="BV5" s="676"/>
      <c r="BW5" s="676"/>
      <c r="BX5" s="676"/>
      <c r="BY5" s="676"/>
      <c r="BZ5" s="676"/>
      <c r="CA5" s="676"/>
      <c r="CB5" s="730"/>
      <c r="CD5" s="746" t="s">
        <v>229</v>
      </c>
      <c r="CE5" s="747"/>
      <c r="CF5" s="747"/>
      <c r="CG5" s="747"/>
      <c r="CH5" s="747"/>
      <c r="CI5" s="747"/>
      <c r="CJ5" s="747"/>
      <c r="CK5" s="747"/>
      <c r="CL5" s="747"/>
      <c r="CM5" s="747"/>
      <c r="CN5" s="747"/>
      <c r="CO5" s="747"/>
      <c r="CP5" s="747"/>
      <c r="CQ5" s="748"/>
      <c r="CR5" s="746" t="s">
        <v>235</v>
      </c>
      <c r="CS5" s="747"/>
      <c r="CT5" s="747"/>
      <c r="CU5" s="747"/>
      <c r="CV5" s="747"/>
      <c r="CW5" s="747"/>
      <c r="CX5" s="747"/>
      <c r="CY5" s="748"/>
      <c r="CZ5" s="746" t="s">
        <v>227</v>
      </c>
      <c r="DA5" s="747"/>
      <c r="DB5" s="747"/>
      <c r="DC5" s="748"/>
      <c r="DD5" s="746" t="s">
        <v>236</v>
      </c>
      <c r="DE5" s="747"/>
      <c r="DF5" s="747"/>
      <c r="DG5" s="747"/>
      <c r="DH5" s="747"/>
      <c r="DI5" s="747"/>
      <c r="DJ5" s="747"/>
      <c r="DK5" s="747"/>
      <c r="DL5" s="747"/>
      <c r="DM5" s="747"/>
      <c r="DN5" s="747"/>
      <c r="DO5" s="747"/>
      <c r="DP5" s="748"/>
      <c r="DQ5" s="746" t="s">
        <v>237</v>
      </c>
      <c r="DR5" s="747"/>
      <c r="DS5" s="747"/>
      <c r="DT5" s="747"/>
      <c r="DU5" s="747"/>
      <c r="DV5" s="747"/>
      <c r="DW5" s="747"/>
      <c r="DX5" s="747"/>
      <c r="DY5" s="747"/>
      <c r="DZ5" s="747"/>
      <c r="EA5" s="747"/>
      <c r="EB5" s="747"/>
      <c r="EC5" s="748"/>
    </row>
    <row r="6" spans="2:143" ht="11.25" customHeight="1" x14ac:dyDescent="0.15">
      <c r="B6" s="639" t="s">
        <v>238</v>
      </c>
      <c r="C6" s="640"/>
      <c r="D6" s="640"/>
      <c r="E6" s="640"/>
      <c r="F6" s="640"/>
      <c r="G6" s="640"/>
      <c r="H6" s="640"/>
      <c r="I6" s="640"/>
      <c r="J6" s="640"/>
      <c r="K6" s="640"/>
      <c r="L6" s="640"/>
      <c r="M6" s="640"/>
      <c r="N6" s="640"/>
      <c r="O6" s="640"/>
      <c r="P6" s="640"/>
      <c r="Q6" s="641"/>
      <c r="R6" s="642">
        <v>203420</v>
      </c>
      <c r="S6" s="643"/>
      <c r="T6" s="643"/>
      <c r="U6" s="643"/>
      <c r="V6" s="643"/>
      <c r="W6" s="643"/>
      <c r="X6" s="643"/>
      <c r="Y6" s="644"/>
      <c r="Z6" s="675">
        <v>1.1000000000000001</v>
      </c>
      <c r="AA6" s="675"/>
      <c r="AB6" s="675"/>
      <c r="AC6" s="675"/>
      <c r="AD6" s="676">
        <v>203420</v>
      </c>
      <c r="AE6" s="676"/>
      <c r="AF6" s="676"/>
      <c r="AG6" s="676"/>
      <c r="AH6" s="676"/>
      <c r="AI6" s="676"/>
      <c r="AJ6" s="676"/>
      <c r="AK6" s="676"/>
      <c r="AL6" s="645">
        <v>2.6</v>
      </c>
      <c r="AM6" s="646"/>
      <c r="AN6" s="646"/>
      <c r="AO6" s="677"/>
      <c r="AP6" s="639" t="s">
        <v>239</v>
      </c>
      <c r="AQ6" s="640"/>
      <c r="AR6" s="640"/>
      <c r="AS6" s="640"/>
      <c r="AT6" s="640"/>
      <c r="AU6" s="640"/>
      <c r="AV6" s="640"/>
      <c r="AW6" s="640"/>
      <c r="AX6" s="640"/>
      <c r="AY6" s="640"/>
      <c r="AZ6" s="640"/>
      <c r="BA6" s="640"/>
      <c r="BB6" s="640"/>
      <c r="BC6" s="640"/>
      <c r="BD6" s="640"/>
      <c r="BE6" s="640"/>
      <c r="BF6" s="641"/>
      <c r="BG6" s="642">
        <v>2555274</v>
      </c>
      <c r="BH6" s="643"/>
      <c r="BI6" s="643"/>
      <c r="BJ6" s="643"/>
      <c r="BK6" s="643"/>
      <c r="BL6" s="643"/>
      <c r="BM6" s="643"/>
      <c r="BN6" s="644"/>
      <c r="BO6" s="675">
        <v>99.9</v>
      </c>
      <c r="BP6" s="675"/>
      <c r="BQ6" s="675"/>
      <c r="BR6" s="675"/>
      <c r="BS6" s="676">
        <v>29420</v>
      </c>
      <c r="BT6" s="676"/>
      <c r="BU6" s="676"/>
      <c r="BV6" s="676"/>
      <c r="BW6" s="676"/>
      <c r="BX6" s="676"/>
      <c r="BY6" s="676"/>
      <c r="BZ6" s="676"/>
      <c r="CA6" s="676"/>
      <c r="CB6" s="730"/>
      <c r="CD6" s="700" t="s">
        <v>240</v>
      </c>
      <c r="CE6" s="701"/>
      <c r="CF6" s="701"/>
      <c r="CG6" s="701"/>
      <c r="CH6" s="701"/>
      <c r="CI6" s="701"/>
      <c r="CJ6" s="701"/>
      <c r="CK6" s="701"/>
      <c r="CL6" s="701"/>
      <c r="CM6" s="701"/>
      <c r="CN6" s="701"/>
      <c r="CO6" s="701"/>
      <c r="CP6" s="701"/>
      <c r="CQ6" s="702"/>
      <c r="CR6" s="642">
        <v>98097</v>
      </c>
      <c r="CS6" s="643"/>
      <c r="CT6" s="643"/>
      <c r="CU6" s="643"/>
      <c r="CV6" s="643"/>
      <c r="CW6" s="643"/>
      <c r="CX6" s="643"/>
      <c r="CY6" s="644"/>
      <c r="CZ6" s="742">
        <v>0.6</v>
      </c>
      <c r="DA6" s="717"/>
      <c r="DB6" s="717"/>
      <c r="DC6" s="745"/>
      <c r="DD6" s="648" t="s">
        <v>141</v>
      </c>
      <c r="DE6" s="643"/>
      <c r="DF6" s="643"/>
      <c r="DG6" s="643"/>
      <c r="DH6" s="643"/>
      <c r="DI6" s="643"/>
      <c r="DJ6" s="643"/>
      <c r="DK6" s="643"/>
      <c r="DL6" s="643"/>
      <c r="DM6" s="643"/>
      <c r="DN6" s="643"/>
      <c r="DO6" s="643"/>
      <c r="DP6" s="644"/>
      <c r="DQ6" s="648">
        <v>98097</v>
      </c>
      <c r="DR6" s="643"/>
      <c r="DS6" s="643"/>
      <c r="DT6" s="643"/>
      <c r="DU6" s="643"/>
      <c r="DV6" s="643"/>
      <c r="DW6" s="643"/>
      <c r="DX6" s="643"/>
      <c r="DY6" s="643"/>
      <c r="DZ6" s="643"/>
      <c r="EA6" s="643"/>
      <c r="EB6" s="643"/>
      <c r="EC6" s="689"/>
    </row>
    <row r="7" spans="2:143" ht="11.25" customHeight="1" x14ac:dyDescent="0.15">
      <c r="B7" s="639" t="s">
        <v>241</v>
      </c>
      <c r="C7" s="640"/>
      <c r="D7" s="640"/>
      <c r="E7" s="640"/>
      <c r="F7" s="640"/>
      <c r="G7" s="640"/>
      <c r="H7" s="640"/>
      <c r="I7" s="640"/>
      <c r="J7" s="640"/>
      <c r="K7" s="640"/>
      <c r="L7" s="640"/>
      <c r="M7" s="640"/>
      <c r="N7" s="640"/>
      <c r="O7" s="640"/>
      <c r="P7" s="640"/>
      <c r="Q7" s="641"/>
      <c r="R7" s="642">
        <v>5151</v>
      </c>
      <c r="S7" s="643"/>
      <c r="T7" s="643"/>
      <c r="U7" s="643"/>
      <c r="V7" s="643"/>
      <c r="W7" s="643"/>
      <c r="X7" s="643"/>
      <c r="Y7" s="644"/>
      <c r="Z7" s="675">
        <v>0</v>
      </c>
      <c r="AA7" s="675"/>
      <c r="AB7" s="675"/>
      <c r="AC7" s="675"/>
      <c r="AD7" s="676">
        <v>5151</v>
      </c>
      <c r="AE7" s="676"/>
      <c r="AF7" s="676"/>
      <c r="AG7" s="676"/>
      <c r="AH7" s="676"/>
      <c r="AI7" s="676"/>
      <c r="AJ7" s="676"/>
      <c r="AK7" s="676"/>
      <c r="AL7" s="645">
        <v>0.1</v>
      </c>
      <c r="AM7" s="646"/>
      <c r="AN7" s="646"/>
      <c r="AO7" s="677"/>
      <c r="AP7" s="639" t="s">
        <v>242</v>
      </c>
      <c r="AQ7" s="640"/>
      <c r="AR7" s="640"/>
      <c r="AS7" s="640"/>
      <c r="AT7" s="640"/>
      <c r="AU7" s="640"/>
      <c r="AV7" s="640"/>
      <c r="AW7" s="640"/>
      <c r="AX7" s="640"/>
      <c r="AY7" s="640"/>
      <c r="AZ7" s="640"/>
      <c r="BA7" s="640"/>
      <c r="BB7" s="640"/>
      <c r="BC7" s="640"/>
      <c r="BD7" s="640"/>
      <c r="BE7" s="640"/>
      <c r="BF7" s="641"/>
      <c r="BG7" s="642">
        <v>1056350</v>
      </c>
      <c r="BH7" s="643"/>
      <c r="BI7" s="643"/>
      <c r="BJ7" s="643"/>
      <c r="BK7" s="643"/>
      <c r="BL7" s="643"/>
      <c r="BM7" s="643"/>
      <c r="BN7" s="644"/>
      <c r="BO7" s="675">
        <v>41.3</v>
      </c>
      <c r="BP7" s="675"/>
      <c r="BQ7" s="675"/>
      <c r="BR7" s="675"/>
      <c r="BS7" s="676">
        <v>29420</v>
      </c>
      <c r="BT7" s="676"/>
      <c r="BU7" s="676"/>
      <c r="BV7" s="676"/>
      <c r="BW7" s="676"/>
      <c r="BX7" s="676"/>
      <c r="BY7" s="676"/>
      <c r="BZ7" s="676"/>
      <c r="CA7" s="676"/>
      <c r="CB7" s="730"/>
      <c r="CD7" s="681" t="s">
        <v>243</v>
      </c>
      <c r="CE7" s="682"/>
      <c r="CF7" s="682"/>
      <c r="CG7" s="682"/>
      <c r="CH7" s="682"/>
      <c r="CI7" s="682"/>
      <c r="CJ7" s="682"/>
      <c r="CK7" s="682"/>
      <c r="CL7" s="682"/>
      <c r="CM7" s="682"/>
      <c r="CN7" s="682"/>
      <c r="CO7" s="682"/>
      <c r="CP7" s="682"/>
      <c r="CQ7" s="683"/>
      <c r="CR7" s="642">
        <v>4054096</v>
      </c>
      <c r="CS7" s="643"/>
      <c r="CT7" s="643"/>
      <c r="CU7" s="643"/>
      <c r="CV7" s="643"/>
      <c r="CW7" s="643"/>
      <c r="CX7" s="643"/>
      <c r="CY7" s="644"/>
      <c r="CZ7" s="675">
        <v>22.9</v>
      </c>
      <c r="DA7" s="675"/>
      <c r="DB7" s="675"/>
      <c r="DC7" s="675"/>
      <c r="DD7" s="648">
        <v>231689</v>
      </c>
      <c r="DE7" s="643"/>
      <c r="DF7" s="643"/>
      <c r="DG7" s="643"/>
      <c r="DH7" s="643"/>
      <c r="DI7" s="643"/>
      <c r="DJ7" s="643"/>
      <c r="DK7" s="643"/>
      <c r="DL7" s="643"/>
      <c r="DM7" s="643"/>
      <c r="DN7" s="643"/>
      <c r="DO7" s="643"/>
      <c r="DP7" s="644"/>
      <c r="DQ7" s="648">
        <v>1286555</v>
      </c>
      <c r="DR7" s="643"/>
      <c r="DS7" s="643"/>
      <c r="DT7" s="643"/>
      <c r="DU7" s="643"/>
      <c r="DV7" s="643"/>
      <c r="DW7" s="643"/>
      <c r="DX7" s="643"/>
      <c r="DY7" s="643"/>
      <c r="DZ7" s="643"/>
      <c r="EA7" s="643"/>
      <c r="EB7" s="643"/>
      <c r="EC7" s="689"/>
    </row>
    <row r="8" spans="2:143" ht="11.25" customHeight="1" x14ac:dyDescent="0.15">
      <c r="B8" s="639" t="s">
        <v>244</v>
      </c>
      <c r="C8" s="640"/>
      <c r="D8" s="640"/>
      <c r="E8" s="640"/>
      <c r="F8" s="640"/>
      <c r="G8" s="640"/>
      <c r="H8" s="640"/>
      <c r="I8" s="640"/>
      <c r="J8" s="640"/>
      <c r="K8" s="640"/>
      <c r="L8" s="640"/>
      <c r="M8" s="640"/>
      <c r="N8" s="640"/>
      <c r="O8" s="640"/>
      <c r="P8" s="640"/>
      <c r="Q8" s="641"/>
      <c r="R8" s="642">
        <v>8542</v>
      </c>
      <c r="S8" s="643"/>
      <c r="T8" s="643"/>
      <c r="U8" s="643"/>
      <c r="V8" s="643"/>
      <c r="W8" s="643"/>
      <c r="X8" s="643"/>
      <c r="Y8" s="644"/>
      <c r="Z8" s="675">
        <v>0</v>
      </c>
      <c r="AA8" s="675"/>
      <c r="AB8" s="675"/>
      <c r="AC8" s="675"/>
      <c r="AD8" s="676">
        <v>8542</v>
      </c>
      <c r="AE8" s="676"/>
      <c r="AF8" s="676"/>
      <c r="AG8" s="676"/>
      <c r="AH8" s="676"/>
      <c r="AI8" s="676"/>
      <c r="AJ8" s="676"/>
      <c r="AK8" s="676"/>
      <c r="AL8" s="645">
        <v>0.1</v>
      </c>
      <c r="AM8" s="646"/>
      <c r="AN8" s="646"/>
      <c r="AO8" s="677"/>
      <c r="AP8" s="639" t="s">
        <v>245</v>
      </c>
      <c r="AQ8" s="640"/>
      <c r="AR8" s="640"/>
      <c r="AS8" s="640"/>
      <c r="AT8" s="640"/>
      <c r="AU8" s="640"/>
      <c r="AV8" s="640"/>
      <c r="AW8" s="640"/>
      <c r="AX8" s="640"/>
      <c r="AY8" s="640"/>
      <c r="AZ8" s="640"/>
      <c r="BA8" s="640"/>
      <c r="BB8" s="640"/>
      <c r="BC8" s="640"/>
      <c r="BD8" s="640"/>
      <c r="BE8" s="640"/>
      <c r="BF8" s="641"/>
      <c r="BG8" s="642">
        <v>39214</v>
      </c>
      <c r="BH8" s="643"/>
      <c r="BI8" s="643"/>
      <c r="BJ8" s="643"/>
      <c r="BK8" s="643"/>
      <c r="BL8" s="643"/>
      <c r="BM8" s="643"/>
      <c r="BN8" s="644"/>
      <c r="BO8" s="675">
        <v>1.5</v>
      </c>
      <c r="BP8" s="675"/>
      <c r="BQ8" s="675"/>
      <c r="BR8" s="675"/>
      <c r="BS8" s="648" t="s">
        <v>141</v>
      </c>
      <c r="BT8" s="643"/>
      <c r="BU8" s="643"/>
      <c r="BV8" s="643"/>
      <c r="BW8" s="643"/>
      <c r="BX8" s="643"/>
      <c r="BY8" s="643"/>
      <c r="BZ8" s="643"/>
      <c r="CA8" s="643"/>
      <c r="CB8" s="689"/>
      <c r="CD8" s="681" t="s">
        <v>246</v>
      </c>
      <c r="CE8" s="682"/>
      <c r="CF8" s="682"/>
      <c r="CG8" s="682"/>
      <c r="CH8" s="682"/>
      <c r="CI8" s="682"/>
      <c r="CJ8" s="682"/>
      <c r="CK8" s="682"/>
      <c r="CL8" s="682"/>
      <c r="CM8" s="682"/>
      <c r="CN8" s="682"/>
      <c r="CO8" s="682"/>
      <c r="CP8" s="682"/>
      <c r="CQ8" s="683"/>
      <c r="CR8" s="642">
        <v>3854298</v>
      </c>
      <c r="CS8" s="643"/>
      <c r="CT8" s="643"/>
      <c r="CU8" s="643"/>
      <c r="CV8" s="643"/>
      <c r="CW8" s="643"/>
      <c r="CX8" s="643"/>
      <c r="CY8" s="644"/>
      <c r="CZ8" s="675">
        <v>21.8</v>
      </c>
      <c r="DA8" s="675"/>
      <c r="DB8" s="675"/>
      <c r="DC8" s="675"/>
      <c r="DD8" s="648">
        <v>214694</v>
      </c>
      <c r="DE8" s="643"/>
      <c r="DF8" s="643"/>
      <c r="DG8" s="643"/>
      <c r="DH8" s="643"/>
      <c r="DI8" s="643"/>
      <c r="DJ8" s="643"/>
      <c r="DK8" s="643"/>
      <c r="DL8" s="643"/>
      <c r="DM8" s="643"/>
      <c r="DN8" s="643"/>
      <c r="DO8" s="643"/>
      <c r="DP8" s="644"/>
      <c r="DQ8" s="648">
        <v>2336761</v>
      </c>
      <c r="DR8" s="643"/>
      <c r="DS8" s="643"/>
      <c r="DT8" s="643"/>
      <c r="DU8" s="643"/>
      <c r="DV8" s="643"/>
      <c r="DW8" s="643"/>
      <c r="DX8" s="643"/>
      <c r="DY8" s="643"/>
      <c r="DZ8" s="643"/>
      <c r="EA8" s="643"/>
      <c r="EB8" s="643"/>
      <c r="EC8" s="689"/>
    </row>
    <row r="9" spans="2:143" ht="11.25" customHeight="1" x14ac:dyDescent="0.15">
      <c r="B9" s="639" t="s">
        <v>247</v>
      </c>
      <c r="C9" s="640"/>
      <c r="D9" s="640"/>
      <c r="E9" s="640"/>
      <c r="F9" s="640"/>
      <c r="G9" s="640"/>
      <c r="H9" s="640"/>
      <c r="I9" s="640"/>
      <c r="J9" s="640"/>
      <c r="K9" s="640"/>
      <c r="L9" s="640"/>
      <c r="M9" s="640"/>
      <c r="N9" s="640"/>
      <c r="O9" s="640"/>
      <c r="P9" s="640"/>
      <c r="Q9" s="641"/>
      <c r="R9" s="642">
        <v>10530</v>
      </c>
      <c r="S9" s="643"/>
      <c r="T9" s="643"/>
      <c r="U9" s="643"/>
      <c r="V9" s="643"/>
      <c r="W9" s="643"/>
      <c r="X9" s="643"/>
      <c r="Y9" s="644"/>
      <c r="Z9" s="675">
        <v>0.1</v>
      </c>
      <c r="AA9" s="675"/>
      <c r="AB9" s="675"/>
      <c r="AC9" s="675"/>
      <c r="AD9" s="676">
        <v>10530</v>
      </c>
      <c r="AE9" s="676"/>
      <c r="AF9" s="676"/>
      <c r="AG9" s="676"/>
      <c r="AH9" s="676"/>
      <c r="AI9" s="676"/>
      <c r="AJ9" s="676"/>
      <c r="AK9" s="676"/>
      <c r="AL9" s="645">
        <v>0.1</v>
      </c>
      <c r="AM9" s="646"/>
      <c r="AN9" s="646"/>
      <c r="AO9" s="677"/>
      <c r="AP9" s="639" t="s">
        <v>248</v>
      </c>
      <c r="AQ9" s="640"/>
      <c r="AR9" s="640"/>
      <c r="AS9" s="640"/>
      <c r="AT9" s="640"/>
      <c r="AU9" s="640"/>
      <c r="AV9" s="640"/>
      <c r="AW9" s="640"/>
      <c r="AX9" s="640"/>
      <c r="AY9" s="640"/>
      <c r="AZ9" s="640"/>
      <c r="BA9" s="640"/>
      <c r="BB9" s="640"/>
      <c r="BC9" s="640"/>
      <c r="BD9" s="640"/>
      <c r="BE9" s="640"/>
      <c r="BF9" s="641"/>
      <c r="BG9" s="642">
        <v>888090</v>
      </c>
      <c r="BH9" s="643"/>
      <c r="BI9" s="643"/>
      <c r="BJ9" s="643"/>
      <c r="BK9" s="643"/>
      <c r="BL9" s="643"/>
      <c r="BM9" s="643"/>
      <c r="BN9" s="644"/>
      <c r="BO9" s="675">
        <v>34.700000000000003</v>
      </c>
      <c r="BP9" s="675"/>
      <c r="BQ9" s="675"/>
      <c r="BR9" s="675"/>
      <c r="BS9" s="648" t="s">
        <v>180</v>
      </c>
      <c r="BT9" s="643"/>
      <c r="BU9" s="643"/>
      <c r="BV9" s="643"/>
      <c r="BW9" s="643"/>
      <c r="BX9" s="643"/>
      <c r="BY9" s="643"/>
      <c r="BZ9" s="643"/>
      <c r="CA9" s="643"/>
      <c r="CB9" s="689"/>
      <c r="CD9" s="681" t="s">
        <v>249</v>
      </c>
      <c r="CE9" s="682"/>
      <c r="CF9" s="682"/>
      <c r="CG9" s="682"/>
      <c r="CH9" s="682"/>
      <c r="CI9" s="682"/>
      <c r="CJ9" s="682"/>
      <c r="CK9" s="682"/>
      <c r="CL9" s="682"/>
      <c r="CM9" s="682"/>
      <c r="CN9" s="682"/>
      <c r="CO9" s="682"/>
      <c r="CP9" s="682"/>
      <c r="CQ9" s="683"/>
      <c r="CR9" s="642">
        <v>1323118</v>
      </c>
      <c r="CS9" s="643"/>
      <c r="CT9" s="643"/>
      <c r="CU9" s="643"/>
      <c r="CV9" s="643"/>
      <c r="CW9" s="643"/>
      <c r="CX9" s="643"/>
      <c r="CY9" s="644"/>
      <c r="CZ9" s="675">
        <v>7.5</v>
      </c>
      <c r="DA9" s="675"/>
      <c r="DB9" s="675"/>
      <c r="DC9" s="675"/>
      <c r="DD9" s="648">
        <v>48263</v>
      </c>
      <c r="DE9" s="643"/>
      <c r="DF9" s="643"/>
      <c r="DG9" s="643"/>
      <c r="DH9" s="643"/>
      <c r="DI9" s="643"/>
      <c r="DJ9" s="643"/>
      <c r="DK9" s="643"/>
      <c r="DL9" s="643"/>
      <c r="DM9" s="643"/>
      <c r="DN9" s="643"/>
      <c r="DO9" s="643"/>
      <c r="DP9" s="644"/>
      <c r="DQ9" s="648">
        <v>1074132</v>
      </c>
      <c r="DR9" s="643"/>
      <c r="DS9" s="643"/>
      <c r="DT9" s="643"/>
      <c r="DU9" s="643"/>
      <c r="DV9" s="643"/>
      <c r="DW9" s="643"/>
      <c r="DX9" s="643"/>
      <c r="DY9" s="643"/>
      <c r="DZ9" s="643"/>
      <c r="EA9" s="643"/>
      <c r="EB9" s="643"/>
      <c r="EC9" s="689"/>
    </row>
    <row r="10" spans="2:143" ht="11.25" customHeight="1" x14ac:dyDescent="0.15">
      <c r="B10" s="639" t="s">
        <v>250</v>
      </c>
      <c r="C10" s="640"/>
      <c r="D10" s="640"/>
      <c r="E10" s="640"/>
      <c r="F10" s="640"/>
      <c r="G10" s="640"/>
      <c r="H10" s="640"/>
      <c r="I10" s="640"/>
      <c r="J10" s="640"/>
      <c r="K10" s="640"/>
      <c r="L10" s="640"/>
      <c r="M10" s="640"/>
      <c r="N10" s="640"/>
      <c r="O10" s="640"/>
      <c r="P10" s="640"/>
      <c r="Q10" s="641"/>
      <c r="R10" s="642" t="s">
        <v>180</v>
      </c>
      <c r="S10" s="643"/>
      <c r="T10" s="643"/>
      <c r="U10" s="643"/>
      <c r="V10" s="643"/>
      <c r="W10" s="643"/>
      <c r="X10" s="643"/>
      <c r="Y10" s="644"/>
      <c r="Z10" s="675" t="s">
        <v>141</v>
      </c>
      <c r="AA10" s="675"/>
      <c r="AB10" s="675"/>
      <c r="AC10" s="675"/>
      <c r="AD10" s="676" t="s">
        <v>251</v>
      </c>
      <c r="AE10" s="676"/>
      <c r="AF10" s="676"/>
      <c r="AG10" s="676"/>
      <c r="AH10" s="676"/>
      <c r="AI10" s="676"/>
      <c r="AJ10" s="676"/>
      <c r="AK10" s="676"/>
      <c r="AL10" s="645" t="s">
        <v>141</v>
      </c>
      <c r="AM10" s="646"/>
      <c r="AN10" s="646"/>
      <c r="AO10" s="677"/>
      <c r="AP10" s="639" t="s">
        <v>252</v>
      </c>
      <c r="AQ10" s="640"/>
      <c r="AR10" s="640"/>
      <c r="AS10" s="640"/>
      <c r="AT10" s="640"/>
      <c r="AU10" s="640"/>
      <c r="AV10" s="640"/>
      <c r="AW10" s="640"/>
      <c r="AX10" s="640"/>
      <c r="AY10" s="640"/>
      <c r="AZ10" s="640"/>
      <c r="BA10" s="640"/>
      <c r="BB10" s="640"/>
      <c r="BC10" s="640"/>
      <c r="BD10" s="640"/>
      <c r="BE10" s="640"/>
      <c r="BF10" s="641"/>
      <c r="BG10" s="642">
        <v>61880</v>
      </c>
      <c r="BH10" s="643"/>
      <c r="BI10" s="643"/>
      <c r="BJ10" s="643"/>
      <c r="BK10" s="643"/>
      <c r="BL10" s="643"/>
      <c r="BM10" s="643"/>
      <c r="BN10" s="644"/>
      <c r="BO10" s="675">
        <v>2.4</v>
      </c>
      <c r="BP10" s="675"/>
      <c r="BQ10" s="675"/>
      <c r="BR10" s="675"/>
      <c r="BS10" s="648">
        <v>10230</v>
      </c>
      <c r="BT10" s="643"/>
      <c r="BU10" s="643"/>
      <c r="BV10" s="643"/>
      <c r="BW10" s="643"/>
      <c r="BX10" s="643"/>
      <c r="BY10" s="643"/>
      <c r="BZ10" s="643"/>
      <c r="CA10" s="643"/>
      <c r="CB10" s="689"/>
      <c r="CD10" s="681" t="s">
        <v>253</v>
      </c>
      <c r="CE10" s="682"/>
      <c r="CF10" s="682"/>
      <c r="CG10" s="682"/>
      <c r="CH10" s="682"/>
      <c r="CI10" s="682"/>
      <c r="CJ10" s="682"/>
      <c r="CK10" s="682"/>
      <c r="CL10" s="682"/>
      <c r="CM10" s="682"/>
      <c r="CN10" s="682"/>
      <c r="CO10" s="682"/>
      <c r="CP10" s="682"/>
      <c r="CQ10" s="683"/>
      <c r="CR10" s="642">
        <v>13002</v>
      </c>
      <c r="CS10" s="643"/>
      <c r="CT10" s="643"/>
      <c r="CU10" s="643"/>
      <c r="CV10" s="643"/>
      <c r="CW10" s="643"/>
      <c r="CX10" s="643"/>
      <c r="CY10" s="644"/>
      <c r="CZ10" s="675">
        <v>0.1</v>
      </c>
      <c r="DA10" s="675"/>
      <c r="DB10" s="675"/>
      <c r="DC10" s="675"/>
      <c r="DD10" s="648" t="s">
        <v>141</v>
      </c>
      <c r="DE10" s="643"/>
      <c r="DF10" s="643"/>
      <c r="DG10" s="643"/>
      <c r="DH10" s="643"/>
      <c r="DI10" s="643"/>
      <c r="DJ10" s="643"/>
      <c r="DK10" s="643"/>
      <c r="DL10" s="643"/>
      <c r="DM10" s="643"/>
      <c r="DN10" s="643"/>
      <c r="DO10" s="643"/>
      <c r="DP10" s="644"/>
      <c r="DQ10" s="648">
        <v>13001</v>
      </c>
      <c r="DR10" s="643"/>
      <c r="DS10" s="643"/>
      <c r="DT10" s="643"/>
      <c r="DU10" s="643"/>
      <c r="DV10" s="643"/>
      <c r="DW10" s="643"/>
      <c r="DX10" s="643"/>
      <c r="DY10" s="643"/>
      <c r="DZ10" s="643"/>
      <c r="EA10" s="643"/>
      <c r="EB10" s="643"/>
      <c r="EC10" s="689"/>
    </row>
    <row r="11" spans="2:143" ht="11.25" customHeight="1" x14ac:dyDescent="0.15">
      <c r="B11" s="639" t="s">
        <v>254</v>
      </c>
      <c r="C11" s="640"/>
      <c r="D11" s="640"/>
      <c r="E11" s="640"/>
      <c r="F11" s="640"/>
      <c r="G11" s="640"/>
      <c r="H11" s="640"/>
      <c r="I11" s="640"/>
      <c r="J11" s="640"/>
      <c r="K11" s="640"/>
      <c r="L11" s="640"/>
      <c r="M11" s="640"/>
      <c r="N11" s="640"/>
      <c r="O11" s="640"/>
      <c r="P11" s="640"/>
      <c r="Q11" s="641"/>
      <c r="R11" s="642">
        <v>480029</v>
      </c>
      <c r="S11" s="643"/>
      <c r="T11" s="643"/>
      <c r="U11" s="643"/>
      <c r="V11" s="643"/>
      <c r="W11" s="643"/>
      <c r="X11" s="643"/>
      <c r="Y11" s="644"/>
      <c r="Z11" s="645">
        <v>2.7</v>
      </c>
      <c r="AA11" s="646"/>
      <c r="AB11" s="646"/>
      <c r="AC11" s="647"/>
      <c r="AD11" s="648">
        <v>480029</v>
      </c>
      <c r="AE11" s="643"/>
      <c r="AF11" s="643"/>
      <c r="AG11" s="643"/>
      <c r="AH11" s="643"/>
      <c r="AI11" s="643"/>
      <c r="AJ11" s="643"/>
      <c r="AK11" s="644"/>
      <c r="AL11" s="645">
        <v>6</v>
      </c>
      <c r="AM11" s="646"/>
      <c r="AN11" s="646"/>
      <c r="AO11" s="677"/>
      <c r="AP11" s="639" t="s">
        <v>255</v>
      </c>
      <c r="AQ11" s="640"/>
      <c r="AR11" s="640"/>
      <c r="AS11" s="640"/>
      <c r="AT11" s="640"/>
      <c r="AU11" s="640"/>
      <c r="AV11" s="640"/>
      <c r="AW11" s="640"/>
      <c r="AX11" s="640"/>
      <c r="AY11" s="640"/>
      <c r="AZ11" s="640"/>
      <c r="BA11" s="640"/>
      <c r="BB11" s="640"/>
      <c r="BC11" s="640"/>
      <c r="BD11" s="640"/>
      <c r="BE11" s="640"/>
      <c r="BF11" s="641"/>
      <c r="BG11" s="642">
        <v>67166</v>
      </c>
      <c r="BH11" s="643"/>
      <c r="BI11" s="643"/>
      <c r="BJ11" s="643"/>
      <c r="BK11" s="643"/>
      <c r="BL11" s="643"/>
      <c r="BM11" s="643"/>
      <c r="BN11" s="644"/>
      <c r="BO11" s="675">
        <v>2.6</v>
      </c>
      <c r="BP11" s="675"/>
      <c r="BQ11" s="675"/>
      <c r="BR11" s="675"/>
      <c r="BS11" s="648">
        <v>19190</v>
      </c>
      <c r="BT11" s="643"/>
      <c r="BU11" s="643"/>
      <c r="BV11" s="643"/>
      <c r="BW11" s="643"/>
      <c r="BX11" s="643"/>
      <c r="BY11" s="643"/>
      <c r="BZ11" s="643"/>
      <c r="CA11" s="643"/>
      <c r="CB11" s="689"/>
      <c r="CD11" s="681" t="s">
        <v>256</v>
      </c>
      <c r="CE11" s="682"/>
      <c r="CF11" s="682"/>
      <c r="CG11" s="682"/>
      <c r="CH11" s="682"/>
      <c r="CI11" s="682"/>
      <c r="CJ11" s="682"/>
      <c r="CK11" s="682"/>
      <c r="CL11" s="682"/>
      <c r="CM11" s="682"/>
      <c r="CN11" s="682"/>
      <c r="CO11" s="682"/>
      <c r="CP11" s="682"/>
      <c r="CQ11" s="683"/>
      <c r="CR11" s="642">
        <v>1051211</v>
      </c>
      <c r="CS11" s="643"/>
      <c r="CT11" s="643"/>
      <c r="CU11" s="643"/>
      <c r="CV11" s="643"/>
      <c r="CW11" s="643"/>
      <c r="CX11" s="643"/>
      <c r="CY11" s="644"/>
      <c r="CZ11" s="675">
        <v>5.9</v>
      </c>
      <c r="DA11" s="675"/>
      <c r="DB11" s="675"/>
      <c r="DC11" s="675"/>
      <c r="DD11" s="648">
        <v>668477</v>
      </c>
      <c r="DE11" s="643"/>
      <c r="DF11" s="643"/>
      <c r="DG11" s="643"/>
      <c r="DH11" s="643"/>
      <c r="DI11" s="643"/>
      <c r="DJ11" s="643"/>
      <c r="DK11" s="643"/>
      <c r="DL11" s="643"/>
      <c r="DM11" s="643"/>
      <c r="DN11" s="643"/>
      <c r="DO11" s="643"/>
      <c r="DP11" s="644"/>
      <c r="DQ11" s="648">
        <v>359499</v>
      </c>
      <c r="DR11" s="643"/>
      <c r="DS11" s="643"/>
      <c r="DT11" s="643"/>
      <c r="DU11" s="643"/>
      <c r="DV11" s="643"/>
      <c r="DW11" s="643"/>
      <c r="DX11" s="643"/>
      <c r="DY11" s="643"/>
      <c r="DZ11" s="643"/>
      <c r="EA11" s="643"/>
      <c r="EB11" s="643"/>
      <c r="EC11" s="689"/>
    </row>
    <row r="12" spans="2:143" ht="11.25" customHeight="1" x14ac:dyDescent="0.15">
      <c r="B12" s="639" t="s">
        <v>257</v>
      </c>
      <c r="C12" s="640"/>
      <c r="D12" s="640"/>
      <c r="E12" s="640"/>
      <c r="F12" s="640"/>
      <c r="G12" s="640"/>
      <c r="H12" s="640"/>
      <c r="I12" s="640"/>
      <c r="J12" s="640"/>
      <c r="K12" s="640"/>
      <c r="L12" s="640"/>
      <c r="M12" s="640"/>
      <c r="N12" s="640"/>
      <c r="O12" s="640"/>
      <c r="P12" s="640"/>
      <c r="Q12" s="641"/>
      <c r="R12" s="642" t="s">
        <v>180</v>
      </c>
      <c r="S12" s="643"/>
      <c r="T12" s="643"/>
      <c r="U12" s="643"/>
      <c r="V12" s="643"/>
      <c r="W12" s="643"/>
      <c r="X12" s="643"/>
      <c r="Y12" s="644"/>
      <c r="Z12" s="675" t="s">
        <v>141</v>
      </c>
      <c r="AA12" s="675"/>
      <c r="AB12" s="675"/>
      <c r="AC12" s="675"/>
      <c r="AD12" s="676" t="s">
        <v>251</v>
      </c>
      <c r="AE12" s="676"/>
      <c r="AF12" s="676"/>
      <c r="AG12" s="676"/>
      <c r="AH12" s="676"/>
      <c r="AI12" s="676"/>
      <c r="AJ12" s="676"/>
      <c r="AK12" s="676"/>
      <c r="AL12" s="645" t="s">
        <v>251</v>
      </c>
      <c r="AM12" s="646"/>
      <c r="AN12" s="646"/>
      <c r="AO12" s="677"/>
      <c r="AP12" s="639" t="s">
        <v>258</v>
      </c>
      <c r="AQ12" s="640"/>
      <c r="AR12" s="640"/>
      <c r="AS12" s="640"/>
      <c r="AT12" s="640"/>
      <c r="AU12" s="640"/>
      <c r="AV12" s="640"/>
      <c r="AW12" s="640"/>
      <c r="AX12" s="640"/>
      <c r="AY12" s="640"/>
      <c r="AZ12" s="640"/>
      <c r="BA12" s="640"/>
      <c r="BB12" s="640"/>
      <c r="BC12" s="640"/>
      <c r="BD12" s="640"/>
      <c r="BE12" s="640"/>
      <c r="BF12" s="641"/>
      <c r="BG12" s="642">
        <v>1284579</v>
      </c>
      <c r="BH12" s="643"/>
      <c r="BI12" s="643"/>
      <c r="BJ12" s="643"/>
      <c r="BK12" s="643"/>
      <c r="BL12" s="643"/>
      <c r="BM12" s="643"/>
      <c r="BN12" s="644"/>
      <c r="BO12" s="675">
        <v>50.2</v>
      </c>
      <c r="BP12" s="675"/>
      <c r="BQ12" s="675"/>
      <c r="BR12" s="675"/>
      <c r="BS12" s="648" t="s">
        <v>251</v>
      </c>
      <c r="BT12" s="643"/>
      <c r="BU12" s="643"/>
      <c r="BV12" s="643"/>
      <c r="BW12" s="643"/>
      <c r="BX12" s="643"/>
      <c r="BY12" s="643"/>
      <c r="BZ12" s="643"/>
      <c r="CA12" s="643"/>
      <c r="CB12" s="689"/>
      <c r="CD12" s="681" t="s">
        <v>259</v>
      </c>
      <c r="CE12" s="682"/>
      <c r="CF12" s="682"/>
      <c r="CG12" s="682"/>
      <c r="CH12" s="682"/>
      <c r="CI12" s="682"/>
      <c r="CJ12" s="682"/>
      <c r="CK12" s="682"/>
      <c r="CL12" s="682"/>
      <c r="CM12" s="682"/>
      <c r="CN12" s="682"/>
      <c r="CO12" s="682"/>
      <c r="CP12" s="682"/>
      <c r="CQ12" s="683"/>
      <c r="CR12" s="642">
        <v>1025532</v>
      </c>
      <c r="CS12" s="643"/>
      <c r="CT12" s="643"/>
      <c r="CU12" s="643"/>
      <c r="CV12" s="643"/>
      <c r="CW12" s="643"/>
      <c r="CX12" s="643"/>
      <c r="CY12" s="644"/>
      <c r="CZ12" s="675">
        <v>5.8</v>
      </c>
      <c r="DA12" s="675"/>
      <c r="DB12" s="675"/>
      <c r="DC12" s="675"/>
      <c r="DD12" s="648">
        <v>455185</v>
      </c>
      <c r="DE12" s="643"/>
      <c r="DF12" s="643"/>
      <c r="DG12" s="643"/>
      <c r="DH12" s="643"/>
      <c r="DI12" s="643"/>
      <c r="DJ12" s="643"/>
      <c r="DK12" s="643"/>
      <c r="DL12" s="643"/>
      <c r="DM12" s="643"/>
      <c r="DN12" s="643"/>
      <c r="DO12" s="643"/>
      <c r="DP12" s="644"/>
      <c r="DQ12" s="648">
        <v>309732</v>
      </c>
      <c r="DR12" s="643"/>
      <c r="DS12" s="643"/>
      <c r="DT12" s="643"/>
      <c r="DU12" s="643"/>
      <c r="DV12" s="643"/>
      <c r="DW12" s="643"/>
      <c r="DX12" s="643"/>
      <c r="DY12" s="643"/>
      <c r="DZ12" s="643"/>
      <c r="EA12" s="643"/>
      <c r="EB12" s="643"/>
      <c r="EC12" s="689"/>
    </row>
    <row r="13" spans="2:143" ht="11.25" customHeight="1" x14ac:dyDescent="0.15">
      <c r="B13" s="639" t="s">
        <v>260</v>
      </c>
      <c r="C13" s="640"/>
      <c r="D13" s="640"/>
      <c r="E13" s="640"/>
      <c r="F13" s="640"/>
      <c r="G13" s="640"/>
      <c r="H13" s="640"/>
      <c r="I13" s="640"/>
      <c r="J13" s="640"/>
      <c r="K13" s="640"/>
      <c r="L13" s="640"/>
      <c r="M13" s="640"/>
      <c r="N13" s="640"/>
      <c r="O13" s="640"/>
      <c r="P13" s="640"/>
      <c r="Q13" s="641"/>
      <c r="R13" s="642" t="s">
        <v>141</v>
      </c>
      <c r="S13" s="643"/>
      <c r="T13" s="643"/>
      <c r="U13" s="643"/>
      <c r="V13" s="643"/>
      <c r="W13" s="643"/>
      <c r="X13" s="643"/>
      <c r="Y13" s="644"/>
      <c r="Z13" s="675" t="s">
        <v>251</v>
      </c>
      <c r="AA13" s="675"/>
      <c r="AB13" s="675"/>
      <c r="AC13" s="675"/>
      <c r="AD13" s="676" t="s">
        <v>251</v>
      </c>
      <c r="AE13" s="676"/>
      <c r="AF13" s="676"/>
      <c r="AG13" s="676"/>
      <c r="AH13" s="676"/>
      <c r="AI13" s="676"/>
      <c r="AJ13" s="676"/>
      <c r="AK13" s="676"/>
      <c r="AL13" s="645" t="s">
        <v>141</v>
      </c>
      <c r="AM13" s="646"/>
      <c r="AN13" s="646"/>
      <c r="AO13" s="677"/>
      <c r="AP13" s="639" t="s">
        <v>261</v>
      </c>
      <c r="AQ13" s="640"/>
      <c r="AR13" s="640"/>
      <c r="AS13" s="640"/>
      <c r="AT13" s="640"/>
      <c r="AU13" s="640"/>
      <c r="AV13" s="640"/>
      <c r="AW13" s="640"/>
      <c r="AX13" s="640"/>
      <c r="AY13" s="640"/>
      <c r="AZ13" s="640"/>
      <c r="BA13" s="640"/>
      <c r="BB13" s="640"/>
      <c r="BC13" s="640"/>
      <c r="BD13" s="640"/>
      <c r="BE13" s="640"/>
      <c r="BF13" s="641"/>
      <c r="BG13" s="642">
        <v>1275348</v>
      </c>
      <c r="BH13" s="643"/>
      <c r="BI13" s="643"/>
      <c r="BJ13" s="643"/>
      <c r="BK13" s="643"/>
      <c r="BL13" s="643"/>
      <c r="BM13" s="643"/>
      <c r="BN13" s="644"/>
      <c r="BO13" s="675">
        <v>49.9</v>
      </c>
      <c r="BP13" s="675"/>
      <c r="BQ13" s="675"/>
      <c r="BR13" s="675"/>
      <c r="BS13" s="648" t="s">
        <v>251</v>
      </c>
      <c r="BT13" s="643"/>
      <c r="BU13" s="643"/>
      <c r="BV13" s="643"/>
      <c r="BW13" s="643"/>
      <c r="BX13" s="643"/>
      <c r="BY13" s="643"/>
      <c r="BZ13" s="643"/>
      <c r="CA13" s="643"/>
      <c r="CB13" s="689"/>
      <c r="CD13" s="681" t="s">
        <v>262</v>
      </c>
      <c r="CE13" s="682"/>
      <c r="CF13" s="682"/>
      <c r="CG13" s="682"/>
      <c r="CH13" s="682"/>
      <c r="CI13" s="682"/>
      <c r="CJ13" s="682"/>
      <c r="CK13" s="682"/>
      <c r="CL13" s="682"/>
      <c r="CM13" s="682"/>
      <c r="CN13" s="682"/>
      <c r="CO13" s="682"/>
      <c r="CP13" s="682"/>
      <c r="CQ13" s="683"/>
      <c r="CR13" s="642">
        <v>1952993</v>
      </c>
      <c r="CS13" s="643"/>
      <c r="CT13" s="643"/>
      <c r="CU13" s="643"/>
      <c r="CV13" s="643"/>
      <c r="CW13" s="643"/>
      <c r="CX13" s="643"/>
      <c r="CY13" s="644"/>
      <c r="CZ13" s="675">
        <v>11</v>
      </c>
      <c r="DA13" s="675"/>
      <c r="DB13" s="675"/>
      <c r="DC13" s="675"/>
      <c r="DD13" s="648">
        <v>1318102</v>
      </c>
      <c r="DE13" s="643"/>
      <c r="DF13" s="643"/>
      <c r="DG13" s="643"/>
      <c r="DH13" s="643"/>
      <c r="DI13" s="643"/>
      <c r="DJ13" s="643"/>
      <c r="DK13" s="643"/>
      <c r="DL13" s="643"/>
      <c r="DM13" s="643"/>
      <c r="DN13" s="643"/>
      <c r="DO13" s="643"/>
      <c r="DP13" s="644"/>
      <c r="DQ13" s="648">
        <v>571373</v>
      </c>
      <c r="DR13" s="643"/>
      <c r="DS13" s="643"/>
      <c r="DT13" s="643"/>
      <c r="DU13" s="643"/>
      <c r="DV13" s="643"/>
      <c r="DW13" s="643"/>
      <c r="DX13" s="643"/>
      <c r="DY13" s="643"/>
      <c r="DZ13" s="643"/>
      <c r="EA13" s="643"/>
      <c r="EB13" s="643"/>
      <c r="EC13" s="689"/>
    </row>
    <row r="14" spans="2:143" ht="11.25" customHeight="1" x14ac:dyDescent="0.15">
      <c r="B14" s="639" t="s">
        <v>263</v>
      </c>
      <c r="C14" s="640"/>
      <c r="D14" s="640"/>
      <c r="E14" s="640"/>
      <c r="F14" s="640"/>
      <c r="G14" s="640"/>
      <c r="H14" s="640"/>
      <c r="I14" s="640"/>
      <c r="J14" s="640"/>
      <c r="K14" s="640"/>
      <c r="L14" s="640"/>
      <c r="M14" s="640"/>
      <c r="N14" s="640"/>
      <c r="O14" s="640"/>
      <c r="P14" s="640"/>
      <c r="Q14" s="641"/>
      <c r="R14" s="642" t="s">
        <v>141</v>
      </c>
      <c r="S14" s="643"/>
      <c r="T14" s="643"/>
      <c r="U14" s="643"/>
      <c r="V14" s="643"/>
      <c r="W14" s="643"/>
      <c r="X14" s="643"/>
      <c r="Y14" s="644"/>
      <c r="Z14" s="675" t="s">
        <v>141</v>
      </c>
      <c r="AA14" s="675"/>
      <c r="AB14" s="675"/>
      <c r="AC14" s="675"/>
      <c r="AD14" s="676" t="s">
        <v>180</v>
      </c>
      <c r="AE14" s="676"/>
      <c r="AF14" s="676"/>
      <c r="AG14" s="676"/>
      <c r="AH14" s="676"/>
      <c r="AI14" s="676"/>
      <c r="AJ14" s="676"/>
      <c r="AK14" s="676"/>
      <c r="AL14" s="645" t="s">
        <v>180</v>
      </c>
      <c r="AM14" s="646"/>
      <c r="AN14" s="646"/>
      <c r="AO14" s="677"/>
      <c r="AP14" s="639" t="s">
        <v>264</v>
      </c>
      <c r="AQ14" s="640"/>
      <c r="AR14" s="640"/>
      <c r="AS14" s="640"/>
      <c r="AT14" s="640"/>
      <c r="AU14" s="640"/>
      <c r="AV14" s="640"/>
      <c r="AW14" s="640"/>
      <c r="AX14" s="640"/>
      <c r="AY14" s="640"/>
      <c r="AZ14" s="640"/>
      <c r="BA14" s="640"/>
      <c r="BB14" s="640"/>
      <c r="BC14" s="640"/>
      <c r="BD14" s="640"/>
      <c r="BE14" s="640"/>
      <c r="BF14" s="641"/>
      <c r="BG14" s="642">
        <v>91214</v>
      </c>
      <c r="BH14" s="643"/>
      <c r="BI14" s="643"/>
      <c r="BJ14" s="643"/>
      <c r="BK14" s="643"/>
      <c r="BL14" s="643"/>
      <c r="BM14" s="643"/>
      <c r="BN14" s="644"/>
      <c r="BO14" s="675">
        <v>3.6</v>
      </c>
      <c r="BP14" s="675"/>
      <c r="BQ14" s="675"/>
      <c r="BR14" s="675"/>
      <c r="BS14" s="648" t="s">
        <v>141</v>
      </c>
      <c r="BT14" s="643"/>
      <c r="BU14" s="643"/>
      <c r="BV14" s="643"/>
      <c r="BW14" s="643"/>
      <c r="BX14" s="643"/>
      <c r="BY14" s="643"/>
      <c r="BZ14" s="643"/>
      <c r="CA14" s="643"/>
      <c r="CB14" s="689"/>
      <c r="CD14" s="681" t="s">
        <v>265</v>
      </c>
      <c r="CE14" s="682"/>
      <c r="CF14" s="682"/>
      <c r="CG14" s="682"/>
      <c r="CH14" s="682"/>
      <c r="CI14" s="682"/>
      <c r="CJ14" s="682"/>
      <c r="CK14" s="682"/>
      <c r="CL14" s="682"/>
      <c r="CM14" s="682"/>
      <c r="CN14" s="682"/>
      <c r="CO14" s="682"/>
      <c r="CP14" s="682"/>
      <c r="CQ14" s="683"/>
      <c r="CR14" s="642">
        <v>919147</v>
      </c>
      <c r="CS14" s="643"/>
      <c r="CT14" s="643"/>
      <c r="CU14" s="643"/>
      <c r="CV14" s="643"/>
      <c r="CW14" s="643"/>
      <c r="CX14" s="643"/>
      <c r="CY14" s="644"/>
      <c r="CZ14" s="675">
        <v>5.2</v>
      </c>
      <c r="DA14" s="675"/>
      <c r="DB14" s="675"/>
      <c r="DC14" s="675"/>
      <c r="DD14" s="648">
        <v>431694</v>
      </c>
      <c r="DE14" s="643"/>
      <c r="DF14" s="643"/>
      <c r="DG14" s="643"/>
      <c r="DH14" s="643"/>
      <c r="DI14" s="643"/>
      <c r="DJ14" s="643"/>
      <c r="DK14" s="643"/>
      <c r="DL14" s="643"/>
      <c r="DM14" s="643"/>
      <c r="DN14" s="643"/>
      <c r="DO14" s="643"/>
      <c r="DP14" s="644"/>
      <c r="DQ14" s="648">
        <v>497044</v>
      </c>
      <c r="DR14" s="643"/>
      <c r="DS14" s="643"/>
      <c r="DT14" s="643"/>
      <c r="DU14" s="643"/>
      <c r="DV14" s="643"/>
      <c r="DW14" s="643"/>
      <c r="DX14" s="643"/>
      <c r="DY14" s="643"/>
      <c r="DZ14" s="643"/>
      <c r="EA14" s="643"/>
      <c r="EB14" s="643"/>
      <c r="EC14" s="689"/>
    </row>
    <row r="15" spans="2:143" ht="11.25" customHeight="1" x14ac:dyDescent="0.15">
      <c r="B15" s="639" t="s">
        <v>266</v>
      </c>
      <c r="C15" s="640"/>
      <c r="D15" s="640"/>
      <c r="E15" s="640"/>
      <c r="F15" s="640"/>
      <c r="G15" s="640"/>
      <c r="H15" s="640"/>
      <c r="I15" s="640"/>
      <c r="J15" s="640"/>
      <c r="K15" s="640"/>
      <c r="L15" s="640"/>
      <c r="M15" s="640"/>
      <c r="N15" s="640"/>
      <c r="O15" s="640"/>
      <c r="P15" s="640"/>
      <c r="Q15" s="641"/>
      <c r="R15" s="642" t="s">
        <v>180</v>
      </c>
      <c r="S15" s="643"/>
      <c r="T15" s="643"/>
      <c r="U15" s="643"/>
      <c r="V15" s="643"/>
      <c r="W15" s="643"/>
      <c r="X15" s="643"/>
      <c r="Y15" s="644"/>
      <c r="Z15" s="675" t="s">
        <v>141</v>
      </c>
      <c r="AA15" s="675"/>
      <c r="AB15" s="675"/>
      <c r="AC15" s="675"/>
      <c r="AD15" s="676" t="s">
        <v>141</v>
      </c>
      <c r="AE15" s="676"/>
      <c r="AF15" s="676"/>
      <c r="AG15" s="676"/>
      <c r="AH15" s="676"/>
      <c r="AI15" s="676"/>
      <c r="AJ15" s="676"/>
      <c r="AK15" s="676"/>
      <c r="AL15" s="645" t="s">
        <v>251</v>
      </c>
      <c r="AM15" s="646"/>
      <c r="AN15" s="646"/>
      <c r="AO15" s="677"/>
      <c r="AP15" s="639" t="s">
        <v>267</v>
      </c>
      <c r="AQ15" s="640"/>
      <c r="AR15" s="640"/>
      <c r="AS15" s="640"/>
      <c r="AT15" s="640"/>
      <c r="AU15" s="640"/>
      <c r="AV15" s="640"/>
      <c r="AW15" s="640"/>
      <c r="AX15" s="640"/>
      <c r="AY15" s="640"/>
      <c r="AZ15" s="640"/>
      <c r="BA15" s="640"/>
      <c r="BB15" s="640"/>
      <c r="BC15" s="640"/>
      <c r="BD15" s="640"/>
      <c r="BE15" s="640"/>
      <c r="BF15" s="641"/>
      <c r="BG15" s="642">
        <v>123131</v>
      </c>
      <c r="BH15" s="643"/>
      <c r="BI15" s="643"/>
      <c r="BJ15" s="643"/>
      <c r="BK15" s="643"/>
      <c r="BL15" s="643"/>
      <c r="BM15" s="643"/>
      <c r="BN15" s="644"/>
      <c r="BO15" s="675">
        <v>4.8</v>
      </c>
      <c r="BP15" s="675"/>
      <c r="BQ15" s="675"/>
      <c r="BR15" s="675"/>
      <c r="BS15" s="648" t="s">
        <v>141</v>
      </c>
      <c r="BT15" s="643"/>
      <c r="BU15" s="643"/>
      <c r="BV15" s="643"/>
      <c r="BW15" s="643"/>
      <c r="BX15" s="643"/>
      <c r="BY15" s="643"/>
      <c r="BZ15" s="643"/>
      <c r="CA15" s="643"/>
      <c r="CB15" s="689"/>
      <c r="CD15" s="681" t="s">
        <v>268</v>
      </c>
      <c r="CE15" s="682"/>
      <c r="CF15" s="682"/>
      <c r="CG15" s="682"/>
      <c r="CH15" s="682"/>
      <c r="CI15" s="682"/>
      <c r="CJ15" s="682"/>
      <c r="CK15" s="682"/>
      <c r="CL15" s="682"/>
      <c r="CM15" s="682"/>
      <c r="CN15" s="682"/>
      <c r="CO15" s="682"/>
      <c r="CP15" s="682"/>
      <c r="CQ15" s="683"/>
      <c r="CR15" s="642">
        <v>1410283</v>
      </c>
      <c r="CS15" s="643"/>
      <c r="CT15" s="643"/>
      <c r="CU15" s="643"/>
      <c r="CV15" s="643"/>
      <c r="CW15" s="643"/>
      <c r="CX15" s="643"/>
      <c r="CY15" s="644"/>
      <c r="CZ15" s="675">
        <v>8</v>
      </c>
      <c r="DA15" s="675"/>
      <c r="DB15" s="675"/>
      <c r="DC15" s="675"/>
      <c r="DD15" s="648">
        <v>207878</v>
      </c>
      <c r="DE15" s="643"/>
      <c r="DF15" s="643"/>
      <c r="DG15" s="643"/>
      <c r="DH15" s="643"/>
      <c r="DI15" s="643"/>
      <c r="DJ15" s="643"/>
      <c r="DK15" s="643"/>
      <c r="DL15" s="643"/>
      <c r="DM15" s="643"/>
      <c r="DN15" s="643"/>
      <c r="DO15" s="643"/>
      <c r="DP15" s="644"/>
      <c r="DQ15" s="648">
        <v>919366</v>
      </c>
      <c r="DR15" s="643"/>
      <c r="DS15" s="643"/>
      <c r="DT15" s="643"/>
      <c r="DU15" s="643"/>
      <c r="DV15" s="643"/>
      <c r="DW15" s="643"/>
      <c r="DX15" s="643"/>
      <c r="DY15" s="643"/>
      <c r="DZ15" s="643"/>
      <c r="EA15" s="643"/>
      <c r="EB15" s="643"/>
      <c r="EC15" s="689"/>
    </row>
    <row r="16" spans="2:143" ht="11.25" customHeight="1" x14ac:dyDescent="0.15">
      <c r="B16" s="639" t="s">
        <v>269</v>
      </c>
      <c r="C16" s="640"/>
      <c r="D16" s="640"/>
      <c r="E16" s="640"/>
      <c r="F16" s="640"/>
      <c r="G16" s="640"/>
      <c r="H16" s="640"/>
      <c r="I16" s="640"/>
      <c r="J16" s="640"/>
      <c r="K16" s="640"/>
      <c r="L16" s="640"/>
      <c r="M16" s="640"/>
      <c r="N16" s="640"/>
      <c r="O16" s="640"/>
      <c r="P16" s="640"/>
      <c r="Q16" s="641"/>
      <c r="R16" s="642">
        <v>6890</v>
      </c>
      <c r="S16" s="643"/>
      <c r="T16" s="643"/>
      <c r="U16" s="643"/>
      <c r="V16" s="643"/>
      <c r="W16" s="643"/>
      <c r="X16" s="643"/>
      <c r="Y16" s="644"/>
      <c r="Z16" s="675">
        <v>0</v>
      </c>
      <c r="AA16" s="675"/>
      <c r="AB16" s="675"/>
      <c r="AC16" s="675"/>
      <c r="AD16" s="676">
        <v>6890</v>
      </c>
      <c r="AE16" s="676"/>
      <c r="AF16" s="676"/>
      <c r="AG16" s="676"/>
      <c r="AH16" s="676"/>
      <c r="AI16" s="676"/>
      <c r="AJ16" s="676"/>
      <c r="AK16" s="676"/>
      <c r="AL16" s="645">
        <v>0.1</v>
      </c>
      <c r="AM16" s="646"/>
      <c r="AN16" s="646"/>
      <c r="AO16" s="677"/>
      <c r="AP16" s="639" t="s">
        <v>270</v>
      </c>
      <c r="AQ16" s="640"/>
      <c r="AR16" s="640"/>
      <c r="AS16" s="640"/>
      <c r="AT16" s="640"/>
      <c r="AU16" s="640"/>
      <c r="AV16" s="640"/>
      <c r="AW16" s="640"/>
      <c r="AX16" s="640"/>
      <c r="AY16" s="640"/>
      <c r="AZ16" s="640"/>
      <c r="BA16" s="640"/>
      <c r="BB16" s="640"/>
      <c r="BC16" s="640"/>
      <c r="BD16" s="640"/>
      <c r="BE16" s="640"/>
      <c r="BF16" s="641"/>
      <c r="BG16" s="642" t="s">
        <v>141</v>
      </c>
      <c r="BH16" s="643"/>
      <c r="BI16" s="643"/>
      <c r="BJ16" s="643"/>
      <c r="BK16" s="643"/>
      <c r="BL16" s="643"/>
      <c r="BM16" s="643"/>
      <c r="BN16" s="644"/>
      <c r="BO16" s="675" t="s">
        <v>141</v>
      </c>
      <c r="BP16" s="675"/>
      <c r="BQ16" s="675"/>
      <c r="BR16" s="675"/>
      <c r="BS16" s="648" t="s">
        <v>141</v>
      </c>
      <c r="BT16" s="643"/>
      <c r="BU16" s="643"/>
      <c r="BV16" s="643"/>
      <c r="BW16" s="643"/>
      <c r="BX16" s="643"/>
      <c r="BY16" s="643"/>
      <c r="BZ16" s="643"/>
      <c r="CA16" s="643"/>
      <c r="CB16" s="689"/>
      <c r="CD16" s="681" t="s">
        <v>271</v>
      </c>
      <c r="CE16" s="682"/>
      <c r="CF16" s="682"/>
      <c r="CG16" s="682"/>
      <c r="CH16" s="682"/>
      <c r="CI16" s="682"/>
      <c r="CJ16" s="682"/>
      <c r="CK16" s="682"/>
      <c r="CL16" s="682"/>
      <c r="CM16" s="682"/>
      <c r="CN16" s="682"/>
      <c r="CO16" s="682"/>
      <c r="CP16" s="682"/>
      <c r="CQ16" s="683"/>
      <c r="CR16" s="642">
        <v>236570</v>
      </c>
      <c r="CS16" s="643"/>
      <c r="CT16" s="643"/>
      <c r="CU16" s="643"/>
      <c r="CV16" s="643"/>
      <c r="CW16" s="643"/>
      <c r="CX16" s="643"/>
      <c r="CY16" s="644"/>
      <c r="CZ16" s="675">
        <v>1.3</v>
      </c>
      <c r="DA16" s="675"/>
      <c r="DB16" s="675"/>
      <c r="DC16" s="675"/>
      <c r="DD16" s="648" t="s">
        <v>180</v>
      </c>
      <c r="DE16" s="643"/>
      <c r="DF16" s="643"/>
      <c r="DG16" s="643"/>
      <c r="DH16" s="643"/>
      <c r="DI16" s="643"/>
      <c r="DJ16" s="643"/>
      <c r="DK16" s="643"/>
      <c r="DL16" s="643"/>
      <c r="DM16" s="643"/>
      <c r="DN16" s="643"/>
      <c r="DO16" s="643"/>
      <c r="DP16" s="644"/>
      <c r="DQ16" s="648">
        <v>40317</v>
      </c>
      <c r="DR16" s="643"/>
      <c r="DS16" s="643"/>
      <c r="DT16" s="643"/>
      <c r="DU16" s="643"/>
      <c r="DV16" s="643"/>
      <c r="DW16" s="643"/>
      <c r="DX16" s="643"/>
      <c r="DY16" s="643"/>
      <c r="DZ16" s="643"/>
      <c r="EA16" s="643"/>
      <c r="EB16" s="643"/>
      <c r="EC16" s="689"/>
    </row>
    <row r="17" spans="2:133" ht="11.25" customHeight="1" x14ac:dyDescent="0.15">
      <c r="B17" s="639" t="s">
        <v>272</v>
      </c>
      <c r="C17" s="640"/>
      <c r="D17" s="640"/>
      <c r="E17" s="640"/>
      <c r="F17" s="640"/>
      <c r="G17" s="640"/>
      <c r="H17" s="640"/>
      <c r="I17" s="640"/>
      <c r="J17" s="640"/>
      <c r="K17" s="640"/>
      <c r="L17" s="640"/>
      <c r="M17" s="640"/>
      <c r="N17" s="640"/>
      <c r="O17" s="640"/>
      <c r="P17" s="640"/>
      <c r="Q17" s="641"/>
      <c r="R17" s="642">
        <v>11002</v>
      </c>
      <c r="S17" s="643"/>
      <c r="T17" s="643"/>
      <c r="U17" s="643"/>
      <c r="V17" s="643"/>
      <c r="W17" s="643"/>
      <c r="X17" s="643"/>
      <c r="Y17" s="644"/>
      <c r="Z17" s="675">
        <v>0.1</v>
      </c>
      <c r="AA17" s="675"/>
      <c r="AB17" s="675"/>
      <c r="AC17" s="675"/>
      <c r="AD17" s="676">
        <v>11002</v>
      </c>
      <c r="AE17" s="676"/>
      <c r="AF17" s="676"/>
      <c r="AG17" s="676"/>
      <c r="AH17" s="676"/>
      <c r="AI17" s="676"/>
      <c r="AJ17" s="676"/>
      <c r="AK17" s="676"/>
      <c r="AL17" s="645">
        <v>0.1</v>
      </c>
      <c r="AM17" s="646"/>
      <c r="AN17" s="646"/>
      <c r="AO17" s="677"/>
      <c r="AP17" s="639" t="s">
        <v>273</v>
      </c>
      <c r="AQ17" s="640"/>
      <c r="AR17" s="640"/>
      <c r="AS17" s="640"/>
      <c r="AT17" s="640"/>
      <c r="AU17" s="640"/>
      <c r="AV17" s="640"/>
      <c r="AW17" s="640"/>
      <c r="AX17" s="640"/>
      <c r="AY17" s="640"/>
      <c r="AZ17" s="640"/>
      <c r="BA17" s="640"/>
      <c r="BB17" s="640"/>
      <c r="BC17" s="640"/>
      <c r="BD17" s="640"/>
      <c r="BE17" s="640"/>
      <c r="BF17" s="641"/>
      <c r="BG17" s="642" t="s">
        <v>251</v>
      </c>
      <c r="BH17" s="643"/>
      <c r="BI17" s="643"/>
      <c r="BJ17" s="643"/>
      <c r="BK17" s="643"/>
      <c r="BL17" s="643"/>
      <c r="BM17" s="643"/>
      <c r="BN17" s="644"/>
      <c r="BO17" s="675" t="s">
        <v>180</v>
      </c>
      <c r="BP17" s="675"/>
      <c r="BQ17" s="675"/>
      <c r="BR17" s="675"/>
      <c r="BS17" s="648" t="s">
        <v>180</v>
      </c>
      <c r="BT17" s="643"/>
      <c r="BU17" s="643"/>
      <c r="BV17" s="643"/>
      <c r="BW17" s="643"/>
      <c r="BX17" s="643"/>
      <c r="BY17" s="643"/>
      <c r="BZ17" s="643"/>
      <c r="CA17" s="643"/>
      <c r="CB17" s="689"/>
      <c r="CD17" s="681" t="s">
        <v>274</v>
      </c>
      <c r="CE17" s="682"/>
      <c r="CF17" s="682"/>
      <c r="CG17" s="682"/>
      <c r="CH17" s="682"/>
      <c r="CI17" s="682"/>
      <c r="CJ17" s="682"/>
      <c r="CK17" s="682"/>
      <c r="CL17" s="682"/>
      <c r="CM17" s="682"/>
      <c r="CN17" s="682"/>
      <c r="CO17" s="682"/>
      <c r="CP17" s="682"/>
      <c r="CQ17" s="683"/>
      <c r="CR17" s="642">
        <v>1747033</v>
      </c>
      <c r="CS17" s="643"/>
      <c r="CT17" s="643"/>
      <c r="CU17" s="643"/>
      <c r="CV17" s="643"/>
      <c r="CW17" s="643"/>
      <c r="CX17" s="643"/>
      <c r="CY17" s="644"/>
      <c r="CZ17" s="675">
        <v>9.9</v>
      </c>
      <c r="DA17" s="675"/>
      <c r="DB17" s="675"/>
      <c r="DC17" s="675"/>
      <c r="DD17" s="648" t="s">
        <v>180</v>
      </c>
      <c r="DE17" s="643"/>
      <c r="DF17" s="643"/>
      <c r="DG17" s="643"/>
      <c r="DH17" s="643"/>
      <c r="DI17" s="643"/>
      <c r="DJ17" s="643"/>
      <c r="DK17" s="643"/>
      <c r="DL17" s="643"/>
      <c r="DM17" s="643"/>
      <c r="DN17" s="643"/>
      <c r="DO17" s="643"/>
      <c r="DP17" s="644"/>
      <c r="DQ17" s="648">
        <v>1738192</v>
      </c>
      <c r="DR17" s="643"/>
      <c r="DS17" s="643"/>
      <c r="DT17" s="643"/>
      <c r="DU17" s="643"/>
      <c r="DV17" s="643"/>
      <c r="DW17" s="643"/>
      <c r="DX17" s="643"/>
      <c r="DY17" s="643"/>
      <c r="DZ17" s="643"/>
      <c r="EA17" s="643"/>
      <c r="EB17" s="643"/>
      <c r="EC17" s="689"/>
    </row>
    <row r="18" spans="2:133" ht="11.25" customHeight="1" x14ac:dyDescent="0.15">
      <c r="B18" s="639" t="s">
        <v>275</v>
      </c>
      <c r="C18" s="640"/>
      <c r="D18" s="640"/>
      <c r="E18" s="640"/>
      <c r="F18" s="640"/>
      <c r="G18" s="640"/>
      <c r="H18" s="640"/>
      <c r="I18" s="640"/>
      <c r="J18" s="640"/>
      <c r="K18" s="640"/>
      <c r="L18" s="640"/>
      <c r="M18" s="640"/>
      <c r="N18" s="640"/>
      <c r="O18" s="640"/>
      <c r="P18" s="640"/>
      <c r="Q18" s="641"/>
      <c r="R18" s="642">
        <v>13640</v>
      </c>
      <c r="S18" s="643"/>
      <c r="T18" s="643"/>
      <c r="U18" s="643"/>
      <c r="V18" s="643"/>
      <c r="W18" s="643"/>
      <c r="X18" s="643"/>
      <c r="Y18" s="644"/>
      <c r="Z18" s="675">
        <v>0.1</v>
      </c>
      <c r="AA18" s="675"/>
      <c r="AB18" s="675"/>
      <c r="AC18" s="675"/>
      <c r="AD18" s="676">
        <v>13640</v>
      </c>
      <c r="AE18" s="676"/>
      <c r="AF18" s="676"/>
      <c r="AG18" s="676"/>
      <c r="AH18" s="676"/>
      <c r="AI18" s="676"/>
      <c r="AJ18" s="676"/>
      <c r="AK18" s="676"/>
      <c r="AL18" s="645">
        <v>0.2</v>
      </c>
      <c r="AM18" s="646"/>
      <c r="AN18" s="646"/>
      <c r="AO18" s="677"/>
      <c r="AP18" s="639" t="s">
        <v>276</v>
      </c>
      <c r="AQ18" s="640"/>
      <c r="AR18" s="640"/>
      <c r="AS18" s="640"/>
      <c r="AT18" s="640"/>
      <c r="AU18" s="640"/>
      <c r="AV18" s="640"/>
      <c r="AW18" s="640"/>
      <c r="AX18" s="640"/>
      <c r="AY18" s="640"/>
      <c r="AZ18" s="640"/>
      <c r="BA18" s="640"/>
      <c r="BB18" s="640"/>
      <c r="BC18" s="640"/>
      <c r="BD18" s="640"/>
      <c r="BE18" s="640"/>
      <c r="BF18" s="641"/>
      <c r="BG18" s="642" t="s">
        <v>141</v>
      </c>
      <c r="BH18" s="643"/>
      <c r="BI18" s="643"/>
      <c r="BJ18" s="643"/>
      <c r="BK18" s="643"/>
      <c r="BL18" s="643"/>
      <c r="BM18" s="643"/>
      <c r="BN18" s="644"/>
      <c r="BO18" s="675" t="s">
        <v>141</v>
      </c>
      <c r="BP18" s="675"/>
      <c r="BQ18" s="675"/>
      <c r="BR18" s="675"/>
      <c r="BS18" s="648" t="s">
        <v>180</v>
      </c>
      <c r="BT18" s="643"/>
      <c r="BU18" s="643"/>
      <c r="BV18" s="643"/>
      <c r="BW18" s="643"/>
      <c r="BX18" s="643"/>
      <c r="BY18" s="643"/>
      <c r="BZ18" s="643"/>
      <c r="CA18" s="643"/>
      <c r="CB18" s="689"/>
      <c r="CD18" s="681" t="s">
        <v>277</v>
      </c>
      <c r="CE18" s="682"/>
      <c r="CF18" s="682"/>
      <c r="CG18" s="682"/>
      <c r="CH18" s="682"/>
      <c r="CI18" s="682"/>
      <c r="CJ18" s="682"/>
      <c r="CK18" s="682"/>
      <c r="CL18" s="682"/>
      <c r="CM18" s="682"/>
      <c r="CN18" s="682"/>
      <c r="CO18" s="682"/>
      <c r="CP18" s="682"/>
      <c r="CQ18" s="683"/>
      <c r="CR18" s="642" t="s">
        <v>180</v>
      </c>
      <c r="CS18" s="643"/>
      <c r="CT18" s="643"/>
      <c r="CU18" s="643"/>
      <c r="CV18" s="643"/>
      <c r="CW18" s="643"/>
      <c r="CX18" s="643"/>
      <c r="CY18" s="644"/>
      <c r="CZ18" s="675" t="s">
        <v>251</v>
      </c>
      <c r="DA18" s="675"/>
      <c r="DB18" s="675"/>
      <c r="DC18" s="675"/>
      <c r="DD18" s="648" t="s">
        <v>180</v>
      </c>
      <c r="DE18" s="643"/>
      <c r="DF18" s="643"/>
      <c r="DG18" s="643"/>
      <c r="DH18" s="643"/>
      <c r="DI18" s="643"/>
      <c r="DJ18" s="643"/>
      <c r="DK18" s="643"/>
      <c r="DL18" s="643"/>
      <c r="DM18" s="643"/>
      <c r="DN18" s="643"/>
      <c r="DO18" s="643"/>
      <c r="DP18" s="644"/>
      <c r="DQ18" s="648" t="s">
        <v>141</v>
      </c>
      <c r="DR18" s="643"/>
      <c r="DS18" s="643"/>
      <c r="DT18" s="643"/>
      <c r="DU18" s="643"/>
      <c r="DV18" s="643"/>
      <c r="DW18" s="643"/>
      <c r="DX18" s="643"/>
      <c r="DY18" s="643"/>
      <c r="DZ18" s="643"/>
      <c r="EA18" s="643"/>
      <c r="EB18" s="643"/>
      <c r="EC18" s="689"/>
    </row>
    <row r="19" spans="2:133" ht="11.25" customHeight="1" x14ac:dyDescent="0.15">
      <c r="B19" s="639" t="s">
        <v>278</v>
      </c>
      <c r="C19" s="640"/>
      <c r="D19" s="640"/>
      <c r="E19" s="640"/>
      <c r="F19" s="640"/>
      <c r="G19" s="640"/>
      <c r="H19" s="640"/>
      <c r="I19" s="640"/>
      <c r="J19" s="640"/>
      <c r="K19" s="640"/>
      <c r="L19" s="640"/>
      <c r="M19" s="640"/>
      <c r="N19" s="640"/>
      <c r="O19" s="640"/>
      <c r="P19" s="640"/>
      <c r="Q19" s="641"/>
      <c r="R19" s="642">
        <v>8808</v>
      </c>
      <c r="S19" s="643"/>
      <c r="T19" s="643"/>
      <c r="U19" s="643"/>
      <c r="V19" s="643"/>
      <c r="W19" s="643"/>
      <c r="X19" s="643"/>
      <c r="Y19" s="644"/>
      <c r="Z19" s="675">
        <v>0</v>
      </c>
      <c r="AA19" s="675"/>
      <c r="AB19" s="675"/>
      <c r="AC19" s="675"/>
      <c r="AD19" s="676">
        <v>8808</v>
      </c>
      <c r="AE19" s="676"/>
      <c r="AF19" s="676"/>
      <c r="AG19" s="676"/>
      <c r="AH19" s="676"/>
      <c r="AI19" s="676"/>
      <c r="AJ19" s="676"/>
      <c r="AK19" s="676"/>
      <c r="AL19" s="645">
        <v>0.1</v>
      </c>
      <c r="AM19" s="646"/>
      <c r="AN19" s="646"/>
      <c r="AO19" s="677"/>
      <c r="AP19" s="639" t="s">
        <v>279</v>
      </c>
      <c r="AQ19" s="640"/>
      <c r="AR19" s="640"/>
      <c r="AS19" s="640"/>
      <c r="AT19" s="640"/>
      <c r="AU19" s="640"/>
      <c r="AV19" s="640"/>
      <c r="AW19" s="640"/>
      <c r="AX19" s="640"/>
      <c r="AY19" s="640"/>
      <c r="AZ19" s="640"/>
      <c r="BA19" s="640"/>
      <c r="BB19" s="640"/>
      <c r="BC19" s="640"/>
      <c r="BD19" s="640"/>
      <c r="BE19" s="640"/>
      <c r="BF19" s="641"/>
      <c r="BG19" s="642">
        <v>2054</v>
      </c>
      <c r="BH19" s="643"/>
      <c r="BI19" s="643"/>
      <c r="BJ19" s="643"/>
      <c r="BK19" s="643"/>
      <c r="BL19" s="643"/>
      <c r="BM19" s="643"/>
      <c r="BN19" s="644"/>
      <c r="BO19" s="675">
        <v>0.1</v>
      </c>
      <c r="BP19" s="675"/>
      <c r="BQ19" s="675"/>
      <c r="BR19" s="675"/>
      <c r="BS19" s="648" t="s">
        <v>141</v>
      </c>
      <c r="BT19" s="643"/>
      <c r="BU19" s="643"/>
      <c r="BV19" s="643"/>
      <c r="BW19" s="643"/>
      <c r="BX19" s="643"/>
      <c r="BY19" s="643"/>
      <c r="BZ19" s="643"/>
      <c r="CA19" s="643"/>
      <c r="CB19" s="689"/>
      <c r="CD19" s="681" t="s">
        <v>280</v>
      </c>
      <c r="CE19" s="682"/>
      <c r="CF19" s="682"/>
      <c r="CG19" s="682"/>
      <c r="CH19" s="682"/>
      <c r="CI19" s="682"/>
      <c r="CJ19" s="682"/>
      <c r="CK19" s="682"/>
      <c r="CL19" s="682"/>
      <c r="CM19" s="682"/>
      <c r="CN19" s="682"/>
      <c r="CO19" s="682"/>
      <c r="CP19" s="682"/>
      <c r="CQ19" s="683"/>
      <c r="CR19" s="642" t="s">
        <v>141</v>
      </c>
      <c r="CS19" s="643"/>
      <c r="CT19" s="643"/>
      <c r="CU19" s="643"/>
      <c r="CV19" s="643"/>
      <c r="CW19" s="643"/>
      <c r="CX19" s="643"/>
      <c r="CY19" s="644"/>
      <c r="CZ19" s="675" t="s">
        <v>141</v>
      </c>
      <c r="DA19" s="675"/>
      <c r="DB19" s="675"/>
      <c r="DC19" s="675"/>
      <c r="DD19" s="648" t="s">
        <v>141</v>
      </c>
      <c r="DE19" s="643"/>
      <c r="DF19" s="643"/>
      <c r="DG19" s="643"/>
      <c r="DH19" s="643"/>
      <c r="DI19" s="643"/>
      <c r="DJ19" s="643"/>
      <c r="DK19" s="643"/>
      <c r="DL19" s="643"/>
      <c r="DM19" s="643"/>
      <c r="DN19" s="643"/>
      <c r="DO19" s="643"/>
      <c r="DP19" s="644"/>
      <c r="DQ19" s="648" t="s">
        <v>141</v>
      </c>
      <c r="DR19" s="643"/>
      <c r="DS19" s="643"/>
      <c r="DT19" s="643"/>
      <c r="DU19" s="643"/>
      <c r="DV19" s="643"/>
      <c r="DW19" s="643"/>
      <c r="DX19" s="643"/>
      <c r="DY19" s="643"/>
      <c r="DZ19" s="643"/>
      <c r="EA19" s="643"/>
      <c r="EB19" s="643"/>
      <c r="EC19" s="689"/>
    </row>
    <row r="20" spans="2:133" ht="11.25" customHeight="1" x14ac:dyDescent="0.15">
      <c r="B20" s="639" t="s">
        <v>281</v>
      </c>
      <c r="C20" s="640"/>
      <c r="D20" s="640"/>
      <c r="E20" s="640"/>
      <c r="F20" s="640"/>
      <c r="G20" s="640"/>
      <c r="H20" s="640"/>
      <c r="I20" s="640"/>
      <c r="J20" s="640"/>
      <c r="K20" s="640"/>
      <c r="L20" s="640"/>
      <c r="M20" s="640"/>
      <c r="N20" s="640"/>
      <c r="O20" s="640"/>
      <c r="P20" s="640"/>
      <c r="Q20" s="641"/>
      <c r="R20" s="642">
        <v>2990</v>
      </c>
      <c r="S20" s="643"/>
      <c r="T20" s="643"/>
      <c r="U20" s="643"/>
      <c r="V20" s="643"/>
      <c r="W20" s="643"/>
      <c r="X20" s="643"/>
      <c r="Y20" s="644"/>
      <c r="Z20" s="675">
        <v>0</v>
      </c>
      <c r="AA20" s="675"/>
      <c r="AB20" s="675"/>
      <c r="AC20" s="675"/>
      <c r="AD20" s="676">
        <v>2990</v>
      </c>
      <c r="AE20" s="676"/>
      <c r="AF20" s="676"/>
      <c r="AG20" s="676"/>
      <c r="AH20" s="676"/>
      <c r="AI20" s="676"/>
      <c r="AJ20" s="676"/>
      <c r="AK20" s="676"/>
      <c r="AL20" s="645">
        <v>0</v>
      </c>
      <c r="AM20" s="646"/>
      <c r="AN20" s="646"/>
      <c r="AO20" s="677"/>
      <c r="AP20" s="639" t="s">
        <v>282</v>
      </c>
      <c r="AQ20" s="640"/>
      <c r="AR20" s="640"/>
      <c r="AS20" s="640"/>
      <c r="AT20" s="640"/>
      <c r="AU20" s="640"/>
      <c r="AV20" s="640"/>
      <c r="AW20" s="640"/>
      <c r="AX20" s="640"/>
      <c r="AY20" s="640"/>
      <c r="AZ20" s="640"/>
      <c r="BA20" s="640"/>
      <c r="BB20" s="640"/>
      <c r="BC20" s="640"/>
      <c r="BD20" s="640"/>
      <c r="BE20" s="640"/>
      <c r="BF20" s="641"/>
      <c r="BG20" s="642">
        <v>2054</v>
      </c>
      <c r="BH20" s="643"/>
      <c r="BI20" s="643"/>
      <c r="BJ20" s="643"/>
      <c r="BK20" s="643"/>
      <c r="BL20" s="643"/>
      <c r="BM20" s="643"/>
      <c r="BN20" s="644"/>
      <c r="BO20" s="675">
        <v>0.1</v>
      </c>
      <c r="BP20" s="675"/>
      <c r="BQ20" s="675"/>
      <c r="BR20" s="675"/>
      <c r="BS20" s="648" t="s">
        <v>251</v>
      </c>
      <c r="BT20" s="643"/>
      <c r="BU20" s="643"/>
      <c r="BV20" s="643"/>
      <c r="BW20" s="643"/>
      <c r="BX20" s="643"/>
      <c r="BY20" s="643"/>
      <c r="BZ20" s="643"/>
      <c r="CA20" s="643"/>
      <c r="CB20" s="689"/>
      <c r="CD20" s="681" t="s">
        <v>283</v>
      </c>
      <c r="CE20" s="682"/>
      <c r="CF20" s="682"/>
      <c r="CG20" s="682"/>
      <c r="CH20" s="682"/>
      <c r="CI20" s="682"/>
      <c r="CJ20" s="682"/>
      <c r="CK20" s="682"/>
      <c r="CL20" s="682"/>
      <c r="CM20" s="682"/>
      <c r="CN20" s="682"/>
      <c r="CO20" s="682"/>
      <c r="CP20" s="682"/>
      <c r="CQ20" s="683"/>
      <c r="CR20" s="642">
        <v>17685380</v>
      </c>
      <c r="CS20" s="643"/>
      <c r="CT20" s="643"/>
      <c r="CU20" s="643"/>
      <c r="CV20" s="643"/>
      <c r="CW20" s="643"/>
      <c r="CX20" s="643"/>
      <c r="CY20" s="644"/>
      <c r="CZ20" s="675">
        <v>100</v>
      </c>
      <c r="DA20" s="675"/>
      <c r="DB20" s="675"/>
      <c r="DC20" s="675"/>
      <c r="DD20" s="648">
        <v>3575982</v>
      </c>
      <c r="DE20" s="643"/>
      <c r="DF20" s="643"/>
      <c r="DG20" s="643"/>
      <c r="DH20" s="643"/>
      <c r="DI20" s="643"/>
      <c r="DJ20" s="643"/>
      <c r="DK20" s="643"/>
      <c r="DL20" s="643"/>
      <c r="DM20" s="643"/>
      <c r="DN20" s="643"/>
      <c r="DO20" s="643"/>
      <c r="DP20" s="644"/>
      <c r="DQ20" s="648">
        <v>9244069</v>
      </c>
      <c r="DR20" s="643"/>
      <c r="DS20" s="643"/>
      <c r="DT20" s="643"/>
      <c r="DU20" s="643"/>
      <c r="DV20" s="643"/>
      <c r="DW20" s="643"/>
      <c r="DX20" s="643"/>
      <c r="DY20" s="643"/>
      <c r="DZ20" s="643"/>
      <c r="EA20" s="643"/>
      <c r="EB20" s="643"/>
      <c r="EC20" s="689"/>
    </row>
    <row r="21" spans="2:133" ht="11.25" customHeight="1" x14ac:dyDescent="0.15">
      <c r="B21" s="639" t="s">
        <v>284</v>
      </c>
      <c r="C21" s="640"/>
      <c r="D21" s="640"/>
      <c r="E21" s="640"/>
      <c r="F21" s="640"/>
      <c r="G21" s="640"/>
      <c r="H21" s="640"/>
      <c r="I21" s="640"/>
      <c r="J21" s="640"/>
      <c r="K21" s="640"/>
      <c r="L21" s="640"/>
      <c r="M21" s="640"/>
      <c r="N21" s="640"/>
      <c r="O21" s="640"/>
      <c r="P21" s="640"/>
      <c r="Q21" s="641"/>
      <c r="R21" s="642">
        <v>1842</v>
      </c>
      <c r="S21" s="643"/>
      <c r="T21" s="643"/>
      <c r="U21" s="643"/>
      <c r="V21" s="643"/>
      <c r="W21" s="643"/>
      <c r="X21" s="643"/>
      <c r="Y21" s="644"/>
      <c r="Z21" s="675">
        <v>0</v>
      </c>
      <c r="AA21" s="675"/>
      <c r="AB21" s="675"/>
      <c r="AC21" s="675"/>
      <c r="AD21" s="676">
        <v>1842</v>
      </c>
      <c r="AE21" s="676"/>
      <c r="AF21" s="676"/>
      <c r="AG21" s="676"/>
      <c r="AH21" s="676"/>
      <c r="AI21" s="676"/>
      <c r="AJ21" s="676"/>
      <c r="AK21" s="676"/>
      <c r="AL21" s="645">
        <v>0</v>
      </c>
      <c r="AM21" s="646"/>
      <c r="AN21" s="646"/>
      <c r="AO21" s="677"/>
      <c r="AP21" s="737" t="s">
        <v>285</v>
      </c>
      <c r="AQ21" s="744"/>
      <c r="AR21" s="744"/>
      <c r="AS21" s="744"/>
      <c r="AT21" s="744"/>
      <c r="AU21" s="744"/>
      <c r="AV21" s="744"/>
      <c r="AW21" s="744"/>
      <c r="AX21" s="744"/>
      <c r="AY21" s="744"/>
      <c r="AZ21" s="744"/>
      <c r="BA21" s="744"/>
      <c r="BB21" s="744"/>
      <c r="BC21" s="744"/>
      <c r="BD21" s="744"/>
      <c r="BE21" s="744"/>
      <c r="BF21" s="739"/>
      <c r="BG21" s="642">
        <v>1704</v>
      </c>
      <c r="BH21" s="643"/>
      <c r="BI21" s="643"/>
      <c r="BJ21" s="643"/>
      <c r="BK21" s="643"/>
      <c r="BL21" s="643"/>
      <c r="BM21" s="643"/>
      <c r="BN21" s="644"/>
      <c r="BO21" s="675">
        <v>0.1</v>
      </c>
      <c r="BP21" s="675"/>
      <c r="BQ21" s="675"/>
      <c r="BR21" s="675"/>
      <c r="BS21" s="648" t="s">
        <v>251</v>
      </c>
      <c r="BT21" s="643"/>
      <c r="BU21" s="643"/>
      <c r="BV21" s="643"/>
      <c r="BW21" s="643"/>
      <c r="BX21" s="643"/>
      <c r="BY21" s="643"/>
      <c r="BZ21" s="643"/>
      <c r="CA21" s="643"/>
      <c r="CB21" s="689"/>
      <c r="CD21" s="755"/>
      <c r="CE21" s="672"/>
      <c r="CF21" s="672"/>
      <c r="CG21" s="672"/>
      <c r="CH21" s="672"/>
      <c r="CI21" s="672"/>
      <c r="CJ21" s="672"/>
      <c r="CK21" s="672"/>
      <c r="CL21" s="672"/>
      <c r="CM21" s="672"/>
      <c r="CN21" s="672"/>
      <c r="CO21" s="672"/>
      <c r="CP21" s="672"/>
      <c r="CQ21" s="673"/>
      <c r="CR21" s="756"/>
      <c r="CS21" s="753"/>
      <c r="CT21" s="753"/>
      <c r="CU21" s="753"/>
      <c r="CV21" s="753"/>
      <c r="CW21" s="753"/>
      <c r="CX21" s="753"/>
      <c r="CY21" s="757"/>
      <c r="CZ21" s="758"/>
      <c r="DA21" s="758"/>
      <c r="DB21" s="758"/>
      <c r="DC21" s="758"/>
      <c r="DD21" s="752"/>
      <c r="DE21" s="753"/>
      <c r="DF21" s="753"/>
      <c r="DG21" s="753"/>
      <c r="DH21" s="753"/>
      <c r="DI21" s="753"/>
      <c r="DJ21" s="753"/>
      <c r="DK21" s="753"/>
      <c r="DL21" s="753"/>
      <c r="DM21" s="753"/>
      <c r="DN21" s="753"/>
      <c r="DO21" s="753"/>
      <c r="DP21" s="757"/>
      <c r="DQ21" s="752"/>
      <c r="DR21" s="753"/>
      <c r="DS21" s="753"/>
      <c r="DT21" s="753"/>
      <c r="DU21" s="753"/>
      <c r="DV21" s="753"/>
      <c r="DW21" s="753"/>
      <c r="DX21" s="753"/>
      <c r="DY21" s="753"/>
      <c r="DZ21" s="753"/>
      <c r="EA21" s="753"/>
      <c r="EB21" s="753"/>
      <c r="EC21" s="754"/>
    </row>
    <row r="22" spans="2:133" ht="11.25" customHeight="1" x14ac:dyDescent="0.15">
      <c r="B22" s="639" t="s">
        <v>286</v>
      </c>
      <c r="C22" s="640"/>
      <c r="D22" s="640"/>
      <c r="E22" s="640"/>
      <c r="F22" s="640"/>
      <c r="G22" s="640"/>
      <c r="H22" s="640"/>
      <c r="I22" s="640"/>
      <c r="J22" s="640"/>
      <c r="K22" s="640"/>
      <c r="L22" s="640"/>
      <c r="M22" s="640"/>
      <c r="N22" s="640"/>
      <c r="O22" s="640"/>
      <c r="P22" s="640"/>
      <c r="Q22" s="641"/>
      <c r="R22" s="642">
        <v>5114507</v>
      </c>
      <c r="S22" s="643"/>
      <c r="T22" s="643"/>
      <c r="U22" s="643"/>
      <c r="V22" s="643"/>
      <c r="W22" s="643"/>
      <c r="X22" s="643"/>
      <c r="Y22" s="644"/>
      <c r="Z22" s="675">
        <v>28.5</v>
      </c>
      <c r="AA22" s="675"/>
      <c r="AB22" s="675"/>
      <c r="AC22" s="675"/>
      <c r="AD22" s="676">
        <v>4636517</v>
      </c>
      <c r="AE22" s="676"/>
      <c r="AF22" s="676"/>
      <c r="AG22" s="676"/>
      <c r="AH22" s="676"/>
      <c r="AI22" s="676"/>
      <c r="AJ22" s="676"/>
      <c r="AK22" s="676"/>
      <c r="AL22" s="645">
        <v>58.3</v>
      </c>
      <c r="AM22" s="646"/>
      <c r="AN22" s="646"/>
      <c r="AO22" s="677"/>
      <c r="AP22" s="737" t="s">
        <v>287</v>
      </c>
      <c r="AQ22" s="744"/>
      <c r="AR22" s="744"/>
      <c r="AS22" s="744"/>
      <c r="AT22" s="744"/>
      <c r="AU22" s="744"/>
      <c r="AV22" s="744"/>
      <c r="AW22" s="744"/>
      <c r="AX22" s="744"/>
      <c r="AY22" s="744"/>
      <c r="AZ22" s="744"/>
      <c r="BA22" s="744"/>
      <c r="BB22" s="744"/>
      <c r="BC22" s="744"/>
      <c r="BD22" s="744"/>
      <c r="BE22" s="744"/>
      <c r="BF22" s="739"/>
      <c r="BG22" s="642" t="s">
        <v>141</v>
      </c>
      <c r="BH22" s="643"/>
      <c r="BI22" s="643"/>
      <c r="BJ22" s="643"/>
      <c r="BK22" s="643"/>
      <c r="BL22" s="643"/>
      <c r="BM22" s="643"/>
      <c r="BN22" s="644"/>
      <c r="BO22" s="675" t="s">
        <v>180</v>
      </c>
      <c r="BP22" s="675"/>
      <c r="BQ22" s="675"/>
      <c r="BR22" s="675"/>
      <c r="BS22" s="648" t="s">
        <v>141</v>
      </c>
      <c r="BT22" s="643"/>
      <c r="BU22" s="643"/>
      <c r="BV22" s="643"/>
      <c r="BW22" s="643"/>
      <c r="BX22" s="643"/>
      <c r="BY22" s="643"/>
      <c r="BZ22" s="643"/>
      <c r="CA22" s="643"/>
      <c r="CB22" s="689"/>
      <c r="CD22" s="746" t="s">
        <v>288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289</v>
      </c>
      <c r="C23" s="640"/>
      <c r="D23" s="640"/>
      <c r="E23" s="640"/>
      <c r="F23" s="640"/>
      <c r="G23" s="640"/>
      <c r="H23" s="640"/>
      <c r="I23" s="640"/>
      <c r="J23" s="640"/>
      <c r="K23" s="640"/>
      <c r="L23" s="640"/>
      <c r="M23" s="640"/>
      <c r="N23" s="640"/>
      <c r="O23" s="640"/>
      <c r="P23" s="640"/>
      <c r="Q23" s="641"/>
      <c r="R23" s="642">
        <v>4636517</v>
      </c>
      <c r="S23" s="643"/>
      <c r="T23" s="643"/>
      <c r="U23" s="643"/>
      <c r="V23" s="643"/>
      <c r="W23" s="643"/>
      <c r="X23" s="643"/>
      <c r="Y23" s="644"/>
      <c r="Z23" s="675">
        <v>25.8</v>
      </c>
      <c r="AA23" s="675"/>
      <c r="AB23" s="675"/>
      <c r="AC23" s="675"/>
      <c r="AD23" s="676">
        <v>4636517</v>
      </c>
      <c r="AE23" s="676"/>
      <c r="AF23" s="676"/>
      <c r="AG23" s="676"/>
      <c r="AH23" s="676"/>
      <c r="AI23" s="676"/>
      <c r="AJ23" s="676"/>
      <c r="AK23" s="676"/>
      <c r="AL23" s="645">
        <v>58.3</v>
      </c>
      <c r="AM23" s="646"/>
      <c r="AN23" s="646"/>
      <c r="AO23" s="677"/>
      <c r="AP23" s="737" t="s">
        <v>290</v>
      </c>
      <c r="AQ23" s="744"/>
      <c r="AR23" s="744"/>
      <c r="AS23" s="744"/>
      <c r="AT23" s="744"/>
      <c r="AU23" s="744"/>
      <c r="AV23" s="744"/>
      <c r="AW23" s="744"/>
      <c r="AX23" s="744"/>
      <c r="AY23" s="744"/>
      <c r="AZ23" s="744"/>
      <c r="BA23" s="744"/>
      <c r="BB23" s="744"/>
      <c r="BC23" s="744"/>
      <c r="BD23" s="744"/>
      <c r="BE23" s="744"/>
      <c r="BF23" s="739"/>
      <c r="BG23" s="642" t="s">
        <v>141</v>
      </c>
      <c r="BH23" s="643"/>
      <c r="BI23" s="643"/>
      <c r="BJ23" s="643"/>
      <c r="BK23" s="643"/>
      <c r="BL23" s="643"/>
      <c r="BM23" s="643"/>
      <c r="BN23" s="644"/>
      <c r="BO23" s="675" t="s">
        <v>141</v>
      </c>
      <c r="BP23" s="675"/>
      <c r="BQ23" s="675"/>
      <c r="BR23" s="675"/>
      <c r="BS23" s="648" t="s">
        <v>180</v>
      </c>
      <c r="BT23" s="643"/>
      <c r="BU23" s="643"/>
      <c r="BV23" s="643"/>
      <c r="BW23" s="643"/>
      <c r="BX23" s="643"/>
      <c r="BY23" s="643"/>
      <c r="BZ23" s="643"/>
      <c r="CA23" s="643"/>
      <c r="CB23" s="689"/>
      <c r="CD23" s="746" t="s">
        <v>229</v>
      </c>
      <c r="CE23" s="747"/>
      <c r="CF23" s="747"/>
      <c r="CG23" s="747"/>
      <c r="CH23" s="747"/>
      <c r="CI23" s="747"/>
      <c r="CJ23" s="747"/>
      <c r="CK23" s="747"/>
      <c r="CL23" s="747"/>
      <c r="CM23" s="747"/>
      <c r="CN23" s="747"/>
      <c r="CO23" s="747"/>
      <c r="CP23" s="747"/>
      <c r="CQ23" s="748"/>
      <c r="CR23" s="746" t="s">
        <v>291</v>
      </c>
      <c r="CS23" s="747"/>
      <c r="CT23" s="747"/>
      <c r="CU23" s="747"/>
      <c r="CV23" s="747"/>
      <c r="CW23" s="747"/>
      <c r="CX23" s="747"/>
      <c r="CY23" s="748"/>
      <c r="CZ23" s="746" t="s">
        <v>292</v>
      </c>
      <c r="DA23" s="747"/>
      <c r="DB23" s="747"/>
      <c r="DC23" s="748"/>
      <c r="DD23" s="746" t="s">
        <v>293</v>
      </c>
      <c r="DE23" s="747"/>
      <c r="DF23" s="747"/>
      <c r="DG23" s="747"/>
      <c r="DH23" s="747"/>
      <c r="DI23" s="747"/>
      <c r="DJ23" s="747"/>
      <c r="DK23" s="748"/>
      <c r="DL23" s="749" t="s">
        <v>294</v>
      </c>
      <c r="DM23" s="750"/>
      <c r="DN23" s="750"/>
      <c r="DO23" s="750"/>
      <c r="DP23" s="750"/>
      <c r="DQ23" s="750"/>
      <c r="DR23" s="750"/>
      <c r="DS23" s="750"/>
      <c r="DT23" s="750"/>
      <c r="DU23" s="750"/>
      <c r="DV23" s="751"/>
      <c r="DW23" s="746" t="s">
        <v>295</v>
      </c>
      <c r="DX23" s="747"/>
      <c r="DY23" s="747"/>
      <c r="DZ23" s="747"/>
      <c r="EA23" s="747"/>
      <c r="EB23" s="747"/>
      <c r="EC23" s="748"/>
    </row>
    <row r="24" spans="2:133" ht="11.25" customHeight="1" x14ac:dyDescent="0.15">
      <c r="B24" s="639" t="s">
        <v>296</v>
      </c>
      <c r="C24" s="640"/>
      <c r="D24" s="640"/>
      <c r="E24" s="640"/>
      <c r="F24" s="640"/>
      <c r="G24" s="640"/>
      <c r="H24" s="640"/>
      <c r="I24" s="640"/>
      <c r="J24" s="640"/>
      <c r="K24" s="640"/>
      <c r="L24" s="640"/>
      <c r="M24" s="640"/>
      <c r="N24" s="640"/>
      <c r="O24" s="640"/>
      <c r="P24" s="640"/>
      <c r="Q24" s="641"/>
      <c r="R24" s="642">
        <v>477990</v>
      </c>
      <c r="S24" s="643"/>
      <c r="T24" s="643"/>
      <c r="U24" s="643"/>
      <c r="V24" s="643"/>
      <c r="W24" s="643"/>
      <c r="X24" s="643"/>
      <c r="Y24" s="644"/>
      <c r="Z24" s="675">
        <v>2.7</v>
      </c>
      <c r="AA24" s="675"/>
      <c r="AB24" s="675"/>
      <c r="AC24" s="675"/>
      <c r="AD24" s="676" t="s">
        <v>141</v>
      </c>
      <c r="AE24" s="676"/>
      <c r="AF24" s="676"/>
      <c r="AG24" s="676"/>
      <c r="AH24" s="676"/>
      <c r="AI24" s="676"/>
      <c r="AJ24" s="676"/>
      <c r="AK24" s="676"/>
      <c r="AL24" s="645" t="s">
        <v>251</v>
      </c>
      <c r="AM24" s="646"/>
      <c r="AN24" s="646"/>
      <c r="AO24" s="677"/>
      <c r="AP24" s="737" t="s">
        <v>297</v>
      </c>
      <c r="AQ24" s="744"/>
      <c r="AR24" s="744"/>
      <c r="AS24" s="744"/>
      <c r="AT24" s="744"/>
      <c r="AU24" s="744"/>
      <c r="AV24" s="744"/>
      <c r="AW24" s="744"/>
      <c r="AX24" s="744"/>
      <c r="AY24" s="744"/>
      <c r="AZ24" s="744"/>
      <c r="BA24" s="744"/>
      <c r="BB24" s="744"/>
      <c r="BC24" s="744"/>
      <c r="BD24" s="744"/>
      <c r="BE24" s="744"/>
      <c r="BF24" s="739"/>
      <c r="BG24" s="642">
        <v>350</v>
      </c>
      <c r="BH24" s="643"/>
      <c r="BI24" s="643"/>
      <c r="BJ24" s="643"/>
      <c r="BK24" s="643"/>
      <c r="BL24" s="643"/>
      <c r="BM24" s="643"/>
      <c r="BN24" s="644"/>
      <c r="BO24" s="675">
        <v>0</v>
      </c>
      <c r="BP24" s="675"/>
      <c r="BQ24" s="675"/>
      <c r="BR24" s="675"/>
      <c r="BS24" s="648" t="s">
        <v>180</v>
      </c>
      <c r="BT24" s="643"/>
      <c r="BU24" s="643"/>
      <c r="BV24" s="643"/>
      <c r="BW24" s="643"/>
      <c r="BX24" s="643"/>
      <c r="BY24" s="643"/>
      <c r="BZ24" s="643"/>
      <c r="CA24" s="643"/>
      <c r="CB24" s="689"/>
      <c r="CD24" s="700" t="s">
        <v>298</v>
      </c>
      <c r="CE24" s="701"/>
      <c r="CF24" s="701"/>
      <c r="CG24" s="701"/>
      <c r="CH24" s="701"/>
      <c r="CI24" s="701"/>
      <c r="CJ24" s="701"/>
      <c r="CK24" s="701"/>
      <c r="CL24" s="701"/>
      <c r="CM24" s="701"/>
      <c r="CN24" s="701"/>
      <c r="CO24" s="701"/>
      <c r="CP24" s="701"/>
      <c r="CQ24" s="702"/>
      <c r="CR24" s="697">
        <v>5669424</v>
      </c>
      <c r="CS24" s="698"/>
      <c r="CT24" s="698"/>
      <c r="CU24" s="698"/>
      <c r="CV24" s="698"/>
      <c r="CW24" s="698"/>
      <c r="CX24" s="698"/>
      <c r="CY24" s="741"/>
      <c r="CZ24" s="742">
        <v>32.1</v>
      </c>
      <c r="DA24" s="717"/>
      <c r="DB24" s="717"/>
      <c r="DC24" s="745"/>
      <c r="DD24" s="740">
        <v>4446461</v>
      </c>
      <c r="DE24" s="698"/>
      <c r="DF24" s="698"/>
      <c r="DG24" s="698"/>
      <c r="DH24" s="698"/>
      <c r="DI24" s="698"/>
      <c r="DJ24" s="698"/>
      <c r="DK24" s="741"/>
      <c r="DL24" s="740">
        <v>4328514</v>
      </c>
      <c r="DM24" s="698"/>
      <c r="DN24" s="698"/>
      <c r="DO24" s="698"/>
      <c r="DP24" s="698"/>
      <c r="DQ24" s="698"/>
      <c r="DR24" s="698"/>
      <c r="DS24" s="698"/>
      <c r="DT24" s="698"/>
      <c r="DU24" s="698"/>
      <c r="DV24" s="741"/>
      <c r="DW24" s="742">
        <v>52.5</v>
      </c>
      <c r="DX24" s="717"/>
      <c r="DY24" s="717"/>
      <c r="DZ24" s="717"/>
      <c r="EA24" s="717"/>
      <c r="EB24" s="717"/>
      <c r="EC24" s="743"/>
    </row>
    <row r="25" spans="2:133" ht="11.25" customHeight="1" x14ac:dyDescent="0.15">
      <c r="B25" s="639" t="s">
        <v>299</v>
      </c>
      <c r="C25" s="640"/>
      <c r="D25" s="640"/>
      <c r="E25" s="640"/>
      <c r="F25" s="640"/>
      <c r="G25" s="640"/>
      <c r="H25" s="640"/>
      <c r="I25" s="640"/>
      <c r="J25" s="640"/>
      <c r="K25" s="640"/>
      <c r="L25" s="640"/>
      <c r="M25" s="640"/>
      <c r="N25" s="640"/>
      <c r="O25" s="640"/>
      <c r="P25" s="640"/>
      <c r="Q25" s="641"/>
      <c r="R25" s="642" t="s">
        <v>141</v>
      </c>
      <c r="S25" s="643"/>
      <c r="T25" s="643"/>
      <c r="U25" s="643"/>
      <c r="V25" s="643"/>
      <c r="W25" s="643"/>
      <c r="X25" s="643"/>
      <c r="Y25" s="644"/>
      <c r="Z25" s="675" t="s">
        <v>141</v>
      </c>
      <c r="AA25" s="675"/>
      <c r="AB25" s="675"/>
      <c r="AC25" s="675"/>
      <c r="AD25" s="676" t="s">
        <v>141</v>
      </c>
      <c r="AE25" s="676"/>
      <c r="AF25" s="676"/>
      <c r="AG25" s="676"/>
      <c r="AH25" s="676"/>
      <c r="AI25" s="676"/>
      <c r="AJ25" s="676"/>
      <c r="AK25" s="676"/>
      <c r="AL25" s="645" t="s">
        <v>251</v>
      </c>
      <c r="AM25" s="646"/>
      <c r="AN25" s="646"/>
      <c r="AO25" s="677"/>
      <c r="AP25" s="737" t="s">
        <v>300</v>
      </c>
      <c r="AQ25" s="744"/>
      <c r="AR25" s="744"/>
      <c r="AS25" s="744"/>
      <c r="AT25" s="744"/>
      <c r="AU25" s="744"/>
      <c r="AV25" s="744"/>
      <c r="AW25" s="744"/>
      <c r="AX25" s="744"/>
      <c r="AY25" s="744"/>
      <c r="AZ25" s="744"/>
      <c r="BA25" s="744"/>
      <c r="BB25" s="744"/>
      <c r="BC25" s="744"/>
      <c r="BD25" s="744"/>
      <c r="BE25" s="744"/>
      <c r="BF25" s="739"/>
      <c r="BG25" s="642" t="s">
        <v>251</v>
      </c>
      <c r="BH25" s="643"/>
      <c r="BI25" s="643"/>
      <c r="BJ25" s="643"/>
      <c r="BK25" s="643"/>
      <c r="BL25" s="643"/>
      <c r="BM25" s="643"/>
      <c r="BN25" s="644"/>
      <c r="BO25" s="675" t="s">
        <v>141</v>
      </c>
      <c r="BP25" s="675"/>
      <c r="BQ25" s="675"/>
      <c r="BR25" s="675"/>
      <c r="BS25" s="648" t="s">
        <v>141</v>
      </c>
      <c r="BT25" s="643"/>
      <c r="BU25" s="643"/>
      <c r="BV25" s="643"/>
      <c r="BW25" s="643"/>
      <c r="BX25" s="643"/>
      <c r="BY25" s="643"/>
      <c r="BZ25" s="643"/>
      <c r="CA25" s="643"/>
      <c r="CB25" s="689"/>
      <c r="CD25" s="681" t="s">
        <v>301</v>
      </c>
      <c r="CE25" s="682"/>
      <c r="CF25" s="682"/>
      <c r="CG25" s="682"/>
      <c r="CH25" s="682"/>
      <c r="CI25" s="682"/>
      <c r="CJ25" s="682"/>
      <c r="CK25" s="682"/>
      <c r="CL25" s="682"/>
      <c r="CM25" s="682"/>
      <c r="CN25" s="682"/>
      <c r="CO25" s="682"/>
      <c r="CP25" s="682"/>
      <c r="CQ25" s="683"/>
      <c r="CR25" s="642">
        <v>2489424</v>
      </c>
      <c r="CS25" s="655"/>
      <c r="CT25" s="655"/>
      <c r="CU25" s="655"/>
      <c r="CV25" s="655"/>
      <c r="CW25" s="655"/>
      <c r="CX25" s="655"/>
      <c r="CY25" s="656"/>
      <c r="CZ25" s="645">
        <v>14.1</v>
      </c>
      <c r="DA25" s="657"/>
      <c r="DB25" s="657"/>
      <c r="DC25" s="658"/>
      <c r="DD25" s="648">
        <v>2227463</v>
      </c>
      <c r="DE25" s="655"/>
      <c r="DF25" s="655"/>
      <c r="DG25" s="655"/>
      <c r="DH25" s="655"/>
      <c r="DI25" s="655"/>
      <c r="DJ25" s="655"/>
      <c r="DK25" s="656"/>
      <c r="DL25" s="648">
        <v>2110419</v>
      </c>
      <c r="DM25" s="655"/>
      <c r="DN25" s="655"/>
      <c r="DO25" s="655"/>
      <c r="DP25" s="655"/>
      <c r="DQ25" s="655"/>
      <c r="DR25" s="655"/>
      <c r="DS25" s="655"/>
      <c r="DT25" s="655"/>
      <c r="DU25" s="655"/>
      <c r="DV25" s="656"/>
      <c r="DW25" s="645">
        <v>25.6</v>
      </c>
      <c r="DX25" s="657"/>
      <c r="DY25" s="657"/>
      <c r="DZ25" s="657"/>
      <c r="EA25" s="657"/>
      <c r="EB25" s="657"/>
      <c r="EC25" s="684"/>
    </row>
    <row r="26" spans="2:133" ht="11.25" customHeight="1" x14ac:dyDescent="0.15">
      <c r="B26" s="639" t="s">
        <v>302</v>
      </c>
      <c r="C26" s="640"/>
      <c r="D26" s="640"/>
      <c r="E26" s="640"/>
      <c r="F26" s="640"/>
      <c r="G26" s="640"/>
      <c r="H26" s="640"/>
      <c r="I26" s="640"/>
      <c r="J26" s="640"/>
      <c r="K26" s="640"/>
      <c r="L26" s="640"/>
      <c r="M26" s="640"/>
      <c r="N26" s="640"/>
      <c r="O26" s="640"/>
      <c r="P26" s="640"/>
      <c r="Q26" s="641"/>
      <c r="R26" s="642">
        <v>8411039</v>
      </c>
      <c r="S26" s="643"/>
      <c r="T26" s="643"/>
      <c r="U26" s="643"/>
      <c r="V26" s="643"/>
      <c r="W26" s="643"/>
      <c r="X26" s="643"/>
      <c r="Y26" s="644"/>
      <c r="Z26" s="675">
        <v>46.8</v>
      </c>
      <c r="AA26" s="675"/>
      <c r="AB26" s="675"/>
      <c r="AC26" s="675"/>
      <c r="AD26" s="676">
        <v>7933049</v>
      </c>
      <c r="AE26" s="676"/>
      <c r="AF26" s="676"/>
      <c r="AG26" s="676"/>
      <c r="AH26" s="676"/>
      <c r="AI26" s="676"/>
      <c r="AJ26" s="676"/>
      <c r="AK26" s="676"/>
      <c r="AL26" s="645">
        <v>99.8</v>
      </c>
      <c r="AM26" s="646"/>
      <c r="AN26" s="646"/>
      <c r="AO26" s="677"/>
      <c r="AP26" s="737" t="s">
        <v>303</v>
      </c>
      <c r="AQ26" s="738"/>
      <c r="AR26" s="738"/>
      <c r="AS26" s="738"/>
      <c r="AT26" s="738"/>
      <c r="AU26" s="738"/>
      <c r="AV26" s="738"/>
      <c r="AW26" s="738"/>
      <c r="AX26" s="738"/>
      <c r="AY26" s="738"/>
      <c r="AZ26" s="738"/>
      <c r="BA26" s="738"/>
      <c r="BB26" s="738"/>
      <c r="BC26" s="738"/>
      <c r="BD26" s="738"/>
      <c r="BE26" s="738"/>
      <c r="BF26" s="739"/>
      <c r="BG26" s="642" t="s">
        <v>251</v>
      </c>
      <c r="BH26" s="643"/>
      <c r="BI26" s="643"/>
      <c r="BJ26" s="643"/>
      <c r="BK26" s="643"/>
      <c r="BL26" s="643"/>
      <c r="BM26" s="643"/>
      <c r="BN26" s="644"/>
      <c r="BO26" s="675" t="s">
        <v>180</v>
      </c>
      <c r="BP26" s="675"/>
      <c r="BQ26" s="675"/>
      <c r="BR26" s="675"/>
      <c r="BS26" s="648" t="s">
        <v>141</v>
      </c>
      <c r="BT26" s="643"/>
      <c r="BU26" s="643"/>
      <c r="BV26" s="643"/>
      <c r="BW26" s="643"/>
      <c r="BX26" s="643"/>
      <c r="BY26" s="643"/>
      <c r="BZ26" s="643"/>
      <c r="CA26" s="643"/>
      <c r="CB26" s="689"/>
      <c r="CD26" s="681" t="s">
        <v>304</v>
      </c>
      <c r="CE26" s="682"/>
      <c r="CF26" s="682"/>
      <c r="CG26" s="682"/>
      <c r="CH26" s="682"/>
      <c r="CI26" s="682"/>
      <c r="CJ26" s="682"/>
      <c r="CK26" s="682"/>
      <c r="CL26" s="682"/>
      <c r="CM26" s="682"/>
      <c r="CN26" s="682"/>
      <c r="CO26" s="682"/>
      <c r="CP26" s="682"/>
      <c r="CQ26" s="683"/>
      <c r="CR26" s="642">
        <v>1356520</v>
      </c>
      <c r="CS26" s="643"/>
      <c r="CT26" s="643"/>
      <c r="CU26" s="643"/>
      <c r="CV26" s="643"/>
      <c r="CW26" s="643"/>
      <c r="CX26" s="643"/>
      <c r="CY26" s="644"/>
      <c r="CZ26" s="645">
        <v>7.7</v>
      </c>
      <c r="DA26" s="657"/>
      <c r="DB26" s="657"/>
      <c r="DC26" s="658"/>
      <c r="DD26" s="648">
        <v>1304482</v>
      </c>
      <c r="DE26" s="643"/>
      <c r="DF26" s="643"/>
      <c r="DG26" s="643"/>
      <c r="DH26" s="643"/>
      <c r="DI26" s="643"/>
      <c r="DJ26" s="643"/>
      <c r="DK26" s="644"/>
      <c r="DL26" s="648" t="s">
        <v>251</v>
      </c>
      <c r="DM26" s="643"/>
      <c r="DN26" s="643"/>
      <c r="DO26" s="643"/>
      <c r="DP26" s="643"/>
      <c r="DQ26" s="643"/>
      <c r="DR26" s="643"/>
      <c r="DS26" s="643"/>
      <c r="DT26" s="643"/>
      <c r="DU26" s="643"/>
      <c r="DV26" s="644"/>
      <c r="DW26" s="645" t="s">
        <v>141</v>
      </c>
      <c r="DX26" s="657"/>
      <c r="DY26" s="657"/>
      <c r="DZ26" s="657"/>
      <c r="EA26" s="657"/>
      <c r="EB26" s="657"/>
      <c r="EC26" s="684"/>
    </row>
    <row r="27" spans="2:133" ht="11.25" customHeight="1" x14ac:dyDescent="0.15">
      <c r="B27" s="639" t="s">
        <v>305</v>
      </c>
      <c r="C27" s="640"/>
      <c r="D27" s="640"/>
      <c r="E27" s="640"/>
      <c r="F27" s="640"/>
      <c r="G27" s="640"/>
      <c r="H27" s="640"/>
      <c r="I27" s="640"/>
      <c r="J27" s="640"/>
      <c r="K27" s="640"/>
      <c r="L27" s="640"/>
      <c r="M27" s="640"/>
      <c r="N27" s="640"/>
      <c r="O27" s="640"/>
      <c r="P27" s="640"/>
      <c r="Q27" s="641"/>
      <c r="R27" s="642">
        <v>2429</v>
      </c>
      <c r="S27" s="643"/>
      <c r="T27" s="643"/>
      <c r="U27" s="643"/>
      <c r="V27" s="643"/>
      <c r="W27" s="643"/>
      <c r="X27" s="643"/>
      <c r="Y27" s="644"/>
      <c r="Z27" s="675">
        <v>0</v>
      </c>
      <c r="AA27" s="675"/>
      <c r="AB27" s="675"/>
      <c r="AC27" s="675"/>
      <c r="AD27" s="676">
        <v>2429</v>
      </c>
      <c r="AE27" s="676"/>
      <c r="AF27" s="676"/>
      <c r="AG27" s="676"/>
      <c r="AH27" s="676"/>
      <c r="AI27" s="676"/>
      <c r="AJ27" s="676"/>
      <c r="AK27" s="676"/>
      <c r="AL27" s="645">
        <v>0</v>
      </c>
      <c r="AM27" s="646"/>
      <c r="AN27" s="646"/>
      <c r="AO27" s="677"/>
      <c r="AP27" s="639" t="s">
        <v>306</v>
      </c>
      <c r="AQ27" s="640"/>
      <c r="AR27" s="640"/>
      <c r="AS27" s="640"/>
      <c r="AT27" s="640"/>
      <c r="AU27" s="640"/>
      <c r="AV27" s="640"/>
      <c r="AW27" s="640"/>
      <c r="AX27" s="640"/>
      <c r="AY27" s="640"/>
      <c r="AZ27" s="640"/>
      <c r="BA27" s="640"/>
      <c r="BB27" s="640"/>
      <c r="BC27" s="640"/>
      <c r="BD27" s="640"/>
      <c r="BE27" s="640"/>
      <c r="BF27" s="641"/>
      <c r="BG27" s="642">
        <v>2557328</v>
      </c>
      <c r="BH27" s="643"/>
      <c r="BI27" s="643"/>
      <c r="BJ27" s="643"/>
      <c r="BK27" s="643"/>
      <c r="BL27" s="643"/>
      <c r="BM27" s="643"/>
      <c r="BN27" s="644"/>
      <c r="BO27" s="675">
        <v>100</v>
      </c>
      <c r="BP27" s="675"/>
      <c r="BQ27" s="675"/>
      <c r="BR27" s="675"/>
      <c r="BS27" s="648">
        <v>29420</v>
      </c>
      <c r="BT27" s="643"/>
      <c r="BU27" s="643"/>
      <c r="BV27" s="643"/>
      <c r="BW27" s="643"/>
      <c r="BX27" s="643"/>
      <c r="BY27" s="643"/>
      <c r="BZ27" s="643"/>
      <c r="CA27" s="643"/>
      <c r="CB27" s="689"/>
      <c r="CD27" s="681" t="s">
        <v>307</v>
      </c>
      <c r="CE27" s="682"/>
      <c r="CF27" s="682"/>
      <c r="CG27" s="682"/>
      <c r="CH27" s="682"/>
      <c r="CI27" s="682"/>
      <c r="CJ27" s="682"/>
      <c r="CK27" s="682"/>
      <c r="CL27" s="682"/>
      <c r="CM27" s="682"/>
      <c r="CN27" s="682"/>
      <c r="CO27" s="682"/>
      <c r="CP27" s="682"/>
      <c r="CQ27" s="683"/>
      <c r="CR27" s="642">
        <v>1432967</v>
      </c>
      <c r="CS27" s="655"/>
      <c r="CT27" s="655"/>
      <c r="CU27" s="655"/>
      <c r="CV27" s="655"/>
      <c r="CW27" s="655"/>
      <c r="CX27" s="655"/>
      <c r="CY27" s="656"/>
      <c r="CZ27" s="645">
        <v>8.1</v>
      </c>
      <c r="DA27" s="657"/>
      <c r="DB27" s="657"/>
      <c r="DC27" s="658"/>
      <c r="DD27" s="648">
        <v>480806</v>
      </c>
      <c r="DE27" s="655"/>
      <c r="DF27" s="655"/>
      <c r="DG27" s="655"/>
      <c r="DH27" s="655"/>
      <c r="DI27" s="655"/>
      <c r="DJ27" s="655"/>
      <c r="DK27" s="656"/>
      <c r="DL27" s="648">
        <v>479903</v>
      </c>
      <c r="DM27" s="655"/>
      <c r="DN27" s="655"/>
      <c r="DO27" s="655"/>
      <c r="DP27" s="655"/>
      <c r="DQ27" s="655"/>
      <c r="DR27" s="655"/>
      <c r="DS27" s="655"/>
      <c r="DT27" s="655"/>
      <c r="DU27" s="655"/>
      <c r="DV27" s="656"/>
      <c r="DW27" s="645">
        <v>5.8</v>
      </c>
      <c r="DX27" s="657"/>
      <c r="DY27" s="657"/>
      <c r="DZ27" s="657"/>
      <c r="EA27" s="657"/>
      <c r="EB27" s="657"/>
      <c r="EC27" s="684"/>
    </row>
    <row r="28" spans="2:133" ht="11.25" customHeight="1" x14ac:dyDescent="0.15">
      <c r="B28" s="639" t="s">
        <v>308</v>
      </c>
      <c r="C28" s="640"/>
      <c r="D28" s="640"/>
      <c r="E28" s="640"/>
      <c r="F28" s="640"/>
      <c r="G28" s="640"/>
      <c r="H28" s="640"/>
      <c r="I28" s="640"/>
      <c r="J28" s="640"/>
      <c r="K28" s="640"/>
      <c r="L28" s="640"/>
      <c r="M28" s="640"/>
      <c r="N28" s="640"/>
      <c r="O28" s="640"/>
      <c r="P28" s="640"/>
      <c r="Q28" s="641"/>
      <c r="R28" s="642">
        <v>32474</v>
      </c>
      <c r="S28" s="643"/>
      <c r="T28" s="643"/>
      <c r="U28" s="643"/>
      <c r="V28" s="643"/>
      <c r="W28" s="643"/>
      <c r="X28" s="643"/>
      <c r="Y28" s="644"/>
      <c r="Z28" s="675">
        <v>0.2</v>
      </c>
      <c r="AA28" s="675"/>
      <c r="AB28" s="675"/>
      <c r="AC28" s="675"/>
      <c r="AD28" s="676" t="s">
        <v>141</v>
      </c>
      <c r="AE28" s="676"/>
      <c r="AF28" s="676"/>
      <c r="AG28" s="676"/>
      <c r="AH28" s="676"/>
      <c r="AI28" s="676"/>
      <c r="AJ28" s="676"/>
      <c r="AK28" s="676"/>
      <c r="AL28" s="645" t="s">
        <v>141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309</v>
      </c>
      <c r="CE28" s="682"/>
      <c r="CF28" s="682"/>
      <c r="CG28" s="682"/>
      <c r="CH28" s="682"/>
      <c r="CI28" s="682"/>
      <c r="CJ28" s="682"/>
      <c r="CK28" s="682"/>
      <c r="CL28" s="682"/>
      <c r="CM28" s="682"/>
      <c r="CN28" s="682"/>
      <c r="CO28" s="682"/>
      <c r="CP28" s="682"/>
      <c r="CQ28" s="683"/>
      <c r="CR28" s="642">
        <v>1747033</v>
      </c>
      <c r="CS28" s="643"/>
      <c r="CT28" s="643"/>
      <c r="CU28" s="643"/>
      <c r="CV28" s="643"/>
      <c r="CW28" s="643"/>
      <c r="CX28" s="643"/>
      <c r="CY28" s="644"/>
      <c r="CZ28" s="645">
        <v>9.9</v>
      </c>
      <c r="DA28" s="657"/>
      <c r="DB28" s="657"/>
      <c r="DC28" s="658"/>
      <c r="DD28" s="648">
        <v>1738192</v>
      </c>
      <c r="DE28" s="643"/>
      <c r="DF28" s="643"/>
      <c r="DG28" s="643"/>
      <c r="DH28" s="643"/>
      <c r="DI28" s="643"/>
      <c r="DJ28" s="643"/>
      <c r="DK28" s="644"/>
      <c r="DL28" s="648">
        <v>1738192</v>
      </c>
      <c r="DM28" s="643"/>
      <c r="DN28" s="643"/>
      <c r="DO28" s="643"/>
      <c r="DP28" s="643"/>
      <c r="DQ28" s="643"/>
      <c r="DR28" s="643"/>
      <c r="DS28" s="643"/>
      <c r="DT28" s="643"/>
      <c r="DU28" s="643"/>
      <c r="DV28" s="644"/>
      <c r="DW28" s="645">
        <v>21.1</v>
      </c>
      <c r="DX28" s="657"/>
      <c r="DY28" s="657"/>
      <c r="DZ28" s="657"/>
      <c r="EA28" s="657"/>
      <c r="EB28" s="657"/>
      <c r="EC28" s="684"/>
    </row>
    <row r="29" spans="2:133" ht="11.25" customHeight="1" x14ac:dyDescent="0.15">
      <c r="B29" s="639" t="s">
        <v>310</v>
      </c>
      <c r="C29" s="640"/>
      <c r="D29" s="640"/>
      <c r="E29" s="640"/>
      <c r="F29" s="640"/>
      <c r="G29" s="640"/>
      <c r="H29" s="640"/>
      <c r="I29" s="640"/>
      <c r="J29" s="640"/>
      <c r="K29" s="640"/>
      <c r="L29" s="640"/>
      <c r="M29" s="640"/>
      <c r="N29" s="640"/>
      <c r="O29" s="640"/>
      <c r="P29" s="640"/>
      <c r="Q29" s="641"/>
      <c r="R29" s="642">
        <v>115379</v>
      </c>
      <c r="S29" s="643"/>
      <c r="T29" s="643"/>
      <c r="U29" s="643"/>
      <c r="V29" s="643"/>
      <c r="W29" s="643"/>
      <c r="X29" s="643"/>
      <c r="Y29" s="644"/>
      <c r="Z29" s="675">
        <v>0.6</v>
      </c>
      <c r="AA29" s="675"/>
      <c r="AB29" s="675"/>
      <c r="AC29" s="675"/>
      <c r="AD29" s="676">
        <v>1670</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311</v>
      </c>
      <c r="CE29" s="732"/>
      <c r="CF29" s="681" t="s">
        <v>312</v>
      </c>
      <c r="CG29" s="682"/>
      <c r="CH29" s="682"/>
      <c r="CI29" s="682"/>
      <c r="CJ29" s="682"/>
      <c r="CK29" s="682"/>
      <c r="CL29" s="682"/>
      <c r="CM29" s="682"/>
      <c r="CN29" s="682"/>
      <c r="CO29" s="682"/>
      <c r="CP29" s="682"/>
      <c r="CQ29" s="683"/>
      <c r="CR29" s="642">
        <v>1747033</v>
      </c>
      <c r="CS29" s="655"/>
      <c r="CT29" s="655"/>
      <c r="CU29" s="655"/>
      <c r="CV29" s="655"/>
      <c r="CW29" s="655"/>
      <c r="CX29" s="655"/>
      <c r="CY29" s="656"/>
      <c r="CZ29" s="645">
        <v>9.9</v>
      </c>
      <c r="DA29" s="657"/>
      <c r="DB29" s="657"/>
      <c r="DC29" s="658"/>
      <c r="DD29" s="648">
        <v>1738192</v>
      </c>
      <c r="DE29" s="655"/>
      <c r="DF29" s="655"/>
      <c r="DG29" s="655"/>
      <c r="DH29" s="655"/>
      <c r="DI29" s="655"/>
      <c r="DJ29" s="655"/>
      <c r="DK29" s="656"/>
      <c r="DL29" s="648">
        <v>1738192</v>
      </c>
      <c r="DM29" s="655"/>
      <c r="DN29" s="655"/>
      <c r="DO29" s="655"/>
      <c r="DP29" s="655"/>
      <c r="DQ29" s="655"/>
      <c r="DR29" s="655"/>
      <c r="DS29" s="655"/>
      <c r="DT29" s="655"/>
      <c r="DU29" s="655"/>
      <c r="DV29" s="656"/>
      <c r="DW29" s="645">
        <v>21.1</v>
      </c>
      <c r="DX29" s="657"/>
      <c r="DY29" s="657"/>
      <c r="DZ29" s="657"/>
      <c r="EA29" s="657"/>
      <c r="EB29" s="657"/>
      <c r="EC29" s="684"/>
    </row>
    <row r="30" spans="2:133" ht="11.25" customHeight="1" x14ac:dyDescent="0.15">
      <c r="B30" s="639" t="s">
        <v>313</v>
      </c>
      <c r="C30" s="640"/>
      <c r="D30" s="640"/>
      <c r="E30" s="640"/>
      <c r="F30" s="640"/>
      <c r="G30" s="640"/>
      <c r="H30" s="640"/>
      <c r="I30" s="640"/>
      <c r="J30" s="640"/>
      <c r="K30" s="640"/>
      <c r="L30" s="640"/>
      <c r="M30" s="640"/>
      <c r="N30" s="640"/>
      <c r="O30" s="640"/>
      <c r="P30" s="640"/>
      <c r="Q30" s="641"/>
      <c r="R30" s="642">
        <v>54731</v>
      </c>
      <c r="S30" s="643"/>
      <c r="T30" s="643"/>
      <c r="U30" s="643"/>
      <c r="V30" s="643"/>
      <c r="W30" s="643"/>
      <c r="X30" s="643"/>
      <c r="Y30" s="644"/>
      <c r="Z30" s="675">
        <v>0.3</v>
      </c>
      <c r="AA30" s="675"/>
      <c r="AB30" s="675"/>
      <c r="AC30" s="675"/>
      <c r="AD30" s="676">
        <v>407</v>
      </c>
      <c r="AE30" s="676"/>
      <c r="AF30" s="676"/>
      <c r="AG30" s="676"/>
      <c r="AH30" s="676"/>
      <c r="AI30" s="676"/>
      <c r="AJ30" s="676"/>
      <c r="AK30" s="676"/>
      <c r="AL30" s="645">
        <v>0</v>
      </c>
      <c r="AM30" s="646"/>
      <c r="AN30" s="646"/>
      <c r="AO30" s="677"/>
      <c r="AP30" s="703" t="s">
        <v>229</v>
      </c>
      <c r="AQ30" s="704"/>
      <c r="AR30" s="704"/>
      <c r="AS30" s="704"/>
      <c r="AT30" s="704"/>
      <c r="AU30" s="704"/>
      <c r="AV30" s="704"/>
      <c r="AW30" s="704"/>
      <c r="AX30" s="704"/>
      <c r="AY30" s="704"/>
      <c r="AZ30" s="704"/>
      <c r="BA30" s="704"/>
      <c r="BB30" s="704"/>
      <c r="BC30" s="704"/>
      <c r="BD30" s="704"/>
      <c r="BE30" s="704"/>
      <c r="BF30" s="705"/>
      <c r="BG30" s="703" t="s">
        <v>314</v>
      </c>
      <c r="BH30" s="728"/>
      <c r="BI30" s="728"/>
      <c r="BJ30" s="728"/>
      <c r="BK30" s="728"/>
      <c r="BL30" s="728"/>
      <c r="BM30" s="728"/>
      <c r="BN30" s="728"/>
      <c r="BO30" s="728"/>
      <c r="BP30" s="728"/>
      <c r="BQ30" s="729"/>
      <c r="BR30" s="703" t="s">
        <v>315</v>
      </c>
      <c r="BS30" s="728"/>
      <c r="BT30" s="728"/>
      <c r="BU30" s="728"/>
      <c r="BV30" s="728"/>
      <c r="BW30" s="728"/>
      <c r="BX30" s="728"/>
      <c r="BY30" s="728"/>
      <c r="BZ30" s="728"/>
      <c r="CA30" s="728"/>
      <c r="CB30" s="729"/>
      <c r="CD30" s="733"/>
      <c r="CE30" s="734"/>
      <c r="CF30" s="681" t="s">
        <v>316</v>
      </c>
      <c r="CG30" s="682"/>
      <c r="CH30" s="682"/>
      <c r="CI30" s="682"/>
      <c r="CJ30" s="682"/>
      <c r="CK30" s="682"/>
      <c r="CL30" s="682"/>
      <c r="CM30" s="682"/>
      <c r="CN30" s="682"/>
      <c r="CO30" s="682"/>
      <c r="CP30" s="682"/>
      <c r="CQ30" s="683"/>
      <c r="CR30" s="642">
        <v>1695982</v>
      </c>
      <c r="CS30" s="643"/>
      <c r="CT30" s="643"/>
      <c r="CU30" s="643"/>
      <c r="CV30" s="643"/>
      <c r="CW30" s="643"/>
      <c r="CX30" s="643"/>
      <c r="CY30" s="644"/>
      <c r="CZ30" s="645">
        <v>9.6</v>
      </c>
      <c r="DA30" s="657"/>
      <c r="DB30" s="657"/>
      <c r="DC30" s="658"/>
      <c r="DD30" s="648">
        <v>1687582</v>
      </c>
      <c r="DE30" s="643"/>
      <c r="DF30" s="643"/>
      <c r="DG30" s="643"/>
      <c r="DH30" s="643"/>
      <c r="DI30" s="643"/>
      <c r="DJ30" s="643"/>
      <c r="DK30" s="644"/>
      <c r="DL30" s="648">
        <v>1687582</v>
      </c>
      <c r="DM30" s="643"/>
      <c r="DN30" s="643"/>
      <c r="DO30" s="643"/>
      <c r="DP30" s="643"/>
      <c r="DQ30" s="643"/>
      <c r="DR30" s="643"/>
      <c r="DS30" s="643"/>
      <c r="DT30" s="643"/>
      <c r="DU30" s="643"/>
      <c r="DV30" s="644"/>
      <c r="DW30" s="645">
        <v>20.5</v>
      </c>
      <c r="DX30" s="657"/>
      <c r="DY30" s="657"/>
      <c r="DZ30" s="657"/>
      <c r="EA30" s="657"/>
      <c r="EB30" s="657"/>
      <c r="EC30" s="684"/>
    </row>
    <row r="31" spans="2:133" ht="11.25" customHeight="1" x14ac:dyDescent="0.15">
      <c r="B31" s="639" t="s">
        <v>317</v>
      </c>
      <c r="C31" s="640"/>
      <c r="D31" s="640"/>
      <c r="E31" s="640"/>
      <c r="F31" s="640"/>
      <c r="G31" s="640"/>
      <c r="H31" s="640"/>
      <c r="I31" s="640"/>
      <c r="J31" s="640"/>
      <c r="K31" s="640"/>
      <c r="L31" s="640"/>
      <c r="M31" s="640"/>
      <c r="N31" s="640"/>
      <c r="O31" s="640"/>
      <c r="P31" s="640"/>
      <c r="Q31" s="641"/>
      <c r="R31" s="642">
        <v>4203869</v>
      </c>
      <c r="S31" s="643"/>
      <c r="T31" s="643"/>
      <c r="U31" s="643"/>
      <c r="V31" s="643"/>
      <c r="W31" s="643"/>
      <c r="X31" s="643"/>
      <c r="Y31" s="644"/>
      <c r="Z31" s="675">
        <v>23.4</v>
      </c>
      <c r="AA31" s="675"/>
      <c r="AB31" s="675"/>
      <c r="AC31" s="675"/>
      <c r="AD31" s="676" t="s">
        <v>141</v>
      </c>
      <c r="AE31" s="676"/>
      <c r="AF31" s="676"/>
      <c r="AG31" s="676"/>
      <c r="AH31" s="676"/>
      <c r="AI31" s="676"/>
      <c r="AJ31" s="676"/>
      <c r="AK31" s="676"/>
      <c r="AL31" s="645" t="s">
        <v>180</v>
      </c>
      <c r="AM31" s="646"/>
      <c r="AN31" s="646"/>
      <c r="AO31" s="677"/>
      <c r="AP31" s="719" t="s">
        <v>318</v>
      </c>
      <c r="AQ31" s="720"/>
      <c r="AR31" s="720"/>
      <c r="AS31" s="720"/>
      <c r="AT31" s="725" t="s">
        <v>319</v>
      </c>
      <c r="AU31" s="231"/>
      <c r="AV31" s="231"/>
      <c r="AW31" s="231"/>
      <c r="AX31" s="712" t="s">
        <v>193</v>
      </c>
      <c r="AY31" s="713"/>
      <c r="AZ31" s="713"/>
      <c r="BA31" s="713"/>
      <c r="BB31" s="713"/>
      <c r="BC31" s="713"/>
      <c r="BD31" s="713"/>
      <c r="BE31" s="713"/>
      <c r="BF31" s="714"/>
      <c r="BG31" s="715">
        <v>99.6</v>
      </c>
      <c r="BH31" s="716"/>
      <c r="BI31" s="716"/>
      <c r="BJ31" s="716"/>
      <c r="BK31" s="716"/>
      <c r="BL31" s="716"/>
      <c r="BM31" s="717">
        <v>99.4</v>
      </c>
      <c r="BN31" s="716"/>
      <c r="BO31" s="716"/>
      <c r="BP31" s="716"/>
      <c r="BQ31" s="718"/>
      <c r="BR31" s="715">
        <v>99.7</v>
      </c>
      <c r="BS31" s="716"/>
      <c r="BT31" s="716"/>
      <c r="BU31" s="716"/>
      <c r="BV31" s="716"/>
      <c r="BW31" s="716"/>
      <c r="BX31" s="717">
        <v>99.5</v>
      </c>
      <c r="BY31" s="716"/>
      <c r="BZ31" s="716"/>
      <c r="CA31" s="716"/>
      <c r="CB31" s="718"/>
      <c r="CD31" s="733"/>
      <c r="CE31" s="734"/>
      <c r="CF31" s="681" t="s">
        <v>320</v>
      </c>
      <c r="CG31" s="682"/>
      <c r="CH31" s="682"/>
      <c r="CI31" s="682"/>
      <c r="CJ31" s="682"/>
      <c r="CK31" s="682"/>
      <c r="CL31" s="682"/>
      <c r="CM31" s="682"/>
      <c r="CN31" s="682"/>
      <c r="CO31" s="682"/>
      <c r="CP31" s="682"/>
      <c r="CQ31" s="683"/>
      <c r="CR31" s="642">
        <v>51051</v>
      </c>
      <c r="CS31" s="655"/>
      <c r="CT31" s="655"/>
      <c r="CU31" s="655"/>
      <c r="CV31" s="655"/>
      <c r="CW31" s="655"/>
      <c r="CX31" s="655"/>
      <c r="CY31" s="656"/>
      <c r="CZ31" s="645">
        <v>0.3</v>
      </c>
      <c r="DA31" s="657"/>
      <c r="DB31" s="657"/>
      <c r="DC31" s="658"/>
      <c r="DD31" s="648">
        <v>50610</v>
      </c>
      <c r="DE31" s="655"/>
      <c r="DF31" s="655"/>
      <c r="DG31" s="655"/>
      <c r="DH31" s="655"/>
      <c r="DI31" s="655"/>
      <c r="DJ31" s="655"/>
      <c r="DK31" s="656"/>
      <c r="DL31" s="648">
        <v>50610</v>
      </c>
      <c r="DM31" s="655"/>
      <c r="DN31" s="655"/>
      <c r="DO31" s="655"/>
      <c r="DP31" s="655"/>
      <c r="DQ31" s="655"/>
      <c r="DR31" s="655"/>
      <c r="DS31" s="655"/>
      <c r="DT31" s="655"/>
      <c r="DU31" s="655"/>
      <c r="DV31" s="656"/>
      <c r="DW31" s="645">
        <v>0.6</v>
      </c>
      <c r="DX31" s="657"/>
      <c r="DY31" s="657"/>
      <c r="DZ31" s="657"/>
      <c r="EA31" s="657"/>
      <c r="EB31" s="657"/>
      <c r="EC31" s="684"/>
    </row>
    <row r="32" spans="2:133" ht="11.25" customHeight="1" x14ac:dyDescent="0.15">
      <c r="B32" s="709" t="s">
        <v>321</v>
      </c>
      <c r="C32" s="710"/>
      <c r="D32" s="710"/>
      <c r="E32" s="710"/>
      <c r="F32" s="710"/>
      <c r="G32" s="710"/>
      <c r="H32" s="710"/>
      <c r="I32" s="710"/>
      <c r="J32" s="710"/>
      <c r="K32" s="710"/>
      <c r="L32" s="710"/>
      <c r="M32" s="710"/>
      <c r="N32" s="710"/>
      <c r="O32" s="710"/>
      <c r="P32" s="710"/>
      <c r="Q32" s="711"/>
      <c r="R32" s="642" t="s">
        <v>251</v>
      </c>
      <c r="S32" s="643"/>
      <c r="T32" s="643"/>
      <c r="U32" s="643"/>
      <c r="V32" s="643"/>
      <c r="W32" s="643"/>
      <c r="X32" s="643"/>
      <c r="Y32" s="644"/>
      <c r="Z32" s="675" t="s">
        <v>180</v>
      </c>
      <c r="AA32" s="675"/>
      <c r="AB32" s="675"/>
      <c r="AC32" s="675"/>
      <c r="AD32" s="676" t="s">
        <v>141</v>
      </c>
      <c r="AE32" s="676"/>
      <c r="AF32" s="676"/>
      <c r="AG32" s="676"/>
      <c r="AH32" s="676"/>
      <c r="AI32" s="676"/>
      <c r="AJ32" s="676"/>
      <c r="AK32" s="676"/>
      <c r="AL32" s="645" t="s">
        <v>141</v>
      </c>
      <c r="AM32" s="646"/>
      <c r="AN32" s="646"/>
      <c r="AO32" s="677"/>
      <c r="AP32" s="721"/>
      <c r="AQ32" s="722"/>
      <c r="AR32" s="722"/>
      <c r="AS32" s="722"/>
      <c r="AT32" s="726"/>
      <c r="AU32" s="230" t="s">
        <v>322</v>
      </c>
      <c r="AV32" s="230"/>
      <c r="AW32" s="230"/>
      <c r="AX32" s="639" t="s">
        <v>323</v>
      </c>
      <c r="AY32" s="640"/>
      <c r="AZ32" s="640"/>
      <c r="BA32" s="640"/>
      <c r="BB32" s="640"/>
      <c r="BC32" s="640"/>
      <c r="BD32" s="640"/>
      <c r="BE32" s="640"/>
      <c r="BF32" s="641"/>
      <c r="BG32" s="707">
        <v>99.7</v>
      </c>
      <c r="BH32" s="655"/>
      <c r="BI32" s="655"/>
      <c r="BJ32" s="655"/>
      <c r="BK32" s="655"/>
      <c r="BL32" s="655"/>
      <c r="BM32" s="646">
        <v>99.3</v>
      </c>
      <c r="BN32" s="708"/>
      <c r="BO32" s="708"/>
      <c r="BP32" s="708"/>
      <c r="BQ32" s="688"/>
      <c r="BR32" s="707">
        <v>99.7</v>
      </c>
      <c r="BS32" s="655"/>
      <c r="BT32" s="655"/>
      <c r="BU32" s="655"/>
      <c r="BV32" s="655"/>
      <c r="BW32" s="655"/>
      <c r="BX32" s="646">
        <v>99.2</v>
      </c>
      <c r="BY32" s="708"/>
      <c r="BZ32" s="708"/>
      <c r="CA32" s="708"/>
      <c r="CB32" s="688"/>
      <c r="CD32" s="735"/>
      <c r="CE32" s="736"/>
      <c r="CF32" s="681" t="s">
        <v>324</v>
      </c>
      <c r="CG32" s="682"/>
      <c r="CH32" s="682"/>
      <c r="CI32" s="682"/>
      <c r="CJ32" s="682"/>
      <c r="CK32" s="682"/>
      <c r="CL32" s="682"/>
      <c r="CM32" s="682"/>
      <c r="CN32" s="682"/>
      <c r="CO32" s="682"/>
      <c r="CP32" s="682"/>
      <c r="CQ32" s="683"/>
      <c r="CR32" s="642" t="s">
        <v>141</v>
      </c>
      <c r="CS32" s="643"/>
      <c r="CT32" s="643"/>
      <c r="CU32" s="643"/>
      <c r="CV32" s="643"/>
      <c r="CW32" s="643"/>
      <c r="CX32" s="643"/>
      <c r="CY32" s="644"/>
      <c r="CZ32" s="645" t="s">
        <v>141</v>
      </c>
      <c r="DA32" s="657"/>
      <c r="DB32" s="657"/>
      <c r="DC32" s="658"/>
      <c r="DD32" s="648" t="s">
        <v>180</v>
      </c>
      <c r="DE32" s="643"/>
      <c r="DF32" s="643"/>
      <c r="DG32" s="643"/>
      <c r="DH32" s="643"/>
      <c r="DI32" s="643"/>
      <c r="DJ32" s="643"/>
      <c r="DK32" s="644"/>
      <c r="DL32" s="648" t="s">
        <v>141</v>
      </c>
      <c r="DM32" s="643"/>
      <c r="DN32" s="643"/>
      <c r="DO32" s="643"/>
      <c r="DP32" s="643"/>
      <c r="DQ32" s="643"/>
      <c r="DR32" s="643"/>
      <c r="DS32" s="643"/>
      <c r="DT32" s="643"/>
      <c r="DU32" s="643"/>
      <c r="DV32" s="644"/>
      <c r="DW32" s="645" t="s">
        <v>141</v>
      </c>
      <c r="DX32" s="657"/>
      <c r="DY32" s="657"/>
      <c r="DZ32" s="657"/>
      <c r="EA32" s="657"/>
      <c r="EB32" s="657"/>
      <c r="EC32" s="684"/>
    </row>
    <row r="33" spans="2:133" ht="11.25" customHeight="1" x14ac:dyDescent="0.15">
      <c r="B33" s="639" t="s">
        <v>325</v>
      </c>
      <c r="C33" s="640"/>
      <c r="D33" s="640"/>
      <c r="E33" s="640"/>
      <c r="F33" s="640"/>
      <c r="G33" s="640"/>
      <c r="H33" s="640"/>
      <c r="I33" s="640"/>
      <c r="J33" s="640"/>
      <c r="K33" s="640"/>
      <c r="L33" s="640"/>
      <c r="M33" s="640"/>
      <c r="N33" s="640"/>
      <c r="O33" s="640"/>
      <c r="P33" s="640"/>
      <c r="Q33" s="641"/>
      <c r="R33" s="642">
        <v>1379074</v>
      </c>
      <c r="S33" s="643"/>
      <c r="T33" s="643"/>
      <c r="U33" s="643"/>
      <c r="V33" s="643"/>
      <c r="W33" s="643"/>
      <c r="X33" s="643"/>
      <c r="Y33" s="644"/>
      <c r="Z33" s="675">
        <v>7.7</v>
      </c>
      <c r="AA33" s="675"/>
      <c r="AB33" s="675"/>
      <c r="AC33" s="675"/>
      <c r="AD33" s="676" t="s">
        <v>251</v>
      </c>
      <c r="AE33" s="676"/>
      <c r="AF33" s="676"/>
      <c r="AG33" s="676"/>
      <c r="AH33" s="676"/>
      <c r="AI33" s="676"/>
      <c r="AJ33" s="676"/>
      <c r="AK33" s="676"/>
      <c r="AL33" s="645" t="s">
        <v>180</v>
      </c>
      <c r="AM33" s="646"/>
      <c r="AN33" s="646"/>
      <c r="AO33" s="677"/>
      <c r="AP33" s="723"/>
      <c r="AQ33" s="724"/>
      <c r="AR33" s="724"/>
      <c r="AS33" s="724"/>
      <c r="AT33" s="727"/>
      <c r="AU33" s="232"/>
      <c r="AV33" s="232"/>
      <c r="AW33" s="232"/>
      <c r="AX33" s="623" t="s">
        <v>326</v>
      </c>
      <c r="AY33" s="624"/>
      <c r="AZ33" s="624"/>
      <c r="BA33" s="624"/>
      <c r="BB33" s="624"/>
      <c r="BC33" s="624"/>
      <c r="BD33" s="624"/>
      <c r="BE33" s="624"/>
      <c r="BF33" s="625"/>
      <c r="BG33" s="706">
        <v>99.4</v>
      </c>
      <c r="BH33" s="627"/>
      <c r="BI33" s="627"/>
      <c r="BJ33" s="627"/>
      <c r="BK33" s="627"/>
      <c r="BL33" s="627"/>
      <c r="BM33" s="669">
        <v>99.3</v>
      </c>
      <c r="BN33" s="627"/>
      <c r="BO33" s="627"/>
      <c r="BP33" s="627"/>
      <c r="BQ33" s="671"/>
      <c r="BR33" s="706">
        <v>99.8</v>
      </c>
      <c r="BS33" s="627"/>
      <c r="BT33" s="627"/>
      <c r="BU33" s="627"/>
      <c r="BV33" s="627"/>
      <c r="BW33" s="627"/>
      <c r="BX33" s="669">
        <v>99.7</v>
      </c>
      <c r="BY33" s="627"/>
      <c r="BZ33" s="627"/>
      <c r="CA33" s="627"/>
      <c r="CB33" s="671"/>
      <c r="CD33" s="681" t="s">
        <v>327</v>
      </c>
      <c r="CE33" s="682"/>
      <c r="CF33" s="682"/>
      <c r="CG33" s="682"/>
      <c r="CH33" s="682"/>
      <c r="CI33" s="682"/>
      <c r="CJ33" s="682"/>
      <c r="CK33" s="682"/>
      <c r="CL33" s="682"/>
      <c r="CM33" s="682"/>
      <c r="CN33" s="682"/>
      <c r="CO33" s="682"/>
      <c r="CP33" s="682"/>
      <c r="CQ33" s="683"/>
      <c r="CR33" s="642">
        <v>8203404</v>
      </c>
      <c r="CS33" s="655"/>
      <c r="CT33" s="655"/>
      <c r="CU33" s="655"/>
      <c r="CV33" s="655"/>
      <c r="CW33" s="655"/>
      <c r="CX33" s="655"/>
      <c r="CY33" s="656"/>
      <c r="CZ33" s="645">
        <v>46.4</v>
      </c>
      <c r="DA33" s="657"/>
      <c r="DB33" s="657"/>
      <c r="DC33" s="658"/>
      <c r="DD33" s="648">
        <v>4381382</v>
      </c>
      <c r="DE33" s="655"/>
      <c r="DF33" s="655"/>
      <c r="DG33" s="655"/>
      <c r="DH33" s="655"/>
      <c r="DI33" s="655"/>
      <c r="DJ33" s="655"/>
      <c r="DK33" s="656"/>
      <c r="DL33" s="648">
        <v>3273933</v>
      </c>
      <c r="DM33" s="655"/>
      <c r="DN33" s="655"/>
      <c r="DO33" s="655"/>
      <c r="DP33" s="655"/>
      <c r="DQ33" s="655"/>
      <c r="DR33" s="655"/>
      <c r="DS33" s="655"/>
      <c r="DT33" s="655"/>
      <c r="DU33" s="655"/>
      <c r="DV33" s="656"/>
      <c r="DW33" s="645">
        <v>39.700000000000003</v>
      </c>
      <c r="DX33" s="657"/>
      <c r="DY33" s="657"/>
      <c r="DZ33" s="657"/>
      <c r="EA33" s="657"/>
      <c r="EB33" s="657"/>
      <c r="EC33" s="684"/>
    </row>
    <row r="34" spans="2:133" ht="11.25" customHeight="1" x14ac:dyDescent="0.15">
      <c r="B34" s="639" t="s">
        <v>328</v>
      </c>
      <c r="C34" s="640"/>
      <c r="D34" s="640"/>
      <c r="E34" s="640"/>
      <c r="F34" s="640"/>
      <c r="G34" s="640"/>
      <c r="H34" s="640"/>
      <c r="I34" s="640"/>
      <c r="J34" s="640"/>
      <c r="K34" s="640"/>
      <c r="L34" s="640"/>
      <c r="M34" s="640"/>
      <c r="N34" s="640"/>
      <c r="O34" s="640"/>
      <c r="P34" s="640"/>
      <c r="Q34" s="641"/>
      <c r="R34" s="642">
        <v>87853</v>
      </c>
      <c r="S34" s="643"/>
      <c r="T34" s="643"/>
      <c r="U34" s="643"/>
      <c r="V34" s="643"/>
      <c r="W34" s="643"/>
      <c r="X34" s="643"/>
      <c r="Y34" s="644"/>
      <c r="Z34" s="675">
        <v>0.5</v>
      </c>
      <c r="AA34" s="675"/>
      <c r="AB34" s="675"/>
      <c r="AC34" s="675"/>
      <c r="AD34" s="676">
        <v>13036</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329</v>
      </c>
      <c r="CE34" s="682"/>
      <c r="CF34" s="682"/>
      <c r="CG34" s="682"/>
      <c r="CH34" s="682"/>
      <c r="CI34" s="682"/>
      <c r="CJ34" s="682"/>
      <c r="CK34" s="682"/>
      <c r="CL34" s="682"/>
      <c r="CM34" s="682"/>
      <c r="CN34" s="682"/>
      <c r="CO34" s="682"/>
      <c r="CP34" s="682"/>
      <c r="CQ34" s="683"/>
      <c r="CR34" s="642">
        <v>1869837</v>
      </c>
      <c r="CS34" s="643"/>
      <c r="CT34" s="643"/>
      <c r="CU34" s="643"/>
      <c r="CV34" s="643"/>
      <c r="CW34" s="643"/>
      <c r="CX34" s="643"/>
      <c r="CY34" s="644"/>
      <c r="CZ34" s="645">
        <v>10.6</v>
      </c>
      <c r="DA34" s="657"/>
      <c r="DB34" s="657"/>
      <c r="DC34" s="658"/>
      <c r="DD34" s="648">
        <v>1200887</v>
      </c>
      <c r="DE34" s="643"/>
      <c r="DF34" s="643"/>
      <c r="DG34" s="643"/>
      <c r="DH34" s="643"/>
      <c r="DI34" s="643"/>
      <c r="DJ34" s="643"/>
      <c r="DK34" s="644"/>
      <c r="DL34" s="648">
        <v>839759</v>
      </c>
      <c r="DM34" s="643"/>
      <c r="DN34" s="643"/>
      <c r="DO34" s="643"/>
      <c r="DP34" s="643"/>
      <c r="DQ34" s="643"/>
      <c r="DR34" s="643"/>
      <c r="DS34" s="643"/>
      <c r="DT34" s="643"/>
      <c r="DU34" s="643"/>
      <c r="DV34" s="644"/>
      <c r="DW34" s="645">
        <v>10.199999999999999</v>
      </c>
      <c r="DX34" s="657"/>
      <c r="DY34" s="657"/>
      <c r="DZ34" s="657"/>
      <c r="EA34" s="657"/>
      <c r="EB34" s="657"/>
      <c r="EC34" s="684"/>
    </row>
    <row r="35" spans="2:133" ht="11.25" customHeight="1" x14ac:dyDescent="0.15">
      <c r="B35" s="639" t="s">
        <v>330</v>
      </c>
      <c r="C35" s="640"/>
      <c r="D35" s="640"/>
      <c r="E35" s="640"/>
      <c r="F35" s="640"/>
      <c r="G35" s="640"/>
      <c r="H35" s="640"/>
      <c r="I35" s="640"/>
      <c r="J35" s="640"/>
      <c r="K35" s="640"/>
      <c r="L35" s="640"/>
      <c r="M35" s="640"/>
      <c r="N35" s="640"/>
      <c r="O35" s="640"/>
      <c r="P35" s="640"/>
      <c r="Q35" s="641"/>
      <c r="R35" s="642">
        <v>203491</v>
      </c>
      <c r="S35" s="643"/>
      <c r="T35" s="643"/>
      <c r="U35" s="643"/>
      <c r="V35" s="643"/>
      <c r="W35" s="643"/>
      <c r="X35" s="643"/>
      <c r="Y35" s="644"/>
      <c r="Z35" s="675">
        <v>1.1000000000000001</v>
      </c>
      <c r="AA35" s="675"/>
      <c r="AB35" s="675"/>
      <c r="AC35" s="675"/>
      <c r="AD35" s="676" t="s">
        <v>141</v>
      </c>
      <c r="AE35" s="676"/>
      <c r="AF35" s="676"/>
      <c r="AG35" s="676"/>
      <c r="AH35" s="676"/>
      <c r="AI35" s="676"/>
      <c r="AJ35" s="676"/>
      <c r="AK35" s="676"/>
      <c r="AL35" s="645" t="s">
        <v>141</v>
      </c>
      <c r="AM35" s="646"/>
      <c r="AN35" s="646"/>
      <c r="AO35" s="677"/>
      <c r="AP35" s="235"/>
      <c r="AQ35" s="703" t="s">
        <v>331</v>
      </c>
      <c r="AR35" s="704"/>
      <c r="AS35" s="704"/>
      <c r="AT35" s="704"/>
      <c r="AU35" s="704"/>
      <c r="AV35" s="704"/>
      <c r="AW35" s="704"/>
      <c r="AX35" s="704"/>
      <c r="AY35" s="704"/>
      <c r="AZ35" s="704"/>
      <c r="BA35" s="704"/>
      <c r="BB35" s="704"/>
      <c r="BC35" s="704"/>
      <c r="BD35" s="704"/>
      <c r="BE35" s="704"/>
      <c r="BF35" s="705"/>
      <c r="BG35" s="703" t="s">
        <v>332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333</v>
      </c>
      <c r="CE35" s="682"/>
      <c r="CF35" s="682"/>
      <c r="CG35" s="682"/>
      <c r="CH35" s="682"/>
      <c r="CI35" s="682"/>
      <c r="CJ35" s="682"/>
      <c r="CK35" s="682"/>
      <c r="CL35" s="682"/>
      <c r="CM35" s="682"/>
      <c r="CN35" s="682"/>
      <c r="CO35" s="682"/>
      <c r="CP35" s="682"/>
      <c r="CQ35" s="683"/>
      <c r="CR35" s="642">
        <v>166761</v>
      </c>
      <c r="CS35" s="655"/>
      <c r="CT35" s="655"/>
      <c r="CU35" s="655"/>
      <c r="CV35" s="655"/>
      <c r="CW35" s="655"/>
      <c r="CX35" s="655"/>
      <c r="CY35" s="656"/>
      <c r="CZ35" s="645">
        <v>0.9</v>
      </c>
      <c r="DA35" s="657"/>
      <c r="DB35" s="657"/>
      <c r="DC35" s="658"/>
      <c r="DD35" s="648">
        <v>125994</v>
      </c>
      <c r="DE35" s="655"/>
      <c r="DF35" s="655"/>
      <c r="DG35" s="655"/>
      <c r="DH35" s="655"/>
      <c r="DI35" s="655"/>
      <c r="DJ35" s="655"/>
      <c r="DK35" s="656"/>
      <c r="DL35" s="648">
        <v>125994</v>
      </c>
      <c r="DM35" s="655"/>
      <c r="DN35" s="655"/>
      <c r="DO35" s="655"/>
      <c r="DP35" s="655"/>
      <c r="DQ35" s="655"/>
      <c r="DR35" s="655"/>
      <c r="DS35" s="655"/>
      <c r="DT35" s="655"/>
      <c r="DU35" s="655"/>
      <c r="DV35" s="656"/>
      <c r="DW35" s="645">
        <v>1.5</v>
      </c>
      <c r="DX35" s="657"/>
      <c r="DY35" s="657"/>
      <c r="DZ35" s="657"/>
      <c r="EA35" s="657"/>
      <c r="EB35" s="657"/>
      <c r="EC35" s="684"/>
    </row>
    <row r="36" spans="2:133" ht="11.25" customHeight="1" x14ac:dyDescent="0.15">
      <c r="B36" s="639" t="s">
        <v>334</v>
      </c>
      <c r="C36" s="640"/>
      <c r="D36" s="640"/>
      <c r="E36" s="640"/>
      <c r="F36" s="640"/>
      <c r="G36" s="640"/>
      <c r="H36" s="640"/>
      <c r="I36" s="640"/>
      <c r="J36" s="640"/>
      <c r="K36" s="640"/>
      <c r="L36" s="640"/>
      <c r="M36" s="640"/>
      <c r="N36" s="640"/>
      <c r="O36" s="640"/>
      <c r="P36" s="640"/>
      <c r="Q36" s="641"/>
      <c r="R36" s="642">
        <v>496524</v>
      </c>
      <c r="S36" s="643"/>
      <c r="T36" s="643"/>
      <c r="U36" s="643"/>
      <c r="V36" s="643"/>
      <c r="W36" s="643"/>
      <c r="X36" s="643"/>
      <c r="Y36" s="644"/>
      <c r="Z36" s="675">
        <v>2.8</v>
      </c>
      <c r="AA36" s="675"/>
      <c r="AB36" s="675"/>
      <c r="AC36" s="675"/>
      <c r="AD36" s="676" t="s">
        <v>141</v>
      </c>
      <c r="AE36" s="676"/>
      <c r="AF36" s="676"/>
      <c r="AG36" s="676"/>
      <c r="AH36" s="676"/>
      <c r="AI36" s="676"/>
      <c r="AJ36" s="676"/>
      <c r="AK36" s="676"/>
      <c r="AL36" s="645" t="s">
        <v>141</v>
      </c>
      <c r="AM36" s="646"/>
      <c r="AN36" s="646"/>
      <c r="AO36" s="677"/>
      <c r="AP36" s="235"/>
      <c r="AQ36" s="694" t="s">
        <v>335</v>
      </c>
      <c r="AR36" s="695"/>
      <c r="AS36" s="695"/>
      <c r="AT36" s="695"/>
      <c r="AU36" s="695"/>
      <c r="AV36" s="695"/>
      <c r="AW36" s="695"/>
      <c r="AX36" s="695"/>
      <c r="AY36" s="696"/>
      <c r="AZ36" s="697">
        <v>2042751</v>
      </c>
      <c r="BA36" s="698"/>
      <c r="BB36" s="698"/>
      <c r="BC36" s="698"/>
      <c r="BD36" s="698"/>
      <c r="BE36" s="698"/>
      <c r="BF36" s="699"/>
      <c r="BG36" s="700" t="s">
        <v>336</v>
      </c>
      <c r="BH36" s="701"/>
      <c r="BI36" s="701"/>
      <c r="BJ36" s="701"/>
      <c r="BK36" s="701"/>
      <c r="BL36" s="701"/>
      <c r="BM36" s="701"/>
      <c r="BN36" s="701"/>
      <c r="BO36" s="701"/>
      <c r="BP36" s="701"/>
      <c r="BQ36" s="701"/>
      <c r="BR36" s="701"/>
      <c r="BS36" s="701"/>
      <c r="BT36" s="701"/>
      <c r="BU36" s="702"/>
      <c r="BV36" s="697">
        <v>1716</v>
      </c>
      <c r="BW36" s="698"/>
      <c r="BX36" s="698"/>
      <c r="BY36" s="698"/>
      <c r="BZ36" s="698"/>
      <c r="CA36" s="698"/>
      <c r="CB36" s="699"/>
      <c r="CD36" s="681" t="s">
        <v>337</v>
      </c>
      <c r="CE36" s="682"/>
      <c r="CF36" s="682"/>
      <c r="CG36" s="682"/>
      <c r="CH36" s="682"/>
      <c r="CI36" s="682"/>
      <c r="CJ36" s="682"/>
      <c r="CK36" s="682"/>
      <c r="CL36" s="682"/>
      <c r="CM36" s="682"/>
      <c r="CN36" s="682"/>
      <c r="CO36" s="682"/>
      <c r="CP36" s="682"/>
      <c r="CQ36" s="683"/>
      <c r="CR36" s="642">
        <v>4258943</v>
      </c>
      <c r="CS36" s="643"/>
      <c r="CT36" s="643"/>
      <c r="CU36" s="643"/>
      <c r="CV36" s="643"/>
      <c r="CW36" s="643"/>
      <c r="CX36" s="643"/>
      <c r="CY36" s="644"/>
      <c r="CZ36" s="645">
        <v>24.1</v>
      </c>
      <c r="DA36" s="657"/>
      <c r="DB36" s="657"/>
      <c r="DC36" s="658"/>
      <c r="DD36" s="648">
        <v>1615891</v>
      </c>
      <c r="DE36" s="643"/>
      <c r="DF36" s="643"/>
      <c r="DG36" s="643"/>
      <c r="DH36" s="643"/>
      <c r="DI36" s="643"/>
      <c r="DJ36" s="643"/>
      <c r="DK36" s="644"/>
      <c r="DL36" s="648">
        <v>1224333</v>
      </c>
      <c r="DM36" s="643"/>
      <c r="DN36" s="643"/>
      <c r="DO36" s="643"/>
      <c r="DP36" s="643"/>
      <c r="DQ36" s="643"/>
      <c r="DR36" s="643"/>
      <c r="DS36" s="643"/>
      <c r="DT36" s="643"/>
      <c r="DU36" s="643"/>
      <c r="DV36" s="644"/>
      <c r="DW36" s="645">
        <v>14.8</v>
      </c>
      <c r="DX36" s="657"/>
      <c r="DY36" s="657"/>
      <c r="DZ36" s="657"/>
      <c r="EA36" s="657"/>
      <c r="EB36" s="657"/>
      <c r="EC36" s="684"/>
    </row>
    <row r="37" spans="2:133" ht="11.25" customHeight="1" x14ac:dyDescent="0.15">
      <c r="B37" s="639" t="s">
        <v>338</v>
      </c>
      <c r="C37" s="640"/>
      <c r="D37" s="640"/>
      <c r="E37" s="640"/>
      <c r="F37" s="640"/>
      <c r="G37" s="640"/>
      <c r="H37" s="640"/>
      <c r="I37" s="640"/>
      <c r="J37" s="640"/>
      <c r="K37" s="640"/>
      <c r="L37" s="640"/>
      <c r="M37" s="640"/>
      <c r="N37" s="640"/>
      <c r="O37" s="640"/>
      <c r="P37" s="640"/>
      <c r="Q37" s="641"/>
      <c r="R37" s="642">
        <v>260524</v>
      </c>
      <c r="S37" s="643"/>
      <c r="T37" s="643"/>
      <c r="U37" s="643"/>
      <c r="V37" s="643"/>
      <c r="W37" s="643"/>
      <c r="X37" s="643"/>
      <c r="Y37" s="644"/>
      <c r="Z37" s="675">
        <v>1.4</v>
      </c>
      <c r="AA37" s="675"/>
      <c r="AB37" s="675"/>
      <c r="AC37" s="675"/>
      <c r="AD37" s="676" t="s">
        <v>141</v>
      </c>
      <c r="AE37" s="676"/>
      <c r="AF37" s="676"/>
      <c r="AG37" s="676"/>
      <c r="AH37" s="676"/>
      <c r="AI37" s="676"/>
      <c r="AJ37" s="676"/>
      <c r="AK37" s="676"/>
      <c r="AL37" s="645" t="s">
        <v>180</v>
      </c>
      <c r="AM37" s="646"/>
      <c r="AN37" s="646"/>
      <c r="AO37" s="677"/>
      <c r="AQ37" s="685" t="s">
        <v>339</v>
      </c>
      <c r="AR37" s="686"/>
      <c r="AS37" s="686"/>
      <c r="AT37" s="686"/>
      <c r="AU37" s="686"/>
      <c r="AV37" s="686"/>
      <c r="AW37" s="686"/>
      <c r="AX37" s="686"/>
      <c r="AY37" s="687"/>
      <c r="AZ37" s="642">
        <v>314484</v>
      </c>
      <c r="BA37" s="643"/>
      <c r="BB37" s="643"/>
      <c r="BC37" s="643"/>
      <c r="BD37" s="655"/>
      <c r="BE37" s="655"/>
      <c r="BF37" s="688"/>
      <c r="BG37" s="681" t="s">
        <v>340</v>
      </c>
      <c r="BH37" s="682"/>
      <c r="BI37" s="682"/>
      <c r="BJ37" s="682"/>
      <c r="BK37" s="682"/>
      <c r="BL37" s="682"/>
      <c r="BM37" s="682"/>
      <c r="BN37" s="682"/>
      <c r="BO37" s="682"/>
      <c r="BP37" s="682"/>
      <c r="BQ37" s="682"/>
      <c r="BR37" s="682"/>
      <c r="BS37" s="682"/>
      <c r="BT37" s="682"/>
      <c r="BU37" s="683"/>
      <c r="BV37" s="642">
        <v>-41389</v>
      </c>
      <c r="BW37" s="643"/>
      <c r="BX37" s="643"/>
      <c r="BY37" s="643"/>
      <c r="BZ37" s="643"/>
      <c r="CA37" s="643"/>
      <c r="CB37" s="689"/>
      <c r="CD37" s="681" t="s">
        <v>341</v>
      </c>
      <c r="CE37" s="682"/>
      <c r="CF37" s="682"/>
      <c r="CG37" s="682"/>
      <c r="CH37" s="682"/>
      <c r="CI37" s="682"/>
      <c r="CJ37" s="682"/>
      <c r="CK37" s="682"/>
      <c r="CL37" s="682"/>
      <c r="CM37" s="682"/>
      <c r="CN37" s="682"/>
      <c r="CO37" s="682"/>
      <c r="CP37" s="682"/>
      <c r="CQ37" s="683"/>
      <c r="CR37" s="642">
        <v>632854</v>
      </c>
      <c r="CS37" s="655"/>
      <c r="CT37" s="655"/>
      <c r="CU37" s="655"/>
      <c r="CV37" s="655"/>
      <c r="CW37" s="655"/>
      <c r="CX37" s="655"/>
      <c r="CY37" s="656"/>
      <c r="CZ37" s="645">
        <v>3.6</v>
      </c>
      <c r="DA37" s="657"/>
      <c r="DB37" s="657"/>
      <c r="DC37" s="658"/>
      <c r="DD37" s="648">
        <v>619916</v>
      </c>
      <c r="DE37" s="655"/>
      <c r="DF37" s="655"/>
      <c r="DG37" s="655"/>
      <c r="DH37" s="655"/>
      <c r="DI37" s="655"/>
      <c r="DJ37" s="655"/>
      <c r="DK37" s="656"/>
      <c r="DL37" s="648">
        <v>576546</v>
      </c>
      <c r="DM37" s="655"/>
      <c r="DN37" s="655"/>
      <c r="DO37" s="655"/>
      <c r="DP37" s="655"/>
      <c r="DQ37" s="655"/>
      <c r="DR37" s="655"/>
      <c r="DS37" s="655"/>
      <c r="DT37" s="655"/>
      <c r="DU37" s="655"/>
      <c r="DV37" s="656"/>
      <c r="DW37" s="645">
        <v>7</v>
      </c>
      <c r="DX37" s="657"/>
      <c r="DY37" s="657"/>
      <c r="DZ37" s="657"/>
      <c r="EA37" s="657"/>
      <c r="EB37" s="657"/>
      <c r="EC37" s="684"/>
    </row>
    <row r="38" spans="2:133" ht="11.25" customHeight="1" x14ac:dyDescent="0.15">
      <c r="B38" s="639" t="s">
        <v>342</v>
      </c>
      <c r="C38" s="640"/>
      <c r="D38" s="640"/>
      <c r="E38" s="640"/>
      <c r="F38" s="640"/>
      <c r="G38" s="640"/>
      <c r="H38" s="640"/>
      <c r="I38" s="640"/>
      <c r="J38" s="640"/>
      <c r="K38" s="640"/>
      <c r="L38" s="640"/>
      <c r="M38" s="640"/>
      <c r="N38" s="640"/>
      <c r="O38" s="640"/>
      <c r="P38" s="640"/>
      <c r="Q38" s="641"/>
      <c r="R38" s="642">
        <v>461199</v>
      </c>
      <c r="S38" s="643"/>
      <c r="T38" s="643"/>
      <c r="U38" s="643"/>
      <c r="V38" s="643"/>
      <c r="W38" s="643"/>
      <c r="X38" s="643"/>
      <c r="Y38" s="644"/>
      <c r="Z38" s="675">
        <v>2.6</v>
      </c>
      <c r="AA38" s="675"/>
      <c r="AB38" s="675"/>
      <c r="AC38" s="675"/>
      <c r="AD38" s="676">
        <v>23</v>
      </c>
      <c r="AE38" s="676"/>
      <c r="AF38" s="676"/>
      <c r="AG38" s="676"/>
      <c r="AH38" s="676"/>
      <c r="AI38" s="676"/>
      <c r="AJ38" s="676"/>
      <c r="AK38" s="676"/>
      <c r="AL38" s="645">
        <v>0</v>
      </c>
      <c r="AM38" s="646"/>
      <c r="AN38" s="646"/>
      <c r="AO38" s="677"/>
      <c r="AQ38" s="685" t="s">
        <v>343</v>
      </c>
      <c r="AR38" s="686"/>
      <c r="AS38" s="686"/>
      <c r="AT38" s="686"/>
      <c r="AU38" s="686"/>
      <c r="AV38" s="686"/>
      <c r="AW38" s="686"/>
      <c r="AX38" s="686"/>
      <c r="AY38" s="687"/>
      <c r="AZ38" s="642">
        <v>297672</v>
      </c>
      <c r="BA38" s="643"/>
      <c r="BB38" s="643"/>
      <c r="BC38" s="643"/>
      <c r="BD38" s="655"/>
      <c r="BE38" s="655"/>
      <c r="BF38" s="688"/>
      <c r="BG38" s="681" t="s">
        <v>344</v>
      </c>
      <c r="BH38" s="682"/>
      <c r="BI38" s="682"/>
      <c r="BJ38" s="682"/>
      <c r="BK38" s="682"/>
      <c r="BL38" s="682"/>
      <c r="BM38" s="682"/>
      <c r="BN38" s="682"/>
      <c r="BO38" s="682"/>
      <c r="BP38" s="682"/>
      <c r="BQ38" s="682"/>
      <c r="BR38" s="682"/>
      <c r="BS38" s="682"/>
      <c r="BT38" s="682"/>
      <c r="BU38" s="683"/>
      <c r="BV38" s="642">
        <v>3493</v>
      </c>
      <c r="BW38" s="643"/>
      <c r="BX38" s="643"/>
      <c r="BY38" s="643"/>
      <c r="BZ38" s="643"/>
      <c r="CA38" s="643"/>
      <c r="CB38" s="689"/>
      <c r="CD38" s="681" t="s">
        <v>345</v>
      </c>
      <c r="CE38" s="682"/>
      <c r="CF38" s="682"/>
      <c r="CG38" s="682"/>
      <c r="CH38" s="682"/>
      <c r="CI38" s="682"/>
      <c r="CJ38" s="682"/>
      <c r="CK38" s="682"/>
      <c r="CL38" s="682"/>
      <c r="CM38" s="682"/>
      <c r="CN38" s="682"/>
      <c r="CO38" s="682"/>
      <c r="CP38" s="682"/>
      <c r="CQ38" s="683"/>
      <c r="CR38" s="642">
        <v>1642011</v>
      </c>
      <c r="CS38" s="643"/>
      <c r="CT38" s="643"/>
      <c r="CU38" s="643"/>
      <c r="CV38" s="643"/>
      <c r="CW38" s="643"/>
      <c r="CX38" s="643"/>
      <c r="CY38" s="644"/>
      <c r="CZ38" s="645">
        <v>9.3000000000000007</v>
      </c>
      <c r="DA38" s="657"/>
      <c r="DB38" s="657"/>
      <c r="DC38" s="658"/>
      <c r="DD38" s="648">
        <v>1335377</v>
      </c>
      <c r="DE38" s="643"/>
      <c r="DF38" s="643"/>
      <c r="DG38" s="643"/>
      <c r="DH38" s="643"/>
      <c r="DI38" s="643"/>
      <c r="DJ38" s="643"/>
      <c r="DK38" s="644"/>
      <c r="DL38" s="648">
        <v>1083847</v>
      </c>
      <c r="DM38" s="643"/>
      <c r="DN38" s="643"/>
      <c r="DO38" s="643"/>
      <c r="DP38" s="643"/>
      <c r="DQ38" s="643"/>
      <c r="DR38" s="643"/>
      <c r="DS38" s="643"/>
      <c r="DT38" s="643"/>
      <c r="DU38" s="643"/>
      <c r="DV38" s="644"/>
      <c r="DW38" s="645">
        <v>13.1</v>
      </c>
      <c r="DX38" s="657"/>
      <c r="DY38" s="657"/>
      <c r="DZ38" s="657"/>
      <c r="EA38" s="657"/>
      <c r="EB38" s="657"/>
      <c r="EC38" s="684"/>
    </row>
    <row r="39" spans="2:133" ht="11.25" customHeight="1" x14ac:dyDescent="0.15">
      <c r="B39" s="639" t="s">
        <v>346</v>
      </c>
      <c r="C39" s="640"/>
      <c r="D39" s="640"/>
      <c r="E39" s="640"/>
      <c r="F39" s="640"/>
      <c r="G39" s="640"/>
      <c r="H39" s="640"/>
      <c r="I39" s="640"/>
      <c r="J39" s="640"/>
      <c r="K39" s="640"/>
      <c r="L39" s="640"/>
      <c r="M39" s="640"/>
      <c r="N39" s="640"/>
      <c r="O39" s="640"/>
      <c r="P39" s="640"/>
      <c r="Q39" s="641"/>
      <c r="R39" s="642">
        <v>2263900</v>
      </c>
      <c r="S39" s="643"/>
      <c r="T39" s="643"/>
      <c r="U39" s="643"/>
      <c r="V39" s="643"/>
      <c r="W39" s="643"/>
      <c r="X39" s="643"/>
      <c r="Y39" s="644"/>
      <c r="Z39" s="675">
        <v>12.6</v>
      </c>
      <c r="AA39" s="675"/>
      <c r="AB39" s="675"/>
      <c r="AC39" s="675"/>
      <c r="AD39" s="676" t="s">
        <v>180</v>
      </c>
      <c r="AE39" s="676"/>
      <c r="AF39" s="676"/>
      <c r="AG39" s="676"/>
      <c r="AH39" s="676"/>
      <c r="AI39" s="676"/>
      <c r="AJ39" s="676"/>
      <c r="AK39" s="676"/>
      <c r="AL39" s="645" t="s">
        <v>141</v>
      </c>
      <c r="AM39" s="646"/>
      <c r="AN39" s="646"/>
      <c r="AO39" s="677"/>
      <c r="AQ39" s="685" t="s">
        <v>347</v>
      </c>
      <c r="AR39" s="686"/>
      <c r="AS39" s="686"/>
      <c r="AT39" s="686"/>
      <c r="AU39" s="686"/>
      <c r="AV39" s="686"/>
      <c r="AW39" s="686"/>
      <c r="AX39" s="686"/>
      <c r="AY39" s="687"/>
      <c r="AZ39" s="642">
        <v>122360</v>
      </c>
      <c r="BA39" s="643"/>
      <c r="BB39" s="643"/>
      <c r="BC39" s="643"/>
      <c r="BD39" s="655"/>
      <c r="BE39" s="655"/>
      <c r="BF39" s="688"/>
      <c r="BG39" s="681" t="s">
        <v>348</v>
      </c>
      <c r="BH39" s="682"/>
      <c r="BI39" s="682"/>
      <c r="BJ39" s="682"/>
      <c r="BK39" s="682"/>
      <c r="BL39" s="682"/>
      <c r="BM39" s="682"/>
      <c r="BN39" s="682"/>
      <c r="BO39" s="682"/>
      <c r="BP39" s="682"/>
      <c r="BQ39" s="682"/>
      <c r="BR39" s="682"/>
      <c r="BS39" s="682"/>
      <c r="BT39" s="682"/>
      <c r="BU39" s="683"/>
      <c r="BV39" s="642">
        <v>5304</v>
      </c>
      <c r="BW39" s="643"/>
      <c r="BX39" s="643"/>
      <c r="BY39" s="643"/>
      <c r="BZ39" s="643"/>
      <c r="CA39" s="643"/>
      <c r="CB39" s="689"/>
      <c r="CD39" s="681" t="s">
        <v>349</v>
      </c>
      <c r="CE39" s="682"/>
      <c r="CF39" s="682"/>
      <c r="CG39" s="682"/>
      <c r="CH39" s="682"/>
      <c r="CI39" s="682"/>
      <c r="CJ39" s="682"/>
      <c r="CK39" s="682"/>
      <c r="CL39" s="682"/>
      <c r="CM39" s="682"/>
      <c r="CN39" s="682"/>
      <c r="CO39" s="682"/>
      <c r="CP39" s="682"/>
      <c r="CQ39" s="683"/>
      <c r="CR39" s="642">
        <v>265822</v>
      </c>
      <c r="CS39" s="655"/>
      <c r="CT39" s="655"/>
      <c r="CU39" s="655"/>
      <c r="CV39" s="655"/>
      <c r="CW39" s="655"/>
      <c r="CX39" s="655"/>
      <c r="CY39" s="656"/>
      <c r="CZ39" s="645">
        <v>1.5</v>
      </c>
      <c r="DA39" s="657"/>
      <c r="DB39" s="657"/>
      <c r="DC39" s="658"/>
      <c r="DD39" s="648">
        <v>103233</v>
      </c>
      <c r="DE39" s="655"/>
      <c r="DF39" s="655"/>
      <c r="DG39" s="655"/>
      <c r="DH39" s="655"/>
      <c r="DI39" s="655"/>
      <c r="DJ39" s="655"/>
      <c r="DK39" s="656"/>
      <c r="DL39" s="648" t="s">
        <v>251</v>
      </c>
      <c r="DM39" s="655"/>
      <c r="DN39" s="655"/>
      <c r="DO39" s="655"/>
      <c r="DP39" s="655"/>
      <c r="DQ39" s="655"/>
      <c r="DR39" s="655"/>
      <c r="DS39" s="655"/>
      <c r="DT39" s="655"/>
      <c r="DU39" s="655"/>
      <c r="DV39" s="656"/>
      <c r="DW39" s="645" t="s">
        <v>180</v>
      </c>
      <c r="DX39" s="657"/>
      <c r="DY39" s="657"/>
      <c r="DZ39" s="657"/>
      <c r="EA39" s="657"/>
      <c r="EB39" s="657"/>
      <c r="EC39" s="684"/>
    </row>
    <row r="40" spans="2:133" ht="11.25" customHeight="1" x14ac:dyDescent="0.15">
      <c r="B40" s="639" t="s">
        <v>350</v>
      </c>
      <c r="C40" s="640"/>
      <c r="D40" s="640"/>
      <c r="E40" s="640"/>
      <c r="F40" s="640"/>
      <c r="G40" s="640"/>
      <c r="H40" s="640"/>
      <c r="I40" s="640"/>
      <c r="J40" s="640"/>
      <c r="K40" s="640"/>
      <c r="L40" s="640"/>
      <c r="M40" s="640"/>
      <c r="N40" s="640"/>
      <c r="O40" s="640"/>
      <c r="P40" s="640"/>
      <c r="Q40" s="641"/>
      <c r="R40" s="642">
        <v>7600</v>
      </c>
      <c r="S40" s="643"/>
      <c r="T40" s="643"/>
      <c r="U40" s="643"/>
      <c r="V40" s="643"/>
      <c r="W40" s="643"/>
      <c r="X40" s="643"/>
      <c r="Y40" s="644"/>
      <c r="Z40" s="675">
        <v>0</v>
      </c>
      <c r="AA40" s="675"/>
      <c r="AB40" s="675"/>
      <c r="AC40" s="675"/>
      <c r="AD40" s="676" t="s">
        <v>251</v>
      </c>
      <c r="AE40" s="676"/>
      <c r="AF40" s="676"/>
      <c r="AG40" s="676"/>
      <c r="AH40" s="676"/>
      <c r="AI40" s="676"/>
      <c r="AJ40" s="676"/>
      <c r="AK40" s="676"/>
      <c r="AL40" s="645" t="s">
        <v>141</v>
      </c>
      <c r="AM40" s="646"/>
      <c r="AN40" s="646"/>
      <c r="AO40" s="677"/>
      <c r="AQ40" s="685" t="s">
        <v>351</v>
      </c>
      <c r="AR40" s="686"/>
      <c r="AS40" s="686"/>
      <c r="AT40" s="686"/>
      <c r="AU40" s="686"/>
      <c r="AV40" s="686"/>
      <c r="AW40" s="686"/>
      <c r="AX40" s="686"/>
      <c r="AY40" s="687"/>
      <c r="AZ40" s="642">
        <v>103068</v>
      </c>
      <c r="BA40" s="643"/>
      <c r="BB40" s="643"/>
      <c r="BC40" s="643"/>
      <c r="BD40" s="655"/>
      <c r="BE40" s="655"/>
      <c r="BF40" s="688"/>
      <c r="BG40" s="690" t="s">
        <v>352</v>
      </c>
      <c r="BH40" s="691"/>
      <c r="BI40" s="691"/>
      <c r="BJ40" s="691"/>
      <c r="BK40" s="691"/>
      <c r="BL40" s="236"/>
      <c r="BM40" s="682" t="s">
        <v>353</v>
      </c>
      <c r="BN40" s="682"/>
      <c r="BO40" s="682"/>
      <c r="BP40" s="682"/>
      <c r="BQ40" s="682"/>
      <c r="BR40" s="682"/>
      <c r="BS40" s="682"/>
      <c r="BT40" s="682"/>
      <c r="BU40" s="683"/>
      <c r="BV40" s="642">
        <v>84</v>
      </c>
      <c r="BW40" s="643"/>
      <c r="BX40" s="643"/>
      <c r="BY40" s="643"/>
      <c r="BZ40" s="643"/>
      <c r="CA40" s="643"/>
      <c r="CB40" s="689"/>
      <c r="CD40" s="681" t="s">
        <v>354</v>
      </c>
      <c r="CE40" s="682"/>
      <c r="CF40" s="682"/>
      <c r="CG40" s="682"/>
      <c r="CH40" s="682"/>
      <c r="CI40" s="682"/>
      <c r="CJ40" s="682"/>
      <c r="CK40" s="682"/>
      <c r="CL40" s="682"/>
      <c r="CM40" s="682"/>
      <c r="CN40" s="682"/>
      <c r="CO40" s="682"/>
      <c r="CP40" s="682"/>
      <c r="CQ40" s="683"/>
      <c r="CR40" s="642">
        <v>30</v>
      </c>
      <c r="CS40" s="643"/>
      <c r="CT40" s="643"/>
      <c r="CU40" s="643"/>
      <c r="CV40" s="643"/>
      <c r="CW40" s="643"/>
      <c r="CX40" s="643"/>
      <c r="CY40" s="644"/>
      <c r="CZ40" s="645">
        <v>0</v>
      </c>
      <c r="DA40" s="657"/>
      <c r="DB40" s="657"/>
      <c r="DC40" s="658"/>
      <c r="DD40" s="648" t="s">
        <v>141</v>
      </c>
      <c r="DE40" s="643"/>
      <c r="DF40" s="643"/>
      <c r="DG40" s="643"/>
      <c r="DH40" s="643"/>
      <c r="DI40" s="643"/>
      <c r="DJ40" s="643"/>
      <c r="DK40" s="644"/>
      <c r="DL40" s="648" t="s">
        <v>141</v>
      </c>
      <c r="DM40" s="643"/>
      <c r="DN40" s="643"/>
      <c r="DO40" s="643"/>
      <c r="DP40" s="643"/>
      <c r="DQ40" s="643"/>
      <c r="DR40" s="643"/>
      <c r="DS40" s="643"/>
      <c r="DT40" s="643"/>
      <c r="DU40" s="643"/>
      <c r="DV40" s="644"/>
      <c r="DW40" s="645" t="s">
        <v>180</v>
      </c>
      <c r="DX40" s="657"/>
      <c r="DY40" s="657"/>
      <c r="DZ40" s="657"/>
      <c r="EA40" s="657"/>
      <c r="EB40" s="657"/>
      <c r="EC40" s="684"/>
    </row>
    <row r="41" spans="2:133" ht="11.25" customHeight="1" x14ac:dyDescent="0.15">
      <c r="B41" s="639" t="s">
        <v>355</v>
      </c>
      <c r="C41" s="640"/>
      <c r="D41" s="640"/>
      <c r="E41" s="640"/>
      <c r="F41" s="640"/>
      <c r="G41" s="640"/>
      <c r="H41" s="640"/>
      <c r="I41" s="640"/>
      <c r="J41" s="640"/>
      <c r="K41" s="640"/>
      <c r="L41" s="640"/>
      <c r="M41" s="640"/>
      <c r="N41" s="640"/>
      <c r="O41" s="640"/>
      <c r="P41" s="640"/>
      <c r="Q41" s="641"/>
      <c r="R41" s="642" t="s">
        <v>251</v>
      </c>
      <c r="S41" s="643"/>
      <c r="T41" s="643"/>
      <c r="U41" s="643"/>
      <c r="V41" s="643"/>
      <c r="W41" s="643"/>
      <c r="X41" s="643"/>
      <c r="Y41" s="644"/>
      <c r="Z41" s="675" t="s">
        <v>180</v>
      </c>
      <c r="AA41" s="675"/>
      <c r="AB41" s="675"/>
      <c r="AC41" s="675"/>
      <c r="AD41" s="676" t="s">
        <v>251</v>
      </c>
      <c r="AE41" s="676"/>
      <c r="AF41" s="676"/>
      <c r="AG41" s="676"/>
      <c r="AH41" s="676"/>
      <c r="AI41" s="676"/>
      <c r="AJ41" s="676"/>
      <c r="AK41" s="676"/>
      <c r="AL41" s="645" t="s">
        <v>141</v>
      </c>
      <c r="AM41" s="646"/>
      <c r="AN41" s="646"/>
      <c r="AO41" s="677"/>
      <c r="AQ41" s="685" t="s">
        <v>356</v>
      </c>
      <c r="AR41" s="686"/>
      <c r="AS41" s="686"/>
      <c r="AT41" s="686"/>
      <c r="AU41" s="686"/>
      <c r="AV41" s="686"/>
      <c r="AW41" s="686"/>
      <c r="AX41" s="686"/>
      <c r="AY41" s="687"/>
      <c r="AZ41" s="642">
        <v>266410</v>
      </c>
      <c r="BA41" s="643"/>
      <c r="BB41" s="643"/>
      <c r="BC41" s="643"/>
      <c r="BD41" s="655"/>
      <c r="BE41" s="655"/>
      <c r="BF41" s="688"/>
      <c r="BG41" s="690"/>
      <c r="BH41" s="691"/>
      <c r="BI41" s="691"/>
      <c r="BJ41" s="691"/>
      <c r="BK41" s="691"/>
      <c r="BL41" s="236"/>
      <c r="BM41" s="682" t="s">
        <v>357</v>
      </c>
      <c r="BN41" s="682"/>
      <c r="BO41" s="682"/>
      <c r="BP41" s="682"/>
      <c r="BQ41" s="682"/>
      <c r="BR41" s="682"/>
      <c r="BS41" s="682"/>
      <c r="BT41" s="682"/>
      <c r="BU41" s="683"/>
      <c r="BV41" s="642">
        <v>2</v>
      </c>
      <c r="BW41" s="643"/>
      <c r="BX41" s="643"/>
      <c r="BY41" s="643"/>
      <c r="BZ41" s="643"/>
      <c r="CA41" s="643"/>
      <c r="CB41" s="689"/>
      <c r="CD41" s="681" t="s">
        <v>358</v>
      </c>
      <c r="CE41" s="682"/>
      <c r="CF41" s="682"/>
      <c r="CG41" s="682"/>
      <c r="CH41" s="682"/>
      <c r="CI41" s="682"/>
      <c r="CJ41" s="682"/>
      <c r="CK41" s="682"/>
      <c r="CL41" s="682"/>
      <c r="CM41" s="682"/>
      <c r="CN41" s="682"/>
      <c r="CO41" s="682"/>
      <c r="CP41" s="682"/>
      <c r="CQ41" s="683"/>
      <c r="CR41" s="642" t="s">
        <v>251</v>
      </c>
      <c r="CS41" s="655"/>
      <c r="CT41" s="655"/>
      <c r="CU41" s="655"/>
      <c r="CV41" s="655"/>
      <c r="CW41" s="655"/>
      <c r="CX41" s="655"/>
      <c r="CY41" s="656"/>
      <c r="CZ41" s="645" t="s">
        <v>141</v>
      </c>
      <c r="DA41" s="657"/>
      <c r="DB41" s="657"/>
      <c r="DC41" s="658"/>
      <c r="DD41" s="648" t="s">
        <v>251</v>
      </c>
      <c r="DE41" s="655"/>
      <c r="DF41" s="655"/>
      <c r="DG41" s="655"/>
      <c r="DH41" s="655"/>
      <c r="DI41" s="655"/>
      <c r="DJ41" s="655"/>
      <c r="DK41" s="656"/>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359</v>
      </c>
      <c r="C42" s="640"/>
      <c r="D42" s="640"/>
      <c r="E42" s="640"/>
      <c r="F42" s="640"/>
      <c r="G42" s="640"/>
      <c r="H42" s="640"/>
      <c r="I42" s="640"/>
      <c r="J42" s="640"/>
      <c r="K42" s="640"/>
      <c r="L42" s="640"/>
      <c r="M42" s="640"/>
      <c r="N42" s="640"/>
      <c r="O42" s="640"/>
      <c r="P42" s="640"/>
      <c r="Q42" s="641"/>
      <c r="R42" s="642">
        <v>289500</v>
      </c>
      <c r="S42" s="643"/>
      <c r="T42" s="643"/>
      <c r="U42" s="643"/>
      <c r="V42" s="643"/>
      <c r="W42" s="643"/>
      <c r="X42" s="643"/>
      <c r="Y42" s="644"/>
      <c r="Z42" s="675">
        <v>1.6</v>
      </c>
      <c r="AA42" s="675"/>
      <c r="AB42" s="675"/>
      <c r="AC42" s="675"/>
      <c r="AD42" s="676" t="s">
        <v>180</v>
      </c>
      <c r="AE42" s="676"/>
      <c r="AF42" s="676"/>
      <c r="AG42" s="676"/>
      <c r="AH42" s="676"/>
      <c r="AI42" s="676"/>
      <c r="AJ42" s="676"/>
      <c r="AK42" s="676"/>
      <c r="AL42" s="645" t="s">
        <v>141</v>
      </c>
      <c r="AM42" s="646"/>
      <c r="AN42" s="646"/>
      <c r="AO42" s="677"/>
      <c r="AQ42" s="678" t="s">
        <v>360</v>
      </c>
      <c r="AR42" s="679"/>
      <c r="AS42" s="679"/>
      <c r="AT42" s="679"/>
      <c r="AU42" s="679"/>
      <c r="AV42" s="679"/>
      <c r="AW42" s="679"/>
      <c r="AX42" s="679"/>
      <c r="AY42" s="680"/>
      <c r="AZ42" s="626">
        <v>938757</v>
      </c>
      <c r="BA42" s="665"/>
      <c r="BB42" s="665"/>
      <c r="BC42" s="665"/>
      <c r="BD42" s="627"/>
      <c r="BE42" s="627"/>
      <c r="BF42" s="671"/>
      <c r="BG42" s="692"/>
      <c r="BH42" s="693"/>
      <c r="BI42" s="693"/>
      <c r="BJ42" s="693"/>
      <c r="BK42" s="693"/>
      <c r="BL42" s="237"/>
      <c r="BM42" s="672" t="s">
        <v>361</v>
      </c>
      <c r="BN42" s="672"/>
      <c r="BO42" s="672"/>
      <c r="BP42" s="672"/>
      <c r="BQ42" s="672"/>
      <c r="BR42" s="672"/>
      <c r="BS42" s="672"/>
      <c r="BT42" s="672"/>
      <c r="BU42" s="673"/>
      <c r="BV42" s="626">
        <v>423</v>
      </c>
      <c r="BW42" s="665"/>
      <c r="BX42" s="665"/>
      <c r="BY42" s="665"/>
      <c r="BZ42" s="665"/>
      <c r="CA42" s="665"/>
      <c r="CB42" s="674"/>
      <c r="CD42" s="639" t="s">
        <v>362</v>
      </c>
      <c r="CE42" s="640"/>
      <c r="CF42" s="640"/>
      <c r="CG42" s="640"/>
      <c r="CH42" s="640"/>
      <c r="CI42" s="640"/>
      <c r="CJ42" s="640"/>
      <c r="CK42" s="640"/>
      <c r="CL42" s="640"/>
      <c r="CM42" s="640"/>
      <c r="CN42" s="640"/>
      <c r="CO42" s="640"/>
      <c r="CP42" s="640"/>
      <c r="CQ42" s="641"/>
      <c r="CR42" s="642">
        <v>3812552</v>
      </c>
      <c r="CS42" s="643"/>
      <c r="CT42" s="643"/>
      <c r="CU42" s="643"/>
      <c r="CV42" s="643"/>
      <c r="CW42" s="643"/>
      <c r="CX42" s="643"/>
      <c r="CY42" s="644"/>
      <c r="CZ42" s="645">
        <v>21.6</v>
      </c>
      <c r="DA42" s="646"/>
      <c r="DB42" s="646"/>
      <c r="DC42" s="647"/>
      <c r="DD42" s="648">
        <v>416226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363</v>
      </c>
      <c r="C43" s="624"/>
      <c r="D43" s="624"/>
      <c r="E43" s="624"/>
      <c r="F43" s="624"/>
      <c r="G43" s="624"/>
      <c r="H43" s="624"/>
      <c r="I43" s="624"/>
      <c r="J43" s="624"/>
      <c r="K43" s="624"/>
      <c r="L43" s="624"/>
      <c r="M43" s="624"/>
      <c r="N43" s="624"/>
      <c r="O43" s="624"/>
      <c r="P43" s="624"/>
      <c r="Q43" s="625"/>
      <c r="R43" s="626">
        <v>17972486</v>
      </c>
      <c r="S43" s="665"/>
      <c r="T43" s="665"/>
      <c r="U43" s="665"/>
      <c r="V43" s="665"/>
      <c r="W43" s="665"/>
      <c r="X43" s="665"/>
      <c r="Y43" s="666"/>
      <c r="Z43" s="667">
        <v>100</v>
      </c>
      <c r="AA43" s="667"/>
      <c r="AB43" s="667"/>
      <c r="AC43" s="667"/>
      <c r="AD43" s="668">
        <v>7950614</v>
      </c>
      <c r="AE43" s="668"/>
      <c r="AF43" s="668"/>
      <c r="AG43" s="668"/>
      <c r="AH43" s="668"/>
      <c r="AI43" s="668"/>
      <c r="AJ43" s="668"/>
      <c r="AK43" s="668"/>
      <c r="AL43" s="629">
        <v>100</v>
      </c>
      <c r="AM43" s="669"/>
      <c r="AN43" s="669"/>
      <c r="AO43" s="670"/>
      <c r="BV43" s="238"/>
      <c r="BW43" s="238"/>
      <c r="BX43" s="238"/>
      <c r="BY43" s="238"/>
      <c r="BZ43" s="238"/>
      <c r="CA43" s="238"/>
      <c r="CB43" s="238"/>
      <c r="CD43" s="639" t="s">
        <v>364</v>
      </c>
      <c r="CE43" s="640"/>
      <c r="CF43" s="640"/>
      <c r="CG43" s="640"/>
      <c r="CH43" s="640"/>
      <c r="CI43" s="640"/>
      <c r="CJ43" s="640"/>
      <c r="CK43" s="640"/>
      <c r="CL43" s="640"/>
      <c r="CM43" s="640"/>
      <c r="CN43" s="640"/>
      <c r="CO43" s="640"/>
      <c r="CP43" s="640"/>
      <c r="CQ43" s="641"/>
      <c r="CR43" s="642">
        <v>83448</v>
      </c>
      <c r="CS43" s="655"/>
      <c r="CT43" s="655"/>
      <c r="CU43" s="655"/>
      <c r="CV43" s="655"/>
      <c r="CW43" s="655"/>
      <c r="CX43" s="655"/>
      <c r="CY43" s="656"/>
      <c r="CZ43" s="645">
        <v>0.5</v>
      </c>
      <c r="DA43" s="657"/>
      <c r="DB43" s="657"/>
      <c r="DC43" s="658"/>
      <c r="DD43" s="648">
        <v>51585</v>
      </c>
      <c r="DE43" s="655"/>
      <c r="DF43" s="655"/>
      <c r="DG43" s="655"/>
      <c r="DH43" s="655"/>
      <c r="DI43" s="655"/>
      <c r="DJ43" s="655"/>
      <c r="DK43" s="656"/>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9" t="s">
        <v>311</v>
      </c>
      <c r="CE44" s="660"/>
      <c r="CF44" s="639" t="s">
        <v>365</v>
      </c>
      <c r="CG44" s="640"/>
      <c r="CH44" s="640"/>
      <c r="CI44" s="640"/>
      <c r="CJ44" s="640"/>
      <c r="CK44" s="640"/>
      <c r="CL44" s="640"/>
      <c r="CM44" s="640"/>
      <c r="CN44" s="640"/>
      <c r="CO44" s="640"/>
      <c r="CP44" s="640"/>
      <c r="CQ44" s="641"/>
      <c r="CR44" s="642">
        <v>3575982</v>
      </c>
      <c r="CS44" s="643"/>
      <c r="CT44" s="643"/>
      <c r="CU44" s="643"/>
      <c r="CV44" s="643"/>
      <c r="CW44" s="643"/>
      <c r="CX44" s="643"/>
      <c r="CY44" s="644"/>
      <c r="CZ44" s="645">
        <v>20.2</v>
      </c>
      <c r="DA44" s="646"/>
      <c r="DB44" s="646"/>
      <c r="DC44" s="647"/>
      <c r="DD44" s="648">
        <v>375909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61"/>
      <c r="CE45" s="662"/>
      <c r="CF45" s="639" t="s">
        <v>367</v>
      </c>
      <c r="CG45" s="640"/>
      <c r="CH45" s="640"/>
      <c r="CI45" s="640"/>
      <c r="CJ45" s="640"/>
      <c r="CK45" s="640"/>
      <c r="CL45" s="640"/>
      <c r="CM45" s="640"/>
      <c r="CN45" s="640"/>
      <c r="CO45" s="640"/>
      <c r="CP45" s="640"/>
      <c r="CQ45" s="641"/>
      <c r="CR45" s="642">
        <v>1901780</v>
      </c>
      <c r="CS45" s="655"/>
      <c r="CT45" s="655"/>
      <c r="CU45" s="655"/>
      <c r="CV45" s="655"/>
      <c r="CW45" s="655"/>
      <c r="CX45" s="655"/>
      <c r="CY45" s="656"/>
      <c r="CZ45" s="645">
        <v>10.8</v>
      </c>
      <c r="DA45" s="657"/>
      <c r="DB45" s="657"/>
      <c r="DC45" s="658"/>
      <c r="DD45" s="648">
        <v>111697</v>
      </c>
      <c r="DE45" s="655"/>
      <c r="DF45" s="655"/>
      <c r="DG45" s="655"/>
      <c r="DH45" s="655"/>
      <c r="DI45" s="655"/>
      <c r="DJ45" s="655"/>
      <c r="DK45" s="656"/>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61"/>
      <c r="CE46" s="662"/>
      <c r="CF46" s="639" t="s">
        <v>369</v>
      </c>
      <c r="CG46" s="640"/>
      <c r="CH46" s="640"/>
      <c r="CI46" s="640"/>
      <c r="CJ46" s="640"/>
      <c r="CK46" s="640"/>
      <c r="CL46" s="640"/>
      <c r="CM46" s="640"/>
      <c r="CN46" s="640"/>
      <c r="CO46" s="640"/>
      <c r="CP46" s="640"/>
      <c r="CQ46" s="641"/>
      <c r="CR46" s="642">
        <v>1598278</v>
      </c>
      <c r="CS46" s="643"/>
      <c r="CT46" s="643"/>
      <c r="CU46" s="643"/>
      <c r="CV46" s="643"/>
      <c r="CW46" s="643"/>
      <c r="CX46" s="643"/>
      <c r="CY46" s="644"/>
      <c r="CZ46" s="645">
        <v>9</v>
      </c>
      <c r="DA46" s="646"/>
      <c r="DB46" s="646"/>
      <c r="DC46" s="647"/>
      <c r="DD46" s="648">
        <v>262714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61"/>
      <c r="CE47" s="662"/>
      <c r="CF47" s="639" t="s">
        <v>371</v>
      </c>
      <c r="CG47" s="640"/>
      <c r="CH47" s="640"/>
      <c r="CI47" s="640"/>
      <c r="CJ47" s="640"/>
      <c r="CK47" s="640"/>
      <c r="CL47" s="640"/>
      <c r="CM47" s="640"/>
      <c r="CN47" s="640"/>
      <c r="CO47" s="640"/>
      <c r="CP47" s="640"/>
      <c r="CQ47" s="641"/>
      <c r="CR47" s="642">
        <v>236570</v>
      </c>
      <c r="CS47" s="655"/>
      <c r="CT47" s="655"/>
      <c r="CU47" s="655"/>
      <c r="CV47" s="655"/>
      <c r="CW47" s="655"/>
      <c r="CX47" s="655"/>
      <c r="CY47" s="656"/>
      <c r="CZ47" s="645">
        <v>1.3</v>
      </c>
      <c r="DA47" s="657"/>
      <c r="DB47" s="657"/>
      <c r="DC47" s="658"/>
      <c r="DD47" s="648">
        <v>40317</v>
      </c>
      <c r="DE47" s="655"/>
      <c r="DF47" s="655"/>
      <c r="DG47" s="655"/>
      <c r="DH47" s="655"/>
      <c r="DI47" s="655"/>
      <c r="DJ47" s="655"/>
      <c r="DK47" s="656"/>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63"/>
      <c r="CE48" s="664"/>
      <c r="CF48" s="639" t="s">
        <v>372</v>
      </c>
      <c r="CG48" s="640"/>
      <c r="CH48" s="640"/>
      <c r="CI48" s="640"/>
      <c r="CJ48" s="640"/>
      <c r="CK48" s="640"/>
      <c r="CL48" s="640"/>
      <c r="CM48" s="640"/>
      <c r="CN48" s="640"/>
      <c r="CO48" s="640"/>
      <c r="CP48" s="640"/>
      <c r="CQ48" s="641"/>
      <c r="CR48" s="642" t="s">
        <v>251</v>
      </c>
      <c r="CS48" s="643"/>
      <c r="CT48" s="643"/>
      <c r="CU48" s="643"/>
      <c r="CV48" s="643"/>
      <c r="CW48" s="643"/>
      <c r="CX48" s="643"/>
      <c r="CY48" s="644"/>
      <c r="CZ48" s="645" t="s">
        <v>251</v>
      </c>
      <c r="DA48" s="646"/>
      <c r="DB48" s="646"/>
      <c r="DC48" s="647"/>
      <c r="DD48" s="648" t="s">
        <v>141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373</v>
      </c>
      <c r="CE49" s="624"/>
      <c r="CF49" s="624"/>
      <c r="CG49" s="624"/>
      <c r="CH49" s="624"/>
      <c r="CI49" s="624"/>
      <c r="CJ49" s="624"/>
      <c r="CK49" s="624"/>
      <c r="CL49" s="624"/>
      <c r="CM49" s="624"/>
      <c r="CN49" s="624"/>
      <c r="CO49" s="624"/>
      <c r="CP49" s="624"/>
      <c r="CQ49" s="625"/>
      <c r="CR49" s="626">
        <v>17685380</v>
      </c>
      <c r="CS49" s="627"/>
      <c r="CT49" s="627"/>
      <c r="CU49" s="627"/>
      <c r="CV49" s="627"/>
      <c r="CW49" s="627"/>
      <c r="CX49" s="627"/>
      <c r="CY49" s="628"/>
      <c r="CZ49" s="629">
        <v>100</v>
      </c>
      <c r="DA49" s="630"/>
      <c r="DB49" s="630"/>
      <c r="DC49" s="631"/>
      <c r="DD49" s="632">
        <v>9244069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N5ZQVnoIltRKulREUWKoPP9MSEFhRXE6z39QiRMklGg7XUzZz96uYbkz/JVKIXq5U37o2u8YblE+f4gKvvzQw==" saltValue="7LmTqnj12ew2950GwrT86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F47:CQ47"/>
    <mergeCell ref="CR47:CY47"/>
    <mergeCell ref="CZ47:DC47"/>
    <mergeCell ref="DD47:DK47"/>
    <mergeCell ref="DL47:DV47"/>
    <mergeCell ref="DW47:EC47"/>
    <mergeCell ref="CF46:CQ46"/>
    <mergeCell ref="CR46:CY46"/>
    <mergeCell ref="CZ46:DC46"/>
    <mergeCell ref="DD46:DK46"/>
    <mergeCell ref="DL46:DV46"/>
    <mergeCell ref="DW46:EC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0" t="s">
        <v>375</v>
      </c>
      <c r="DK2" s="1171"/>
      <c r="DL2" s="1171"/>
      <c r="DM2" s="1171"/>
      <c r="DN2" s="1171"/>
      <c r="DO2" s="1172"/>
      <c r="DP2" s="251"/>
      <c r="DQ2" s="1170" t="s">
        <v>376</v>
      </c>
      <c r="DR2" s="1171"/>
      <c r="DS2" s="1171"/>
      <c r="DT2" s="1171"/>
      <c r="DU2" s="1171"/>
      <c r="DV2" s="1171"/>
      <c r="DW2" s="1171"/>
      <c r="DX2" s="1171"/>
      <c r="DY2" s="1171"/>
      <c r="DZ2" s="117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60" t="s">
        <v>379</v>
      </c>
      <c r="B5" s="1061"/>
      <c r="C5" s="1061"/>
      <c r="D5" s="1061"/>
      <c r="E5" s="1061"/>
      <c r="F5" s="1061"/>
      <c r="G5" s="1061"/>
      <c r="H5" s="1061"/>
      <c r="I5" s="1061"/>
      <c r="J5" s="1061"/>
      <c r="K5" s="1061"/>
      <c r="L5" s="1061"/>
      <c r="M5" s="1061"/>
      <c r="N5" s="1061"/>
      <c r="O5" s="1061"/>
      <c r="P5" s="1062"/>
      <c r="Q5" s="1046" t="s">
        <v>380</v>
      </c>
      <c r="R5" s="1047"/>
      <c r="S5" s="1047"/>
      <c r="T5" s="1047"/>
      <c r="U5" s="1048"/>
      <c r="V5" s="1046" t="s">
        <v>381</v>
      </c>
      <c r="W5" s="1047"/>
      <c r="X5" s="1047"/>
      <c r="Y5" s="1047"/>
      <c r="Z5" s="1048"/>
      <c r="AA5" s="1046" t="s">
        <v>382</v>
      </c>
      <c r="AB5" s="1047"/>
      <c r="AC5" s="1047"/>
      <c r="AD5" s="1047"/>
      <c r="AE5" s="1047"/>
      <c r="AF5" s="1173" t="s">
        <v>383</v>
      </c>
      <c r="AG5" s="1047"/>
      <c r="AH5" s="1047"/>
      <c r="AI5" s="1047"/>
      <c r="AJ5" s="1052"/>
      <c r="AK5" s="1047" t="s">
        <v>384</v>
      </c>
      <c r="AL5" s="1047"/>
      <c r="AM5" s="1047"/>
      <c r="AN5" s="1047"/>
      <c r="AO5" s="1048"/>
      <c r="AP5" s="1046" t="s">
        <v>385</v>
      </c>
      <c r="AQ5" s="1047"/>
      <c r="AR5" s="1047"/>
      <c r="AS5" s="1047"/>
      <c r="AT5" s="1048"/>
      <c r="AU5" s="1046" t="s">
        <v>386</v>
      </c>
      <c r="AV5" s="1047"/>
      <c r="AW5" s="1047"/>
      <c r="AX5" s="1047"/>
      <c r="AY5" s="1052"/>
      <c r="AZ5" s="258"/>
      <c r="BA5" s="258"/>
      <c r="BB5" s="258"/>
      <c r="BC5" s="258"/>
      <c r="BD5" s="258"/>
      <c r="BE5" s="259"/>
      <c r="BF5" s="259"/>
      <c r="BG5" s="259"/>
      <c r="BH5" s="259"/>
      <c r="BI5" s="259"/>
      <c r="BJ5" s="259"/>
      <c r="BK5" s="259"/>
      <c r="BL5" s="259"/>
      <c r="BM5" s="259"/>
      <c r="BN5" s="259"/>
      <c r="BO5" s="259"/>
      <c r="BP5" s="259"/>
      <c r="BQ5" s="1060" t="s">
        <v>387</v>
      </c>
      <c r="BR5" s="1061"/>
      <c r="BS5" s="1061"/>
      <c r="BT5" s="1061"/>
      <c r="BU5" s="1061"/>
      <c r="BV5" s="1061"/>
      <c r="BW5" s="1061"/>
      <c r="BX5" s="1061"/>
      <c r="BY5" s="1061"/>
      <c r="BZ5" s="1061"/>
      <c r="CA5" s="1061"/>
      <c r="CB5" s="1061"/>
      <c r="CC5" s="1061"/>
      <c r="CD5" s="1061"/>
      <c r="CE5" s="1061"/>
      <c r="CF5" s="1061"/>
      <c r="CG5" s="1062"/>
      <c r="CH5" s="1046" t="s">
        <v>388</v>
      </c>
      <c r="CI5" s="1047"/>
      <c r="CJ5" s="1047"/>
      <c r="CK5" s="1047"/>
      <c r="CL5" s="1048"/>
      <c r="CM5" s="1046" t="s">
        <v>389</v>
      </c>
      <c r="CN5" s="1047"/>
      <c r="CO5" s="1047"/>
      <c r="CP5" s="1047"/>
      <c r="CQ5" s="1048"/>
      <c r="CR5" s="1046" t="s">
        <v>390</v>
      </c>
      <c r="CS5" s="1047"/>
      <c r="CT5" s="1047"/>
      <c r="CU5" s="1047"/>
      <c r="CV5" s="1048"/>
      <c r="CW5" s="1046" t="s">
        <v>391</v>
      </c>
      <c r="CX5" s="1047"/>
      <c r="CY5" s="1047"/>
      <c r="CZ5" s="1047"/>
      <c r="DA5" s="1048"/>
      <c r="DB5" s="1046" t="s">
        <v>392</v>
      </c>
      <c r="DC5" s="1047"/>
      <c r="DD5" s="1047"/>
      <c r="DE5" s="1047"/>
      <c r="DF5" s="1048"/>
      <c r="DG5" s="1158" t="s">
        <v>393</v>
      </c>
      <c r="DH5" s="1159"/>
      <c r="DI5" s="1159"/>
      <c r="DJ5" s="1159"/>
      <c r="DK5" s="1160"/>
      <c r="DL5" s="1158" t="s">
        <v>394</v>
      </c>
      <c r="DM5" s="1159"/>
      <c r="DN5" s="1159"/>
      <c r="DO5" s="1159"/>
      <c r="DP5" s="1160"/>
      <c r="DQ5" s="1046" t="s">
        <v>395</v>
      </c>
      <c r="DR5" s="1047"/>
      <c r="DS5" s="1047"/>
      <c r="DT5" s="1047"/>
      <c r="DU5" s="1048"/>
      <c r="DV5" s="1046" t="s">
        <v>386</v>
      </c>
      <c r="DW5" s="1047"/>
      <c r="DX5" s="1047"/>
      <c r="DY5" s="1047"/>
      <c r="DZ5" s="1052"/>
      <c r="EA5" s="256"/>
    </row>
    <row r="6" spans="1:131" s="257" customFormat="1" ht="26.25" customHeight="1" thickBot="1" x14ac:dyDescent="0.2">
      <c r="A6" s="1063"/>
      <c r="B6" s="1064"/>
      <c r="C6" s="1064"/>
      <c r="D6" s="1064"/>
      <c r="E6" s="1064"/>
      <c r="F6" s="1064"/>
      <c r="G6" s="1064"/>
      <c r="H6" s="1064"/>
      <c r="I6" s="1064"/>
      <c r="J6" s="1064"/>
      <c r="K6" s="1064"/>
      <c r="L6" s="1064"/>
      <c r="M6" s="1064"/>
      <c r="N6" s="1064"/>
      <c r="O6" s="1064"/>
      <c r="P6" s="1065"/>
      <c r="Q6" s="1049"/>
      <c r="R6" s="1050"/>
      <c r="S6" s="1050"/>
      <c r="T6" s="1050"/>
      <c r="U6" s="1051"/>
      <c r="V6" s="1049"/>
      <c r="W6" s="1050"/>
      <c r="X6" s="1050"/>
      <c r="Y6" s="1050"/>
      <c r="Z6" s="1051"/>
      <c r="AA6" s="1049"/>
      <c r="AB6" s="1050"/>
      <c r="AC6" s="1050"/>
      <c r="AD6" s="1050"/>
      <c r="AE6" s="1050"/>
      <c r="AF6" s="1174"/>
      <c r="AG6" s="1050"/>
      <c r="AH6" s="1050"/>
      <c r="AI6" s="1050"/>
      <c r="AJ6" s="1053"/>
      <c r="AK6" s="1050"/>
      <c r="AL6" s="1050"/>
      <c r="AM6" s="1050"/>
      <c r="AN6" s="1050"/>
      <c r="AO6" s="1051"/>
      <c r="AP6" s="1049"/>
      <c r="AQ6" s="1050"/>
      <c r="AR6" s="1050"/>
      <c r="AS6" s="1050"/>
      <c r="AT6" s="1051"/>
      <c r="AU6" s="1049"/>
      <c r="AV6" s="1050"/>
      <c r="AW6" s="1050"/>
      <c r="AX6" s="1050"/>
      <c r="AY6" s="1053"/>
      <c r="AZ6" s="254"/>
      <c r="BA6" s="254"/>
      <c r="BB6" s="254"/>
      <c r="BC6" s="254"/>
      <c r="BD6" s="254"/>
      <c r="BE6" s="255"/>
      <c r="BF6" s="255"/>
      <c r="BG6" s="255"/>
      <c r="BH6" s="255"/>
      <c r="BI6" s="255"/>
      <c r="BJ6" s="255"/>
      <c r="BK6" s="255"/>
      <c r="BL6" s="255"/>
      <c r="BM6" s="255"/>
      <c r="BN6" s="255"/>
      <c r="BO6" s="255"/>
      <c r="BP6" s="255"/>
      <c r="BQ6" s="1063"/>
      <c r="BR6" s="1064"/>
      <c r="BS6" s="1064"/>
      <c r="BT6" s="1064"/>
      <c r="BU6" s="1064"/>
      <c r="BV6" s="1064"/>
      <c r="BW6" s="1064"/>
      <c r="BX6" s="1064"/>
      <c r="BY6" s="1064"/>
      <c r="BZ6" s="1064"/>
      <c r="CA6" s="1064"/>
      <c r="CB6" s="1064"/>
      <c r="CC6" s="1064"/>
      <c r="CD6" s="1064"/>
      <c r="CE6" s="1064"/>
      <c r="CF6" s="1064"/>
      <c r="CG6" s="1065"/>
      <c r="CH6" s="1049"/>
      <c r="CI6" s="1050"/>
      <c r="CJ6" s="1050"/>
      <c r="CK6" s="1050"/>
      <c r="CL6" s="1051"/>
      <c r="CM6" s="1049"/>
      <c r="CN6" s="1050"/>
      <c r="CO6" s="1050"/>
      <c r="CP6" s="1050"/>
      <c r="CQ6" s="1051"/>
      <c r="CR6" s="1049"/>
      <c r="CS6" s="1050"/>
      <c r="CT6" s="1050"/>
      <c r="CU6" s="1050"/>
      <c r="CV6" s="1051"/>
      <c r="CW6" s="1049"/>
      <c r="CX6" s="1050"/>
      <c r="CY6" s="1050"/>
      <c r="CZ6" s="1050"/>
      <c r="DA6" s="1051"/>
      <c r="DB6" s="1049"/>
      <c r="DC6" s="1050"/>
      <c r="DD6" s="1050"/>
      <c r="DE6" s="1050"/>
      <c r="DF6" s="1051"/>
      <c r="DG6" s="1161"/>
      <c r="DH6" s="1162"/>
      <c r="DI6" s="1162"/>
      <c r="DJ6" s="1162"/>
      <c r="DK6" s="1163"/>
      <c r="DL6" s="1161"/>
      <c r="DM6" s="1162"/>
      <c r="DN6" s="1162"/>
      <c r="DO6" s="1162"/>
      <c r="DP6" s="1163"/>
      <c r="DQ6" s="1049"/>
      <c r="DR6" s="1050"/>
      <c r="DS6" s="1050"/>
      <c r="DT6" s="1050"/>
      <c r="DU6" s="1051"/>
      <c r="DV6" s="1049"/>
      <c r="DW6" s="1050"/>
      <c r="DX6" s="1050"/>
      <c r="DY6" s="1050"/>
      <c r="DZ6" s="1053"/>
      <c r="EA6" s="256"/>
    </row>
    <row r="7" spans="1:131" s="257" customFormat="1" ht="26.25" customHeight="1" thickTop="1" x14ac:dyDescent="0.15">
      <c r="A7" s="260">
        <v>1</v>
      </c>
      <c r="B7" s="1107" t="s">
        <v>396</v>
      </c>
      <c r="C7" s="1108"/>
      <c r="D7" s="1108"/>
      <c r="E7" s="1108"/>
      <c r="F7" s="1108"/>
      <c r="G7" s="1108"/>
      <c r="H7" s="1108"/>
      <c r="I7" s="1108"/>
      <c r="J7" s="1108"/>
      <c r="K7" s="1108"/>
      <c r="L7" s="1108"/>
      <c r="M7" s="1108"/>
      <c r="N7" s="1108"/>
      <c r="O7" s="1108"/>
      <c r="P7" s="1109"/>
      <c r="Q7" s="1164"/>
      <c r="R7" s="1165"/>
      <c r="S7" s="1165"/>
      <c r="T7" s="1165"/>
      <c r="U7" s="1165"/>
      <c r="V7" s="1165"/>
      <c r="W7" s="1165"/>
      <c r="X7" s="1165"/>
      <c r="Y7" s="1165"/>
      <c r="Z7" s="1165"/>
      <c r="AA7" s="1165"/>
      <c r="AB7" s="1165"/>
      <c r="AC7" s="1165"/>
      <c r="AD7" s="1165"/>
      <c r="AE7" s="1166"/>
      <c r="AF7" s="1167">
        <v>186</v>
      </c>
      <c r="AG7" s="1168"/>
      <c r="AH7" s="1168"/>
      <c r="AI7" s="1168"/>
      <c r="AJ7" s="1169"/>
      <c r="AK7" s="1151"/>
      <c r="AL7" s="1152"/>
      <c r="AM7" s="1152"/>
      <c r="AN7" s="1152"/>
      <c r="AO7" s="1152"/>
      <c r="AP7" s="1152"/>
      <c r="AQ7" s="1152"/>
      <c r="AR7" s="1152"/>
      <c r="AS7" s="1152"/>
      <c r="AT7" s="1152"/>
      <c r="AU7" s="1153"/>
      <c r="AV7" s="1153"/>
      <c r="AW7" s="1153"/>
      <c r="AX7" s="1153"/>
      <c r="AY7" s="1154"/>
      <c r="AZ7" s="254"/>
      <c r="BA7" s="254"/>
      <c r="BB7" s="254"/>
      <c r="BC7" s="254"/>
      <c r="BD7" s="254"/>
      <c r="BE7" s="255"/>
      <c r="BF7" s="255"/>
      <c r="BG7" s="255"/>
      <c r="BH7" s="255"/>
      <c r="BI7" s="255"/>
      <c r="BJ7" s="255"/>
      <c r="BK7" s="255"/>
      <c r="BL7" s="255"/>
      <c r="BM7" s="255"/>
      <c r="BN7" s="255"/>
      <c r="BO7" s="255"/>
      <c r="BP7" s="255"/>
      <c r="BQ7" s="261">
        <v>1</v>
      </c>
      <c r="BR7" s="262"/>
      <c r="BS7" s="1155"/>
      <c r="BT7" s="1156"/>
      <c r="BU7" s="1156"/>
      <c r="BV7" s="1156"/>
      <c r="BW7" s="1156"/>
      <c r="BX7" s="1156"/>
      <c r="BY7" s="1156"/>
      <c r="BZ7" s="1156"/>
      <c r="CA7" s="1156"/>
      <c r="CB7" s="1156"/>
      <c r="CC7" s="1156"/>
      <c r="CD7" s="1156"/>
      <c r="CE7" s="1156"/>
      <c r="CF7" s="1156"/>
      <c r="CG7" s="1157"/>
      <c r="CH7" s="1148"/>
      <c r="CI7" s="1149"/>
      <c r="CJ7" s="1149"/>
      <c r="CK7" s="1149"/>
      <c r="CL7" s="1150"/>
      <c r="CM7" s="1148"/>
      <c r="CN7" s="1149"/>
      <c r="CO7" s="1149"/>
      <c r="CP7" s="1149"/>
      <c r="CQ7" s="1150"/>
      <c r="CR7" s="1148"/>
      <c r="CS7" s="1149"/>
      <c r="CT7" s="1149"/>
      <c r="CU7" s="1149"/>
      <c r="CV7" s="1150"/>
      <c r="CW7" s="1148"/>
      <c r="CX7" s="1149"/>
      <c r="CY7" s="1149"/>
      <c r="CZ7" s="1149"/>
      <c r="DA7" s="1150"/>
      <c r="DB7" s="1148"/>
      <c r="DC7" s="1149"/>
      <c r="DD7" s="1149"/>
      <c r="DE7" s="1149"/>
      <c r="DF7" s="1150"/>
      <c r="DG7" s="1148"/>
      <c r="DH7" s="1149"/>
      <c r="DI7" s="1149"/>
      <c r="DJ7" s="1149"/>
      <c r="DK7" s="1150"/>
      <c r="DL7" s="1148"/>
      <c r="DM7" s="1149"/>
      <c r="DN7" s="1149"/>
      <c r="DO7" s="1149"/>
      <c r="DP7" s="1150"/>
      <c r="DQ7" s="1148"/>
      <c r="DR7" s="1149"/>
      <c r="DS7" s="1149"/>
      <c r="DT7" s="1149"/>
      <c r="DU7" s="1150"/>
      <c r="DV7" s="1145"/>
      <c r="DW7" s="1146"/>
      <c r="DX7" s="1146"/>
      <c r="DY7" s="1146"/>
      <c r="DZ7" s="1147"/>
      <c r="EA7" s="256"/>
    </row>
    <row r="8" spans="1:131" s="257" customFormat="1" ht="26.25" customHeight="1" x14ac:dyDescent="0.15">
      <c r="A8" s="263">
        <v>2</v>
      </c>
      <c r="B8" s="1088" t="s">
        <v>397</v>
      </c>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v>1</v>
      </c>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3"/>
      <c r="BT8" s="1074"/>
      <c r="BU8" s="1074"/>
      <c r="BV8" s="1074"/>
      <c r="BW8" s="1074"/>
      <c r="BX8" s="1074"/>
      <c r="BY8" s="1074"/>
      <c r="BZ8" s="1074"/>
      <c r="CA8" s="1074"/>
      <c r="CB8" s="1074"/>
      <c r="CC8" s="1074"/>
      <c r="CD8" s="1074"/>
      <c r="CE8" s="1074"/>
      <c r="CF8" s="1074"/>
      <c r="CG8" s="1075"/>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56"/>
    </row>
    <row r="9" spans="1:131" s="257" customFormat="1" ht="26.25" customHeight="1" x14ac:dyDescent="0.15">
      <c r="A9" s="263">
        <v>3</v>
      </c>
      <c r="B9" s="1088" t="s">
        <v>398</v>
      </c>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v>0</v>
      </c>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3"/>
      <c r="BT9" s="1074"/>
      <c r="BU9" s="1074"/>
      <c r="BV9" s="1074"/>
      <c r="BW9" s="1074"/>
      <c r="BX9" s="1074"/>
      <c r="BY9" s="1074"/>
      <c r="BZ9" s="1074"/>
      <c r="CA9" s="1074"/>
      <c r="CB9" s="1074"/>
      <c r="CC9" s="1074"/>
      <c r="CD9" s="1074"/>
      <c r="CE9" s="1074"/>
      <c r="CF9" s="1074"/>
      <c r="CG9" s="1075"/>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56"/>
    </row>
    <row r="10" spans="1:131" s="257" customFormat="1" ht="26.25" customHeight="1" x14ac:dyDescent="0.15">
      <c r="A10" s="263">
        <v>4</v>
      </c>
      <c r="B10" s="1088" t="s">
        <v>399</v>
      </c>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v>3</v>
      </c>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3"/>
      <c r="BT10" s="1074"/>
      <c r="BU10" s="1074"/>
      <c r="BV10" s="1074"/>
      <c r="BW10" s="1074"/>
      <c r="BX10" s="1074"/>
      <c r="BY10" s="1074"/>
      <c r="BZ10" s="1074"/>
      <c r="CA10" s="1074"/>
      <c r="CB10" s="1074"/>
      <c r="CC10" s="1074"/>
      <c r="CD10" s="1074"/>
      <c r="CE10" s="1074"/>
      <c r="CF10" s="1074"/>
      <c r="CG10" s="1075"/>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3"/>
      <c r="BT11" s="1074"/>
      <c r="BU11" s="1074"/>
      <c r="BV11" s="1074"/>
      <c r="BW11" s="1074"/>
      <c r="BX11" s="1074"/>
      <c r="BY11" s="1074"/>
      <c r="BZ11" s="1074"/>
      <c r="CA11" s="1074"/>
      <c r="CB11" s="1074"/>
      <c r="CC11" s="1074"/>
      <c r="CD11" s="1074"/>
      <c r="CE11" s="1074"/>
      <c r="CF11" s="1074"/>
      <c r="CG11" s="1075"/>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3"/>
      <c r="BT12" s="1074"/>
      <c r="BU12" s="1074"/>
      <c r="BV12" s="1074"/>
      <c r="BW12" s="1074"/>
      <c r="BX12" s="1074"/>
      <c r="BY12" s="1074"/>
      <c r="BZ12" s="1074"/>
      <c r="CA12" s="1074"/>
      <c r="CB12" s="1074"/>
      <c r="CC12" s="1074"/>
      <c r="CD12" s="1074"/>
      <c r="CE12" s="1074"/>
      <c r="CF12" s="1074"/>
      <c r="CG12" s="1075"/>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3"/>
      <c r="BT13" s="1074"/>
      <c r="BU13" s="1074"/>
      <c r="BV13" s="1074"/>
      <c r="BW13" s="1074"/>
      <c r="BX13" s="1074"/>
      <c r="BY13" s="1074"/>
      <c r="BZ13" s="1074"/>
      <c r="CA13" s="1074"/>
      <c r="CB13" s="1074"/>
      <c r="CC13" s="1074"/>
      <c r="CD13" s="1074"/>
      <c r="CE13" s="1074"/>
      <c r="CF13" s="1074"/>
      <c r="CG13" s="1075"/>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3"/>
      <c r="BT14" s="1074"/>
      <c r="BU14" s="1074"/>
      <c r="BV14" s="1074"/>
      <c r="BW14" s="1074"/>
      <c r="BX14" s="1074"/>
      <c r="BY14" s="1074"/>
      <c r="BZ14" s="1074"/>
      <c r="CA14" s="1074"/>
      <c r="CB14" s="1074"/>
      <c r="CC14" s="1074"/>
      <c r="CD14" s="1074"/>
      <c r="CE14" s="1074"/>
      <c r="CF14" s="1074"/>
      <c r="CG14" s="1075"/>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3"/>
      <c r="BT15" s="1074"/>
      <c r="BU15" s="1074"/>
      <c r="BV15" s="1074"/>
      <c r="BW15" s="1074"/>
      <c r="BX15" s="1074"/>
      <c r="BY15" s="1074"/>
      <c r="BZ15" s="1074"/>
      <c r="CA15" s="1074"/>
      <c r="CB15" s="1074"/>
      <c r="CC15" s="1074"/>
      <c r="CD15" s="1074"/>
      <c r="CE15" s="1074"/>
      <c r="CF15" s="1074"/>
      <c r="CG15" s="1075"/>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3"/>
      <c r="BT16" s="1074"/>
      <c r="BU16" s="1074"/>
      <c r="BV16" s="1074"/>
      <c r="BW16" s="1074"/>
      <c r="BX16" s="1074"/>
      <c r="BY16" s="1074"/>
      <c r="BZ16" s="1074"/>
      <c r="CA16" s="1074"/>
      <c r="CB16" s="1074"/>
      <c r="CC16" s="1074"/>
      <c r="CD16" s="1074"/>
      <c r="CE16" s="1074"/>
      <c r="CF16" s="1074"/>
      <c r="CG16" s="1075"/>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3"/>
      <c r="BT17" s="1074"/>
      <c r="BU17" s="1074"/>
      <c r="BV17" s="1074"/>
      <c r="BW17" s="1074"/>
      <c r="BX17" s="1074"/>
      <c r="BY17" s="1074"/>
      <c r="BZ17" s="1074"/>
      <c r="CA17" s="1074"/>
      <c r="CB17" s="1074"/>
      <c r="CC17" s="1074"/>
      <c r="CD17" s="1074"/>
      <c r="CE17" s="1074"/>
      <c r="CF17" s="1074"/>
      <c r="CG17" s="1075"/>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3"/>
      <c r="BT18" s="1074"/>
      <c r="BU18" s="1074"/>
      <c r="BV18" s="1074"/>
      <c r="BW18" s="1074"/>
      <c r="BX18" s="1074"/>
      <c r="BY18" s="1074"/>
      <c r="BZ18" s="1074"/>
      <c r="CA18" s="1074"/>
      <c r="CB18" s="1074"/>
      <c r="CC18" s="1074"/>
      <c r="CD18" s="1074"/>
      <c r="CE18" s="1074"/>
      <c r="CF18" s="1074"/>
      <c r="CG18" s="1075"/>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3"/>
      <c r="BT19" s="1074"/>
      <c r="BU19" s="1074"/>
      <c r="BV19" s="1074"/>
      <c r="BW19" s="1074"/>
      <c r="BX19" s="1074"/>
      <c r="BY19" s="1074"/>
      <c r="BZ19" s="1074"/>
      <c r="CA19" s="1074"/>
      <c r="CB19" s="1074"/>
      <c r="CC19" s="1074"/>
      <c r="CD19" s="1074"/>
      <c r="CE19" s="1074"/>
      <c r="CF19" s="1074"/>
      <c r="CG19" s="1075"/>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3"/>
      <c r="BT20" s="1074"/>
      <c r="BU20" s="1074"/>
      <c r="BV20" s="1074"/>
      <c r="BW20" s="1074"/>
      <c r="BX20" s="1074"/>
      <c r="BY20" s="1074"/>
      <c r="BZ20" s="1074"/>
      <c r="CA20" s="1074"/>
      <c r="CB20" s="1074"/>
      <c r="CC20" s="1074"/>
      <c r="CD20" s="1074"/>
      <c r="CE20" s="1074"/>
      <c r="CF20" s="1074"/>
      <c r="CG20" s="1075"/>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3"/>
      <c r="BT21" s="1074"/>
      <c r="BU21" s="1074"/>
      <c r="BV21" s="1074"/>
      <c r="BW21" s="1074"/>
      <c r="BX21" s="1074"/>
      <c r="BY21" s="1074"/>
      <c r="BZ21" s="1074"/>
      <c r="CA21" s="1074"/>
      <c r="CB21" s="1074"/>
      <c r="CC21" s="1074"/>
      <c r="CD21" s="1074"/>
      <c r="CE21" s="1074"/>
      <c r="CF21" s="1074"/>
      <c r="CG21" s="1075"/>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400</v>
      </c>
      <c r="BA22" s="1086"/>
      <c r="BB22" s="1086"/>
      <c r="BC22" s="1086"/>
      <c r="BD22" s="1087"/>
      <c r="BE22" s="255"/>
      <c r="BF22" s="255"/>
      <c r="BG22" s="255"/>
      <c r="BH22" s="255"/>
      <c r="BI22" s="255"/>
      <c r="BJ22" s="255"/>
      <c r="BK22" s="255"/>
      <c r="BL22" s="255"/>
      <c r="BM22" s="255"/>
      <c r="BN22" s="255"/>
      <c r="BO22" s="255"/>
      <c r="BP22" s="255"/>
      <c r="BQ22" s="264">
        <v>16</v>
      </c>
      <c r="BR22" s="265"/>
      <c r="BS22" s="1073"/>
      <c r="BT22" s="1074"/>
      <c r="BU22" s="1074"/>
      <c r="BV22" s="1074"/>
      <c r="BW22" s="1074"/>
      <c r="BX22" s="1074"/>
      <c r="BY22" s="1074"/>
      <c r="BZ22" s="1074"/>
      <c r="CA22" s="1074"/>
      <c r="CB22" s="1074"/>
      <c r="CC22" s="1074"/>
      <c r="CD22" s="1074"/>
      <c r="CE22" s="1074"/>
      <c r="CF22" s="1074"/>
      <c r="CG22" s="1075"/>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56"/>
    </row>
    <row r="23" spans="1:131" s="257" customFormat="1" ht="26.25" customHeight="1" thickBot="1" x14ac:dyDescent="0.2">
      <c r="A23" s="266" t="s">
        <v>401</v>
      </c>
      <c r="B23" s="1001" t="s">
        <v>402</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190</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403</v>
      </c>
      <c r="BA23" s="1123"/>
      <c r="BB23" s="1123"/>
      <c r="BC23" s="1123"/>
      <c r="BD23" s="1124"/>
      <c r="BE23" s="255"/>
      <c r="BF23" s="255"/>
      <c r="BG23" s="255"/>
      <c r="BH23" s="255"/>
      <c r="BI23" s="255"/>
      <c r="BJ23" s="255"/>
      <c r="BK23" s="255"/>
      <c r="BL23" s="255"/>
      <c r="BM23" s="255"/>
      <c r="BN23" s="255"/>
      <c r="BO23" s="255"/>
      <c r="BP23" s="255"/>
      <c r="BQ23" s="264">
        <v>17</v>
      </c>
      <c r="BR23" s="265"/>
      <c r="BS23" s="1073"/>
      <c r="BT23" s="1074"/>
      <c r="BU23" s="1074"/>
      <c r="BV23" s="1074"/>
      <c r="BW23" s="1074"/>
      <c r="BX23" s="1074"/>
      <c r="BY23" s="1074"/>
      <c r="BZ23" s="1074"/>
      <c r="CA23" s="1074"/>
      <c r="CB23" s="1074"/>
      <c r="CC23" s="1074"/>
      <c r="CD23" s="1074"/>
      <c r="CE23" s="1074"/>
      <c r="CF23" s="1074"/>
      <c r="CG23" s="1075"/>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56"/>
    </row>
    <row r="24" spans="1:131" s="257" customFormat="1" ht="26.25" customHeight="1" x14ac:dyDescent="0.15">
      <c r="A24" s="1121" t="s">
        <v>404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3"/>
      <c r="BT24" s="1074"/>
      <c r="BU24" s="1074"/>
      <c r="BV24" s="1074"/>
      <c r="BW24" s="1074"/>
      <c r="BX24" s="1074"/>
      <c r="BY24" s="1074"/>
      <c r="BZ24" s="1074"/>
      <c r="CA24" s="1074"/>
      <c r="CB24" s="1074"/>
      <c r="CC24" s="1074"/>
      <c r="CD24" s="1074"/>
      <c r="CE24" s="1074"/>
      <c r="CF24" s="1074"/>
      <c r="CG24" s="1075"/>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56"/>
    </row>
    <row r="25" spans="1:131" s="249" customFormat="1" ht="26.25" customHeight="1" thickBot="1" x14ac:dyDescent="0.2">
      <c r="A25" s="1120" t="s">
        <v>405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3"/>
      <c r="BT25" s="1074"/>
      <c r="BU25" s="1074"/>
      <c r="BV25" s="1074"/>
      <c r="BW25" s="1074"/>
      <c r="BX25" s="1074"/>
      <c r="BY25" s="1074"/>
      <c r="BZ25" s="1074"/>
      <c r="CA25" s="1074"/>
      <c r="CB25" s="1074"/>
      <c r="CC25" s="1074"/>
      <c r="CD25" s="1074"/>
      <c r="CE25" s="1074"/>
      <c r="CF25" s="1074"/>
      <c r="CG25" s="1075"/>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48"/>
    </row>
    <row r="26" spans="1:131" s="249" customFormat="1" ht="26.25" customHeight="1" x14ac:dyDescent="0.15">
      <c r="A26" s="1060" t="s">
        <v>379</v>
      </c>
      <c r="B26" s="1061"/>
      <c r="C26" s="1061"/>
      <c r="D26" s="1061"/>
      <c r="E26" s="1061"/>
      <c r="F26" s="1061"/>
      <c r="G26" s="1061"/>
      <c r="H26" s="1061"/>
      <c r="I26" s="1061"/>
      <c r="J26" s="1061"/>
      <c r="K26" s="1061"/>
      <c r="L26" s="1061"/>
      <c r="M26" s="1061"/>
      <c r="N26" s="1061"/>
      <c r="O26" s="1061"/>
      <c r="P26" s="1062"/>
      <c r="Q26" s="1046" t="s">
        <v>406</v>
      </c>
      <c r="R26" s="1047"/>
      <c r="S26" s="1047"/>
      <c r="T26" s="1047"/>
      <c r="U26" s="1048"/>
      <c r="V26" s="1046" t="s">
        <v>407</v>
      </c>
      <c r="W26" s="1047"/>
      <c r="X26" s="1047"/>
      <c r="Y26" s="1047"/>
      <c r="Z26" s="1048"/>
      <c r="AA26" s="1046" t="s">
        <v>408</v>
      </c>
      <c r="AB26" s="1047"/>
      <c r="AC26" s="1047"/>
      <c r="AD26" s="1047"/>
      <c r="AE26" s="1047"/>
      <c r="AF26" s="1116" t="s">
        <v>409</v>
      </c>
      <c r="AG26" s="1067"/>
      <c r="AH26" s="1067"/>
      <c r="AI26" s="1067"/>
      <c r="AJ26" s="1117"/>
      <c r="AK26" s="1047" t="s">
        <v>410</v>
      </c>
      <c r="AL26" s="1047"/>
      <c r="AM26" s="1047"/>
      <c r="AN26" s="1047"/>
      <c r="AO26" s="1048"/>
      <c r="AP26" s="1046" t="s">
        <v>411</v>
      </c>
      <c r="AQ26" s="1047"/>
      <c r="AR26" s="1047"/>
      <c r="AS26" s="1047"/>
      <c r="AT26" s="1048"/>
      <c r="AU26" s="1046" t="s">
        <v>412</v>
      </c>
      <c r="AV26" s="1047"/>
      <c r="AW26" s="1047"/>
      <c r="AX26" s="1047"/>
      <c r="AY26" s="1048"/>
      <c r="AZ26" s="1046" t="s">
        <v>413</v>
      </c>
      <c r="BA26" s="1047"/>
      <c r="BB26" s="1047"/>
      <c r="BC26" s="1047"/>
      <c r="BD26" s="1048"/>
      <c r="BE26" s="1046" t="s">
        <v>386</v>
      </c>
      <c r="BF26" s="1047"/>
      <c r="BG26" s="1047"/>
      <c r="BH26" s="1047"/>
      <c r="BI26" s="1052"/>
      <c r="BJ26" s="254"/>
      <c r="BK26" s="254"/>
      <c r="BL26" s="254"/>
      <c r="BM26" s="254"/>
      <c r="BN26" s="254"/>
      <c r="BO26" s="267"/>
      <c r="BP26" s="267"/>
      <c r="BQ26" s="264">
        <v>20</v>
      </c>
      <c r="BR26" s="265"/>
      <c r="BS26" s="1073"/>
      <c r="BT26" s="1074"/>
      <c r="BU26" s="1074"/>
      <c r="BV26" s="1074"/>
      <c r="BW26" s="1074"/>
      <c r="BX26" s="1074"/>
      <c r="BY26" s="1074"/>
      <c r="BZ26" s="1074"/>
      <c r="CA26" s="1074"/>
      <c r="CB26" s="1074"/>
      <c r="CC26" s="1074"/>
      <c r="CD26" s="1074"/>
      <c r="CE26" s="1074"/>
      <c r="CF26" s="1074"/>
      <c r="CG26" s="1075"/>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48"/>
    </row>
    <row r="27" spans="1:131" s="249" customFormat="1" ht="26.25" customHeight="1" thickBot="1" x14ac:dyDescent="0.2">
      <c r="A27" s="1063"/>
      <c r="B27" s="1064"/>
      <c r="C27" s="1064"/>
      <c r="D27" s="1064"/>
      <c r="E27" s="1064"/>
      <c r="F27" s="1064"/>
      <c r="G27" s="1064"/>
      <c r="H27" s="1064"/>
      <c r="I27" s="1064"/>
      <c r="J27" s="1064"/>
      <c r="K27" s="1064"/>
      <c r="L27" s="1064"/>
      <c r="M27" s="1064"/>
      <c r="N27" s="1064"/>
      <c r="O27" s="1064"/>
      <c r="P27" s="1065"/>
      <c r="Q27" s="1049"/>
      <c r="R27" s="1050"/>
      <c r="S27" s="1050"/>
      <c r="T27" s="1050"/>
      <c r="U27" s="1051"/>
      <c r="V27" s="1049"/>
      <c r="W27" s="1050"/>
      <c r="X27" s="1050"/>
      <c r="Y27" s="1050"/>
      <c r="Z27" s="1051"/>
      <c r="AA27" s="1049"/>
      <c r="AB27" s="1050"/>
      <c r="AC27" s="1050"/>
      <c r="AD27" s="1050"/>
      <c r="AE27" s="1050"/>
      <c r="AF27" s="1118"/>
      <c r="AG27" s="1070"/>
      <c r="AH27" s="1070"/>
      <c r="AI27" s="1070"/>
      <c r="AJ27" s="1119"/>
      <c r="AK27" s="1050"/>
      <c r="AL27" s="1050"/>
      <c r="AM27" s="1050"/>
      <c r="AN27" s="1050"/>
      <c r="AO27" s="1051"/>
      <c r="AP27" s="1049"/>
      <c r="AQ27" s="1050"/>
      <c r="AR27" s="1050"/>
      <c r="AS27" s="1050"/>
      <c r="AT27" s="1051"/>
      <c r="AU27" s="1049"/>
      <c r="AV27" s="1050"/>
      <c r="AW27" s="1050"/>
      <c r="AX27" s="1050"/>
      <c r="AY27" s="1051"/>
      <c r="AZ27" s="1049"/>
      <c r="BA27" s="1050"/>
      <c r="BB27" s="1050"/>
      <c r="BC27" s="1050"/>
      <c r="BD27" s="1051"/>
      <c r="BE27" s="1049"/>
      <c r="BF27" s="1050"/>
      <c r="BG27" s="1050"/>
      <c r="BH27" s="1050"/>
      <c r="BI27" s="1053"/>
      <c r="BJ27" s="254"/>
      <c r="BK27" s="254"/>
      <c r="BL27" s="254"/>
      <c r="BM27" s="254"/>
      <c r="BN27" s="254"/>
      <c r="BO27" s="267"/>
      <c r="BP27" s="267"/>
      <c r="BQ27" s="264">
        <v>21</v>
      </c>
      <c r="BR27" s="265"/>
      <c r="BS27" s="1073"/>
      <c r="BT27" s="1074"/>
      <c r="BU27" s="1074"/>
      <c r="BV27" s="1074"/>
      <c r="BW27" s="1074"/>
      <c r="BX27" s="1074"/>
      <c r="BY27" s="1074"/>
      <c r="BZ27" s="1074"/>
      <c r="CA27" s="1074"/>
      <c r="CB27" s="1074"/>
      <c r="CC27" s="1074"/>
      <c r="CD27" s="1074"/>
      <c r="CE27" s="1074"/>
      <c r="CF27" s="1074"/>
      <c r="CG27" s="1075"/>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48"/>
    </row>
    <row r="28" spans="1:131" s="249" customFormat="1" ht="26.25" customHeight="1" thickTop="1" x14ac:dyDescent="0.15">
      <c r="A28" s="268">
        <v>1</v>
      </c>
      <c r="B28" s="1107" t="s">
        <v>414</v>
      </c>
      <c r="C28" s="1108"/>
      <c r="D28" s="1108"/>
      <c r="E28" s="1108"/>
      <c r="F28" s="1108"/>
      <c r="G28" s="1108"/>
      <c r="H28" s="1108"/>
      <c r="I28" s="1108"/>
      <c r="J28" s="1108"/>
      <c r="K28" s="1108"/>
      <c r="L28" s="1108"/>
      <c r="M28" s="1108"/>
      <c r="N28" s="1108"/>
      <c r="O28" s="1108"/>
      <c r="P28" s="1109"/>
      <c r="Q28" s="1110"/>
      <c r="R28" s="1111"/>
      <c r="S28" s="1111"/>
      <c r="T28" s="1111"/>
      <c r="U28" s="1111"/>
      <c r="V28" s="1111"/>
      <c r="W28" s="1111"/>
      <c r="X28" s="1111"/>
      <c r="Y28" s="1111"/>
      <c r="Z28" s="1111"/>
      <c r="AA28" s="1111"/>
      <c r="AB28" s="1111"/>
      <c r="AC28" s="1111"/>
      <c r="AD28" s="1111"/>
      <c r="AE28" s="1112"/>
      <c r="AF28" s="1113">
        <v>2</v>
      </c>
      <c r="AG28" s="1111"/>
      <c r="AH28" s="1111"/>
      <c r="AI28" s="1111"/>
      <c r="AJ28" s="1114"/>
      <c r="AK28" s="1115"/>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3"/>
      <c r="BT28" s="1074"/>
      <c r="BU28" s="1074"/>
      <c r="BV28" s="1074"/>
      <c r="BW28" s="1074"/>
      <c r="BX28" s="1074"/>
      <c r="BY28" s="1074"/>
      <c r="BZ28" s="1074"/>
      <c r="CA28" s="1074"/>
      <c r="CB28" s="1074"/>
      <c r="CC28" s="1074"/>
      <c r="CD28" s="1074"/>
      <c r="CE28" s="1074"/>
      <c r="CF28" s="1074"/>
      <c r="CG28" s="1075"/>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48"/>
    </row>
    <row r="29" spans="1:131" s="249" customFormat="1" ht="26.25" customHeight="1" x14ac:dyDescent="0.15">
      <c r="A29" s="268">
        <v>2</v>
      </c>
      <c r="B29" s="1088" t="s">
        <v>415</v>
      </c>
      <c r="C29" s="1089"/>
      <c r="D29" s="1089"/>
      <c r="E29" s="1089"/>
      <c r="F29" s="1089"/>
      <c r="G29" s="1089"/>
      <c r="H29" s="1089"/>
      <c r="I29" s="1089"/>
      <c r="J29" s="1089"/>
      <c r="K29" s="1089"/>
      <c r="L29" s="1089"/>
      <c r="M29" s="1089"/>
      <c r="N29" s="1089"/>
      <c r="O29" s="1089"/>
      <c r="P29" s="1090"/>
      <c r="Q29" s="1100"/>
      <c r="R29" s="1101"/>
      <c r="S29" s="1101"/>
      <c r="T29" s="1101"/>
      <c r="U29" s="1101"/>
      <c r="V29" s="1101"/>
      <c r="W29" s="1101"/>
      <c r="X29" s="1101"/>
      <c r="Y29" s="1101"/>
      <c r="Z29" s="1101"/>
      <c r="AA29" s="1101"/>
      <c r="AB29" s="1101"/>
      <c r="AC29" s="1101"/>
      <c r="AD29" s="1101"/>
      <c r="AE29" s="1102"/>
      <c r="AF29" s="1094">
        <v>0</v>
      </c>
      <c r="AG29" s="1095"/>
      <c r="AH29" s="1095"/>
      <c r="AI29" s="1095"/>
      <c r="AJ29" s="1096"/>
      <c r="AK29" s="1037"/>
      <c r="AL29" s="1028"/>
      <c r="AM29" s="1028"/>
      <c r="AN29" s="1028"/>
      <c r="AO29" s="1028"/>
      <c r="AP29" s="1028"/>
      <c r="AQ29" s="1028"/>
      <c r="AR29" s="1028"/>
      <c r="AS29" s="1028"/>
      <c r="AT29" s="1028"/>
      <c r="AU29" s="1028"/>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3"/>
      <c r="BT29" s="1074"/>
      <c r="BU29" s="1074"/>
      <c r="BV29" s="1074"/>
      <c r="BW29" s="1074"/>
      <c r="BX29" s="1074"/>
      <c r="BY29" s="1074"/>
      <c r="BZ29" s="1074"/>
      <c r="CA29" s="1074"/>
      <c r="CB29" s="1074"/>
      <c r="CC29" s="1074"/>
      <c r="CD29" s="1074"/>
      <c r="CE29" s="1074"/>
      <c r="CF29" s="1074"/>
      <c r="CG29" s="1075"/>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48"/>
    </row>
    <row r="30" spans="1:131" s="249" customFormat="1" ht="26.25" customHeight="1" x14ac:dyDescent="0.15">
      <c r="A30" s="268">
        <v>3</v>
      </c>
      <c r="B30" s="1088" t="s">
        <v>416</v>
      </c>
      <c r="C30" s="1089"/>
      <c r="D30" s="1089"/>
      <c r="E30" s="1089"/>
      <c r="F30" s="1089"/>
      <c r="G30" s="1089"/>
      <c r="H30" s="1089"/>
      <c r="I30" s="1089"/>
      <c r="J30" s="1089"/>
      <c r="K30" s="1089"/>
      <c r="L30" s="1089"/>
      <c r="M30" s="1089"/>
      <c r="N30" s="1089"/>
      <c r="O30" s="1089"/>
      <c r="P30" s="1090"/>
      <c r="Q30" s="1100"/>
      <c r="R30" s="1101"/>
      <c r="S30" s="1101"/>
      <c r="T30" s="1101"/>
      <c r="U30" s="1101"/>
      <c r="V30" s="1101"/>
      <c r="W30" s="1101"/>
      <c r="X30" s="1101"/>
      <c r="Y30" s="1101"/>
      <c r="Z30" s="1101"/>
      <c r="AA30" s="1101"/>
      <c r="AB30" s="1101"/>
      <c r="AC30" s="1101"/>
      <c r="AD30" s="1101"/>
      <c r="AE30" s="1102"/>
      <c r="AF30" s="1094">
        <v>52</v>
      </c>
      <c r="AG30" s="1095"/>
      <c r="AH30" s="1095"/>
      <c r="AI30" s="1095"/>
      <c r="AJ30" s="1096"/>
      <c r="AK30" s="1037"/>
      <c r="AL30" s="1028"/>
      <c r="AM30" s="1028"/>
      <c r="AN30" s="1028"/>
      <c r="AO30" s="1028"/>
      <c r="AP30" s="1028"/>
      <c r="AQ30" s="1028"/>
      <c r="AR30" s="1028"/>
      <c r="AS30" s="1028"/>
      <c r="AT30" s="1028"/>
      <c r="AU30" s="1028"/>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3"/>
      <c r="BT30" s="1074"/>
      <c r="BU30" s="1074"/>
      <c r="BV30" s="1074"/>
      <c r="BW30" s="1074"/>
      <c r="BX30" s="1074"/>
      <c r="BY30" s="1074"/>
      <c r="BZ30" s="1074"/>
      <c r="CA30" s="1074"/>
      <c r="CB30" s="1074"/>
      <c r="CC30" s="1074"/>
      <c r="CD30" s="1074"/>
      <c r="CE30" s="1074"/>
      <c r="CF30" s="1074"/>
      <c r="CG30" s="1075"/>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48"/>
    </row>
    <row r="31" spans="1:131" s="249" customFormat="1" ht="26.25" customHeight="1" x14ac:dyDescent="0.15">
      <c r="A31" s="268">
        <v>4</v>
      </c>
      <c r="B31" s="1088" t="s">
        <v>417</v>
      </c>
      <c r="C31" s="1089"/>
      <c r="D31" s="1089"/>
      <c r="E31" s="1089"/>
      <c r="F31" s="1089"/>
      <c r="G31" s="1089"/>
      <c r="H31" s="1089"/>
      <c r="I31" s="1089"/>
      <c r="J31" s="1089"/>
      <c r="K31" s="1089"/>
      <c r="L31" s="1089"/>
      <c r="M31" s="1089"/>
      <c r="N31" s="1089"/>
      <c r="O31" s="1089"/>
      <c r="P31" s="1090"/>
      <c r="Q31" s="1100"/>
      <c r="R31" s="1101"/>
      <c r="S31" s="1101"/>
      <c r="T31" s="1101"/>
      <c r="U31" s="1101"/>
      <c r="V31" s="1101"/>
      <c r="W31" s="1101"/>
      <c r="X31" s="1101"/>
      <c r="Y31" s="1101"/>
      <c r="Z31" s="1101"/>
      <c r="AA31" s="1101"/>
      <c r="AB31" s="1101"/>
      <c r="AC31" s="1101"/>
      <c r="AD31" s="1101"/>
      <c r="AE31" s="1102"/>
      <c r="AF31" s="1094">
        <v>6</v>
      </c>
      <c r="AG31" s="1095"/>
      <c r="AH31" s="1095"/>
      <c r="AI31" s="1095"/>
      <c r="AJ31" s="1096"/>
      <c r="AK31" s="1037"/>
      <c r="AL31" s="1028"/>
      <c r="AM31" s="1028"/>
      <c r="AN31" s="1028"/>
      <c r="AO31" s="1028"/>
      <c r="AP31" s="1028"/>
      <c r="AQ31" s="1028"/>
      <c r="AR31" s="1028"/>
      <c r="AS31" s="1028"/>
      <c r="AT31" s="1028"/>
      <c r="AU31" s="1028"/>
      <c r="AV31" s="1028"/>
      <c r="AW31" s="1028"/>
      <c r="AX31" s="1028"/>
      <c r="AY31" s="1028"/>
      <c r="AZ31" s="1099"/>
      <c r="BA31" s="1099"/>
      <c r="BB31" s="1099"/>
      <c r="BC31" s="1099"/>
      <c r="BD31" s="1099"/>
      <c r="BE31" s="1083"/>
      <c r="BF31" s="1083"/>
      <c r="BG31" s="1083"/>
      <c r="BH31" s="1083"/>
      <c r="BI31" s="1084"/>
      <c r="BJ31" s="254"/>
      <c r="BK31" s="254"/>
      <c r="BL31" s="254"/>
      <c r="BM31" s="254"/>
      <c r="BN31" s="254"/>
      <c r="BO31" s="267"/>
      <c r="BP31" s="267"/>
      <c r="BQ31" s="264">
        <v>25</v>
      </c>
      <c r="BR31" s="265"/>
      <c r="BS31" s="1073"/>
      <c r="BT31" s="1074"/>
      <c r="BU31" s="1074"/>
      <c r="BV31" s="1074"/>
      <c r="BW31" s="1074"/>
      <c r="BX31" s="1074"/>
      <c r="BY31" s="1074"/>
      <c r="BZ31" s="1074"/>
      <c r="CA31" s="1074"/>
      <c r="CB31" s="1074"/>
      <c r="CC31" s="1074"/>
      <c r="CD31" s="1074"/>
      <c r="CE31" s="1074"/>
      <c r="CF31" s="1074"/>
      <c r="CG31" s="1075"/>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48"/>
    </row>
    <row r="32" spans="1:131" s="249" customFormat="1" ht="26.25" customHeight="1" x14ac:dyDescent="0.15">
      <c r="A32" s="268">
        <v>5</v>
      </c>
      <c r="B32" s="1088" t="s">
        <v>418</v>
      </c>
      <c r="C32" s="1089"/>
      <c r="D32" s="1089"/>
      <c r="E32" s="1089"/>
      <c r="F32" s="1089"/>
      <c r="G32" s="1089"/>
      <c r="H32" s="1089"/>
      <c r="I32" s="1089"/>
      <c r="J32" s="1089"/>
      <c r="K32" s="1089"/>
      <c r="L32" s="1089"/>
      <c r="M32" s="1089"/>
      <c r="N32" s="1089"/>
      <c r="O32" s="1089"/>
      <c r="P32" s="1090"/>
      <c r="Q32" s="1100"/>
      <c r="R32" s="1101"/>
      <c r="S32" s="1101"/>
      <c r="T32" s="1101"/>
      <c r="U32" s="1101"/>
      <c r="V32" s="1101"/>
      <c r="W32" s="1101"/>
      <c r="X32" s="1101"/>
      <c r="Y32" s="1101"/>
      <c r="Z32" s="1101"/>
      <c r="AA32" s="1101"/>
      <c r="AB32" s="1101"/>
      <c r="AC32" s="1101"/>
      <c r="AD32" s="1101"/>
      <c r="AE32" s="1102"/>
      <c r="AF32" s="1094">
        <v>0</v>
      </c>
      <c r="AG32" s="1095"/>
      <c r="AH32" s="1095"/>
      <c r="AI32" s="1095"/>
      <c r="AJ32" s="1096"/>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3"/>
      <c r="BF32" s="1083"/>
      <c r="BG32" s="1083"/>
      <c r="BH32" s="1083"/>
      <c r="BI32" s="1084"/>
      <c r="BJ32" s="254"/>
      <c r="BK32" s="254"/>
      <c r="BL32" s="254"/>
      <c r="BM32" s="254"/>
      <c r="BN32" s="254"/>
      <c r="BO32" s="267"/>
      <c r="BP32" s="267"/>
      <c r="BQ32" s="264">
        <v>26</v>
      </c>
      <c r="BR32" s="265"/>
      <c r="BS32" s="1073"/>
      <c r="BT32" s="1074"/>
      <c r="BU32" s="1074"/>
      <c r="BV32" s="1074"/>
      <c r="BW32" s="1074"/>
      <c r="BX32" s="1074"/>
      <c r="BY32" s="1074"/>
      <c r="BZ32" s="1074"/>
      <c r="CA32" s="1074"/>
      <c r="CB32" s="1074"/>
      <c r="CC32" s="1074"/>
      <c r="CD32" s="1074"/>
      <c r="CE32" s="1074"/>
      <c r="CF32" s="1074"/>
      <c r="CG32" s="1075"/>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48"/>
    </row>
    <row r="33" spans="1:131" s="249" customFormat="1" ht="26.25" customHeight="1" x14ac:dyDescent="0.15">
      <c r="A33" s="268">
        <v>6</v>
      </c>
      <c r="B33" s="1088" t="s">
        <v>419</v>
      </c>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v>470</v>
      </c>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t="s">
        <v>420</v>
      </c>
      <c r="BF33" s="1083"/>
      <c r="BG33" s="1083"/>
      <c r="BH33" s="1083"/>
      <c r="BI33" s="1084"/>
      <c r="BJ33" s="254"/>
      <c r="BK33" s="254"/>
      <c r="BL33" s="254"/>
      <c r="BM33" s="254"/>
      <c r="BN33" s="254"/>
      <c r="BO33" s="267"/>
      <c r="BP33" s="267"/>
      <c r="BQ33" s="264">
        <v>27</v>
      </c>
      <c r="BR33" s="265"/>
      <c r="BS33" s="1073"/>
      <c r="BT33" s="1074"/>
      <c r="BU33" s="1074"/>
      <c r="BV33" s="1074"/>
      <c r="BW33" s="1074"/>
      <c r="BX33" s="1074"/>
      <c r="BY33" s="1074"/>
      <c r="BZ33" s="1074"/>
      <c r="CA33" s="1074"/>
      <c r="CB33" s="1074"/>
      <c r="CC33" s="1074"/>
      <c r="CD33" s="1074"/>
      <c r="CE33" s="1074"/>
      <c r="CF33" s="1074"/>
      <c r="CG33" s="1075"/>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48"/>
    </row>
    <row r="34" spans="1:131" s="249" customFormat="1" ht="26.25" customHeight="1" x14ac:dyDescent="0.15">
      <c r="A34" s="268">
        <v>7</v>
      </c>
      <c r="B34" s="1088" t="s">
        <v>421</v>
      </c>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v>379</v>
      </c>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t="s">
        <v>422</v>
      </c>
      <c r="BF34" s="1083"/>
      <c r="BG34" s="1083"/>
      <c r="BH34" s="1083"/>
      <c r="BI34" s="1084"/>
      <c r="BJ34" s="254"/>
      <c r="BK34" s="254"/>
      <c r="BL34" s="254"/>
      <c r="BM34" s="254"/>
      <c r="BN34" s="254"/>
      <c r="BO34" s="267"/>
      <c r="BP34" s="267"/>
      <c r="BQ34" s="264">
        <v>28</v>
      </c>
      <c r="BR34" s="265"/>
      <c r="BS34" s="1073"/>
      <c r="BT34" s="1074"/>
      <c r="BU34" s="1074"/>
      <c r="BV34" s="1074"/>
      <c r="BW34" s="1074"/>
      <c r="BX34" s="1074"/>
      <c r="BY34" s="1074"/>
      <c r="BZ34" s="1074"/>
      <c r="CA34" s="1074"/>
      <c r="CB34" s="1074"/>
      <c r="CC34" s="1074"/>
      <c r="CD34" s="1074"/>
      <c r="CE34" s="1074"/>
      <c r="CF34" s="1074"/>
      <c r="CG34" s="1075"/>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48"/>
    </row>
    <row r="35" spans="1:131" s="249" customFormat="1" ht="26.25" customHeight="1" x14ac:dyDescent="0.15">
      <c r="A35" s="268">
        <v>8</v>
      </c>
      <c r="B35" s="1088" t="s">
        <v>423</v>
      </c>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v>0</v>
      </c>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t="s">
        <v>424</v>
      </c>
      <c r="BF35" s="1083"/>
      <c r="BG35" s="1083"/>
      <c r="BH35" s="1083"/>
      <c r="BI35" s="1084"/>
      <c r="BJ35" s="254"/>
      <c r="BK35" s="254"/>
      <c r="BL35" s="254"/>
      <c r="BM35" s="254"/>
      <c r="BN35" s="254"/>
      <c r="BO35" s="267"/>
      <c r="BP35" s="267"/>
      <c r="BQ35" s="264">
        <v>29</v>
      </c>
      <c r="BR35" s="265"/>
      <c r="BS35" s="1073"/>
      <c r="BT35" s="1074"/>
      <c r="BU35" s="1074"/>
      <c r="BV35" s="1074"/>
      <c r="BW35" s="1074"/>
      <c r="BX35" s="1074"/>
      <c r="BY35" s="1074"/>
      <c r="BZ35" s="1074"/>
      <c r="CA35" s="1074"/>
      <c r="CB35" s="1074"/>
      <c r="CC35" s="1074"/>
      <c r="CD35" s="1074"/>
      <c r="CE35" s="1074"/>
      <c r="CF35" s="1074"/>
      <c r="CG35" s="1075"/>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48"/>
    </row>
    <row r="36" spans="1:131" s="249" customFormat="1" ht="26.25" customHeight="1" x14ac:dyDescent="0.15">
      <c r="A36" s="268">
        <v>9</v>
      </c>
      <c r="B36" s="1088" t="s">
        <v>425</v>
      </c>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v>0</v>
      </c>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t="s">
        <v>426</v>
      </c>
      <c r="BF36" s="1083"/>
      <c r="BG36" s="1083"/>
      <c r="BH36" s="1083"/>
      <c r="BI36" s="1084"/>
      <c r="BJ36" s="254"/>
      <c r="BK36" s="254"/>
      <c r="BL36" s="254"/>
      <c r="BM36" s="254"/>
      <c r="BN36" s="254"/>
      <c r="BO36" s="267"/>
      <c r="BP36" s="267"/>
      <c r="BQ36" s="264">
        <v>30</v>
      </c>
      <c r="BR36" s="265"/>
      <c r="BS36" s="1073"/>
      <c r="BT36" s="1074"/>
      <c r="BU36" s="1074"/>
      <c r="BV36" s="1074"/>
      <c r="BW36" s="1074"/>
      <c r="BX36" s="1074"/>
      <c r="BY36" s="1074"/>
      <c r="BZ36" s="1074"/>
      <c r="CA36" s="1074"/>
      <c r="CB36" s="1074"/>
      <c r="CC36" s="1074"/>
      <c r="CD36" s="1074"/>
      <c r="CE36" s="1074"/>
      <c r="CF36" s="1074"/>
      <c r="CG36" s="1075"/>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3"/>
      <c r="BT37" s="1074"/>
      <c r="BU37" s="1074"/>
      <c r="BV37" s="1074"/>
      <c r="BW37" s="1074"/>
      <c r="BX37" s="1074"/>
      <c r="BY37" s="1074"/>
      <c r="BZ37" s="1074"/>
      <c r="CA37" s="1074"/>
      <c r="CB37" s="1074"/>
      <c r="CC37" s="1074"/>
      <c r="CD37" s="1074"/>
      <c r="CE37" s="1074"/>
      <c r="CF37" s="1074"/>
      <c r="CG37" s="1075"/>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3"/>
      <c r="BT38" s="1074"/>
      <c r="BU38" s="1074"/>
      <c r="BV38" s="1074"/>
      <c r="BW38" s="1074"/>
      <c r="BX38" s="1074"/>
      <c r="BY38" s="1074"/>
      <c r="BZ38" s="1074"/>
      <c r="CA38" s="1074"/>
      <c r="CB38" s="1074"/>
      <c r="CC38" s="1074"/>
      <c r="CD38" s="1074"/>
      <c r="CE38" s="1074"/>
      <c r="CF38" s="1074"/>
      <c r="CG38" s="1075"/>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3"/>
      <c r="BT39" s="1074"/>
      <c r="BU39" s="1074"/>
      <c r="BV39" s="1074"/>
      <c r="BW39" s="1074"/>
      <c r="BX39" s="1074"/>
      <c r="BY39" s="1074"/>
      <c r="BZ39" s="1074"/>
      <c r="CA39" s="1074"/>
      <c r="CB39" s="1074"/>
      <c r="CC39" s="1074"/>
      <c r="CD39" s="1074"/>
      <c r="CE39" s="1074"/>
      <c r="CF39" s="1074"/>
      <c r="CG39" s="1075"/>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3"/>
      <c r="BT40" s="1074"/>
      <c r="BU40" s="1074"/>
      <c r="BV40" s="1074"/>
      <c r="BW40" s="1074"/>
      <c r="BX40" s="1074"/>
      <c r="BY40" s="1074"/>
      <c r="BZ40" s="1074"/>
      <c r="CA40" s="1074"/>
      <c r="CB40" s="1074"/>
      <c r="CC40" s="1074"/>
      <c r="CD40" s="1074"/>
      <c r="CE40" s="1074"/>
      <c r="CF40" s="1074"/>
      <c r="CG40" s="1075"/>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3"/>
      <c r="BT41" s="1074"/>
      <c r="BU41" s="1074"/>
      <c r="BV41" s="1074"/>
      <c r="BW41" s="1074"/>
      <c r="BX41" s="1074"/>
      <c r="BY41" s="1074"/>
      <c r="BZ41" s="1074"/>
      <c r="CA41" s="1074"/>
      <c r="CB41" s="1074"/>
      <c r="CC41" s="1074"/>
      <c r="CD41" s="1074"/>
      <c r="CE41" s="1074"/>
      <c r="CF41" s="1074"/>
      <c r="CG41" s="1075"/>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3"/>
      <c r="BT42" s="1074"/>
      <c r="BU42" s="1074"/>
      <c r="BV42" s="1074"/>
      <c r="BW42" s="1074"/>
      <c r="BX42" s="1074"/>
      <c r="BY42" s="1074"/>
      <c r="BZ42" s="1074"/>
      <c r="CA42" s="1074"/>
      <c r="CB42" s="1074"/>
      <c r="CC42" s="1074"/>
      <c r="CD42" s="1074"/>
      <c r="CE42" s="1074"/>
      <c r="CF42" s="1074"/>
      <c r="CG42" s="1075"/>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3"/>
      <c r="BT43" s="1074"/>
      <c r="BU43" s="1074"/>
      <c r="BV43" s="1074"/>
      <c r="BW43" s="1074"/>
      <c r="BX43" s="1074"/>
      <c r="BY43" s="1074"/>
      <c r="BZ43" s="1074"/>
      <c r="CA43" s="1074"/>
      <c r="CB43" s="1074"/>
      <c r="CC43" s="1074"/>
      <c r="CD43" s="1074"/>
      <c r="CE43" s="1074"/>
      <c r="CF43" s="1074"/>
      <c r="CG43" s="1075"/>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3"/>
      <c r="BT44" s="1074"/>
      <c r="BU44" s="1074"/>
      <c r="BV44" s="1074"/>
      <c r="BW44" s="1074"/>
      <c r="BX44" s="1074"/>
      <c r="BY44" s="1074"/>
      <c r="BZ44" s="1074"/>
      <c r="CA44" s="1074"/>
      <c r="CB44" s="1074"/>
      <c r="CC44" s="1074"/>
      <c r="CD44" s="1074"/>
      <c r="CE44" s="1074"/>
      <c r="CF44" s="1074"/>
      <c r="CG44" s="1075"/>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3"/>
      <c r="BT45" s="1074"/>
      <c r="BU45" s="1074"/>
      <c r="BV45" s="1074"/>
      <c r="BW45" s="1074"/>
      <c r="BX45" s="1074"/>
      <c r="BY45" s="1074"/>
      <c r="BZ45" s="1074"/>
      <c r="CA45" s="1074"/>
      <c r="CB45" s="1074"/>
      <c r="CC45" s="1074"/>
      <c r="CD45" s="1074"/>
      <c r="CE45" s="1074"/>
      <c r="CF45" s="1074"/>
      <c r="CG45" s="1075"/>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3"/>
      <c r="BT46" s="1074"/>
      <c r="BU46" s="1074"/>
      <c r="BV46" s="1074"/>
      <c r="BW46" s="1074"/>
      <c r="BX46" s="1074"/>
      <c r="BY46" s="1074"/>
      <c r="BZ46" s="1074"/>
      <c r="CA46" s="1074"/>
      <c r="CB46" s="1074"/>
      <c r="CC46" s="1074"/>
      <c r="CD46" s="1074"/>
      <c r="CE46" s="1074"/>
      <c r="CF46" s="1074"/>
      <c r="CG46" s="1075"/>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3"/>
      <c r="BT47" s="1074"/>
      <c r="BU47" s="1074"/>
      <c r="BV47" s="1074"/>
      <c r="BW47" s="1074"/>
      <c r="BX47" s="1074"/>
      <c r="BY47" s="1074"/>
      <c r="BZ47" s="1074"/>
      <c r="CA47" s="1074"/>
      <c r="CB47" s="1074"/>
      <c r="CC47" s="1074"/>
      <c r="CD47" s="1074"/>
      <c r="CE47" s="1074"/>
      <c r="CF47" s="1074"/>
      <c r="CG47" s="1075"/>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3"/>
      <c r="BT48" s="1074"/>
      <c r="BU48" s="1074"/>
      <c r="BV48" s="1074"/>
      <c r="BW48" s="1074"/>
      <c r="BX48" s="1074"/>
      <c r="BY48" s="1074"/>
      <c r="BZ48" s="1074"/>
      <c r="CA48" s="1074"/>
      <c r="CB48" s="1074"/>
      <c r="CC48" s="1074"/>
      <c r="CD48" s="1074"/>
      <c r="CE48" s="1074"/>
      <c r="CF48" s="1074"/>
      <c r="CG48" s="1075"/>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3"/>
      <c r="BT49" s="1074"/>
      <c r="BU49" s="1074"/>
      <c r="BV49" s="1074"/>
      <c r="BW49" s="1074"/>
      <c r="BX49" s="1074"/>
      <c r="BY49" s="1074"/>
      <c r="BZ49" s="1074"/>
      <c r="CA49" s="1074"/>
      <c r="CB49" s="1074"/>
      <c r="CC49" s="1074"/>
      <c r="CD49" s="1074"/>
      <c r="CE49" s="1074"/>
      <c r="CF49" s="1074"/>
      <c r="CG49" s="1075"/>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3"/>
      <c r="BT50" s="1074"/>
      <c r="BU50" s="1074"/>
      <c r="BV50" s="1074"/>
      <c r="BW50" s="1074"/>
      <c r="BX50" s="1074"/>
      <c r="BY50" s="1074"/>
      <c r="BZ50" s="1074"/>
      <c r="CA50" s="1074"/>
      <c r="CB50" s="1074"/>
      <c r="CC50" s="1074"/>
      <c r="CD50" s="1074"/>
      <c r="CE50" s="1074"/>
      <c r="CF50" s="1074"/>
      <c r="CG50" s="1075"/>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3"/>
      <c r="BT51" s="1074"/>
      <c r="BU51" s="1074"/>
      <c r="BV51" s="1074"/>
      <c r="BW51" s="1074"/>
      <c r="BX51" s="1074"/>
      <c r="BY51" s="1074"/>
      <c r="BZ51" s="1074"/>
      <c r="CA51" s="1074"/>
      <c r="CB51" s="1074"/>
      <c r="CC51" s="1074"/>
      <c r="CD51" s="1074"/>
      <c r="CE51" s="1074"/>
      <c r="CF51" s="1074"/>
      <c r="CG51" s="1075"/>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3"/>
      <c r="BT52" s="1074"/>
      <c r="BU52" s="1074"/>
      <c r="BV52" s="1074"/>
      <c r="BW52" s="1074"/>
      <c r="BX52" s="1074"/>
      <c r="BY52" s="1074"/>
      <c r="BZ52" s="1074"/>
      <c r="CA52" s="1074"/>
      <c r="CB52" s="1074"/>
      <c r="CC52" s="1074"/>
      <c r="CD52" s="1074"/>
      <c r="CE52" s="1074"/>
      <c r="CF52" s="1074"/>
      <c r="CG52" s="1075"/>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3"/>
      <c r="BT53" s="1074"/>
      <c r="BU53" s="1074"/>
      <c r="BV53" s="1074"/>
      <c r="BW53" s="1074"/>
      <c r="BX53" s="1074"/>
      <c r="BY53" s="1074"/>
      <c r="BZ53" s="1074"/>
      <c r="CA53" s="1074"/>
      <c r="CB53" s="1074"/>
      <c r="CC53" s="1074"/>
      <c r="CD53" s="1074"/>
      <c r="CE53" s="1074"/>
      <c r="CF53" s="1074"/>
      <c r="CG53" s="1075"/>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3"/>
      <c r="BT54" s="1074"/>
      <c r="BU54" s="1074"/>
      <c r="BV54" s="1074"/>
      <c r="BW54" s="1074"/>
      <c r="BX54" s="1074"/>
      <c r="BY54" s="1074"/>
      <c r="BZ54" s="1074"/>
      <c r="CA54" s="1074"/>
      <c r="CB54" s="1074"/>
      <c r="CC54" s="1074"/>
      <c r="CD54" s="1074"/>
      <c r="CE54" s="1074"/>
      <c r="CF54" s="1074"/>
      <c r="CG54" s="1075"/>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3"/>
      <c r="BT55" s="1074"/>
      <c r="BU55" s="1074"/>
      <c r="BV55" s="1074"/>
      <c r="BW55" s="1074"/>
      <c r="BX55" s="1074"/>
      <c r="BY55" s="1074"/>
      <c r="BZ55" s="1074"/>
      <c r="CA55" s="1074"/>
      <c r="CB55" s="1074"/>
      <c r="CC55" s="1074"/>
      <c r="CD55" s="1074"/>
      <c r="CE55" s="1074"/>
      <c r="CF55" s="1074"/>
      <c r="CG55" s="1075"/>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3"/>
      <c r="BT56" s="1074"/>
      <c r="BU56" s="1074"/>
      <c r="BV56" s="1074"/>
      <c r="BW56" s="1074"/>
      <c r="BX56" s="1074"/>
      <c r="BY56" s="1074"/>
      <c r="BZ56" s="1074"/>
      <c r="CA56" s="1074"/>
      <c r="CB56" s="1074"/>
      <c r="CC56" s="1074"/>
      <c r="CD56" s="1074"/>
      <c r="CE56" s="1074"/>
      <c r="CF56" s="1074"/>
      <c r="CG56" s="1075"/>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3"/>
      <c r="BT57" s="1074"/>
      <c r="BU57" s="1074"/>
      <c r="BV57" s="1074"/>
      <c r="BW57" s="1074"/>
      <c r="BX57" s="1074"/>
      <c r="BY57" s="1074"/>
      <c r="BZ57" s="1074"/>
      <c r="CA57" s="1074"/>
      <c r="CB57" s="1074"/>
      <c r="CC57" s="1074"/>
      <c r="CD57" s="1074"/>
      <c r="CE57" s="1074"/>
      <c r="CF57" s="1074"/>
      <c r="CG57" s="1075"/>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3"/>
      <c r="BT58" s="1074"/>
      <c r="BU58" s="1074"/>
      <c r="BV58" s="1074"/>
      <c r="BW58" s="1074"/>
      <c r="BX58" s="1074"/>
      <c r="BY58" s="1074"/>
      <c r="BZ58" s="1074"/>
      <c r="CA58" s="1074"/>
      <c r="CB58" s="1074"/>
      <c r="CC58" s="1074"/>
      <c r="CD58" s="1074"/>
      <c r="CE58" s="1074"/>
      <c r="CF58" s="1074"/>
      <c r="CG58" s="1075"/>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3"/>
      <c r="BT59" s="1074"/>
      <c r="BU59" s="1074"/>
      <c r="BV59" s="1074"/>
      <c r="BW59" s="1074"/>
      <c r="BX59" s="1074"/>
      <c r="BY59" s="1074"/>
      <c r="BZ59" s="1074"/>
      <c r="CA59" s="1074"/>
      <c r="CB59" s="1074"/>
      <c r="CC59" s="1074"/>
      <c r="CD59" s="1074"/>
      <c r="CE59" s="1074"/>
      <c r="CF59" s="1074"/>
      <c r="CG59" s="1075"/>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3"/>
      <c r="BT60" s="1074"/>
      <c r="BU60" s="1074"/>
      <c r="BV60" s="1074"/>
      <c r="BW60" s="1074"/>
      <c r="BX60" s="1074"/>
      <c r="BY60" s="1074"/>
      <c r="BZ60" s="1074"/>
      <c r="CA60" s="1074"/>
      <c r="CB60" s="1074"/>
      <c r="CC60" s="1074"/>
      <c r="CD60" s="1074"/>
      <c r="CE60" s="1074"/>
      <c r="CF60" s="1074"/>
      <c r="CG60" s="1075"/>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3"/>
      <c r="BT61" s="1074"/>
      <c r="BU61" s="1074"/>
      <c r="BV61" s="1074"/>
      <c r="BW61" s="1074"/>
      <c r="BX61" s="1074"/>
      <c r="BY61" s="1074"/>
      <c r="BZ61" s="1074"/>
      <c r="CA61" s="1074"/>
      <c r="CB61" s="1074"/>
      <c r="CC61" s="1074"/>
      <c r="CD61" s="1074"/>
      <c r="CE61" s="1074"/>
      <c r="CF61" s="1074"/>
      <c r="CG61" s="1075"/>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427</v>
      </c>
      <c r="BK62" s="1086"/>
      <c r="BL62" s="1086"/>
      <c r="BM62" s="1086"/>
      <c r="BN62" s="1087"/>
      <c r="BO62" s="267"/>
      <c r="BP62" s="267"/>
      <c r="BQ62" s="264">
        <v>56</v>
      </c>
      <c r="BR62" s="265"/>
      <c r="BS62" s="1073"/>
      <c r="BT62" s="1074"/>
      <c r="BU62" s="1074"/>
      <c r="BV62" s="1074"/>
      <c r="BW62" s="1074"/>
      <c r="BX62" s="1074"/>
      <c r="BY62" s="1074"/>
      <c r="BZ62" s="1074"/>
      <c r="CA62" s="1074"/>
      <c r="CB62" s="1074"/>
      <c r="CC62" s="1074"/>
      <c r="CD62" s="1074"/>
      <c r="CE62" s="1074"/>
      <c r="CF62" s="1074"/>
      <c r="CG62" s="1075"/>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48"/>
    </row>
    <row r="63" spans="1:131" s="249" customFormat="1" ht="26.25" customHeight="1" thickBot="1" x14ac:dyDescent="0.2">
      <c r="A63" s="266" t="s">
        <v>401</v>
      </c>
      <c r="B63" s="1001" t="s">
        <v>428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909</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429</v>
      </c>
      <c r="BK63" s="1008"/>
      <c r="BL63" s="1008"/>
      <c r="BM63" s="1008"/>
      <c r="BN63" s="1078"/>
      <c r="BO63" s="267"/>
      <c r="BP63" s="267"/>
      <c r="BQ63" s="264">
        <v>57</v>
      </c>
      <c r="BR63" s="265"/>
      <c r="BS63" s="1073"/>
      <c r="BT63" s="1074"/>
      <c r="BU63" s="1074"/>
      <c r="BV63" s="1074"/>
      <c r="BW63" s="1074"/>
      <c r="BX63" s="1074"/>
      <c r="BY63" s="1074"/>
      <c r="BZ63" s="1074"/>
      <c r="CA63" s="1074"/>
      <c r="CB63" s="1074"/>
      <c r="CC63" s="1074"/>
      <c r="CD63" s="1074"/>
      <c r="CE63" s="1074"/>
      <c r="CF63" s="1074"/>
      <c r="CG63" s="1075"/>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3"/>
      <c r="BT64" s="1074"/>
      <c r="BU64" s="1074"/>
      <c r="BV64" s="1074"/>
      <c r="BW64" s="1074"/>
      <c r="BX64" s="1074"/>
      <c r="BY64" s="1074"/>
      <c r="BZ64" s="1074"/>
      <c r="CA64" s="1074"/>
      <c r="CB64" s="1074"/>
      <c r="CC64" s="1074"/>
      <c r="CD64" s="1074"/>
      <c r="CE64" s="1074"/>
      <c r="CF64" s="1074"/>
      <c r="CG64" s="1075"/>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48"/>
    </row>
    <row r="65" spans="1:131" s="249" customFormat="1" ht="26.25" customHeight="1" thickBot="1" x14ac:dyDescent="0.2">
      <c r="A65" s="254" t="s">
        <v>430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3"/>
      <c r="BT65" s="1074"/>
      <c r="BU65" s="1074"/>
      <c r="BV65" s="1074"/>
      <c r="BW65" s="1074"/>
      <c r="BX65" s="1074"/>
      <c r="BY65" s="1074"/>
      <c r="BZ65" s="1074"/>
      <c r="CA65" s="1074"/>
      <c r="CB65" s="1074"/>
      <c r="CC65" s="1074"/>
      <c r="CD65" s="1074"/>
      <c r="CE65" s="1074"/>
      <c r="CF65" s="1074"/>
      <c r="CG65" s="1075"/>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48"/>
    </row>
    <row r="66" spans="1:131" s="249" customFormat="1" ht="26.25" customHeight="1" x14ac:dyDescent="0.15">
      <c r="A66" s="1060" t="s">
        <v>431</v>
      </c>
      <c r="B66" s="1061"/>
      <c r="C66" s="1061"/>
      <c r="D66" s="1061"/>
      <c r="E66" s="1061"/>
      <c r="F66" s="1061"/>
      <c r="G66" s="1061"/>
      <c r="H66" s="1061"/>
      <c r="I66" s="1061"/>
      <c r="J66" s="1061"/>
      <c r="K66" s="1061"/>
      <c r="L66" s="1061"/>
      <c r="M66" s="1061"/>
      <c r="N66" s="1061"/>
      <c r="O66" s="1061"/>
      <c r="P66" s="1062"/>
      <c r="Q66" s="1046" t="s">
        <v>432</v>
      </c>
      <c r="R66" s="1047"/>
      <c r="S66" s="1047"/>
      <c r="T66" s="1047"/>
      <c r="U66" s="1048"/>
      <c r="V66" s="1046" t="s">
        <v>407</v>
      </c>
      <c r="W66" s="1047"/>
      <c r="X66" s="1047"/>
      <c r="Y66" s="1047"/>
      <c r="Z66" s="1048"/>
      <c r="AA66" s="1046" t="s">
        <v>433</v>
      </c>
      <c r="AB66" s="1047"/>
      <c r="AC66" s="1047"/>
      <c r="AD66" s="1047"/>
      <c r="AE66" s="1048"/>
      <c r="AF66" s="1066" t="s">
        <v>434</v>
      </c>
      <c r="AG66" s="1067"/>
      <c r="AH66" s="1067"/>
      <c r="AI66" s="1067"/>
      <c r="AJ66" s="1068"/>
      <c r="AK66" s="1046" t="s">
        <v>435</v>
      </c>
      <c r="AL66" s="1061"/>
      <c r="AM66" s="1061"/>
      <c r="AN66" s="1061"/>
      <c r="AO66" s="1062"/>
      <c r="AP66" s="1046" t="s">
        <v>436</v>
      </c>
      <c r="AQ66" s="1047"/>
      <c r="AR66" s="1047"/>
      <c r="AS66" s="1047"/>
      <c r="AT66" s="1048"/>
      <c r="AU66" s="1046" t="s">
        <v>437</v>
      </c>
      <c r="AV66" s="1047"/>
      <c r="AW66" s="1047"/>
      <c r="AX66" s="1047"/>
      <c r="AY66" s="1048"/>
      <c r="AZ66" s="1046" t="s">
        <v>386</v>
      </c>
      <c r="BA66" s="1047"/>
      <c r="BB66" s="1047"/>
      <c r="BC66" s="1047"/>
      <c r="BD66" s="1052"/>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63"/>
      <c r="B67" s="1064"/>
      <c r="C67" s="1064"/>
      <c r="D67" s="1064"/>
      <c r="E67" s="1064"/>
      <c r="F67" s="1064"/>
      <c r="G67" s="1064"/>
      <c r="H67" s="1064"/>
      <c r="I67" s="1064"/>
      <c r="J67" s="1064"/>
      <c r="K67" s="1064"/>
      <c r="L67" s="1064"/>
      <c r="M67" s="1064"/>
      <c r="N67" s="1064"/>
      <c r="O67" s="1064"/>
      <c r="P67" s="1065"/>
      <c r="Q67" s="1049"/>
      <c r="R67" s="1050"/>
      <c r="S67" s="1050"/>
      <c r="T67" s="1050"/>
      <c r="U67" s="1051"/>
      <c r="V67" s="1049"/>
      <c r="W67" s="1050"/>
      <c r="X67" s="1050"/>
      <c r="Y67" s="1050"/>
      <c r="Z67" s="1051"/>
      <c r="AA67" s="1049"/>
      <c r="AB67" s="1050"/>
      <c r="AC67" s="1050"/>
      <c r="AD67" s="1050"/>
      <c r="AE67" s="1051"/>
      <c r="AF67" s="1069"/>
      <c r="AG67" s="1070"/>
      <c r="AH67" s="1070"/>
      <c r="AI67" s="1070"/>
      <c r="AJ67" s="1071"/>
      <c r="AK67" s="1072"/>
      <c r="AL67" s="1064"/>
      <c r="AM67" s="1064"/>
      <c r="AN67" s="1064"/>
      <c r="AO67" s="1065"/>
      <c r="AP67" s="1049"/>
      <c r="AQ67" s="1050"/>
      <c r="AR67" s="1050"/>
      <c r="AS67" s="1050"/>
      <c r="AT67" s="1051"/>
      <c r="AU67" s="1049"/>
      <c r="AV67" s="1050"/>
      <c r="AW67" s="1050"/>
      <c r="AX67" s="1050"/>
      <c r="AY67" s="1051"/>
      <c r="AZ67" s="1049"/>
      <c r="BA67" s="1050"/>
      <c r="BB67" s="1050"/>
      <c r="BC67" s="1050"/>
      <c r="BD67" s="1053"/>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c r="C68" s="1043"/>
      <c r="D68" s="1043"/>
      <c r="E68" s="1043"/>
      <c r="F68" s="1043"/>
      <c r="G68" s="1043"/>
      <c r="H68" s="1043"/>
      <c r="I68" s="1043"/>
      <c r="J68" s="1043"/>
      <c r="K68" s="1043"/>
      <c r="L68" s="1043"/>
      <c r="M68" s="1043"/>
      <c r="N68" s="1043"/>
      <c r="O68" s="1043"/>
      <c r="P68" s="1044"/>
      <c r="Q68" s="1045"/>
      <c r="R68" s="1039"/>
      <c r="S68" s="1039"/>
      <c r="T68" s="1039"/>
      <c r="U68" s="1039"/>
      <c r="V68" s="1039"/>
      <c r="W68" s="1039"/>
      <c r="X68" s="1039"/>
      <c r="Y68" s="1039"/>
      <c r="Z68" s="1039"/>
      <c r="AA68" s="1039"/>
      <c r="AB68" s="1039"/>
      <c r="AC68" s="1039"/>
      <c r="AD68" s="1039"/>
      <c r="AE68" s="1039"/>
      <c r="AF68" s="1039"/>
      <c r="AG68" s="1039"/>
      <c r="AH68" s="1039"/>
      <c r="AI68" s="1039"/>
      <c r="AJ68" s="1039"/>
      <c r="AK68" s="1039"/>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c r="C69" s="1032"/>
      <c r="D69" s="1032"/>
      <c r="E69" s="1032"/>
      <c r="F69" s="1032"/>
      <c r="G69" s="1032"/>
      <c r="H69" s="1032"/>
      <c r="I69" s="1032"/>
      <c r="J69" s="1032"/>
      <c r="K69" s="1032"/>
      <c r="L69" s="1032"/>
      <c r="M69" s="1032"/>
      <c r="N69" s="1032"/>
      <c r="O69" s="1032"/>
      <c r="P69" s="1033"/>
      <c r="Q69" s="1034"/>
      <c r="R69" s="1028"/>
      <c r="S69" s="1028"/>
      <c r="T69" s="1028"/>
      <c r="U69" s="1028"/>
      <c r="V69" s="1028"/>
      <c r="W69" s="1028"/>
      <c r="X69" s="1028"/>
      <c r="Y69" s="1028"/>
      <c r="Z69" s="1028"/>
      <c r="AA69" s="1028"/>
      <c r="AB69" s="1028"/>
      <c r="AC69" s="1028"/>
      <c r="AD69" s="1028"/>
      <c r="AE69" s="1028"/>
      <c r="AF69" s="1028"/>
      <c r="AG69" s="1028"/>
      <c r="AH69" s="1028"/>
      <c r="AI69" s="1028"/>
      <c r="AJ69" s="1028"/>
      <c r="AK69" s="1028"/>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c r="C70" s="1032"/>
      <c r="D70" s="1032"/>
      <c r="E70" s="1032"/>
      <c r="F70" s="1032"/>
      <c r="G70" s="1032"/>
      <c r="H70" s="1032"/>
      <c r="I70" s="1032"/>
      <c r="J70" s="1032"/>
      <c r="K70" s="1032"/>
      <c r="L70" s="1032"/>
      <c r="M70" s="1032"/>
      <c r="N70" s="1032"/>
      <c r="O70" s="1032"/>
      <c r="P70" s="1033"/>
      <c r="Q70" s="1034"/>
      <c r="R70" s="1028"/>
      <c r="S70" s="1028"/>
      <c r="T70" s="1028"/>
      <c r="U70" s="1028"/>
      <c r="V70" s="1028"/>
      <c r="W70" s="1028"/>
      <c r="X70" s="1028"/>
      <c r="Y70" s="1028"/>
      <c r="Z70" s="1028"/>
      <c r="AA70" s="1028"/>
      <c r="AB70" s="1028"/>
      <c r="AC70" s="1028"/>
      <c r="AD70" s="1028"/>
      <c r="AE70" s="1028"/>
      <c r="AF70" s="1028"/>
      <c r="AG70" s="1028"/>
      <c r="AH70" s="1028"/>
      <c r="AI70" s="1028"/>
      <c r="AJ70" s="1028"/>
      <c r="AK70" s="1028"/>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c r="C71" s="1032"/>
      <c r="D71" s="1032"/>
      <c r="E71" s="1032"/>
      <c r="F71" s="1032"/>
      <c r="G71" s="1032"/>
      <c r="H71" s="1032"/>
      <c r="I71" s="1032"/>
      <c r="J71" s="1032"/>
      <c r="K71" s="1032"/>
      <c r="L71" s="1032"/>
      <c r="M71" s="1032"/>
      <c r="N71" s="1032"/>
      <c r="O71" s="1032"/>
      <c r="P71" s="1033"/>
      <c r="Q71" s="1034"/>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401</v>
      </c>
      <c r="B88" s="1001" t="s">
        <v>438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1001" t="s">
        <v>439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440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441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444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445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446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447</v>
      </c>
      <c r="AB109" s="951"/>
      <c r="AC109" s="951"/>
      <c r="AD109" s="951"/>
      <c r="AE109" s="952"/>
      <c r="AF109" s="953" t="s">
        <v>448</v>
      </c>
      <c r="AG109" s="951"/>
      <c r="AH109" s="951"/>
      <c r="AI109" s="951"/>
      <c r="AJ109" s="952"/>
      <c r="AK109" s="953" t="s">
        <v>314</v>
      </c>
      <c r="AL109" s="951"/>
      <c r="AM109" s="951"/>
      <c r="AN109" s="951"/>
      <c r="AO109" s="952"/>
      <c r="AP109" s="953" t="s">
        <v>449</v>
      </c>
      <c r="AQ109" s="951"/>
      <c r="AR109" s="951"/>
      <c r="AS109" s="951"/>
      <c r="AT109" s="982"/>
      <c r="AU109" s="950" t="s">
        <v>446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447</v>
      </c>
      <c r="BR109" s="951"/>
      <c r="BS109" s="951"/>
      <c r="BT109" s="951"/>
      <c r="BU109" s="952"/>
      <c r="BV109" s="953" t="s">
        <v>448</v>
      </c>
      <c r="BW109" s="951"/>
      <c r="BX109" s="951"/>
      <c r="BY109" s="951"/>
      <c r="BZ109" s="952"/>
      <c r="CA109" s="953" t="s">
        <v>314</v>
      </c>
      <c r="CB109" s="951"/>
      <c r="CC109" s="951"/>
      <c r="CD109" s="951"/>
      <c r="CE109" s="952"/>
      <c r="CF109" s="989" t="s">
        <v>449</v>
      </c>
      <c r="CG109" s="989"/>
      <c r="CH109" s="989"/>
      <c r="CI109" s="989"/>
      <c r="CJ109" s="989"/>
      <c r="CK109" s="953" t="s">
        <v>450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447</v>
      </c>
      <c r="DH109" s="951"/>
      <c r="DI109" s="951"/>
      <c r="DJ109" s="951"/>
      <c r="DK109" s="952"/>
      <c r="DL109" s="953" t="s">
        <v>448</v>
      </c>
      <c r="DM109" s="951"/>
      <c r="DN109" s="951"/>
      <c r="DO109" s="951"/>
      <c r="DP109" s="952"/>
      <c r="DQ109" s="953" t="s">
        <v>314</v>
      </c>
      <c r="DR109" s="951"/>
      <c r="DS109" s="951"/>
      <c r="DT109" s="951"/>
      <c r="DU109" s="952"/>
      <c r="DV109" s="953" t="s">
        <v>449</v>
      </c>
      <c r="DW109" s="951"/>
      <c r="DX109" s="951"/>
      <c r="DY109" s="951"/>
      <c r="DZ109" s="982"/>
    </row>
    <row r="110" spans="1:131" s="248" customFormat="1" ht="26.25" customHeight="1" x14ac:dyDescent="0.15">
      <c r="A110" s="853" t="s">
        <v>451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1667902</v>
      </c>
      <c r="AB110" s="944"/>
      <c r="AC110" s="944"/>
      <c r="AD110" s="944"/>
      <c r="AE110" s="945"/>
      <c r="AF110" s="946">
        <v>1615361</v>
      </c>
      <c r="AG110" s="944"/>
      <c r="AH110" s="944"/>
      <c r="AI110" s="944"/>
      <c r="AJ110" s="945"/>
      <c r="AK110" s="946">
        <v>1747033</v>
      </c>
      <c r="AL110" s="944"/>
      <c r="AM110" s="944"/>
      <c r="AN110" s="944"/>
      <c r="AO110" s="945"/>
      <c r="AP110" s="947">
        <v>26</v>
      </c>
      <c r="AQ110" s="948"/>
      <c r="AR110" s="948"/>
      <c r="AS110" s="948"/>
      <c r="AT110" s="949"/>
      <c r="AU110" s="983" t="s">
        <v>76</v>
      </c>
      <c r="AV110" s="984"/>
      <c r="AW110" s="984"/>
      <c r="AX110" s="984"/>
      <c r="AY110" s="984"/>
      <c r="AZ110" s="889" t="s">
        <v>452</v>
      </c>
      <c r="BA110" s="854"/>
      <c r="BB110" s="854"/>
      <c r="BC110" s="854"/>
      <c r="BD110" s="854"/>
      <c r="BE110" s="854"/>
      <c r="BF110" s="854"/>
      <c r="BG110" s="854"/>
      <c r="BH110" s="854"/>
      <c r="BI110" s="854"/>
      <c r="BJ110" s="854"/>
      <c r="BK110" s="854"/>
      <c r="BL110" s="854"/>
      <c r="BM110" s="854"/>
      <c r="BN110" s="854"/>
      <c r="BO110" s="854"/>
      <c r="BP110" s="855"/>
      <c r="BQ110" s="890">
        <v>15560466</v>
      </c>
      <c r="BR110" s="871"/>
      <c r="BS110" s="871"/>
      <c r="BT110" s="871"/>
      <c r="BU110" s="871"/>
      <c r="BV110" s="871">
        <v>16817701</v>
      </c>
      <c r="BW110" s="871"/>
      <c r="BX110" s="871"/>
      <c r="BY110" s="871"/>
      <c r="BZ110" s="871"/>
      <c r="CA110" s="871">
        <v>17385619</v>
      </c>
      <c r="CB110" s="871"/>
      <c r="CC110" s="871"/>
      <c r="CD110" s="871"/>
      <c r="CE110" s="871"/>
      <c r="CF110" s="915">
        <v>258.60000000000002</v>
      </c>
      <c r="CG110" s="916"/>
      <c r="CH110" s="916"/>
      <c r="CI110" s="916"/>
      <c r="CJ110" s="916"/>
      <c r="CK110" s="979" t="s">
        <v>453</v>
      </c>
      <c r="CL110" s="935"/>
      <c r="CM110" s="940" t="s">
        <v>454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890" t="s">
        <v>429</v>
      </c>
      <c r="DH110" s="871"/>
      <c r="DI110" s="871"/>
      <c r="DJ110" s="871"/>
      <c r="DK110" s="871"/>
      <c r="DL110" s="871" t="s">
        <v>429</v>
      </c>
      <c r="DM110" s="871"/>
      <c r="DN110" s="871"/>
      <c r="DO110" s="871"/>
      <c r="DP110" s="871"/>
      <c r="DQ110" s="871" t="s">
        <v>429</v>
      </c>
      <c r="DR110" s="871"/>
      <c r="DS110" s="871"/>
      <c r="DT110" s="871"/>
      <c r="DU110" s="871"/>
      <c r="DV110" s="872" t="s">
        <v>429</v>
      </c>
      <c r="DW110" s="872"/>
      <c r="DX110" s="872"/>
      <c r="DY110" s="872"/>
      <c r="DZ110" s="873"/>
    </row>
    <row r="111" spans="1:131" s="248" customFormat="1" ht="26.25" customHeight="1" x14ac:dyDescent="0.15">
      <c r="A111" s="820" t="s">
        <v>455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65" t="s">
        <v>429</v>
      </c>
      <c r="AB111" s="966"/>
      <c r="AC111" s="966"/>
      <c r="AD111" s="966"/>
      <c r="AE111" s="967"/>
      <c r="AF111" s="968" t="s">
        <v>429</v>
      </c>
      <c r="AG111" s="966"/>
      <c r="AH111" s="966"/>
      <c r="AI111" s="966"/>
      <c r="AJ111" s="967"/>
      <c r="AK111" s="968" t="s">
        <v>429</v>
      </c>
      <c r="AL111" s="966"/>
      <c r="AM111" s="966"/>
      <c r="AN111" s="966"/>
      <c r="AO111" s="967"/>
      <c r="AP111" s="969" t="s">
        <v>429</v>
      </c>
      <c r="AQ111" s="970"/>
      <c r="AR111" s="970"/>
      <c r="AS111" s="970"/>
      <c r="AT111" s="971"/>
      <c r="AU111" s="985"/>
      <c r="AV111" s="986"/>
      <c r="AW111" s="986"/>
      <c r="AX111" s="986"/>
      <c r="AY111" s="986"/>
      <c r="AZ111" s="861" t="s">
        <v>456</v>
      </c>
      <c r="BA111" s="796"/>
      <c r="BB111" s="796"/>
      <c r="BC111" s="796"/>
      <c r="BD111" s="796"/>
      <c r="BE111" s="796"/>
      <c r="BF111" s="796"/>
      <c r="BG111" s="796"/>
      <c r="BH111" s="796"/>
      <c r="BI111" s="796"/>
      <c r="BJ111" s="796"/>
      <c r="BK111" s="796"/>
      <c r="BL111" s="796"/>
      <c r="BM111" s="796"/>
      <c r="BN111" s="796"/>
      <c r="BO111" s="796"/>
      <c r="BP111" s="797"/>
      <c r="BQ111" s="862" t="s">
        <v>457</v>
      </c>
      <c r="BR111" s="863"/>
      <c r="BS111" s="863"/>
      <c r="BT111" s="863"/>
      <c r="BU111" s="863"/>
      <c r="BV111" s="863" t="s">
        <v>458</v>
      </c>
      <c r="BW111" s="863"/>
      <c r="BX111" s="863"/>
      <c r="BY111" s="863"/>
      <c r="BZ111" s="863"/>
      <c r="CA111" s="863" t="s">
        <v>458</v>
      </c>
      <c r="CB111" s="863"/>
      <c r="CC111" s="863"/>
      <c r="CD111" s="863"/>
      <c r="CE111" s="863"/>
      <c r="CF111" s="924" t="s">
        <v>458</v>
      </c>
      <c r="CG111" s="925"/>
      <c r="CH111" s="925"/>
      <c r="CI111" s="925"/>
      <c r="CJ111" s="925"/>
      <c r="CK111" s="980"/>
      <c r="CL111" s="937"/>
      <c r="CM111" s="874" t="s">
        <v>459</v>
      </c>
      <c r="CN111" s="875"/>
      <c r="CO111" s="875"/>
      <c r="CP111" s="875"/>
      <c r="CQ111" s="875"/>
      <c r="CR111" s="875"/>
      <c r="CS111" s="875"/>
      <c r="CT111" s="875"/>
      <c r="CU111" s="875"/>
      <c r="CV111" s="875"/>
      <c r="CW111" s="875"/>
      <c r="CX111" s="875"/>
      <c r="CY111" s="875"/>
      <c r="CZ111" s="875"/>
      <c r="DA111" s="875"/>
      <c r="DB111" s="875"/>
      <c r="DC111" s="875"/>
      <c r="DD111" s="875"/>
      <c r="DE111" s="875"/>
      <c r="DF111" s="876"/>
      <c r="DG111" s="862" t="s">
        <v>458</v>
      </c>
      <c r="DH111" s="863"/>
      <c r="DI111" s="863"/>
      <c r="DJ111" s="863"/>
      <c r="DK111" s="863"/>
      <c r="DL111" s="863" t="s">
        <v>429</v>
      </c>
      <c r="DM111" s="863"/>
      <c r="DN111" s="863"/>
      <c r="DO111" s="863"/>
      <c r="DP111" s="863"/>
      <c r="DQ111" s="863" t="s">
        <v>458</v>
      </c>
      <c r="DR111" s="863"/>
      <c r="DS111" s="863"/>
      <c r="DT111" s="863"/>
      <c r="DU111" s="863"/>
      <c r="DV111" s="840" t="s">
        <v>458</v>
      </c>
      <c r="DW111" s="840"/>
      <c r="DX111" s="840"/>
      <c r="DY111" s="840"/>
      <c r="DZ111" s="841"/>
    </row>
    <row r="112" spans="1:131" s="248" customFormat="1" ht="26.25" customHeight="1" x14ac:dyDescent="0.15">
      <c r="A112" s="972" t="s">
        <v>460</v>
      </c>
      <c r="B112" s="973"/>
      <c r="C112" s="796" t="s">
        <v>461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457</v>
      </c>
      <c r="AB112" s="826"/>
      <c r="AC112" s="826"/>
      <c r="AD112" s="826"/>
      <c r="AE112" s="827"/>
      <c r="AF112" s="828" t="s">
        <v>458</v>
      </c>
      <c r="AG112" s="826"/>
      <c r="AH112" s="826"/>
      <c r="AI112" s="826"/>
      <c r="AJ112" s="827"/>
      <c r="AK112" s="828" t="s">
        <v>457</v>
      </c>
      <c r="AL112" s="826"/>
      <c r="AM112" s="826"/>
      <c r="AN112" s="826"/>
      <c r="AO112" s="827"/>
      <c r="AP112" s="867" t="s">
        <v>457</v>
      </c>
      <c r="AQ112" s="868"/>
      <c r="AR112" s="868"/>
      <c r="AS112" s="868"/>
      <c r="AT112" s="869"/>
      <c r="AU112" s="985"/>
      <c r="AV112" s="986"/>
      <c r="AW112" s="986"/>
      <c r="AX112" s="986"/>
      <c r="AY112" s="986"/>
      <c r="AZ112" s="861" t="s">
        <v>462</v>
      </c>
      <c r="BA112" s="796"/>
      <c r="BB112" s="796"/>
      <c r="BC112" s="796"/>
      <c r="BD112" s="796"/>
      <c r="BE112" s="796"/>
      <c r="BF112" s="796"/>
      <c r="BG112" s="796"/>
      <c r="BH112" s="796"/>
      <c r="BI112" s="796"/>
      <c r="BJ112" s="796"/>
      <c r="BK112" s="796"/>
      <c r="BL112" s="796"/>
      <c r="BM112" s="796"/>
      <c r="BN112" s="796"/>
      <c r="BO112" s="796"/>
      <c r="BP112" s="797"/>
      <c r="BQ112" s="862">
        <v>3633718</v>
      </c>
      <c r="BR112" s="863"/>
      <c r="BS112" s="863"/>
      <c r="BT112" s="863"/>
      <c r="BU112" s="863"/>
      <c r="BV112" s="863">
        <v>3693409</v>
      </c>
      <c r="BW112" s="863"/>
      <c r="BX112" s="863"/>
      <c r="BY112" s="863"/>
      <c r="BZ112" s="863"/>
      <c r="CA112" s="863">
        <v>3866829</v>
      </c>
      <c r="CB112" s="863"/>
      <c r="CC112" s="863"/>
      <c r="CD112" s="863"/>
      <c r="CE112" s="863"/>
      <c r="CF112" s="924">
        <v>57.5</v>
      </c>
      <c r="CG112" s="925"/>
      <c r="CH112" s="925"/>
      <c r="CI112" s="925"/>
      <c r="CJ112" s="925"/>
      <c r="CK112" s="980"/>
      <c r="CL112" s="937"/>
      <c r="CM112" s="874" t="s">
        <v>463</v>
      </c>
      <c r="CN112" s="875"/>
      <c r="CO112" s="875"/>
      <c r="CP112" s="875"/>
      <c r="CQ112" s="875"/>
      <c r="CR112" s="875"/>
      <c r="CS112" s="875"/>
      <c r="CT112" s="875"/>
      <c r="CU112" s="875"/>
      <c r="CV112" s="875"/>
      <c r="CW112" s="875"/>
      <c r="CX112" s="875"/>
      <c r="CY112" s="875"/>
      <c r="CZ112" s="875"/>
      <c r="DA112" s="875"/>
      <c r="DB112" s="875"/>
      <c r="DC112" s="875"/>
      <c r="DD112" s="875"/>
      <c r="DE112" s="875"/>
      <c r="DF112" s="876"/>
      <c r="DG112" s="862" t="s">
        <v>457</v>
      </c>
      <c r="DH112" s="863"/>
      <c r="DI112" s="863"/>
      <c r="DJ112" s="863"/>
      <c r="DK112" s="863"/>
      <c r="DL112" s="863" t="s">
        <v>457</v>
      </c>
      <c r="DM112" s="863"/>
      <c r="DN112" s="863"/>
      <c r="DO112" s="863"/>
      <c r="DP112" s="863"/>
      <c r="DQ112" s="863" t="s">
        <v>403</v>
      </c>
      <c r="DR112" s="863"/>
      <c r="DS112" s="863"/>
      <c r="DT112" s="863"/>
      <c r="DU112" s="863"/>
      <c r="DV112" s="840" t="s">
        <v>429</v>
      </c>
      <c r="DW112" s="840"/>
      <c r="DX112" s="840"/>
      <c r="DY112" s="840"/>
      <c r="DZ112" s="841"/>
    </row>
    <row r="113" spans="1:130" s="248" customFormat="1" ht="26.25" customHeight="1" x14ac:dyDescent="0.15">
      <c r="A113" s="974"/>
      <c r="B113" s="975"/>
      <c r="C113" s="796" t="s">
        <v>464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65">
        <v>354491</v>
      </c>
      <c r="AB113" s="966"/>
      <c r="AC113" s="966"/>
      <c r="AD113" s="966"/>
      <c r="AE113" s="967"/>
      <c r="AF113" s="968">
        <v>342593</v>
      </c>
      <c r="AG113" s="966"/>
      <c r="AH113" s="966"/>
      <c r="AI113" s="966"/>
      <c r="AJ113" s="967"/>
      <c r="AK113" s="968">
        <v>352939</v>
      </c>
      <c r="AL113" s="966"/>
      <c r="AM113" s="966"/>
      <c r="AN113" s="966"/>
      <c r="AO113" s="967"/>
      <c r="AP113" s="969">
        <v>5.2</v>
      </c>
      <c r="AQ113" s="970"/>
      <c r="AR113" s="970"/>
      <c r="AS113" s="970"/>
      <c r="AT113" s="971"/>
      <c r="AU113" s="985"/>
      <c r="AV113" s="986"/>
      <c r="AW113" s="986"/>
      <c r="AX113" s="986"/>
      <c r="AY113" s="986"/>
      <c r="AZ113" s="861" t="s">
        <v>465</v>
      </c>
      <c r="BA113" s="796"/>
      <c r="BB113" s="796"/>
      <c r="BC113" s="796"/>
      <c r="BD113" s="796"/>
      <c r="BE113" s="796"/>
      <c r="BF113" s="796"/>
      <c r="BG113" s="796"/>
      <c r="BH113" s="796"/>
      <c r="BI113" s="796"/>
      <c r="BJ113" s="796"/>
      <c r="BK113" s="796"/>
      <c r="BL113" s="796"/>
      <c r="BM113" s="796"/>
      <c r="BN113" s="796"/>
      <c r="BO113" s="796"/>
      <c r="BP113" s="797"/>
      <c r="BQ113" s="862">
        <v>5999</v>
      </c>
      <c r="BR113" s="863"/>
      <c r="BS113" s="863"/>
      <c r="BT113" s="863"/>
      <c r="BU113" s="863"/>
      <c r="BV113" s="863">
        <v>12165</v>
      </c>
      <c r="BW113" s="863"/>
      <c r="BX113" s="863"/>
      <c r="BY113" s="863"/>
      <c r="BZ113" s="863"/>
      <c r="CA113" s="863">
        <v>9466</v>
      </c>
      <c r="CB113" s="863"/>
      <c r="CC113" s="863"/>
      <c r="CD113" s="863"/>
      <c r="CE113" s="863"/>
      <c r="CF113" s="924">
        <v>0.1</v>
      </c>
      <c r="CG113" s="925"/>
      <c r="CH113" s="925"/>
      <c r="CI113" s="925"/>
      <c r="CJ113" s="925"/>
      <c r="CK113" s="980"/>
      <c r="CL113" s="937"/>
      <c r="CM113" s="874" t="s">
        <v>466</v>
      </c>
      <c r="CN113" s="875"/>
      <c r="CO113" s="875"/>
      <c r="CP113" s="875"/>
      <c r="CQ113" s="875"/>
      <c r="CR113" s="875"/>
      <c r="CS113" s="875"/>
      <c r="CT113" s="875"/>
      <c r="CU113" s="875"/>
      <c r="CV113" s="875"/>
      <c r="CW113" s="875"/>
      <c r="CX113" s="875"/>
      <c r="CY113" s="875"/>
      <c r="CZ113" s="875"/>
      <c r="DA113" s="875"/>
      <c r="DB113" s="875"/>
      <c r="DC113" s="875"/>
      <c r="DD113" s="875"/>
      <c r="DE113" s="875"/>
      <c r="DF113" s="876"/>
      <c r="DG113" s="825" t="s">
        <v>457</v>
      </c>
      <c r="DH113" s="826"/>
      <c r="DI113" s="826"/>
      <c r="DJ113" s="826"/>
      <c r="DK113" s="827"/>
      <c r="DL113" s="828" t="s">
        <v>457</v>
      </c>
      <c r="DM113" s="826"/>
      <c r="DN113" s="826"/>
      <c r="DO113" s="826"/>
      <c r="DP113" s="827"/>
      <c r="DQ113" s="828" t="s">
        <v>457</v>
      </c>
      <c r="DR113" s="826"/>
      <c r="DS113" s="826"/>
      <c r="DT113" s="826"/>
      <c r="DU113" s="827"/>
      <c r="DV113" s="867" t="s">
        <v>457</v>
      </c>
      <c r="DW113" s="868"/>
      <c r="DX113" s="868"/>
      <c r="DY113" s="868"/>
      <c r="DZ113" s="869"/>
    </row>
    <row r="114" spans="1:130" s="248" customFormat="1" ht="26.25" customHeight="1" x14ac:dyDescent="0.15">
      <c r="A114" s="974"/>
      <c r="B114" s="975"/>
      <c r="C114" s="796" t="s">
        <v>467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1117</v>
      </c>
      <c r="AB114" s="826"/>
      <c r="AC114" s="826"/>
      <c r="AD114" s="826"/>
      <c r="AE114" s="827"/>
      <c r="AF114" s="828">
        <v>1645</v>
      </c>
      <c r="AG114" s="826"/>
      <c r="AH114" s="826"/>
      <c r="AI114" s="826"/>
      <c r="AJ114" s="827"/>
      <c r="AK114" s="828">
        <v>2672</v>
      </c>
      <c r="AL114" s="826"/>
      <c r="AM114" s="826"/>
      <c r="AN114" s="826"/>
      <c r="AO114" s="827"/>
      <c r="AP114" s="867">
        <v>0</v>
      </c>
      <c r="AQ114" s="868"/>
      <c r="AR114" s="868"/>
      <c r="AS114" s="868"/>
      <c r="AT114" s="869"/>
      <c r="AU114" s="985"/>
      <c r="AV114" s="986"/>
      <c r="AW114" s="986"/>
      <c r="AX114" s="986"/>
      <c r="AY114" s="986"/>
      <c r="AZ114" s="861" t="s">
        <v>468</v>
      </c>
      <c r="BA114" s="796"/>
      <c r="BB114" s="796"/>
      <c r="BC114" s="796"/>
      <c r="BD114" s="796"/>
      <c r="BE114" s="796"/>
      <c r="BF114" s="796"/>
      <c r="BG114" s="796"/>
      <c r="BH114" s="796"/>
      <c r="BI114" s="796"/>
      <c r="BJ114" s="796"/>
      <c r="BK114" s="796"/>
      <c r="BL114" s="796"/>
      <c r="BM114" s="796"/>
      <c r="BN114" s="796"/>
      <c r="BO114" s="796"/>
      <c r="BP114" s="797"/>
      <c r="BQ114" s="862">
        <v>1118409</v>
      </c>
      <c r="BR114" s="863"/>
      <c r="BS114" s="863"/>
      <c r="BT114" s="863"/>
      <c r="BU114" s="863"/>
      <c r="BV114" s="863">
        <v>1066768</v>
      </c>
      <c r="BW114" s="863"/>
      <c r="BX114" s="863"/>
      <c r="BY114" s="863"/>
      <c r="BZ114" s="863"/>
      <c r="CA114" s="863">
        <v>966310</v>
      </c>
      <c r="CB114" s="863"/>
      <c r="CC114" s="863"/>
      <c r="CD114" s="863"/>
      <c r="CE114" s="863"/>
      <c r="CF114" s="924">
        <v>14.4</v>
      </c>
      <c r="CG114" s="925"/>
      <c r="CH114" s="925"/>
      <c r="CI114" s="925"/>
      <c r="CJ114" s="925"/>
      <c r="CK114" s="980"/>
      <c r="CL114" s="937"/>
      <c r="CM114" s="874" t="s">
        <v>469</v>
      </c>
      <c r="CN114" s="875"/>
      <c r="CO114" s="875"/>
      <c r="CP114" s="875"/>
      <c r="CQ114" s="875"/>
      <c r="CR114" s="875"/>
      <c r="CS114" s="875"/>
      <c r="CT114" s="875"/>
      <c r="CU114" s="875"/>
      <c r="CV114" s="875"/>
      <c r="CW114" s="875"/>
      <c r="CX114" s="875"/>
      <c r="CY114" s="875"/>
      <c r="CZ114" s="875"/>
      <c r="DA114" s="875"/>
      <c r="DB114" s="875"/>
      <c r="DC114" s="875"/>
      <c r="DD114" s="875"/>
      <c r="DE114" s="875"/>
      <c r="DF114" s="876"/>
      <c r="DG114" s="825" t="s">
        <v>457</v>
      </c>
      <c r="DH114" s="826"/>
      <c r="DI114" s="826"/>
      <c r="DJ114" s="826"/>
      <c r="DK114" s="827"/>
      <c r="DL114" s="828" t="s">
        <v>457</v>
      </c>
      <c r="DM114" s="826"/>
      <c r="DN114" s="826"/>
      <c r="DO114" s="826"/>
      <c r="DP114" s="827"/>
      <c r="DQ114" s="828" t="s">
        <v>403</v>
      </c>
      <c r="DR114" s="826"/>
      <c r="DS114" s="826"/>
      <c r="DT114" s="826"/>
      <c r="DU114" s="827"/>
      <c r="DV114" s="867" t="s">
        <v>457</v>
      </c>
      <c r="DW114" s="868"/>
      <c r="DX114" s="868"/>
      <c r="DY114" s="868"/>
      <c r="DZ114" s="869"/>
    </row>
    <row r="115" spans="1:130" s="248" customFormat="1" ht="26.25" customHeight="1" x14ac:dyDescent="0.15">
      <c r="A115" s="974"/>
      <c r="B115" s="975"/>
      <c r="C115" s="796" t="s">
        <v>470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65" t="s">
        <v>457</v>
      </c>
      <c r="AB115" s="966"/>
      <c r="AC115" s="966"/>
      <c r="AD115" s="966"/>
      <c r="AE115" s="967"/>
      <c r="AF115" s="968" t="s">
        <v>457</v>
      </c>
      <c r="AG115" s="966"/>
      <c r="AH115" s="966"/>
      <c r="AI115" s="966"/>
      <c r="AJ115" s="967"/>
      <c r="AK115" s="968" t="s">
        <v>457</v>
      </c>
      <c r="AL115" s="966"/>
      <c r="AM115" s="966"/>
      <c r="AN115" s="966"/>
      <c r="AO115" s="967"/>
      <c r="AP115" s="969" t="s">
        <v>458</v>
      </c>
      <c r="AQ115" s="970"/>
      <c r="AR115" s="970"/>
      <c r="AS115" s="970"/>
      <c r="AT115" s="971"/>
      <c r="AU115" s="985"/>
      <c r="AV115" s="986"/>
      <c r="AW115" s="986"/>
      <c r="AX115" s="986"/>
      <c r="AY115" s="986"/>
      <c r="AZ115" s="861" t="s">
        <v>471</v>
      </c>
      <c r="BA115" s="796"/>
      <c r="BB115" s="796"/>
      <c r="BC115" s="796"/>
      <c r="BD115" s="796"/>
      <c r="BE115" s="796"/>
      <c r="BF115" s="796"/>
      <c r="BG115" s="796"/>
      <c r="BH115" s="796"/>
      <c r="BI115" s="796"/>
      <c r="BJ115" s="796"/>
      <c r="BK115" s="796"/>
      <c r="BL115" s="796"/>
      <c r="BM115" s="796"/>
      <c r="BN115" s="796"/>
      <c r="BO115" s="796"/>
      <c r="BP115" s="797"/>
      <c r="BQ115" s="862" t="s">
        <v>457</v>
      </c>
      <c r="BR115" s="863"/>
      <c r="BS115" s="863"/>
      <c r="BT115" s="863"/>
      <c r="BU115" s="863"/>
      <c r="BV115" s="863" t="s">
        <v>457</v>
      </c>
      <c r="BW115" s="863"/>
      <c r="BX115" s="863"/>
      <c r="BY115" s="863"/>
      <c r="BZ115" s="863"/>
      <c r="CA115" s="863" t="s">
        <v>429</v>
      </c>
      <c r="CB115" s="863"/>
      <c r="CC115" s="863"/>
      <c r="CD115" s="863"/>
      <c r="CE115" s="863"/>
      <c r="CF115" s="924" t="s">
        <v>457</v>
      </c>
      <c r="CG115" s="925"/>
      <c r="CH115" s="925"/>
      <c r="CI115" s="925"/>
      <c r="CJ115" s="925"/>
      <c r="CK115" s="980"/>
      <c r="CL115" s="937"/>
      <c r="CM115" s="861" t="s">
        <v>472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458</v>
      </c>
      <c r="DH115" s="826"/>
      <c r="DI115" s="826"/>
      <c r="DJ115" s="826"/>
      <c r="DK115" s="827"/>
      <c r="DL115" s="828" t="s">
        <v>457</v>
      </c>
      <c r="DM115" s="826"/>
      <c r="DN115" s="826"/>
      <c r="DO115" s="826"/>
      <c r="DP115" s="827"/>
      <c r="DQ115" s="828" t="s">
        <v>457</v>
      </c>
      <c r="DR115" s="826"/>
      <c r="DS115" s="826"/>
      <c r="DT115" s="826"/>
      <c r="DU115" s="827"/>
      <c r="DV115" s="867" t="s">
        <v>457</v>
      </c>
      <c r="DW115" s="868"/>
      <c r="DX115" s="868"/>
      <c r="DY115" s="868"/>
      <c r="DZ115" s="869"/>
    </row>
    <row r="116" spans="1:130" s="248" customFormat="1" ht="26.25" customHeight="1" x14ac:dyDescent="0.15">
      <c r="A116" s="976"/>
      <c r="B116" s="977"/>
      <c r="C116" s="906" t="s">
        <v>473</v>
      </c>
      <c r="D116" s="906"/>
      <c r="E116" s="906"/>
      <c r="F116" s="906"/>
      <c r="G116" s="906"/>
      <c r="H116" s="906"/>
      <c r="I116" s="906"/>
      <c r="J116" s="906"/>
      <c r="K116" s="906"/>
      <c r="L116" s="906"/>
      <c r="M116" s="906"/>
      <c r="N116" s="906"/>
      <c r="O116" s="906"/>
      <c r="P116" s="906"/>
      <c r="Q116" s="906"/>
      <c r="R116" s="906"/>
      <c r="S116" s="906"/>
      <c r="T116" s="906"/>
      <c r="U116" s="906"/>
      <c r="V116" s="906"/>
      <c r="W116" s="906"/>
      <c r="X116" s="906"/>
      <c r="Y116" s="906"/>
      <c r="Z116" s="907"/>
      <c r="AA116" s="825" t="s">
        <v>457</v>
      </c>
      <c r="AB116" s="826"/>
      <c r="AC116" s="826"/>
      <c r="AD116" s="826"/>
      <c r="AE116" s="827"/>
      <c r="AF116" s="828" t="s">
        <v>458</v>
      </c>
      <c r="AG116" s="826"/>
      <c r="AH116" s="826"/>
      <c r="AI116" s="826"/>
      <c r="AJ116" s="827"/>
      <c r="AK116" s="828" t="s">
        <v>457</v>
      </c>
      <c r="AL116" s="826"/>
      <c r="AM116" s="826"/>
      <c r="AN116" s="826"/>
      <c r="AO116" s="827"/>
      <c r="AP116" s="867" t="s">
        <v>457</v>
      </c>
      <c r="AQ116" s="868"/>
      <c r="AR116" s="868"/>
      <c r="AS116" s="868"/>
      <c r="AT116" s="869"/>
      <c r="AU116" s="985"/>
      <c r="AV116" s="986"/>
      <c r="AW116" s="986"/>
      <c r="AX116" s="986"/>
      <c r="AY116" s="986"/>
      <c r="AZ116" s="912" t="s">
        <v>474</v>
      </c>
      <c r="BA116" s="913"/>
      <c r="BB116" s="913"/>
      <c r="BC116" s="913"/>
      <c r="BD116" s="913"/>
      <c r="BE116" s="913"/>
      <c r="BF116" s="913"/>
      <c r="BG116" s="913"/>
      <c r="BH116" s="913"/>
      <c r="BI116" s="913"/>
      <c r="BJ116" s="913"/>
      <c r="BK116" s="913"/>
      <c r="BL116" s="913"/>
      <c r="BM116" s="913"/>
      <c r="BN116" s="913"/>
      <c r="BO116" s="913"/>
      <c r="BP116" s="914"/>
      <c r="BQ116" s="862" t="s">
        <v>457</v>
      </c>
      <c r="BR116" s="863"/>
      <c r="BS116" s="863"/>
      <c r="BT116" s="863"/>
      <c r="BU116" s="863"/>
      <c r="BV116" s="863" t="s">
        <v>457</v>
      </c>
      <c r="BW116" s="863"/>
      <c r="BX116" s="863"/>
      <c r="BY116" s="863"/>
      <c r="BZ116" s="863"/>
      <c r="CA116" s="863" t="s">
        <v>457</v>
      </c>
      <c r="CB116" s="863"/>
      <c r="CC116" s="863"/>
      <c r="CD116" s="863"/>
      <c r="CE116" s="863"/>
      <c r="CF116" s="924" t="s">
        <v>403</v>
      </c>
      <c r="CG116" s="925"/>
      <c r="CH116" s="925"/>
      <c r="CI116" s="925"/>
      <c r="CJ116" s="925"/>
      <c r="CK116" s="980"/>
      <c r="CL116" s="937"/>
      <c r="CM116" s="874" t="s">
        <v>475</v>
      </c>
      <c r="CN116" s="875"/>
      <c r="CO116" s="875"/>
      <c r="CP116" s="875"/>
      <c r="CQ116" s="875"/>
      <c r="CR116" s="875"/>
      <c r="CS116" s="875"/>
      <c r="CT116" s="875"/>
      <c r="CU116" s="875"/>
      <c r="CV116" s="875"/>
      <c r="CW116" s="875"/>
      <c r="CX116" s="875"/>
      <c r="CY116" s="875"/>
      <c r="CZ116" s="875"/>
      <c r="DA116" s="875"/>
      <c r="DB116" s="875"/>
      <c r="DC116" s="875"/>
      <c r="DD116" s="875"/>
      <c r="DE116" s="875"/>
      <c r="DF116" s="876"/>
      <c r="DG116" s="825" t="s">
        <v>457</v>
      </c>
      <c r="DH116" s="826"/>
      <c r="DI116" s="826"/>
      <c r="DJ116" s="826"/>
      <c r="DK116" s="827"/>
      <c r="DL116" s="828" t="s">
        <v>458</v>
      </c>
      <c r="DM116" s="826"/>
      <c r="DN116" s="826"/>
      <c r="DO116" s="826"/>
      <c r="DP116" s="827"/>
      <c r="DQ116" s="828" t="s">
        <v>476</v>
      </c>
      <c r="DR116" s="826"/>
      <c r="DS116" s="826"/>
      <c r="DT116" s="826"/>
      <c r="DU116" s="827"/>
      <c r="DV116" s="867" t="s">
        <v>457</v>
      </c>
      <c r="DW116" s="868"/>
      <c r="DX116" s="868"/>
      <c r="DY116" s="868"/>
      <c r="DZ116" s="869"/>
    </row>
    <row r="117" spans="1:130" s="248" customFormat="1" ht="26.25" customHeight="1" x14ac:dyDescent="0.15">
      <c r="A117" s="950" t="s">
        <v>193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03" t="s">
        <v>477</v>
      </c>
      <c r="Z117" s="952"/>
      <c r="AA117" s="957">
        <v>2023510</v>
      </c>
      <c r="AB117" s="958"/>
      <c r="AC117" s="958"/>
      <c r="AD117" s="958"/>
      <c r="AE117" s="959"/>
      <c r="AF117" s="960">
        <v>1959599</v>
      </c>
      <c r="AG117" s="958"/>
      <c r="AH117" s="958"/>
      <c r="AI117" s="958"/>
      <c r="AJ117" s="959"/>
      <c r="AK117" s="960">
        <v>2102644</v>
      </c>
      <c r="AL117" s="958"/>
      <c r="AM117" s="958"/>
      <c r="AN117" s="958"/>
      <c r="AO117" s="959"/>
      <c r="AP117" s="961"/>
      <c r="AQ117" s="962"/>
      <c r="AR117" s="962"/>
      <c r="AS117" s="962"/>
      <c r="AT117" s="963"/>
      <c r="AU117" s="985"/>
      <c r="AV117" s="986"/>
      <c r="AW117" s="986"/>
      <c r="AX117" s="986"/>
      <c r="AY117" s="986"/>
      <c r="AZ117" s="912" t="s">
        <v>478</v>
      </c>
      <c r="BA117" s="913"/>
      <c r="BB117" s="913"/>
      <c r="BC117" s="913"/>
      <c r="BD117" s="913"/>
      <c r="BE117" s="913"/>
      <c r="BF117" s="913"/>
      <c r="BG117" s="913"/>
      <c r="BH117" s="913"/>
      <c r="BI117" s="913"/>
      <c r="BJ117" s="913"/>
      <c r="BK117" s="913"/>
      <c r="BL117" s="913"/>
      <c r="BM117" s="913"/>
      <c r="BN117" s="913"/>
      <c r="BO117" s="913"/>
      <c r="BP117" s="914"/>
      <c r="BQ117" s="862" t="s">
        <v>479</v>
      </c>
      <c r="BR117" s="863"/>
      <c r="BS117" s="863"/>
      <c r="BT117" s="863"/>
      <c r="BU117" s="863"/>
      <c r="BV117" s="863" t="s">
        <v>457</v>
      </c>
      <c r="BW117" s="863"/>
      <c r="BX117" s="863"/>
      <c r="BY117" s="863"/>
      <c r="BZ117" s="863"/>
      <c r="CA117" s="863" t="s">
        <v>457</v>
      </c>
      <c r="CB117" s="863"/>
      <c r="CC117" s="863"/>
      <c r="CD117" s="863"/>
      <c r="CE117" s="863"/>
      <c r="CF117" s="924" t="s">
        <v>457</v>
      </c>
      <c r="CG117" s="925"/>
      <c r="CH117" s="925"/>
      <c r="CI117" s="925"/>
      <c r="CJ117" s="925"/>
      <c r="CK117" s="980"/>
      <c r="CL117" s="937"/>
      <c r="CM117" s="874" t="s">
        <v>480</v>
      </c>
      <c r="CN117" s="875"/>
      <c r="CO117" s="875"/>
      <c r="CP117" s="875"/>
      <c r="CQ117" s="875"/>
      <c r="CR117" s="875"/>
      <c r="CS117" s="875"/>
      <c r="CT117" s="875"/>
      <c r="CU117" s="875"/>
      <c r="CV117" s="875"/>
      <c r="CW117" s="875"/>
      <c r="CX117" s="875"/>
      <c r="CY117" s="875"/>
      <c r="CZ117" s="875"/>
      <c r="DA117" s="875"/>
      <c r="DB117" s="875"/>
      <c r="DC117" s="875"/>
      <c r="DD117" s="875"/>
      <c r="DE117" s="875"/>
      <c r="DF117" s="876"/>
      <c r="DG117" s="825" t="s">
        <v>481</v>
      </c>
      <c r="DH117" s="826"/>
      <c r="DI117" s="826"/>
      <c r="DJ117" s="826"/>
      <c r="DK117" s="827"/>
      <c r="DL117" s="828" t="s">
        <v>482</v>
      </c>
      <c r="DM117" s="826"/>
      <c r="DN117" s="826"/>
      <c r="DO117" s="826"/>
      <c r="DP117" s="827"/>
      <c r="DQ117" s="828" t="s">
        <v>481</v>
      </c>
      <c r="DR117" s="826"/>
      <c r="DS117" s="826"/>
      <c r="DT117" s="826"/>
      <c r="DU117" s="827"/>
      <c r="DV117" s="867" t="s">
        <v>483</v>
      </c>
      <c r="DW117" s="868"/>
      <c r="DX117" s="868"/>
      <c r="DY117" s="868"/>
      <c r="DZ117" s="869"/>
    </row>
    <row r="118" spans="1:130" s="248" customFormat="1" ht="26.25" customHeight="1" x14ac:dyDescent="0.15">
      <c r="A118" s="950" t="s">
        <v>450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447</v>
      </c>
      <c r="AB118" s="951"/>
      <c r="AC118" s="951"/>
      <c r="AD118" s="951"/>
      <c r="AE118" s="952"/>
      <c r="AF118" s="953" t="s">
        <v>448</v>
      </c>
      <c r="AG118" s="951"/>
      <c r="AH118" s="951"/>
      <c r="AI118" s="951"/>
      <c r="AJ118" s="952"/>
      <c r="AK118" s="953" t="s">
        <v>314</v>
      </c>
      <c r="AL118" s="951"/>
      <c r="AM118" s="951"/>
      <c r="AN118" s="951"/>
      <c r="AO118" s="952"/>
      <c r="AP118" s="954" t="s">
        <v>449</v>
      </c>
      <c r="AQ118" s="955"/>
      <c r="AR118" s="955"/>
      <c r="AS118" s="955"/>
      <c r="AT118" s="956"/>
      <c r="AU118" s="985"/>
      <c r="AV118" s="986"/>
      <c r="AW118" s="986"/>
      <c r="AX118" s="986"/>
      <c r="AY118" s="986"/>
      <c r="AZ118" s="905" t="s">
        <v>484</v>
      </c>
      <c r="BA118" s="906"/>
      <c r="BB118" s="906"/>
      <c r="BC118" s="906"/>
      <c r="BD118" s="906"/>
      <c r="BE118" s="906"/>
      <c r="BF118" s="906"/>
      <c r="BG118" s="906"/>
      <c r="BH118" s="906"/>
      <c r="BI118" s="906"/>
      <c r="BJ118" s="906"/>
      <c r="BK118" s="906"/>
      <c r="BL118" s="906"/>
      <c r="BM118" s="906"/>
      <c r="BN118" s="906"/>
      <c r="BO118" s="906"/>
      <c r="BP118" s="907"/>
      <c r="BQ118" s="908" t="s">
        <v>485</v>
      </c>
      <c r="BR118" s="909"/>
      <c r="BS118" s="909"/>
      <c r="BT118" s="909"/>
      <c r="BU118" s="909"/>
      <c r="BV118" s="909" t="s">
        <v>486</v>
      </c>
      <c r="BW118" s="909"/>
      <c r="BX118" s="909"/>
      <c r="BY118" s="909"/>
      <c r="BZ118" s="909"/>
      <c r="CA118" s="909" t="s">
        <v>485</v>
      </c>
      <c r="CB118" s="909"/>
      <c r="CC118" s="909"/>
      <c r="CD118" s="909"/>
      <c r="CE118" s="909"/>
      <c r="CF118" s="924" t="s">
        <v>486</v>
      </c>
      <c r="CG118" s="925"/>
      <c r="CH118" s="925"/>
      <c r="CI118" s="925"/>
      <c r="CJ118" s="925"/>
      <c r="CK118" s="980"/>
      <c r="CL118" s="937"/>
      <c r="CM118" s="874" t="s">
        <v>487</v>
      </c>
      <c r="CN118" s="875"/>
      <c r="CO118" s="875"/>
      <c r="CP118" s="875"/>
      <c r="CQ118" s="875"/>
      <c r="CR118" s="875"/>
      <c r="CS118" s="875"/>
      <c r="CT118" s="875"/>
      <c r="CU118" s="875"/>
      <c r="CV118" s="875"/>
      <c r="CW118" s="875"/>
      <c r="CX118" s="875"/>
      <c r="CY118" s="875"/>
      <c r="CZ118" s="875"/>
      <c r="DA118" s="875"/>
      <c r="DB118" s="875"/>
      <c r="DC118" s="875"/>
      <c r="DD118" s="875"/>
      <c r="DE118" s="875"/>
      <c r="DF118" s="876"/>
      <c r="DG118" s="825" t="s">
        <v>479</v>
      </c>
      <c r="DH118" s="826"/>
      <c r="DI118" s="826"/>
      <c r="DJ118" s="826"/>
      <c r="DK118" s="827"/>
      <c r="DL118" s="828" t="s">
        <v>457</v>
      </c>
      <c r="DM118" s="826"/>
      <c r="DN118" s="826"/>
      <c r="DO118" s="826"/>
      <c r="DP118" s="827"/>
      <c r="DQ118" s="828" t="s">
        <v>481</v>
      </c>
      <c r="DR118" s="826"/>
      <c r="DS118" s="826"/>
      <c r="DT118" s="826"/>
      <c r="DU118" s="827"/>
      <c r="DV118" s="867" t="s">
        <v>486</v>
      </c>
      <c r="DW118" s="868"/>
      <c r="DX118" s="868"/>
      <c r="DY118" s="868"/>
      <c r="DZ118" s="869"/>
    </row>
    <row r="119" spans="1:130" s="248" customFormat="1" ht="26.25" customHeight="1" x14ac:dyDescent="0.15">
      <c r="A119" s="934" t="s">
        <v>453</v>
      </c>
      <c r="B119" s="935"/>
      <c r="C119" s="940" t="s">
        <v>454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488</v>
      </c>
      <c r="AB119" s="944"/>
      <c r="AC119" s="944"/>
      <c r="AD119" s="944"/>
      <c r="AE119" s="945"/>
      <c r="AF119" s="946" t="s">
        <v>403</v>
      </c>
      <c r="AG119" s="944"/>
      <c r="AH119" s="944"/>
      <c r="AI119" s="944"/>
      <c r="AJ119" s="945"/>
      <c r="AK119" s="946" t="s">
        <v>482</v>
      </c>
      <c r="AL119" s="944"/>
      <c r="AM119" s="944"/>
      <c r="AN119" s="944"/>
      <c r="AO119" s="945"/>
      <c r="AP119" s="947" t="s">
        <v>489</v>
      </c>
      <c r="AQ119" s="948"/>
      <c r="AR119" s="948"/>
      <c r="AS119" s="948"/>
      <c r="AT119" s="949"/>
      <c r="AU119" s="987"/>
      <c r="AV119" s="988"/>
      <c r="AW119" s="988"/>
      <c r="AX119" s="988"/>
      <c r="AY119" s="988"/>
      <c r="AZ119" s="279" t="s">
        <v>193</v>
      </c>
      <c r="BA119" s="279"/>
      <c r="BB119" s="279"/>
      <c r="BC119" s="279"/>
      <c r="BD119" s="279"/>
      <c r="BE119" s="279"/>
      <c r="BF119" s="279"/>
      <c r="BG119" s="279"/>
      <c r="BH119" s="279"/>
      <c r="BI119" s="279"/>
      <c r="BJ119" s="279"/>
      <c r="BK119" s="279"/>
      <c r="BL119" s="279"/>
      <c r="BM119" s="279"/>
      <c r="BN119" s="279"/>
      <c r="BO119" s="903" t="s">
        <v>490</v>
      </c>
      <c r="BP119" s="904"/>
      <c r="BQ119" s="908">
        <v>20318592</v>
      </c>
      <c r="BR119" s="909"/>
      <c r="BS119" s="909"/>
      <c r="BT119" s="909"/>
      <c r="BU119" s="909"/>
      <c r="BV119" s="909">
        <v>21590043</v>
      </c>
      <c r="BW119" s="909"/>
      <c r="BX119" s="909"/>
      <c r="BY119" s="909"/>
      <c r="BZ119" s="909"/>
      <c r="CA119" s="909">
        <v>22228224</v>
      </c>
      <c r="CB119" s="909"/>
      <c r="CC119" s="909"/>
      <c r="CD119" s="909"/>
      <c r="CE119" s="909"/>
      <c r="CF119" s="792"/>
      <c r="CG119" s="793"/>
      <c r="CH119" s="793"/>
      <c r="CI119" s="793"/>
      <c r="CJ119" s="902"/>
      <c r="CK119" s="981"/>
      <c r="CL119" s="939"/>
      <c r="CM119" s="864" t="s">
        <v>491</v>
      </c>
      <c r="CN119" s="865"/>
      <c r="CO119" s="865"/>
      <c r="CP119" s="865"/>
      <c r="CQ119" s="865"/>
      <c r="CR119" s="865"/>
      <c r="CS119" s="865"/>
      <c r="CT119" s="865"/>
      <c r="CU119" s="865"/>
      <c r="CV119" s="865"/>
      <c r="CW119" s="865"/>
      <c r="CX119" s="865"/>
      <c r="CY119" s="865"/>
      <c r="CZ119" s="865"/>
      <c r="DA119" s="865"/>
      <c r="DB119" s="865"/>
      <c r="DC119" s="865"/>
      <c r="DD119" s="865"/>
      <c r="DE119" s="865"/>
      <c r="DF119" s="866"/>
      <c r="DG119" s="808" t="s">
        <v>486</v>
      </c>
      <c r="DH119" s="809"/>
      <c r="DI119" s="809"/>
      <c r="DJ119" s="809"/>
      <c r="DK119" s="810"/>
      <c r="DL119" s="811" t="s">
        <v>486</v>
      </c>
      <c r="DM119" s="809"/>
      <c r="DN119" s="809"/>
      <c r="DO119" s="809"/>
      <c r="DP119" s="810"/>
      <c r="DQ119" s="811" t="s">
        <v>486</v>
      </c>
      <c r="DR119" s="809"/>
      <c r="DS119" s="809"/>
      <c r="DT119" s="809"/>
      <c r="DU119" s="810"/>
      <c r="DV119" s="877" t="s">
        <v>479</v>
      </c>
      <c r="DW119" s="878"/>
      <c r="DX119" s="878"/>
      <c r="DY119" s="878"/>
      <c r="DZ119" s="879"/>
    </row>
    <row r="120" spans="1:130" s="248" customFormat="1" ht="26.25" customHeight="1" x14ac:dyDescent="0.15">
      <c r="A120" s="936"/>
      <c r="B120" s="937"/>
      <c r="C120" s="874" t="s">
        <v>459</v>
      </c>
      <c r="D120" s="875"/>
      <c r="E120" s="875"/>
      <c r="F120" s="875"/>
      <c r="G120" s="875"/>
      <c r="H120" s="875"/>
      <c r="I120" s="875"/>
      <c r="J120" s="875"/>
      <c r="K120" s="875"/>
      <c r="L120" s="875"/>
      <c r="M120" s="875"/>
      <c r="N120" s="875"/>
      <c r="O120" s="875"/>
      <c r="P120" s="875"/>
      <c r="Q120" s="875"/>
      <c r="R120" s="875"/>
      <c r="S120" s="875"/>
      <c r="T120" s="875"/>
      <c r="U120" s="875"/>
      <c r="V120" s="875"/>
      <c r="W120" s="875"/>
      <c r="X120" s="875"/>
      <c r="Y120" s="875"/>
      <c r="Z120" s="876"/>
      <c r="AA120" s="825" t="s">
        <v>457</v>
      </c>
      <c r="AB120" s="826"/>
      <c r="AC120" s="826"/>
      <c r="AD120" s="826"/>
      <c r="AE120" s="827"/>
      <c r="AF120" s="828" t="s">
        <v>482</v>
      </c>
      <c r="AG120" s="826"/>
      <c r="AH120" s="826"/>
      <c r="AI120" s="826"/>
      <c r="AJ120" s="827"/>
      <c r="AK120" s="828" t="s">
        <v>479</v>
      </c>
      <c r="AL120" s="826"/>
      <c r="AM120" s="826"/>
      <c r="AN120" s="826"/>
      <c r="AO120" s="827"/>
      <c r="AP120" s="867" t="s">
        <v>481</v>
      </c>
      <c r="AQ120" s="868"/>
      <c r="AR120" s="868"/>
      <c r="AS120" s="868"/>
      <c r="AT120" s="869"/>
      <c r="AU120" s="926" t="s">
        <v>492</v>
      </c>
      <c r="AV120" s="927"/>
      <c r="AW120" s="927"/>
      <c r="AX120" s="927"/>
      <c r="AY120" s="928"/>
      <c r="AZ120" s="889" t="s">
        <v>493</v>
      </c>
      <c r="BA120" s="854"/>
      <c r="BB120" s="854"/>
      <c r="BC120" s="854"/>
      <c r="BD120" s="854"/>
      <c r="BE120" s="854"/>
      <c r="BF120" s="854"/>
      <c r="BG120" s="854"/>
      <c r="BH120" s="854"/>
      <c r="BI120" s="854"/>
      <c r="BJ120" s="854"/>
      <c r="BK120" s="854"/>
      <c r="BL120" s="854"/>
      <c r="BM120" s="854"/>
      <c r="BN120" s="854"/>
      <c r="BO120" s="854"/>
      <c r="BP120" s="855"/>
      <c r="BQ120" s="890">
        <v>8777041</v>
      </c>
      <c r="BR120" s="871"/>
      <c r="BS120" s="871"/>
      <c r="BT120" s="871"/>
      <c r="BU120" s="871"/>
      <c r="BV120" s="871">
        <v>8034458</v>
      </c>
      <c r="BW120" s="871"/>
      <c r="BX120" s="871"/>
      <c r="BY120" s="871"/>
      <c r="BZ120" s="871"/>
      <c r="CA120" s="871">
        <v>7900040</v>
      </c>
      <c r="CB120" s="871"/>
      <c r="CC120" s="871"/>
      <c r="CD120" s="871"/>
      <c r="CE120" s="871"/>
      <c r="CF120" s="915">
        <v>117.5</v>
      </c>
      <c r="CG120" s="916"/>
      <c r="CH120" s="916"/>
      <c r="CI120" s="916"/>
      <c r="CJ120" s="916"/>
      <c r="CK120" s="917" t="s">
        <v>494</v>
      </c>
      <c r="CL120" s="881"/>
      <c r="CM120" s="881"/>
      <c r="CN120" s="881"/>
      <c r="CO120" s="882"/>
      <c r="CP120" s="921" t="s">
        <v>495</v>
      </c>
      <c r="CQ120" s="922"/>
      <c r="CR120" s="922"/>
      <c r="CS120" s="922"/>
      <c r="CT120" s="922"/>
      <c r="CU120" s="922"/>
      <c r="CV120" s="922"/>
      <c r="CW120" s="922"/>
      <c r="CX120" s="922"/>
      <c r="CY120" s="922"/>
      <c r="CZ120" s="922"/>
      <c r="DA120" s="922"/>
      <c r="DB120" s="922"/>
      <c r="DC120" s="922"/>
      <c r="DD120" s="922"/>
      <c r="DE120" s="922"/>
      <c r="DF120" s="923"/>
      <c r="DG120" s="890">
        <v>1685293</v>
      </c>
      <c r="DH120" s="871"/>
      <c r="DI120" s="871"/>
      <c r="DJ120" s="871"/>
      <c r="DK120" s="871"/>
      <c r="DL120" s="871">
        <v>1661301</v>
      </c>
      <c r="DM120" s="871"/>
      <c r="DN120" s="871"/>
      <c r="DO120" s="871"/>
      <c r="DP120" s="871"/>
      <c r="DQ120" s="871">
        <v>1739526</v>
      </c>
      <c r="DR120" s="871"/>
      <c r="DS120" s="871"/>
      <c r="DT120" s="871"/>
      <c r="DU120" s="871"/>
      <c r="DV120" s="872">
        <v>25.9</v>
      </c>
      <c r="DW120" s="872"/>
      <c r="DX120" s="872"/>
      <c r="DY120" s="872"/>
      <c r="DZ120" s="873"/>
    </row>
    <row r="121" spans="1:130" s="248" customFormat="1" ht="26.25" customHeight="1" x14ac:dyDescent="0.15">
      <c r="A121" s="936"/>
      <c r="B121" s="937"/>
      <c r="C121" s="912" t="s">
        <v>496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403</v>
      </c>
      <c r="AB121" s="826"/>
      <c r="AC121" s="826"/>
      <c r="AD121" s="826"/>
      <c r="AE121" s="827"/>
      <c r="AF121" s="828" t="s">
        <v>481</v>
      </c>
      <c r="AG121" s="826"/>
      <c r="AH121" s="826"/>
      <c r="AI121" s="826"/>
      <c r="AJ121" s="827"/>
      <c r="AK121" s="828" t="s">
        <v>479</v>
      </c>
      <c r="AL121" s="826"/>
      <c r="AM121" s="826"/>
      <c r="AN121" s="826"/>
      <c r="AO121" s="827"/>
      <c r="AP121" s="867" t="s">
        <v>479</v>
      </c>
      <c r="AQ121" s="868"/>
      <c r="AR121" s="868"/>
      <c r="AS121" s="868"/>
      <c r="AT121" s="869"/>
      <c r="AU121" s="929"/>
      <c r="AV121" s="930"/>
      <c r="AW121" s="930"/>
      <c r="AX121" s="930"/>
      <c r="AY121" s="931"/>
      <c r="AZ121" s="861" t="s">
        <v>497</v>
      </c>
      <c r="BA121" s="796"/>
      <c r="BB121" s="796"/>
      <c r="BC121" s="796"/>
      <c r="BD121" s="796"/>
      <c r="BE121" s="796"/>
      <c r="BF121" s="796"/>
      <c r="BG121" s="796"/>
      <c r="BH121" s="796"/>
      <c r="BI121" s="796"/>
      <c r="BJ121" s="796"/>
      <c r="BK121" s="796"/>
      <c r="BL121" s="796"/>
      <c r="BM121" s="796"/>
      <c r="BN121" s="796"/>
      <c r="BO121" s="796"/>
      <c r="BP121" s="797"/>
      <c r="BQ121" s="862">
        <v>29653</v>
      </c>
      <c r="BR121" s="863"/>
      <c r="BS121" s="863"/>
      <c r="BT121" s="863"/>
      <c r="BU121" s="863"/>
      <c r="BV121" s="863">
        <v>22468</v>
      </c>
      <c r="BW121" s="863"/>
      <c r="BX121" s="863"/>
      <c r="BY121" s="863"/>
      <c r="BZ121" s="863"/>
      <c r="CA121" s="863">
        <v>15121</v>
      </c>
      <c r="CB121" s="863"/>
      <c r="CC121" s="863"/>
      <c r="CD121" s="863"/>
      <c r="CE121" s="863"/>
      <c r="CF121" s="924">
        <v>0.2</v>
      </c>
      <c r="CG121" s="925"/>
      <c r="CH121" s="925"/>
      <c r="CI121" s="925"/>
      <c r="CJ121" s="925"/>
      <c r="CK121" s="918"/>
      <c r="CL121" s="884"/>
      <c r="CM121" s="884"/>
      <c r="CN121" s="884"/>
      <c r="CO121" s="885"/>
      <c r="CP121" s="893" t="s">
        <v>498</v>
      </c>
      <c r="CQ121" s="894"/>
      <c r="CR121" s="894"/>
      <c r="CS121" s="894"/>
      <c r="CT121" s="894"/>
      <c r="CU121" s="894"/>
      <c r="CV121" s="894"/>
      <c r="CW121" s="894"/>
      <c r="CX121" s="894"/>
      <c r="CY121" s="894"/>
      <c r="CZ121" s="894"/>
      <c r="DA121" s="894"/>
      <c r="DB121" s="894"/>
      <c r="DC121" s="894"/>
      <c r="DD121" s="894"/>
      <c r="DE121" s="894"/>
      <c r="DF121" s="895"/>
      <c r="DG121" s="862">
        <v>853696</v>
      </c>
      <c r="DH121" s="863"/>
      <c r="DI121" s="863"/>
      <c r="DJ121" s="863"/>
      <c r="DK121" s="863"/>
      <c r="DL121" s="863">
        <v>1014408</v>
      </c>
      <c r="DM121" s="863"/>
      <c r="DN121" s="863"/>
      <c r="DO121" s="863"/>
      <c r="DP121" s="863"/>
      <c r="DQ121" s="863">
        <v>1059623</v>
      </c>
      <c r="DR121" s="863"/>
      <c r="DS121" s="863"/>
      <c r="DT121" s="863"/>
      <c r="DU121" s="863"/>
      <c r="DV121" s="840">
        <v>15.8</v>
      </c>
      <c r="DW121" s="840"/>
      <c r="DX121" s="840"/>
      <c r="DY121" s="840"/>
      <c r="DZ121" s="841"/>
    </row>
    <row r="122" spans="1:130" s="248" customFormat="1" ht="26.25" customHeight="1" x14ac:dyDescent="0.15">
      <c r="A122" s="936"/>
      <c r="B122" s="937"/>
      <c r="C122" s="874" t="s">
        <v>469</v>
      </c>
      <c r="D122" s="875"/>
      <c r="E122" s="875"/>
      <c r="F122" s="875"/>
      <c r="G122" s="875"/>
      <c r="H122" s="875"/>
      <c r="I122" s="875"/>
      <c r="J122" s="875"/>
      <c r="K122" s="875"/>
      <c r="L122" s="875"/>
      <c r="M122" s="875"/>
      <c r="N122" s="875"/>
      <c r="O122" s="875"/>
      <c r="P122" s="875"/>
      <c r="Q122" s="875"/>
      <c r="R122" s="875"/>
      <c r="S122" s="875"/>
      <c r="T122" s="875"/>
      <c r="U122" s="875"/>
      <c r="V122" s="875"/>
      <c r="W122" s="875"/>
      <c r="X122" s="875"/>
      <c r="Y122" s="875"/>
      <c r="Z122" s="876"/>
      <c r="AA122" s="825" t="s">
        <v>481</v>
      </c>
      <c r="AB122" s="826"/>
      <c r="AC122" s="826"/>
      <c r="AD122" s="826"/>
      <c r="AE122" s="827"/>
      <c r="AF122" s="828" t="s">
        <v>457</v>
      </c>
      <c r="AG122" s="826"/>
      <c r="AH122" s="826"/>
      <c r="AI122" s="826"/>
      <c r="AJ122" s="827"/>
      <c r="AK122" s="828" t="s">
        <v>479</v>
      </c>
      <c r="AL122" s="826"/>
      <c r="AM122" s="826"/>
      <c r="AN122" s="826"/>
      <c r="AO122" s="827"/>
      <c r="AP122" s="867" t="s">
        <v>485</v>
      </c>
      <c r="AQ122" s="868"/>
      <c r="AR122" s="868"/>
      <c r="AS122" s="868"/>
      <c r="AT122" s="869"/>
      <c r="AU122" s="929"/>
      <c r="AV122" s="930"/>
      <c r="AW122" s="930"/>
      <c r="AX122" s="930"/>
      <c r="AY122" s="931"/>
      <c r="AZ122" s="905" t="s">
        <v>499</v>
      </c>
      <c r="BA122" s="906"/>
      <c r="BB122" s="906"/>
      <c r="BC122" s="906"/>
      <c r="BD122" s="906"/>
      <c r="BE122" s="906"/>
      <c r="BF122" s="906"/>
      <c r="BG122" s="906"/>
      <c r="BH122" s="906"/>
      <c r="BI122" s="906"/>
      <c r="BJ122" s="906"/>
      <c r="BK122" s="906"/>
      <c r="BL122" s="906"/>
      <c r="BM122" s="906"/>
      <c r="BN122" s="906"/>
      <c r="BO122" s="906"/>
      <c r="BP122" s="907"/>
      <c r="BQ122" s="908">
        <v>15019873</v>
      </c>
      <c r="BR122" s="909"/>
      <c r="BS122" s="909"/>
      <c r="BT122" s="909"/>
      <c r="BU122" s="909"/>
      <c r="BV122" s="909">
        <v>15742754</v>
      </c>
      <c r="BW122" s="909"/>
      <c r="BX122" s="909"/>
      <c r="BY122" s="909"/>
      <c r="BZ122" s="909"/>
      <c r="CA122" s="909">
        <v>15706574</v>
      </c>
      <c r="CB122" s="909"/>
      <c r="CC122" s="909"/>
      <c r="CD122" s="909"/>
      <c r="CE122" s="909"/>
      <c r="CF122" s="910">
        <v>233.6</v>
      </c>
      <c r="CG122" s="911"/>
      <c r="CH122" s="911"/>
      <c r="CI122" s="911"/>
      <c r="CJ122" s="911"/>
      <c r="CK122" s="918"/>
      <c r="CL122" s="884"/>
      <c r="CM122" s="884"/>
      <c r="CN122" s="884"/>
      <c r="CO122" s="885"/>
      <c r="CP122" s="893" t="s">
        <v>421</v>
      </c>
      <c r="CQ122" s="894"/>
      <c r="CR122" s="894"/>
      <c r="CS122" s="894"/>
      <c r="CT122" s="894"/>
      <c r="CU122" s="894"/>
      <c r="CV122" s="894"/>
      <c r="CW122" s="894"/>
      <c r="CX122" s="894"/>
      <c r="CY122" s="894"/>
      <c r="CZ122" s="894"/>
      <c r="DA122" s="894"/>
      <c r="DB122" s="894"/>
      <c r="DC122" s="894"/>
      <c r="DD122" s="894"/>
      <c r="DE122" s="894"/>
      <c r="DF122" s="895"/>
      <c r="DG122" s="862">
        <v>834329</v>
      </c>
      <c r="DH122" s="863"/>
      <c r="DI122" s="863"/>
      <c r="DJ122" s="863"/>
      <c r="DK122" s="863"/>
      <c r="DL122" s="863">
        <v>778045</v>
      </c>
      <c r="DM122" s="863"/>
      <c r="DN122" s="863"/>
      <c r="DO122" s="863"/>
      <c r="DP122" s="863"/>
      <c r="DQ122" s="863">
        <v>852778</v>
      </c>
      <c r="DR122" s="863"/>
      <c r="DS122" s="863"/>
      <c r="DT122" s="863"/>
      <c r="DU122" s="863"/>
      <c r="DV122" s="840">
        <v>12.7</v>
      </c>
      <c r="DW122" s="840"/>
      <c r="DX122" s="840"/>
      <c r="DY122" s="840"/>
      <c r="DZ122" s="841"/>
    </row>
    <row r="123" spans="1:130" s="248" customFormat="1" ht="26.25" customHeight="1" x14ac:dyDescent="0.15">
      <c r="A123" s="936"/>
      <c r="B123" s="937"/>
      <c r="C123" s="874" t="s">
        <v>475</v>
      </c>
      <c r="D123" s="875"/>
      <c r="E123" s="875"/>
      <c r="F123" s="875"/>
      <c r="G123" s="875"/>
      <c r="H123" s="875"/>
      <c r="I123" s="875"/>
      <c r="J123" s="875"/>
      <c r="K123" s="875"/>
      <c r="L123" s="875"/>
      <c r="M123" s="875"/>
      <c r="N123" s="875"/>
      <c r="O123" s="875"/>
      <c r="P123" s="875"/>
      <c r="Q123" s="875"/>
      <c r="R123" s="875"/>
      <c r="S123" s="875"/>
      <c r="T123" s="875"/>
      <c r="U123" s="875"/>
      <c r="V123" s="875"/>
      <c r="W123" s="875"/>
      <c r="X123" s="875"/>
      <c r="Y123" s="875"/>
      <c r="Z123" s="876"/>
      <c r="AA123" s="825" t="s">
        <v>479</v>
      </c>
      <c r="AB123" s="826"/>
      <c r="AC123" s="826"/>
      <c r="AD123" s="826"/>
      <c r="AE123" s="827"/>
      <c r="AF123" s="828" t="s">
        <v>486</v>
      </c>
      <c r="AG123" s="826"/>
      <c r="AH123" s="826"/>
      <c r="AI123" s="826"/>
      <c r="AJ123" s="827"/>
      <c r="AK123" s="828" t="s">
        <v>489</v>
      </c>
      <c r="AL123" s="826"/>
      <c r="AM123" s="826"/>
      <c r="AN123" s="826"/>
      <c r="AO123" s="827"/>
      <c r="AP123" s="867" t="s">
        <v>479</v>
      </c>
      <c r="AQ123" s="868"/>
      <c r="AR123" s="868"/>
      <c r="AS123" s="868"/>
      <c r="AT123" s="869"/>
      <c r="AU123" s="932"/>
      <c r="AV123" s="933"/>
      <c r="AW123" s="933"/>
      <c r="AX123" s="933"/>
      <c r="AY123" s="933"/>
      <c r="AZ123" s="279" t="s">
        <v>193</v>
      </c>
      <c r="BA123" s="279"/>
      <c r="BB123" s="279"/>
      <c r="BC123" s="279"/>
      <c r="BD123" s="279"/>
      <c r="BE123" s="279"/>
      <c r="BF123" s="279"/>
      <c r="BG123" s="279"/>
      <c r="BH123" s="279"/>
      <c r="BI123" s="279"/>
      <c r="BJ123" s="279"/>
      <c r="BK123" s="279"/>
      <c r="BL123" s="279"/>
      <c r="BM123" s="279"/>
      <c r="BN123" s="279"/>
      <c r="BO123" s="903" t="s">
        <v>500</v>
      </c>
      <c r="BP123" s="904"/>
      <c r="BQ123" s="900">
        <v>23826567</v>
      </c>
      <c r="BR123" s="901"/>
      <c r="BS123" s="901"/>
      <c r="BT123" s="901"/>
      <c r="BU123" s="901"/>
      <c r="BV123" s="901">
        <v>23799680</v>
      </c>
      <c r="BW123" s="901"/>
      <c r="BX123" s="901"/>
      <c r="BY123" s="901"/>
      <c r="BZ123" s="901"/>
      <c r="CA123" s="901">
        <v>23621735</v>
      </c>
      <c r="CB123" s="901"/>
      <c r="CC123" s="901"/>
      <c r="CD123" s="901"/>
      <c r="CE123" s="901"/>
      <c r="CF123" s="792"/>
      <c r="CG123" s="793"/>
      <c r="CH123" s="793"/>
      <c r="CI123" s="793"/>
      <c r="CJ123" s="902"/>
      <c r="CK123" s="918"/>
      <c r="CL123" s="884"/>
      <c r="CM123" s="884"/>
      <c r="CN123" s="884"/>
      <c r="CO123" s="885"/>
      <c r="CP123" s="893" t="s">
        <v>501</v>
      </c>
      <c r="CQ123" s="894"/>
      <c r="CR123" s="894"/>
      <c r="CS123" s="894"/>
      <c r="CT123" s="894"/>
      <c r="CU123" s="894"/>
      <c r="CV123" s="894"/>
      <c r="CW123" s="894"/>
      <c r="CX123" s="894"/>
      <c r="CY123" s="894"/>
      <c r="CZ123" s="894"/>
      <c r="DA123" s="894"/>
      <c r="DB123" s="894"/>
      <c r="DC123" s="894"/>
      <c r="DD123" s="894"/>
      <c r="DE123" s="894"/>
      <c r="DF123" s="895"/>
      <c r="DG123" s="825">
        <v>254911</v>
      </c>
      <c r="DH123" s="826"/>
      <c r="DI123" s="826"/>
      <c r="DJ123" s="826"/>
      <c r="DK123" s="827"/>
      <c r="DL123" s="828">
        <v>229286</v>
      </c>
      <c r="DM123" s="826"/>
      <c r="DN123" s="826"/>
      <c r="DO123" s="826"/>
      <c r="DP123" s="827"/>
      <c r="DQ123" s="828">
        <v>203094</v>
      </c>
      <c r="DR123" s="826"/>
      <c r="DS123" s="826"/>
      <c r="DT123" s="826"/>
      <c r="DU123" s="827"/>
      <c r="DV123" s="867">
        <v>3</v>
      </c>
      <c r="DW123" s="868"/>
      <c r="DX123" s="868"/>
      <c r="DY123" s="868"/>
      <c r="DZ123" s="869"/>
    </row>
    <row r="124" spans="1:130" s="248" customFormat="1" ht="26.25" customHeight="1" thickBot="1" x14ac:dyDescent="0.2">
      <c r="A124" s="936"/>
      <c r="B124" s="937"/>
      <c r="C124" s="874" t="s">
        <v>480</v>
      </c>
      <c r="D124" s="875"/>
      <c r="E124" s="875"/>
      <c r="F124" s="875"/>
      <c r="G124" s="875"/>
      <c r="H124" s="875"/>
      <c r="I124" s="875"/>
      <c r="J124" s="875"/>
      <c r="K124" s="875"/>
      <c r="L124" s="875"/>
      <c r="M124" s="875"/>
      <c r="N124" s="875"/>
      <c r="O124" s="875"/>
      <c r="P124" s="875"/>
      <c r="Q124" s="875"/>
      <c r="R124" s="875"/>
      <c r="S124" s="875"/>
      <c r="T124" s="875"/>
      <c r="U124" s="875"/>
      <c r="V124" s="875"/>
      <c r="W124" s="875"/>
      <c r="X124" s="875"/>
      <c r="Y124" s="875"/>
      <c r="Z124" s="876"/>
      <c r="AA124" s="825" t="s">
        <v>486</v>
      </c>
      <c r="AB124" s="826"/>
      <c r="AC124" s="826"/>
      <c r="AD124" s="826"/>
      <c r="AE124" s="827"/>
      <c r="AF124" s="828" t="s">
        <v>486</v>
      </c>
      <c r="AG124" s="826"/>
      <c r="AH124" s="826"/>
      <c r="AI124" s="826"/>
      <c r="AJ124" s="827"/>
      <c r="AK124" s="828" t="s">
        <v>489</v>
      </c>
      <c r="AL124" s="826"/>
      <c r="AM124" s="826"/>
      <c r="AN124" s="826"/>
      <c r="AO124" s="827"/>
      <c r="AP124" s="867" t="s">
        <v>482</v>
      </c>
      <c r="AQ124" s="868"/>
      <c r="AR124" s="868"/>
      <c r="AS124" s="868"/>
      <c r="AT124" s="869"/>
      <c r="AU124" s="896" t="s">
        <v>502</v>
      </c>
      <c r="AV124" s="897"/>
      <c r="AW124" s="897"/>
      <c r="AX124" s="897"/>
      <c r="AY124" s="897"/>
      <c r="AZ124" s="897"/>
      <c r="BA124" s="897"/>
      <c r="BB124" s="897"/>
      <c r="BC124" s="897"/>
      <c r="BD124" s="897"/>
      <c r="BE124" s="897"/>
      <c r="BF124" s="897"/>
      <c r="BG124" s="897"/>
      <c r="BH124" s="897"/>
      <c r="BI124" s="897"/>
      <c r="BJ124" s="897"/>
      <c r="BK124" s="897"/>
      <c r="BL124" s="897"/>
      <c r="BM124" s="897"/>
      <c r="BN124" s="897"/>
      <c r="BO124" s="897"/>
      <c r="BP124" s="898"/>
      <c r="BQ124" s="899" t="s">
        <v>482</v>
      </c>
      <c r="BR124" s="891"/>
      <c r="BS124" s="891"/>
      <c r="BT124" s="891"/>
      <c r="BU124" s="891"/>
      <c r="BV124" s="891" t="s">
        <v>489</v>
      </c>
      <c r="BW124" s="891"/>
      <c r="BX124" s="891"/>
      <c r="BY124" s="891"/>
      <c r="BZ124" s="891"/>
      <c r="CA124" s="891" t="s">
        <v>489</v>
      </c>
      <c r="CB124" s="891"/>
      <c r="CC124" s="891"/>
      <c r="CD124" s="891"/>
      <c r="CE124" s="891"/>
      <c r="CF124" s="770"/>
      <c r="CG124" s="771"/>
      <c r="CH124" s="771"/>
      <c r="CI124" s="771"/>
      <c r="CJ124" s="892"/>
      <c r="CK124" s="919"/>
      <c r="CL124" s="919"/>
      <c r="CM124" s="919"/>
      <c r="CN124" s="919"/>
      <c r="CO124" s="920"/>
      <c r="CP124" s="893" t="s">
        <v>503</v>
      </c>
      <c r="CQ124" s="894"/>
      <c r="CR124" s="894"/>
      <c r="CS124" s="894"/>
      <c r="CT124" s="894"/>
      <c r="CU124" s="894"/>
      <c r="CV124" s="894"/>
      <c r="CW124" s="894"/>
      <c r="CX124" s="894"/>
      <c r="CY124" s="894"/>
      <c r="CZ124" s="894"/>
      <c r="DA124" s="894"/>
      <c r="DB124" s="894"/>
      <c r="DC124" s="894"/>
      <c r="DD124" s="894"/>
      <c r="DE124" s="894"/>
      <c r="DF124" s="895"/>
      <c r="DG124" s="808">
        <v>5489</v>
      </c>
      <c r="DH124" s="809"/>
      <c r="DI124" s="809"/>
      <c r="DJ124" s="809"/>
      <c r="DK124" s="810"/>
      <c r="DL124" s="811">
        <v>10369</v>
      </c>
      <c r="DM124" s="809"/>
      <c r="DN124" s="809"/>
      <c r="DO124" s="809"/>
      <c r="DP124" s="810"/>
      <c r="DQ124" s="811">
        <v>11808</v>
      </c>
      <c r="DR124" s="809"/>
      <c r="DS124" s="809"/>
      <c r="DT124" s="809"/>
      <c r="DU124" s="810"/>
      <c r="DV124" s="877">
        <v>0.2</v>
      </c>
      <c r="DW124" s="878"/>
      <c r="DX124" s="878"/>
      <c r="DY124" s="878"/>
      <c r="DZ124" s="879"/>
    </row>
    <row r="125" spans="1:130" s="248" customFormat="1" ht="26.25" customHeight="1" x14ac:dyDescent="0.15">
      <c r="A125" s="936"/>
      <c r="B125" s="937"/>
      <c r="C125" s="874" t="s">
        <v>487</v>
      </c>
      <c r="D125" s="875"/>
      <c r="E125" s="875"/>
      <c r="F125" s="875"/>
      <c r="G125" s="875"/>
      <c r="H125" s="875"/>
      <c r="I125" s="875"/>
      <c r="J125" s="875"/>
      <c r="K125" s="875"/>
      <c r="L125" s="875"/>
      <c r="M125" s="875"/>
      <c r="N125" s="875"/>
      <c r="O125" s="875"/>
      <c r="P125" s="875"/>
      <c r="Q125" s="875"/>
      <c r="R125" s="875"/>
      <c r="S125" s="875"/>
      <c r="T125" s="875"/>
      <c r="U125" s="875"/>
      <c r="V125" s="875"/>
      <c r="W125" s="875"/>
      <c r="X125" s="875"/>
      <c r="Y125" s="875"/>
      <c r="Z125" s="876"/>
      <c r="AA125" s="825" t="s">
        <v>486</v>
      </c>
      <c r="AB125" s="826"/>
      <c r="AC125" s="826"/>
      <c r="AD125" s="826"/>
      <c r="AE125" s="827"/>
      <c r="AF125" s="828" t="s">
        <v>489</v>
      </c>
      <c r="AG125" s="826"/>
      <c r="AH125" s="826"/>
      <c r="AI125" s="826"/>
      <c r="AJ125" s="827"/>
      <c r="AK125" s="828" t="s">
        <v>486</v>
      </c>
      <c r="AL125" s="826"/>
      <c r="AM125" s="826"/>
      <c r="AN125" s="826"/>
      <c r="AO125" s="827"/>
      <c r="AP125" s="867" t="s">
        <v>481</v>
      </c>
      <c r="AQ125" s="868"/>
      <c r="AR125" s="868"/>
      <c r="AS125" s="868"/>
      <c r="AT125" s="86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880" t="s">
        <v>504</v>
      </c>
      <c r="CL125" s="881"/>
      <c r="CM125" s="881"/>
      <c r="CN125" s="881"/>
      <c r="CO125" s="882"/>
      <c r="CP125" s="889" t="s">
        <v>505</v>
      </c>
      <c r="CQ125" s="854"/>
      <c r="CR125" s="854"/>
      <c r="CS125" s="854"/>
      <c r="CT125" s="854"/>
      <c r="CU125" s="854"/>
      <c r="CV125" s="854"/>
      <c r="CW125" s="854"/>
      <c r="CX125" s="854"/>
      <c r="CY125" s="854"/>
      <c r="CZ125" s="854"/>
      <c r="DA125" s="854"/>
      <c r="DB125" s="854"/>
      <c r="DC125" s="854"/>
      <c r="DD125" s="854"/>
      <c r="DE125" s="854"/>
      <c r="DF125" s="855"/>
      <c r="DG125" s="890" t="s">
        <v>403</v>
      </c>
      <c r="DH125" s="871"/>
      <c r="DI125" s="871"/>
      <c r="DJ125" s="871"/>
      <c r="DK125" s="871"/>
      <c r="DL125" s="871" t="s">
        <v>457</v>
      </c>
      <c r="DM125" s="871"/>
      <c r="DN125" s="871"/>
      <c r="DO125" s="871"/>
      <c r="DP125" s="871"/>
      <c r="DQ125" s="871" t="s">
        <v>506</v>
      </c>
      <c r="DR125" s="871"/>
      <c r="DS125" s="871"/>
      <c r="DT125" s="871"/>
      <c r="DU125" s="871"/>
      <c r="DV125" s="872" t="s">
        <v>482</v>
      </c>
      <c r="DW125" s="872"/>
      <c r="DX125" s="872"/>
      <c r="DY125" s="872"/>
      <c r="DZ125" s="873"/>
    </row>
    <row r="126" spans="1:130" s="248" customFormat="1" ht="26.25" customHeight="1" thickBot="1" x14ac:dyDescent="0.2">
      <c r="A126" s="936"/>
      <c r="B126" s="937"/>
      <c r="C126" s="874" t="s">
        <v>491</v>
      </c>
      <c r="D126" s="875"/>
      <c r="E126" s="875"/>
      <c r="F126" s="875"/>
      <c r="G126" s="875"/>
      <c r="H126" s="875"/>
      <c r="I126" s="875"/>
      <c r="J126" s="875"/>
      <c r="K126" s="875"/>
      <c r="L126" s="875"/>
      <c r="M126" s="875"/>
      <c r="N126" s="875"/>
      <c r="O126" s="875"/>
      <c r="P126" s="875"/>
      <c r="Q126" s="875"/>
      <c r="R126" s="875"/>
      <c r="S126" s="875"/>
      <c r="T126" s="875"/>
      <c r="U126" s="875"/>
      <c r="V126" s="875"/>
      <c r="W126" s="875"/>
      <c r="X126" s="875"/>
      <c r="Y126" s="875"/>
      <c r="Z126" s="876"/>
      <c r="AA126" s="825" t="s">
        <v>485</v>
      </c>
      <c r="AB126" s="826"/>
      <c r="AC126" s="826"/>
      <c r="AD126" s="826"/>
      <c r="AE126" s="827"/>
      <c r="AF126" s="828" t="s">
        <v>489</v>
      </c>
      <c r="AG126" s="826"/>
      <c r="AH126" s="826"/>
      <c r="AI126" s="826"/>
      <c r="AJ126" s="827"/>
      <c r="AK126" s="828" t="s">
        <v>488</v>
      </c>
      <c r="AL126" s="826"/>
      <c r="AM126" s="826"/>
      <c r="AN126" s="826"/>
      <c r="AO126" s="827"/>
      <c r="AP126" s="867" t="s">
        <v>403</v>
      </c>
      <c r="AQ126" s="868"/>
      <c r="AR126" s="868"/>
      <c r="AS126" s="868"/>
      <c r="AT126" s="86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883"/>
      <c r="CL126" s="884"/>
      <c r="CM126" s="884"/>
      <c r="CN126" s="884"/>
      <c r="CO126" s="885"/>
      <c r="CP126" s="861" t="s">
        <v>507</v>
      </c>
      <c r="CQ126" s="796"/>
      <c r="CR126" s="796"/>
      <c r="CS126" s="796"/>
      <c r="CT126" s="796"/>
      <c r="CU126" s="796"/>
      <c r="CV126" s="796"/>
      <c r="CW126" s="796"/>
      <c r="CX126" s="796"/>
      <c r="CY126" s="796"/>
      <c r="CZ126" s="796"/>
      <c r="DA126" s="796"/>
      <c r="DB126" s="796"/>
      <c r="DC126" s="796"/>
      <c r="DD126" s="796"/>
      <c r="DE126" s="796"/>
      <c r="DF126" s="797"/>
      <c r="DG126" s="862" t="s">
        <v>403</v>
      </c>
      <c r="DH126" s="863"/>
      <c r="DI126" s="863"/>
      <c r="DJ126" s="863"/>
      <c r="DK126" s="863"/>
      <c r="DL126" s="863" t="s">
        <v>488</v>
      </c>
      <c r="DM126" s="863"/>
      <c r="DN126" s="863"/>
      <c r="DO126" s="863"/>
      <c r="DP126" s="863"/>
      <c r="DQ126" s="863" t="s">
        <v>482</v>
      </c>
      <c r="DR126" s="863"/>
      <c r="DS126" s="863"/>
      <c r="DT126" s="863"/>
      <c r="DU126" s="863"/>
      <c r="DV126" s="840" t="s">
        <v>489</v>
      </c>
      <c r="DW126" s="840"/>
      <c r="DX126" s="840"/>
      <c r="DY126" s="840"/>
      <c r="DZ126" s="841"/>
    </row>
    <row r="127" spans="1:130" s="248" customFormat="1" ht="26.25" customHeight="1" x14ac:dyDescent="0.15">
      <c r="A127" s="938"/>
      <c r="B127" s="939"/>
      <c r="C127" s="864" t="s">
        <v>508</v>
      </c>
      <c r="D127" s="865"/>
      <c r="E127" s="865"/>
      <c r="F127" s="865"/>
      <c r="G127" s="865"/>
      <c r="H127" s="865"/>
      <c r="I127" s="865"/>
      <c r="J127" s="865"/>
      <c r="K127" s="865"/>
      <c r="L127" s="865"/>
      <c r="M127" s="865"/>
      <c r="N127" s="865"/>
      <c r="O127" s="865"/>
      <c r="P127" s="865"/>
      <c r="Q127" s="865"/>
      <c r="R127" s="865"/>
      <c r="S127" s="865"/>
      <c r="T127" s="865"/>
      <c r="U127" s="865"/>
      <c r="V127" s="865"/>
      <c r="W127" s="865"/>
      <c r="X127" s="865"/>
      <c r="Y127" s="865"/>
      <c r="Z127" s="866"/>
      <c r="AA127" s="825" t="s">
        <v>485</v>
      </c>
      <c r="AB127" s="826"/>
      <c r="AC127" s="826"/>
      <c r="AD127" s="826"/>
      <c r="AE127" s="827"/>
      <c r="AF127" s="828" t="s">
        <v>485</v>
      </c>
      <c r="AG127" s="826"/>
      <c r="AH127" s="826"/>
      <c r="AI127" s="826"/>
      <c r="AJ127" s="827"/>
      <c r="AK127" s="828" t="s">
        <v>479</v>
      </c>
      <c r="AL127" s="826"/>
      <c r="AM127" s="826"/>
      <c r="AN127" s="826"/>
      <c r="AO127" s="827"/>
      <c r="AP127" s="867" t="s">
        <v>481</v>
      </c>
      <c r="AQ127" s="868"/>
      <c r="AR127" s="868"/>
      <c r="AS127" s="868"/>
      <c r="AT127" s="869"/>
      <c r="AU127" s="284"/>
      <c r="AV127" s="284"/>
      <c r="AW127" s="284"/>
      <c r="AX127" s="870" t="s">
        <v>509</v>
      </c>
      <c r="AY127" s="858"/>
      <c r="AZ127" s="858"/>
      <c r="BA127" s="858"/>
      <c r="BB127" s="858"/>
      <c r="BC127" s="858"/>
      <c r="BD127" s="858"/>
      <c r="BE127" s="859"/>
      <c r="BF127" s="857" t="s">
        <v>510</v>
      </c>
      <c r="BG127" s="858"/>
      <c r="BH127" s="858"/>
      <c r="BI127" s="858"/>
      <c r="BJ127" s="858"/>
      <c r="BK127" s="858"/>
      <c r="BL127" s="859"/>
      <c r="BM127" s="857" t="s">
        <v>511</v>
      </c>
      <c r="BN127" s="858"/>
      <c r="BO127" s="858"/>
      <c r="BP127" s="858"/>
      <c r="BQ127" s="858"/>
      <c r="BR127" s="858"/>
      <c r="BS127" s="859"/>
      <c r="BT127" s="857" t="s">
        <v>512</v>
      </c>
      <c r="BU127" s="858"/>
      <c r="BV127" s="858"/>
      <c r="BW127" s="858"/>
      <c r="BX127" s="858"/>
      <c r="BY127" s="858"/>
      <c r="BZ127" s="860"/>
      <c r="CA127" s="284"/>
      <c r="CB127" s="284"/>
      <c r="CC127" s="284"/>
      <c r="CD127" s="285"/>
      <c r="CE127" s="285"/>
      <c r="CF127" s="285"/>
      <c r="CG127" s="282"/>
      <c r="CH127" s="282"/>
      <c r="CI127" s="282"/>
      <c r="CJ127" s="283"/>
      <c r="CK127" s="883"/>
      <c r="CL127" s="884"/>
      <c r="CM127" s="884"/>
      <c r="CN127" s="884"/>
      <c r="CO127" s="885"/>
      <c r="CP127" s="861" t="s">
        <v>513</v>
      </c>
      <c r="CQ127" s="796"/>
      <c r="CR127" s="796"/>
      <c r="CS127" s="796"/>
      <c r="CT127" s="796"/>
      <c r="CU127" s="796"/>
      <c r="CV127" s="796"/>
      <c r="CW127" s="796"/>
      <c r="CX127" s="796"/>
      <c r="CY127" s="796"/>
      <c r="CZ127" s="796"/>
      <c r="DA127" s="796"/>
      <c r="DB127" s="796"/>
      <c r="DC127" s="796"/>
      <c r="DD127" s="796"/>
      <c r="DE127" s="796"/>
      <c r="DF127" s="797"/>
      <c r="DG127" s="862" t="s">
        <v>482</v>
      </c>
      <c r="DH127" s="863"/>
      <c r="DI127" s="863"/>
      <c r="DJ127" s="863"/>
      <c r="DK127" s="863"/>
      <c r="DL127" s="863" t="s">
        <v>488</v>
      </c>
      <c r="DM127" s="863"/>
      <c r="DN127" s="863"/>
      <c r="DO127" s="863"/>
      <c r="DP127" s="863"/>
      <c r="DQ127" s="863" t="s">
        <v>481</v>
      </c>
      <c r="DR127" s="863"/>
      <c r="DS127" s="863"/>
      <c r="DT127" s="863"/>
      <c r="DU127" s="863"/>
      <c r="DV127" s="840" t="s">
        <v>403</v>
      </c>
      <c r="DW127" s="840"/>
      <c r="DX127" s="840"/>
      <c r="DY127" s="840"/>
      <c r="DZ127" s="841"/>
    </row>
    <row r="128" spans="1:130" s="248" customFormat="1" ht="26.25" customHeight="1" thickBot="1" x14ac:dyDescent="0.2">
      <c r="A128" s="842" t="s">
        <v>514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515</v>
      </c>
      <c r="X128" s="844"/>
      <c r="Y128" s="844"/>
      <c r="Z128" s="845"/>
      <c r="AA128" s="846">
        <v>7788</v>
      </c>
      <c r="AB128" s="847"/>
      <c r="AC128" s="847"/>
      <c r="AD128" s="847"/>
      <c r="AE128" s="848"/>
      <c r="AF128" s="849">
        <v>37357</v>
      </c>
      <c r="AG128" s="847"/>
      <c r="AH128" s="847"/>
      <c r="AI128" s="847"/>
      <c r="AJ128" s="848"/>
      <c r="AK128" s="849">
        <v>8841</v>
      </c>
      <c r="AL128" s="847"/>
      <c r="AM128" s="847"/>
      <c r="AN128" s="847"/>
      <c r="AO128" s="848"/>
      <c r="AP128" s="850"/>
      <c r="AQ128" s="851"/>
      <c r="AR128" s="851"/>
      <c r="AS128" s="851"/>
      <c r="AT128" s="852"/>
      <c r="AU128" s="284"/>
      <c r="AV128" s="284"/>
      <c r="AW128" s="284"/>
      <c r="AX128" s="853" t="s">
        <v>516</v>
      </c>
      <c r="AY128" s="854"/>
      <c r="AZ128" s="854"/>
      <c r="BA128" s="854"/>
      <c r="BB128" s="854"/>
      <c r="BC128" s="854"/>
      <c r="BD128" s="854"/>
      <c r="BE128" s="855"/>
      <c r="BF128" s="832" t="s">
        <v>489</v>
      </c>
      <c r="BG128" s="833"/>
      <c r="BH128" s="833"/>
      <c r="BI128" s="833"/>
      <c r="BJ128" s="833"/>
      <c r="BK128" s="833"/>
      <c r="BL128" s="856"/>
      <c r="BM128" s="832">
        <v>13.7</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886"/>
      <c r="CL128" s="887"/>
      <c r="CM128" s="887"/>
      <c r="CN128" s="887"/>
      <c r="CO128" s="888"/>
      <c r="CP128" s="835" t="s">
        <v>517</v>
      </c>
      <c r="CQ128" s="774"/>
      <c r="CR128" s="774"/>
      <c r="CS128" s="774"/>
      <c r="CT128" s="774"/>
      <c r="CU128" s="774"/>
      <c r="CV128" s="774"/>
      <c r="CW128" s="774"/>
      <c r="CX128" s="774"/>
      <c r="CY128" s="774"/>
      <c r="CZ128" s="774"/>
      <c r="DA128" s="774"/>
      <c r="DB128" s="774"/>
      <c r="DC128" s="774"/>
      <c r="DD128" s="774"/>
      <c r="DE128" s="774"/>
      <c r="DF128" s="775"/>
      <c r="DG128" s="836" t="s">
        <v>488</v>
      </c>
      <c r="DH128" s="837"/>
      <c r="DI128" s="837"/>
      <c r="DJ128" s="837"/>
      <c r="DK128" s="837"/>
      <c r="DL128" s="837" t="s">
        <v>485</v>
      </c>
      <c r="DM128" s="837"/>
      <c r="DN128" s="837"/>
      <c r="DO128" s="837"/>
      <c r="DP128" s="837"/>
      <c r="DQ128" s="837" t="s">
        <v>486</v>
      </c>
      <c r="DR128" s="837"/>
      <c r="DS128" s="837"/>
      <c r="DT128" s="837"/>
      <c r="DU128" s="837"/>
      <c r="DV128" s="838" t="s">
        <v>485</v>
      </c>
      <c r="DW128" s="838"/>
      <c r="DX128" s="838"/>
      <c r="DY128" s="838"/>
      <c r="DZ128" s="839"/>
    </row>
    <row r="129" spans="1:131" s="248" customFormat="1" ht="26.25" customHeight="1" x14ac:dyDescent="0.15">
      <c r="A129" s="820" t="s">
        <v>111</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518</v>
      </c>
      <c r="X129" s="823"/>
      <c r="Y129" s="823"/>
      <c r="Z129" s="824"/>
      <c r="AA129" s="825">
        <v>7936825</v>
      </c>
      <c r="AB129" s="826"/>
      <c r="AC129" s="826"/>
      <c r="AD129" s="826"/>
      <c r="AE129" s="827"/>
      <c r="AF129" s="828">
        <v>7199334</v>
      </c>
      <c r="AG129" s="826"/>
      <c r="AH129" s="826"/>
      <c r="AI129" s="826"/>
      <c r="AJ129" s="827"/>
      <c r="AK129" s="828">
        <v>8177579</v>
      </c>
      <c r="AL129" s="826"/>
      <c r="AM129" s="826"/>
      <c r="AN129" s="826"/>
      <c r="AO129" s="827"/>
      <c r="AP129" s="829"/>
      <c r="AQ129" s="830"/>
      <c r="AR129" s="830"/>
      <c r="AS129" s="830"/>
      <c r="AT129" s="831"/>
      <c r="AU129" s="286"/>
      <c r="AV129" s="286"/>
      <c r="AW129" s="286"/>
      <c r="AX129" s="795" t="s">
        <v>519</v>
      </c>
      <c r="AY129" s="796"/>
      <c r="AZ129" s="796"/>
      <c r="BA129" s="796"/>
      <c r="BB129" s="796"/>
      <c r="BC129" s="796"/>
      <c r="BD129" s="796"/>
      <c r="BE129" s="797"/>
      <c r="BF129" s="815" t="s">
        <v>481</v>
      </c>
      <c r="BG129" s="816"/>
      <c r="BH129" s="816"/>
      <c r="BI129" s="816"/>
      <c r="BJ129" s="816"/>
      <c r="BK129" s="816"/>
      <c r="BL129" s="817"/>
      <c r="BM129" s="815">
        <v>18.7</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520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521</v>
      </c>
      <c r="X130" s="823"/>
      <c r="Y130" s="823"/>
      <c r="Z130" s="824"/>
      <c r="AA130" s="825">
        <v>1489301</v>
      </c>
      <c r="AB130" s="826"/>
      <c r="AC130" s="826"/>
      <c r="AD130" s="826"/>
      <c r="AE130" s="827"/>
      <c r="AF130" s="828">
        <v>1420870</v>
      </c>
      <c r="AG130" s="826"/>
      <c r="AH130" s="826"/>
      <c r="AI130" s="826"/>
      <c r="AJ130" s="827"/>
      <c r="AK130" s="828">
        <v>1453505</v>
      </c>
      <c r="AL130" s="826"/>
      <c r="AM130" s="826"/>
      <c r="AN130" s="826"/>
      <c r="AO130" s="827"/>
      <c r="AP130" s="829"/>
      <c r="AQ130" s="830"/>
      <c r="AR130" s="830"/>
      <c r="AS130" s="830"/>
      <c r="AT130" s="831"/>
      <c r="AU130" s="286"/>
      <c r="AV130" s="286"/>
      <c r="AW130" s="286"/>
      <c r="AX130" s="795" t="s">
        <v>522</v>
      </c>
      <c r="AY130" s="796"/>
      <c r="AZ130" s="796"/>
      <c r="BA130" s="796"/>
      <c r="BB130" s="796"/>
      <c r="BC130" s="796"/>
      <c r="BD130" s="796"/>
      <c r="BE130" s="797"/>
      <c r="BF130" s="798">
        <v>8.6999999999999993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523</v>
      </c>
      <c r="X131" s="806"/>
      <c r="Y131" s="806"/>
      <c r="Z131" s="807"/>
      <c r="AA131" s="808">
        <v>6447524</v>
      </c>
      <c r="AB131" s="809"/>
      <c r="AC131" s="809"/>
      <c r="AD131" s="809"/>
      <c r="AE131" s="810"/>
      <c r="AF131" s="811">
        <v>5778464</v>
      </c>
      <c r="AG131" s="809"/>
      <c r="AH131" s="809"/>
      <c r="AI131" s="809"/>
      <c r="AJ131" s="810"/>
      <c r="AK131" s="811">
        <v>6724074</v>
      </c>
      <c r="AL131" s="809"/>
      <c r="AM131" s="809"/>
      <c r="AN131" s="809"/>
      <c r="AO131" s="810"/>
      <c r="AP131" s="812"/>
      <c r="AQ131" s="813"/>
      <c r="AR131" s="813"/>
      <c r="AS131" s="813"/>
      <c r="AT131" s="814"/>
      <c r="AU131" s="286"/>
      <c r="AV131" s="286"/>
      <c r="AW131" s="286"/>
      <c r="AX131" s="773" t="s">
        <v>524</v>
      </c>
      <c r="AY131" s="774"/>
      <c r="AZ131" s="774"/>
      <c r="BA131" s="774"/>
      <c r="BB131" s="774"/>
      <c r="BC131" s="774"/>
      <c r="BD131" s="774"/>
      <c r="BE131" s="775"/>
      <c r="BF131" s="776" t="s">
        <v>481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525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526</v>
      </c>
      <c r="W132" s="786"/>
      <c r="X132" s="786"/>
      <c r="Y132" s="786"/>
      <c r="Z132" s="787"/>
      <c r="AA132" s="788">
        <v>8.1647001239999994</v>
      </c>
      <c r="AB132" s="789"/>
      <c r="AC132" s="789"/>
      <c r="AD132" s="789"/>
      <c r="AE132" s="790"/>
      <c r="AF132" s="791">
        <v>8.6765617989999999</v>
      </c>
      <c r="AG132" s="789"/>
      <c r="AH132" s="789"/>
      <c r="AI132" s="789"/>
      <c r="AJ132" s="790"/>
      <c r="AK132" s="791">
        <v>9.52247105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527</v>
      </c>
      <c r="W133" s="765"/>
      <c r="X133" s="765"/>
      <c r="Y133" s="765"/>
      <c r="Z133" s="766"/>
      <c r="AA133" s="767">
        <v>8.9</v>
      </c>
      <c r="AB133" s="768"/>
      <c r="AC133" s="768"/>
      <c r="AD133" s="768"/>
      <c r="AE133" s="769"/>
      <c r="AF133" s="767">
        <v>8.6999999999999993</v>
      </c>
      <c r="AG133" s="768"/>
      <c r="AH133" s="768"/>
      <c r="AI133" s="768"/>
      <c r="AJ133" s="769"/>
      <c r="AK133" s="767">
        <v>8.6999999999999993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1ArJBQsmab+f+ryvl4itqTKgYAQFVT9nWbdwCDlDFKqxh4khcd+9lQyqhTHEfKCr1aPw4qLiTfOrIt6I8HkaQ==" saltValue="jaydWhyWJZAJQz3jHNW0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2w7MRAwy2KLPLZ/Cpj0NB0SRy8+QTQrvrdsRTutqmuEIaMu/bV0s1DofPhzhXh4EH1VbYUNQv5dnLlF/J70bg==" saltValue="znWHUkTgkPC0QEcm2sOZ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5M9EVN/2KRz+cx7yeEW6u82w5IqVLXKIR1NzZMz+wAM0/ZKF4aVtURMRbKGi/wPAOW2cuLtDBTplV5Dv6Gp9A==" saltValue="/mLTPNFaByWrNhycZH1M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531</v>
      </c>
      <c r="AP7" s="305"/>
      <c r="AQ7" s="306" t="s">
        <v>532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533</v>
      </c>
      <c r="AQ8" s="312" t="s">
        <v>534</v>
      </c>
      <c r="AR8" s="313" t="s">
        <v>535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536</v>
      </c>
      <c r="AL9" s="1190"/>
      <c r="AM9" s="1190"/>
      <c r="AN9" s="1191"/>
      <c r="AO9" s="314">
        <v>2489424</v>
      </c>
      <c r="AP9" s="314">
        <v>111960</v>
      </c>
      <c r="AQ9" s="315">
        <v>63681</v>
      </c>
      <c r="AR9" s="316">
        <v>75.8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537</v>
      </c>
      <c r="AL10" s="1190"/>
      <c r="AM10" s="1190"/>
      <c r="AN10" s="1191"/>
      <c r="AO10" s="317">
        <v>395063</v>
      </c>
      <c r="AP10" s="317">
        <v>17768</v>
      </c>
      <c r="AQ10" s="318">
        <v>8003</v>
      </c>
      <c r="AR10" s="319">
        <v>122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538</v>
      </c>
      <c r="AL11" s="1190"/>
      <c r="AM11" s="1190"/>
      <c r="AN11" s="1191"/>
      <c r="AO11" s="317">
        <v>73186</v>
      </c>
      <c r="AP11" s="317">
        <v>3291</v>
      </c>
      <c r="AQ11" s="318">
        <v>360</v>
      </c>
      <c r="AR11" s="319">
        <v>814.2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539</v>
      </c>
      <c r="AL12" s="1190"/>
      <c r="AM12" s="1190"/>
      <c r="AN12" s="1191"/>
      <c r="AO12" s="317" t="s">
        <v>540</v>
      </c>
      <c r="AP12" s="317" t="s">
        <v>540</v>
      </c>
      <c r="AQ12" s="318">
        <v>18</v>
      </c>
      <c r="AR12" s="319" t="s">
        <v>540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541</v>
      </c>
      <c r="AL13" s="1190"/>
      <c r="AM13" s="1190"/>
      <c r="AN13" s="1191"/>
      <c r="AO13" s="317">
        <v>186246</v>
      </c>
      <c r="AP13" s="317">
        <v>8376</v>
      </c>
      <c r="AQ13" s="318">
        <v>2539</v>
      </c>
      <c r="AR13" s="319">
        <v>229.9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542</v>
      </c>
      <c r="AL14" s="1190"/>
      <c r="AM14" s="1190"/>
      <c r="AN14" s="1191"/>
      <c r="AO14" s="317">
        <v>83448</v>
      </c>
      <c r="AP14" s="317">
        <v>3753</v>
      </c>
      <c r="AQ14" s="318">
        <v>1117</v>
      </c>
      <c r="AR14" s="319">
        <v>236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543</v>
      </c>
      <c r="AL15" s="1193"/>
      <c r="AM15" s="1193"/>
      <c r="AN15" s="1194"/>
      <c r="AO15" s="317">
        <v>-181096</v>
      </c>
      <c r="AP15" s="317">
        <v>-8145</v>
      </c>
      <c r="AQ15" s="318">
        <v>-4412</v>
      </c>
      <c r="AR15" s="319">
        <v>84.6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193</v>
      </c>
      <c r="AL16" s="1193"/>
      <c r="AM16" s="1193"/>
      <c r="AN16" s="1194"/>
      <c r="AO16" s="317">
        <v>3046271</v>
      </c>
      <c r="AP16" s="317">
        <v>137003</v>
      </c>
      <c r="AQ16" s="318">
        <v>71307</v>
      </c>
      <c r="AR16" s="319">
        <v>92.1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545</v>
      </c>
      <c r="AP20" s="326" t="s">
        <v>546</v>
      </c>
      <c r="AQ20" s="327" t="s">
        <v>547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548</v>
      </c>
      <c r="AL21" s="1196"/>
      <c r="AM21" s="1196"/>
      <c r="AN21" s="1197"/>
      <c r="AO21" s="330">
        <v>11.96</v>
      </c>
      <c r="AP21" s="331">
        <v>6.49</v>
      </c>
      <c r="AQ21" s="332">
        <v>5.47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549</v>
      </c>
      <c r="AL22" s="1196"/>
      <c r="AM22" s="1196"/>
      <c r="AN22" s="1197"/>
      <c r="AO22" s="335">
        <v>97.3</v>
      </c>
      <c r="AP22" s="336">
        <v>97.2</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550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551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531</v>
      </c>
      <c r="AP30" s="305"/>
      <c r="AQ30" s="306" t="s">
        <v>532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533</v>
      </c>
      <c r="AQ31" s="312" t="s">
        <v>534</v>
      </c>
      <c r="AR31" s="313" t="s">
        <v>535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553</v>
      </c>
      <c r="AL32" s="1179"/>
      <c r="AM32" s="1179"/>
      <c r="AN32" s="1180"/>
      <c r="AO32" s="345">
        <v>1747033</v>
      </c>
      <c r="AP32" s="345">
        <v>78571</v>
      </c>
      <c r="AQ32" s="346">
        <v>31105</v>
      </c>
      <c r="AR32" s="347">
        <v>152.6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554</v>
      </c>
      <c r="AL33" s="1179"/>
      <c r="AM33" s="1179"/>
      <c r="AN33" s="1180"/>
      <c r="AO33" s="345" t="s">
        <v>540</v>
      </c>
      <c r="AP33" s="345" t="s">
        <v>540</v>
      </c>
      <c r="AQ33" s="346" t="s">
        <v>540</v>
      </c>
      <c r="AR33" s="347" t="s">
        <v>540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555</v>
      </c>
      <c r="AL34" s="1179"/>
      <c r="AM34" s="1179"/>
      <c r="AN34" s="1180"/>
      <c r="AO34" s="345" t="s">
        <v>540</v>
      </c>
      <c r="AP34" s="345" t="s">
        <v>540</v>
      </c>
      <c r="AQ34" s="346">
        <v>0</v>
      </c>
      <c r="AR34" s="347" t="s">
        <v>540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556</v>
      </c>
      <c r="AL35" s="1179"/>
      <c r="AM35" s="1179"/>
      <c r="AN35" s="1180"/>
      <c r="AO35" s="345">
        <v>352939</v>
      </c>
      <c r="AP35" s="345">
        <v>15873</v>
      </c>
      <c r="AQ35" s="346">
        <v>8747</v>
      </c>
      <c r="AR35" s="347">
        <v>81.5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557</v>
      </c>
      <c r="AL36" s="1179"/>
      <c r="AM36" s="1179"/>
      <c r="AN36" s="1180"/>
      <c r="AO36" s="345">
        <v>2672</v>
      </c>
      <c r="AP36" s="345">
        <v>120</v>
      </c>
      <c r="AQ36" s="346">
        <v>2193</v>
      </c>
      <c r="AR36" s="347">
        <v>-94.5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558</v>
      </c>
      <c r="AL37" s="1179"/>
      <c r="AM37" s="1179"/>
      <c r="AN37" s="1180"/>
      <c r="AO37" s="345" t="s">
        <v>540</v>
      </c>
      <c r="AP37" s="345" t="s">
        <v>540</v>
      </c>
      <c r="AQ37" s="346">
        <v>863</v>
      </c>
      <c r="AR37" s="347" t="s">
        <v>540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559</v>
      </c>
      <c r="AL38" s="1176"/>
      <c r="AM38" s="1176"/>
      <c r="AN38" s="1177"/>
      <c r="AO38" s="348" t="s">
        <v>540</v>
      </c>
      <c r="AP38" s="348" t="s">
        <v>540</v>
      </c>
      <c r="AQ38" s="349">
        <v>1</v>
      </c>
      <c r="AR38" s="337" t="s">
        <v>540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560</v>
      </c>
      <c r="AL39" s="1176"/>
      <c r="AM39" s="1176"/>
      <c r="AN39" s="1177"/>
      <c r="AO39" s="345">
        <v>-8841</v>
      </c>
      <c r="AP39" s="345">
        <v>-398</v>
      </c>
      <c r="AQ39" s="346">
        <v>-3092</v>
      </c>
      <c r="AR39" s="347">
        <v>-87.1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561</v>
      </c>
      <c r="AL40" s="1179"/>
      <c r="AM40" s="1179"/>
      <c r="AN40" s="1180"/>
      <c r="AO40" s="345">
        <v>-1453505</v>
      </c>
      <c r="AP40" s="345">
        <v>-65370</v>
      </c>
      <c r="AQ40" s="346">
        <v>-27116</v>
      </c>
      <c r="AR40" s="347">
        <v>141.1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306</v>
      </c>
      <c r="AL41" s="1182"/>
      <c r="AM41" s="1182"/>
      <c r="AN41" s="1183"/>
      <c r="AO41" s="345">
        <v>640298</v>
      </c>
      <c r="AP41" s="345">
        <v>28797</v>
      </c>
      <c r="AQ41" s="346">
        <v>12702</v>
      </c>
      <c r="AR41" s="347">
        <v>126.7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531</v>
      </c>
      <c r="AN49" s="1186" t="s">
        <v>565</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566</v>
      </c>
      <c r="AO50" s="362" t="s">
        <v>567</v>
      </c>
      <c r="AP50" s="363" t="s">
        <v>568</v>
      </c>
      <c r="AQ50" s="364" t="s">
        <v>569</v>
      </c>
      <c r="AR50" s="365" t="s">
        <v>570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571</v>
      </c>
      <c r="AL51" s="358"/>
      <c r="AM51" s="366">
        <v>1908591</v>
      </c>
      <c r="AN51" s="367">
        <v>80491</v>
      </c>
      <c r="AO51" s="368">
        <v>4.5</v>
      </c>
      <c r="AP51" s="369">
        <v>47738</v>
      </c>
      <c r="AQ51" s="370">
        <v>-4.4000000000000004</v>
      </c>
      <c r="AR51" s="371">
        <v>8.9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572</v>
      </c>
      <c r="AM52" s="374">
        <v>822642</v>
      </c>
      <c r="AN52" s="375">
        <v>34693</v>
      </c>
      <c r="AO52" s="376">
        <v>-5.7</v>
      </c>
      <c r="AP52" s="377">
        <v>24937</v>
      </c>
      <c r="AQ52" s="378">
        <v>-5.5</v>
      </c>
      <c r="AR52" s="379">
        <v>-0.2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573</v>
      </c>
      <c r="AL53" s="358"/>
      <c r="AM53" s="366">
        <v>3877536</v>
      </c>
      <c r="AN53" s="367">
        <v>166069</v>
      </c>
      <c r="AO53" s="368">
        <v>106.3</v>
      </c>
      <c r="AP53" s="369">
        <v>52191</v>
      </c>
      <c r="AQ53" s="370">
        <v>9.3000000000000007</v>
      </c>
      <c r="AR53" s="371">
        <v>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572</v>
      </c>
      <c r="AM54" s="374">
        <v>1088658</v>
      </c>
      <c r="AN54" s="375">
        <v>46625</v>
      </c>
      <c r="AO54" s="376">
        <v>34.4</v>
      </c>
      <c r="AP54" s="377">
        <v>24843</v>
      </c>
      <c r="AQ54" s="378">
        <v>-0.4</v>
      </c>
      <c r="AR54" s="379">
        <v>34.799999999999997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574</v>
      </c>
      <c r="AL55" s="358"/>
      <c r="AM55" s="366">
        <v>3007997</v>
      </c>
      <c r="AN55" s="367">
        <v>130646</v>
      </c>
      <c r="AO55" s="368">
        <v>-21.3</v>
      </c>
      <c r="AP55" s="369">
        <v>47387</v>
      </c>
      <c r="AQ55" s="370">
        <v>-9.1999999999999993</v>
      </c>
      <c r="AR55" s="371">
        <v>-12.1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572</v>
      </c>
      <c r="AM56" s="374">
        <v>969120</v>
      </c>
      <c r="AN56" s="375">
        <v>42092</v>
      </c>
      <c r="AO56" s="376">
        <v>-9.6999999999999993</v>
      </c>
      <c r="AP56" s="377">
        <v>24928</v>
      </c>
      <c r="AQ56" s="378">
        <v>0.3</v>
      </c>
      <c r="AR56" s="379">
        <v>-10</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575</v>
      </c>
      <c r="AL57" s="358"/>
      <c r="AM57" s="366">
        <v>4469349</v>
      </c>
      <c r="AN57" s="367">
        <v>198048</v>
      </c>
      <c r="AO57" s="368">
        <v>51.6</v>
      </c>
      <c r="AP57" s="369">
        <v>51264</v>
      </c>
      <c r="AQ57" s="370">
        <v>8.1999999999999993</v>
      </c>
      <c r="AR57" s="371">
        <v>43.4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572</v>
      </c>
      <c r="AM58" s="374">
        <v>1882449</v>
      </c>
      <c r="AN58" s="375">
        <v>83416</v>
      </c>
      <c r="AO58" s="376">
        <v>98.2</v>
      </c>
      <c r="AP58" s="377">
        <v>26040</v>
      </c>
      <c r="AQ58" s="378">
        <v>4.5</v>
      </c>
      <c r="AR58" s="379">
        <v>93.7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576</v>
      </c>
      <c r="AL59" s="358"/>
      <c r="AM59" s="366">
        <v>3575982</v>
      </c>
      <c r="AN59" s="367">
        <v>160827</v>
      </c>
      <c r="AO59" s="368">
        <v>-18.8</v>
      </c>
      <c r="AP59" s="369">
        <v>52068</v>
      </c>
      <c r="AQ59" s="370">
        <v>1.6</v>
      </c>
      <c r="AR59" s="371">
        <v>-20.399999999999999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572</v>
      </c>
      <c r="AM60" s="374">
        <v>1598278</v>
      </c>
      <c r="AN60" s="375">
        <v>71881</v>
      </c>
      <c r="AO60" s="376">
        <v>-13.8</v>
      </c>
      <c r="AP60" s="377">
        <v>26936</v>
      </c>
      <c r="AQ60" s="378">
        <v>3.4</v>
      </c>
      <c r="AR60" s="379">
        <v>-17.2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577</v>
      </c>
      <c r="AL61" s="380"/>
      <c r="AM61" s="381">
        <v>3367891</v>
      </c>
      <c r="AN61" s="382">
        <v>147216</v>
      </c>
      <c r="AO61" s="383">
        <v>24.5</v>
      </c>
      <c r="AP61" s="384">
        <v>50130</v>
      </c>
      <c r="AQ61" s="385">
        <v>1.1000000000000001</v>
      </c>
      <c r="AR61" s="371">
        <v>23.4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572</v>
      </c>
      <c r="AM62" s="374">
        <v>1272229</v>
      </c>
      <c r="AN62" s="375">
        <v>55741</v>
      </c>
      <c r="AO62" s="376">
        <v>20.7</v>
      </c>
      <c r="AP62" s="377">
        <v>25537</v>
      </c>
      <c r="AQ62" s="378">
        <v>0.5</v>
      </c>
      <c r="AR62" s="379">
        <v>20.2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DD6JzIHUyYyG067xFufVW/Q+rDXNiLef6zbPbmyNpF6QjDoogT5NC0Rr9VQmpSGN6Fhu0sQpIfXWuODn9z2mA==" saltValue="JFF3nn7Iv0+vYfnV/mexk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579</v>
      </c>
    </row>
    <row r="120" spans="125:125" ht="13.5" hidden="1" customHeight="1" x14ac:dyDescent="0.15"/>
    <row r="121" spans="125:125" ht="13.5" hidden="1" customHeight="1" x14ac:dyDescent="0.15">
      <c r="DU121" s="292"/>
    </row>
  </sheetData>
  <sheetProtection algorithmName="SHA-512" hashValue="G3fhkSWfvoON5h07WBa7udkx2s+87jJpaMNfFZ1lfTx0+oPH29GAq0mCVLgH35dyCmTjj35GwlGZlzdFBpStwg==" saltValue="sRXKWudaAmp6EtfX7fJ3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580</v>
      </c>
    </row>
  </sheetData>
  <sheetProtection algorithmName="SHA-512" hashValue="IH393lIrZEKLpJxTooBkWlVZuwtdOovhfhouvqd00X5jHYBU5peTE90nmBUdLjamoCZ5q7JmvgYXhHa1VMm57w==" saltValue="T0Jq3K5tBx7LCFf/gSAO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581</v>
      </c>
      <c r="G46" s="8" t="s">
        <v>582</v>
      </c>
      <c r="H46" s="8" t="s">
        <v>583</v>
      </c>
      <c r="I46" s="8" t="s">
        <v>584</v>
      </c>
      <c r="J46" s="9" t="s">
        <v>585</v>
      </c>
    </row>
    <row r="47" spans="2:10" ht="57.75" customHeight="1" x14ac:dyDescent="0.15">
      <c r="B47" s="10"/>
      <c r="C47" s="1200" t="s">
        <v>3</v>
      </c>
      <c r="D47" s="1200"/>
      <c r="E47" s="1201"/>
      <c r="F47" s="11">
        <v>23.02</v>
      </c>
      <c r="G47" s="12">
        <v>25.83</v>
      </c>
      <c r="H47" s="12">
        <v>21.92</v>
      </c>
      <c r="I47" s="12">
        <v>19.190000000000001</v>
      </c>
      <c r="J47" s="13">
        <v>18.23</v>
      </c>
    </row>
    <row r="48" spans="2:10" ht="57.75" customHeight="1" x14ac:dyDescent="0.15">
      <c r="B48" s="14"/>
      <c r="C48" s="1202" t="s">
        <v>4</v>
      </c>
      <c r="D48" s="1202"/>
      <c r="E48" s="1203"/>
      <c r="F48" s="15">
        <v>3.69</v>
      </c>
      <c r="G48" s="16">
        <v>1.76</v>
      </c>
      <c r="H48" s="16">
        <v>2.65</v>
      </c>
      <c r="I48" s="16">
        <v>3.11</v>
      </c>
      <c r="J48" s="17">
        <v>2.3199999999999998</v>
      </c>
    </row>
    <row r="49" spans="2:10" ht="57.75" customHeight="1" thickBot="1" x14ac:dyDescent="0.2">
      <c r="B49" s="18"/>
      <c r="C49" s="1204" t="s">
        <v>5</v>
      </c>
      <c r="D49" s="1204"/>
      <c r="E49" s="1205"/>
      <c r="F49" s="19">
        <v>1.28</v>
      </c>
      <c r="G49" s="20" t="s">
        <v>586</v>
      </c>
      <c r="H49" s="20" t="s">
        <v>587</v>
      </c>
      <c r="I49" s="20" t="s">
        <v>588</v>
      </c>
      <c r="J49" s="21" t="s">
        <v>589</v>
      </c>
    </row>
    <row r="50" spans="2:10" ht="13.5" customHeight="1" x14ac:dyDescent="0.15"/>
  </sheetData>
  <sheetProtection algorithmName="SHA-512" hashValue="FjIXMa0C8Vy2fWpsiqjimXJA/Fszgw3+ssOXpGc694+YY/DJwONNA7FK3A8KidBUTrbfXtIDFub6BxAUo30kKQ==" saltValue="d+bPphISOXeVe/ptVVp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2022-02-02T06:54:05Z</dcterms:created>
  <dcterms:modified xsi:type="dcterms:W3CDTF">2022-10-07T07:56:48Z</dcterms:modified>
  <cp:category/>
</cp:coreProperties>
</file>