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y-nishimura\Desktop\令和２年度財政状況資料集の作成について（2回目・地方公会計関係）\提出\"/>
    </mc:Choice>
  </mc:AlternateContent>
  <xr:revisionPtr revIDLastSave="0" documentId="13_ncr:1_{4FE25B78-160E-431B-A4D1-3C97BF42DE25}" xr6:coauthVersionLast="36" xr6:coauthVersionMax="36" xr10:uidLastSave="{00000000-0000-0000-0000-000000000000}"/>
  <bookViews>
    <workbookView xWindow="0" yWindow="0" windowWidth="15360" windowHeight="7635" tabRatio="671"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R102" i="12"/>
  <c r="AU88" i="12" l="1"/>
  <c r="AP88" i="12"/>
  <c r="AF88" i="12"/>
  <c r="AA81" i="12"/>
  <c r="AA80" i="12"/>
  <c r="AA78" i="12"/>
  <c r="AA77" i="12"/>
  <c r="AA73" i="12"/>
  <c r="AA71" i="12"/>
  <c r="AA70" i="12"/>
  <c r="AU63" i="12" l="1"/>
  <c r="AP63" i="12"/>
  <c r="AA35" i="12" l="1"/>
  <c r="AA34" i="12"/>
  <c r="AA33" i="12"/>
  <c r="AA32" i="12"/>
  <c r="AA31" i="12"/>
  <c r="AA30" i="12"/>
  <c r="AA29" i="12"/>
  <c r="AA28" i="12"/>
  <c r="AP23" i="12"/>
  <c r="AA9" i="12"/>
  <c r="AA8" i="12"/>
  <c r="AA7" i="12"/>
  <c r="AA23" i="12" s="1"/>
  <c r="V23" i="12"/>
  <c r="Q23" i="12"/>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AM37" i="10"/>
  <c r="U37" i="10"/>
  <c r="C37" i="10"/>
  <c r="AM36" i="10"/>
  <c r="AM35" i="10"/>
  <c r="CO34" i="10"/>
  <c r="CO35" i="10" s="1"/>
  <c r="CO36" i="10" s="1"/>
  <c r="CO37" i="10" s="1"/>
  <c r="BW34" i="10"/>
  <c r="BW35" i="10" s="1"/>
  <c r="BW36" i="10" s="1"/>
  <c r="BW37" i="10" s="1"/>
  <c r="BW38" i="10" s="1"/>
  <c r="BW39" i="10" s="1"/>
  <c r="BW40" i="10" s="1"/>
  <c r="BW41" i="10" s="1"/>
  <c r="BW42" i="10" s="1"/>
  <c r="BW43" i="10" s="1"/>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alcChain>
</file>

<file path=xl/sharedStrings.xml><?xml version="1.0" encoding="utf-8"?>
<sst xmlns="http://schemas.openxmlformats.org/spreadsheetml/2006/main" count="1201" uniqueCount="631">
  <si>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</si>
  <si>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</si>
  <si>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</si>
  <si>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</si>
  <si>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</si>
  <si>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</si>
  <si>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</si>
  <si>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</si>
  <si>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</si>
  <si>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</si>
  <si>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</si>
  <si>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</si>
  <si>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</si>
  <si>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</si>
  <si>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</si>
  <si>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</si>
  <si>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</si>
  <si>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</si>
  <si>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</si>
  <si>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</si>
  <si>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</si>
  <si>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</si>
  <si>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</si>
  <si>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</si>
  <si>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</si>
  <si>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</si>
  <si>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</si>
  <si>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</si>
  <si>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</si>
  <si>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</si>
  <si>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</si>
  <si>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</si>
  <si>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</si>
  <si>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</si>
  <si>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</si>
  <si>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</si>
  <si>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</si>
  <si>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</si>
  <si>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</si>
  <si>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</si>
  <si>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</si>
  <si>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</si>
  <si>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</si>
  <si>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</si>
  <si>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</si>
  <si>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</si>
  <si>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</si>
  <si>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</si>
  <si>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</si>
  <si>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</si>
  <si>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</si>
  <si>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</si>
  <si>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</si>
  <si>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</si>
  <si>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</si>
  <si>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</si>
  <si>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</si>
  <si>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</si>
  <si>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</si>
  <si>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</si>
  <si>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</si>
  <si>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</si>
  <si>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</si>
  <si>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</si>
  <si>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</si>
  <si>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</si>
  <si>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</si>
  <si>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</si>
  <si>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</si>
  <si>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</si>
  <si>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</si>
  <si>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</si>
  <si>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</si>
  <si>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</si>
  <si>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</si>
  <si>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</si>
  <si>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</si>
  <si>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</si>
  <si>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</si>
  <si>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</si>
  <si>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</si>
  <si>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</si>
  <si>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</si>
  <si>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</si>
  <si>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</si>
  <si>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</si>
  <si>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</si>
  <si>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</si>
  <si>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</si>
  <si>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</si>
  <si>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</si>
  <si>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</si>
  <si>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</si>
  <si>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</si>
  <si>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</si>
  <si>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</si>
  <si>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</si>
  <si>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</si>
  <si>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梼原町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</si>
  <si>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</si>
  <si>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</si>
  <si>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</si>
  <si>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</si>
  <si>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</si>
  <si>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</si>
  <si>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</si>
  <si>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</si>
  <si>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</si>
  <si>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</si>
  <si>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</si>
  <si>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</si>
  <si>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</si>
  <si>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</si>
  <si>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</si>
  <si>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</si>
  <si>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</si>
  <si>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</si>
  <si>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</si>
  <si>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</si>
  <si>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</si>
  <si>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</si>
  <si>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</si>
  <si>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</si>
  <si>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</si>
  <si>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</si>
  <si>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</si>
  <si>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</si>
  <si>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</si>
  <si>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</si>
  <si>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</si>
  <si>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</si>
  <si>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</si>
  <si>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</si>
  <si>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</si>
  <si>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</si>
  <si>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</si>
  <si>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</si>
  <si>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</si>
  <si>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</si>
  <si>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</si>
  <si>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</si>
  <si>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</si>
  <si>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</si>
  <si>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</si>
  <si>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</si>
  <si>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</si>
  <si>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</si>
  <si>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</si>
  <si>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</si>
  <si>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</si>
  <si>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</si>
  <si>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</si>
  <si>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</si>
  <si>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</si>
  <si>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</si>
  <si>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</si>
  <si>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</si>
  <si>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</si>
  <si>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</si>
  <si>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</si>
  <si>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</si>
  <si>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</si>
  <si>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</si>
  <si>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</si>
  <si>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</si>
  <si>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</si>
  <si>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</si>
  <si>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</si>
  <si>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</si>
  <si>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</si>
  <si>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</si>
  <si>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</si>
  <si>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</si>
  <si>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</si>
  <si>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</si>
  <si>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</si>
  <si>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</si>
  <si>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</si>
  <si>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</si>
  <si>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</si>
  <si>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</si>
  <si>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</si>
  <si>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</si>
  <si>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</si>
  <si>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</si>
  <si>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</si>
  <si>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</si>
  <si>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</si>
  <si>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</si>
  <si>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</si>
  <si>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</si>
  <si>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</si>
  <si>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</si>
  <si>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</si>
  <si>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</si>
  <si>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</si>
  <si>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</si>
  <si>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</si>
  <si>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</si>
  <si>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</si>
  <si>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</si>
  <si>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</si>
  <si>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</si>
  <si>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</si>
  <si>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</si>
  <si>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</si>
  <si>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</si>
  <si>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</si>
  <si>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</si>
  <si>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</si>
  <si>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高知県梼原町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</si>
  <si>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</si>
  <si>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</si>
  <si>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</si>
  <si>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</si>
  <si>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</si>
  <si>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</si>
  <si>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</si>
  <si>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</si>
  <si>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</si>
  <si>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</si>
  <si>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</si>
  <si>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</si>
  <si>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</si>
  <si>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</si>
  <si>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</si>
  <si>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</si>
  <si>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</si>
  <si>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</si>
  <si>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</si>
  <si>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</si>
  <si>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</si>
  <si>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</si>
  <si>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</si>
  <si>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</si>
  <si>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</si>
  <si>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</si>
  <si>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</si>
  <si>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</si>
  <si>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</si>
  <si>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</si>
  <si>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</si>
  <si>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</si>
  <si>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</si>
  <si>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</si>
  <si>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</si>
  <si>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</si>
  <si>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</si>
  <si>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</si>
  <si>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</si>
  <si>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</si>
  <si>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</si>
  <si>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</si>
  <si>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</si>
  <si>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</si>
  <si>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</si>
  <si>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</si>
  <si>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</si>
  <si>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</si>
  <si>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</si>
  <si>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</si>
  <si>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</si>
  <si>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</si>
  <si>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</si>
  <si>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</si>
  <si>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</si>
  <si>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</si>
  <si>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</si>
  <si>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</si>
  <si>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</si>
  <si>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</si>
  <si>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</si>
  <si>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</si>
  <si>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</si>
  <si>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</si>
  <si>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</si>
  <si>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</si>
  <si>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</si>
  <si>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</si>
  <si>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</si>
  <si>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</si>
  <si>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</si>
  <si>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</si>
  <si>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</si>
  <si>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</si>
  <si>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</si>
  <si>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</si>
  <si>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</si>
  <si>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</si>
  <si>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</si>
  <si>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</si>
  <si>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</si>
  <si>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</si>
  <si>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</si>
  <si>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</si>
  <si>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</si>
  <si>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</si>
  <si>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</si>
  <si>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</si>
  <si>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</si>
  <si>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</si>
  <si>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</si>
  <si>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</si>
  <si>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</si>
  <si>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</si>
  <si>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</si>
  <si>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</si>
  <si>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</si>
  <si>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</si>
  <si>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</si>
  <si>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</si>
  <si>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</si>
  <si>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</si>
  <si>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</si>
  <si>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</si>
  <si>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</si>
  <si>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</si>
  <si>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</si>
  <si>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</si>
  <si>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</si>
  <si>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</si>
  <si>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</si>
  <si>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</si>
  <si>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</si>
  <si>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</si>
  <si>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</si>
  <si>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</si>
  <si>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</si>
  <si>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</si>
  <si>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</si>
  <si>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</si>
  <si>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</si>
  <si>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</si>
  <si>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</si>
  <si>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</si>
  <si>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</si>
  <si>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</si>
  <si>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</si>
  <si>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</si>
  <si>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</si>
  <si>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</si>
  <si>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</si>
  <si>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</si>
  <si>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</si>
  <si>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</si>
  <si>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</si>
  <si>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</si>
  <si>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</si>
  <si>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</si>
  <si>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</si>
  <si>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</si>
  <si>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</si>
  <si>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</si>
  <si>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</si>
  <si>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</si>
  <si>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</si>
  <si>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</si>
  <si>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</si>
  <si>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</si>
  <si>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</si>
  <si>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</si>
  <si>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</si>
  <si>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</si>
  <si>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</si>
  <si>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</si>
  <si>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</si>
  <si>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高知県梼原町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</si>
  <si>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</si>
  <si>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</si>
  <si>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</si>
  <si>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</si>
  <si>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</si>
  <si>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</si>
  <si>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</si>
  <si>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</si>
  <si>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</si>
  <si>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</si>
  <si>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</si>
  <si>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</si>
  <si>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</si>
  <si>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</si>
  <si>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</si>
  <si>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</si>
  <si>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</si>
  <si>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</si>
  <si>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</si>
  <si>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</si>
  <si>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松原診療所特別会計</t>
    <phoneticPr fontId="5"/>
  </si>
  <si>
    <t>-</t>
    <phoneticPr fontId="5"/>
  </si>
  <si>
    <t>四万川診療所特別会計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</si>
  <si>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</si>
  <si>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</si>
  <si>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</si>
  <si>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</si>
  <si>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</si>
  <si>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</si>
  <si>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</si>
  <si>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</si>
  <si>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</si>
  <si>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</si>
  <si>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</si>
  <si>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</si>
  <si>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</si>
  <si>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</si>
  <si>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</si>
  <si>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</si>
  <si>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病院事業会計</t>
    <phoneticPr fontId="5"/>
  </si>
  <si>
    <t>法適用企業</t>
    <phoneticPr fontId="5"/>
  </si>
  <si>
    <t>簡易水道事業特別会計</t>
    <phoneticPr fontId="5"/>
  </si>
  <si>
    <t>-</t>
    <phoneticPr fontId="5"/>
  </si>
  <si>
    <t>法非適用企業</t>
    <phoneticPr fontId="5"/>
  </si>
  <si>
    <t>下水道事業特別会計</t>
    <phoneticPr fontId="5"/>
  </si>
  <si>
    <t>-</t>
    <phoneticPr fontId="5"/>
  </si>
  <si>
    <t>法非適用企業</t>
    <phoneticPr fontId="5"/>
  </si>
  <si>
    <t>農業集落排水事業特別会計</t>
    <phoneticPr fontId="5"/>
  </si>
  <si>
    <t>-</t>
    <phoneticPr fontId="5"/>
  </si>
  <si>
    <t>法非適用企業</t>
    <phoneticPr fontId="5"/>
  </si>
  <si>
    <t>風ぐるま事業特別会計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</si>
  <si>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</si>
  <si>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</si>
  <si>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</si>
  <si>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</si>
  <si>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</si>
  <si>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</si>
  <si>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</si>
  <si>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</si>
  <si>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</si>
  <si>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</si>
  <si>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</si>
  <si>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</si>
  <si>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</si>
  <si>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</si>
  <si>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</si>
  <si>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</si>
  <si>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</si>
  <si>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</si>
  <si>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</si>
  <si>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</si>
  <si>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</si>
  <si>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</si>
  <si>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</si>
  <si>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</si>
  <si>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</si>
  <si>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</si>
  <si>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</si>
  <si>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</si>
  <si>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</si>
  <si>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</si>
  <si>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</si>
  <si>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</si>
  <si>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</si>
  <si>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</si>
  <si>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</si>
  <si>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</si>
  <si>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</si>
  <si>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</si>
  <si>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</si>
  <si>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</si>
  <si>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</si>
  <si>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</si>
  <si>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</si>
  <si>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</si>
  <si>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</si>
  <si>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</si>
  <si>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</si>
  <si>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</si>
  <si>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</si>
  <si>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</si>
  <si>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</si>
  <si>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</si>
  <si>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</si>
  <si>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</si>
  <si>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</si>
  <si>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</si>
  <si>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</si>
  <si>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</si>
  <si>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</si>
  <si>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</si>
  <si>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</si>
  <si>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</si>
  <si>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</si>
  <si>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</si>
  <si>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</si>
  <si>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</si>
  <si>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</si>
  <si>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</si>
  <si>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</si>
  <si>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</si>
  <si>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</si>
  <si>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</si>
  <si>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</si>
  <si>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</si>
  <si>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</si>
  <si>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</si>
  <si>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</si>
  <si>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</si>
  <si>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</si>
  <si>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</si>
  <si>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</si>
  <si>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</si>
  <si>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</si>
  <si>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</si>
  <si>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</si>
  <si>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</si>
  <si>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</si>
  <si>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</si>
  <si>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</si>
  <si>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</si>
  <si>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</si>
  <si>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</si>
  <si>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</si>
  <si>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</si>
  <si>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</si>
  <si>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</si>
  <si>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</si>
  <si>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</si>
  <si>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</si>
  <si>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</si>
  <si>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</si>
  <si>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</si>
  <si>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</si>
  <si>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</si>
  <si>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</si>
  <si>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</si>
  <si>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</si>
  <si>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</si>
  <si>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</si>
  <si>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</si>
  <si>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</si>
  <si>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</si>
  <si>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</si>
  <si>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</si>
  <si>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</si>
  <si>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</si>
  <si>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</si>
  <si>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</si>
  <si>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</si>
  <si>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</si>
  <si>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</si>
  <si>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</si>
  <si>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</si>
  <si>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</si>
  <si>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</si>
  <si>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</si>
  <si>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</si>
  <si>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</si>
  <si>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</si>
  <si>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</si>
  <si>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</si>
  <si>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</si>
  <si>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</si>
  <si>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</si>
  <si>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</si>
  <si>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</si>
  <si>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</si>
  <si>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</si>
  <si>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</si>
  <si>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</si>
  <si>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</si>
  <si>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</si>
  <si>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</si>
  <si>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</si>
  <si>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</si>
  <si>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</si>
  <si>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</si>
  <si>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</si>
  <si>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</si>
  <si>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</si>
  <si>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</si>
  <si>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</si>
  <si>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</si>
  <si>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</si>
  <si>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</si>
  <si>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</si>
  <si>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</si>
  <si>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1.00</t>
  </si>
  <si>
    <t>病院事業会計</t>
  </si>
  <si>
    <t>一般会計</t>
  </si>
  <si>
    <t>介護保険事業特別会計</t>
  </si>
  <si>
    <t>国民健康保険特別会計</t>
  </si>
  <si>
    <t>後期高齢者医療特別会計</t>
  </si>
  <si>
    <t>風ぐるま事業特別会計</t>
  </si>
  <si>
    <t>松原診療所特別会計</t>
  </si>
  <si>
    <t>四万川診療所特別会計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</si>
  <si>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</si>
  <si>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</si>
  <si>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</si>
  <si>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</si>
  <si>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</si>
  <si>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</si>
  <si>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</si>
  <si>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</si>
  <si>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</si>
  <si>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高幡消防組合（一般会計）</t>
    <rPh sb="0" eb="4">
      <t>コウバンショウボウ</t>
    </rPh>
    <rPh sb="4" eb="6">
      <t>クミアイ</t>
    </rPh>
    <rPh sb="7" eb="11">
      <t>イッパンカイケイ</t>
    </rPh>
    <phoneticPr fontId="2"/>
  </si>
  <si>
    <t>津野山養護老人ホーム組合（一般会計）</t>
    <rPh sb="0" eb="5">
      <t>ツノヤマヨウゴ</t>
    </rPh>
    <rPh sb="5" eb="7">
      <t>ロウジン</t>
    </rPh>
    <rPh sb="10" eb="12">
      <t>クミアイ</t>
    </rPh>
    <phoneticPr fontId="2"/>
  </si>
  <si>
    <t>高陵特別養護老人ホーム組合（一般会計）</t>
    <rPh sb="0" eb="1">
      <t>コウ</t>
    </rPh>
    <rPh sb="1" eb="2">
      <t>ミササギ</t>
    </rPh>
    <rPh sb="2" eb="4">
      <t>トクベツ</t>
    </rPh>
    <rPh sb="4" eb="6">
      <t>ヨウゴ</t>
    </rPh>
    <rPh sb="6" eb="8">
      <t>ロウジン</t>
    </rPh>
    <rPh sb="11" eb="13">
      <t>クミアイ</t>
    </rPh>
    <rPh sb="14" eb="16">
      <t>イッパン</t>
    </rPh>
    <rPh sb="16" eb="18">
      <t>カイケイ</t>
    </rPh>
    <phoneticPr fontId="2"/>
  </si>
  <si>
    <t>津野山広域事務組合（一般会計）</t>
    <rPh sb="0" eb="3">
      <t>ツノヤマ</t>
    </rPh>
    <rPh sb="3" eb="5">
      <t>コウイキ</t>
    </rPh>
    <rPh sb="5" eb="9">
      <t>ジムクミアイ</t>
    </rPh>
    <phoneticPr fontId="2"/>
  </si>
  <si>
    <t>高知県広域食肉センター事務組合（一般会計）</t>
    <rPh sb="0" eb="3">
      <t>コウチケン</t>
    </rPh>
    <rPh sb="3" eb="7">
      <t>コウイキショクニク</t>
    </rPh>
    <rPh sb="11" eb="15">
      <t>ジムクミアイ</t>
    </rPh>
    <phoneticPr fontId="2"/>
  </si>
  <si>
    <t>高幡障害者支援施設組合（一般会計）</t>
    <rPh sb="0" eb="5">
      <t>コウバンショウガイシャ</t>
    </rPh>
    <rPh sb="5" eb="11">
      <t>シエンシセツクミアイ</t>
    </rPh>
    <phoneticPr fontId="2"/>
  </si>
  <si>
    <t>高幡東部清掃組合（一般会計）</t>
    <rPh sb="0" eb="4">
      <t>コウバントウブ</t>
    </rPh>
    <rPh sb="4" eb="8">
      <t>セイソウクミアイ</t>
    </rPh>
    <phoneticPr fontId="2"/>
  </si>
  <si>
    <t>高幡広域市町村圏事務組合（一般会計）</t>
    <rPh sb="0" eb="4">
      <t>コウバンコウイキ</t>
    </rPh>
    <rPh sb="4" eb="8">
      <t>シチョウソンケン</t>
    </rPh>
    <rPh sb="8" eb="12">
      <t>ジムクミアイ</t>
    </rPh>
    <phoneticPr fontId="2"/>
  </si>
  <si>
    <t>高幡広域市町村圏事務組合（滞納整理事業特別会計）</t>
    <rPh sb="0" eb="4">
      <t>コウバンコウイキ</t>
    </rPh>
    <rPh sb="4" eb="8">
      <t>シチョウソンケン</t>
    </rPh>
    <rPh sb="8" eb="12">
      <t>ジムクミアイ</t>
    </rPh>
    <rPh sb="13" eb="19">
      <t>タイノウセイリジギョウ</t>
    </rPh>
    <rPh sb="19" eb="23">
      <t>トクベツカイケイ</t>
    </rPh>
    <phoneticPr fontId="2"/>
  </si>
  <si>
    <t>こうち人づくり広域連合（一般会計）</t>
    <rPh sb="3" eb="4">
      <t>ヒト</t>
    </rPh>
    <rPh sb="7" eb="11">
      <t>コウイキレンゴウ</t>
    </rPh>
    <phoneticPr fontId="2"/>
  </si>
  <si>
    <t>高知県市町村総合事務組合（一般会計）</t>
    <rPh sb="0" eb="12">
      <t>コウチケンシチョウソンソウゴウジムクミアイ</t>
    </rPh>
    <phoneticPr fontId="2"/>
  </si>
  <si>
    <t>高知県後期高齢者医療広域連合（一般会計）</t>
    <rPh sb="0" eb="8">
      <t>コウチケンコウキコウレイシャ</t>
    </rPh>
    <rPh sb="8" eb="10">
      <t>イリョウ</t>
    </rPh>
    <rPh sb="10" eb="14">
      <t>コウイキレンゴウ</t>
    </rPh>
    <phoneticPr fontId="2"/>
  </si>
  <si>
    <t>高知県市町村総合事務組合（交通災害共済事業特別会計）</t>
    <rPh sb="0" eb="12">
      <t>コウチケンシチョウソンソウゴウジムクミアイ</t>
    </rPh>
    <rPh sb="13" eb="15">
      <t>コウツウ</t>
    </rPh>
    <rPh sb="15" eb="17">
      <t>サイガイ</t>
    </rPh>
    <rPh sb="17" eb="19">
      <t>キョウサイ</t>
    </rPh>
    <rPh sb="19" eb="21">
      <t>ジギョウ</t>
    </rPh>
    <rPh sb="21" eb="25">
      <t>トクベツカイケイ</t>
    </rPh>
    <phoneticPr fontId="2"/>
  </si>
  <si>
    <t>高知県後期高齢者医療広域連合（特別会計）</t>
    <rPh sb="0" eb="8">
      <t>コウチケンコウキコウレイシャ</t>
    </rPh>
    <rPh sb="8" eb="10">
      <t>イリョウ</t>
    </rPh>
    <rPh sb="10" eb="14">
      <t>コウイキレンゴウ</t>
    </rPh>
    <rPh sb="15" eb="17">
      <t>トクベツ</t>
    </rPh>
    <phoneticPr fontId="2"/>
  </si>
  <si>
    <t>-</t>
    <phoneticPr fontId="2"/>
  </si>
  <si>
    <t>梼原町土地開発公社</t>
    <rPh sb="0" eb="3">
      <t>ユスハラチョウ</t>
    </rPh>
    <rPh sb="3" eb="9">
      <t>トチカイハツコウシャ</t>
    </rPh>
    <phoneticPr fontId="2"/>
  </si>
  <si>
    <t>保健文化社会福祉基金</t>
    <rPh sb="0" eb="4">
      <t>ホケンブンカ</t>
    </rPh>
    <rPh sb="4" eb="10">
      <t>シャカイフクシキキン</t>
    </rPh>
    <phoneticPr fontId="5"/>
  </si>
  <si>
    <t>公共施設整備事業基金</t>
    <rPh sb="0" eb="8">
      <t>コウキョウシセツセイビジギョウ</t>
    </rPh>
    <rPh sb="8" eb="10">
      <t>キキン</t>
    </rPh>
    <phoneticPr fontId="5"/>
  </si>
  <si>
    <t>ゆすはら21夢・未来基金</t>
    <rPh sb="6" eb="7">
      <t>ユメ</t>
    </rPh>
    <rPh sb="8" eb="12">
      <t>ミライキキン</t>
    </rPh>
    <phoneticPr fontId="2"/>
  </si>
  <si>
    <t>森林環境譲与税基金</t>
    <rPh sb="0" eb="7">
      <t>シンリンカンキョウジョウヨゼイ</t>
    </rPh>
    <rPh sb="7" eb="9">
      <t>キキン</t>
    </rPh>
    <phoneticPr fontId="2"/>
  </si>
  <si>
    <t>森と水の文化のまちづくり基金</t>
    <rPh sb="0" eb="1">
      <t>モリ</t>
    </rPh>
    <phoneticPr fontId="2"/>
  </si>
  <si>
    <t>株式会社 雲の上</t>
    <rPh sb="0" eb="4">
      <t>カブシキガイシャ</t>
    </rPh>
    <rPh sb="5" eb="6">
      <t>クモ</t>
    </rPh>
    <rPh sb="7" eb="8">
      <t>ウエ</t>
    </rPh>
    <phoneticPr fontId="2"/>
  </si>
  <si>
    <t>ゆすはらペレット株式会社</t>
    <rPh sb="8" eb="12">
      <t>カブシキガイシャ</t>
    </rPh>
    <phoneticPr fontId="2"/>
  </si>
  <si>
    <t>一般社団法人 津野山畜産公社</t>
    <rPh sb="0" eb="6">
      <t>イッパンシャダンホウジン</t>
    </rPh>
    <rPh sb="7" eb="10">
      <t>ツノヤマ</t>
    </rPh>
    <rPh sb="10" eb="14">
      <t>チクサンコウシャ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</si>
  <si>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</si>
  <si>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</si>
  <si>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</si>
  <si>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</si>
  <si>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</si>
  <si>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</si>
  <si>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</si>
  <si>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</si>
  <si>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</si>
  <si>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</si>
  <si>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</si>
  <si>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</si>
  <si>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定期的な繰上償還の実施を行っているものの、平成28年度以降、図書館や福祉施設、町道改良工事等多額の起債を借り入れたことにより、地方債残高は増、充当可能財源となる基金等については基金の取り崩し等により、減となってきている。しかしながら、充当可能財源が将来負担額を上回ることから、将来負担比率については「-」となっている。
令和3年度以降も大型事業による多額の起債の借り入れを予定しているほか、年数経過による施設の老朽化対策等が将来負担比率に影響する可能性がある。</t>
    <rPh sb="0" eb="3">
      <t>テイキテキ</t>
    </rPh>
    <rPh sb="4" eb="6">
      <t>クリア</t>
    </rPh>
    <rPh sb="6" eb="8">
      <t>ショウカン</t>
    </rPh>
    <rPh sb="9" eb="11">
      <t>ジッシ</t>
    </rPh>
    <rPh sb="12" eb="13">
      <t>オコナ</t>
    </rPh>
    <rPh sb="21" eb="23">
      <t>ヘイセイ</t>
    </rPh>
    <rPh sb="25" eb="29">
      <t>ネンドイコウ</t>
    </rPh>
    <rPh sb="30" eb="33">
      <t>トショカン</t>
    </rPh>
    <rPh sb="34" eb="38">
      <t>フクシシセツ</t>
    </rPh>
    <rPh sb="39" eb="41">
      <t>チョウドウ</t>
    </rPh>
    <rPh sb="41" eb="43">
      <t>カイリョウ</t>
    </rPh>
    <rPh sb="43" eb="46">
      <t>コウジトウ</t>
    </rPh>
    <rPh sb="46" eb="48">
      <t>タガク</t>
    </rPh>
    <rPh sb="49" eb="51">
      <t>キサイ</t>
    </rPh>
    <rPh sb="52" eb="53">
      <t>カ</t>
    </rPh>
    <rPh sb="54" eb="55">
      <t>イ</t>
    </rPh>
    <rPh sb="63" eb="66">
      <t>チホウサイ</t>
    </rPh>
    <rPh sb="66" eb="68">
      <t>ザンダカ</t>
    </rPh>
    <rPh sb="69" eb="70">
      <t>ゾウ</t>
    </rPh>
    <rPh sb="71" eb="77">
      <t>ジュウトウカノウザイゲン</t>
    </rPh>
    <rPh sb="80" eb="83">
      <t>キキントウ</t>
    </rPh>
    <rPh sb="88" eb="90">
      <t>キキン</t>
    </rPh>
    <rPh sb="91" eb="92">
      <t>ト</t>
    </rPh>
    <rPh sb="93" eb="94">
      <t>クズ</t>
    </rPh>
    <rPh sb="95" eb="96">
      <t>トウ</t>
    </rPh>
    <rPh sb="100" eb="101">
      <t>ゲン</t>
    </rPh>
    <rPh sb="117" eb="123">
      <t>ジュウトウカノウザイゲン</t>
    </rPh>
    <rPh sb="124" eb="129">
      <t>ショウライフタンガク</t>
    </rPh>
    <rPh sb="130" eb="132">
      <t>ウワマワ</t>
    </rPh>
    <rPh sb="138" eb="144">
      <t>ショウライフタンヒリツ</t>
    </rPh>
    <rPh sb="160" eb="162">
      <t>レイワ</t>
    </rPh>
    <rPh sb="163" eb="165">
      <t>ネンド</t>
    </rPh>
    <rPh sb="165" eb="167">
      <t>イコウ</t>
    </rPh>
    <rPh sb="168" eb="172">
      <t>オオガタジギョウ</t>
    </rPh>
    <rPh sb="175" eb="177">
      <t>タガク</t>
    </rPh>
    <rPh sb="186" eb="188">
      <t>ヨテイ</t>
    </rPh>
    <rPh sb="195" eb="199">
      <t>ネンスウケイカ</t>
    </rPh>
    <rPh sb="202" eb="204">
      <t>シセツ</t>
    </rPh>
    <rPh sb="205" eb="211">
      <t>ロウキュウカタイサクトウ</t>
    </rPh>
    <rPh sb="212" eb="218">
      <t>ショウライフタンヒリツ</t>
    </rPh>
    <rPh sb="219" eb="221">
      <t>エイキョウ</t>
    </rPh>
    <rPh sb="223" eb="226">
      <t>カノウセイ</t>
    </rPh>
    <phoneticPr fontId="5"/>
  </si>
  <si>
    <t>定期的な繰上償還の実施を行っているものの、平成28年度以降、図書館や福祉施設、町道改良工事等多額の起債を借り入れたことにより、地方債残高は増、充当可能財源となる基金等については基金の取り崩し等により、減となってきている。しかしながら、充当可能財源が将来負担額を上回ることから、将来負担比率については「-」となっている。
実質公債費比率は類似団体と比較して低い水準にあり、近年減少傾向にある。元利償還金の減等に伴うものであるが、今後、多額に借り入れた起債の償還が見込まれることから、計画的な返済を行い、水準を抑えた財政運営につとめる。</t>
    <rPh sb="0" eb="3">
      <t>テイキテキ</t>
    </rPh>
    <rPh sb="4" eb="6">
      <t>クリア</t>
    </rPh>
    <rPh sb="6" eb="8">
      <t>ショウカン</t>
    </rPh>
    <rPh sb="9" eb="11">
      <t>ジッシ</t>
    </rPh>
    <rPh sb="12" eb="13">
      <t>オコナ</t>
    </rPh>
    <rPh sb="21" eb="23">
      <t>ヘイセイ</t>
    </rPh>
    <rPh sb="25" eb="27">
      <t>ネンド</t>
    </rPh>
    <rPh sb="27" eb="29">
      <t>イコウ</t>
    </rPh>
    <rPh sb="30" eb="33">
      <t>トショカン</t>
    </rPh>
    <rPh sb="34" eb="38">
      <t>フクシシセツ</t>
    </rPh>
    <rPh sb="39" eb="46">
      <t>チョウドウカイリョウコウジトウ</t>
    </rPh>
    <rPh sb="46" eb="48">
      <t>タガク</t>
    </rPh>
    <rPh sb="49" eb="51">
      <t>キサイ</t>
    </rPh>
    <rPh sb="52" eb="53">
      <t>カ</t>
    </rPh>
    <rPh sb="54" eb="55">
      <t>イ</t>
    </rPh>
    <rPh sb="63" eb="68">
      <t>チホウサイザンダカ</t>
    </rPh>
    <rPh sb="69" eb="70">
      <t>ゾウ</t>
    </rPh>
    <rPh sb="71" eb="77">
      <t>ジュウトウカノウザイゲン</t>
    </rPh>
    <rPh sb="80" eb="83">
      <t>キキントウ</t>
    </rPh>
    <rPh sb="88" eb="90">
      <t>キキン</t>
    </rPh>
    <rPh sb="91" eb="92">
      <t>ト</t>
    </rPh>
    <rPh sb="93" eb="94">
      <t>クズ</t>
    </rPh>
    <rPh sb="95" eb="96">
      <t>トウ</t>
    </rPh>
    <rPh sb="100" eb="101">
      <t>ゲン</t>
    </rPh>
    <rPh sb="117" eb="123">
      <t>ジュウトウカノウザイゲン</t>
    </rPh>
    <rPh sb="124" eb="126">
      <t>ショウライ</t>
    </rPh>
    <rPh sb="126" eb="129">
      <t>フタンガク</t>
    </rPh>
    <rPh sb="130" eb="132">
      <t>ウワマワ</t>
    </rPh>
    <rPh sb="138" eb="140">
      <t>ショウライ</t>
    </rPh>
    <rPh sb="140" eb="144">
      <t>フタンヒリツ</t>
    </rPh>
    <rPh sb="160" eb="162">
      <t>ジッシツ</t>
    </rPh>
    <rPh sb="162" eb="167">
      <t>コウサイヒヒリツ</t>
    </rPh>
    <rPh sb="168" eb="172">
      <t>ルイジダンタイ</t>
    </rPh>
    <rPh sb="173" eb="175">
      <t>ヒカク</t>
    </rPh>
    <rPh sb="177" eb="178">
      <t>ヒク</t>
    </rPh>
    <rPh sb="179" eb="181">
      <t>スイジュン</t>
    </rPh>
    <rPh sb="185" eb="191">
      <t>キンネンゲンショウケイコウ</t>
    </rPh>
    <rPh sb="195" eb="200">
      <t>ガンリショウカンキン</t>
    </rPh>
    <rPh sb="201" eb="202">
      <t>ゲン</t>
    </rPh>
    <rPh sb="202" eb="203">
      <t>トウ</t>
    </rPh>
    <rPh sb="204" eb="205">
      <t>トモナ</t>
    </rPh>
    <rPh sb="213" eb="215">
      <t>コンゴ</t>
    </rPh>
    <rPh sb="216" eb="218">
      <t>タガク</t>
    </rPh>
    <rPh sb="219" eb="220">
      <t>カ</t>
    </rPh>
    <rPh sb="221" eb="222">
      <t>イ</t>
    </rPh>
    <rPh sb="224" eb="226">
      <t>キサイ</t>
    </rPh>
    <rPh sb="227" eb="229">
      <t>ショウカン</t>
    </rPh>
    <rPh sb="230" eb="232">
      <t>ミコ</t>
    </rPh>
    <rPh sb="240" eb="243">
      <t>ケイカクテキ</t>
    </rPh>
    <rPh sb="244" eb="246">
      <t>ヘンサイ</t>
    </rPh>
    <rPh sb="247" eb="248">
      <t>オコナ</t>
    </rPh>
    <rPh sb="250" eb="252">
      <t>スイジュン</t>
    </rPh>
    <rPh sb="253" eb="254">
      <t>オサ</t>
    </rPh>
    <rPh sb="256" eb="260">
      <t>ザイセイウンエイ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</si>
</sst>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2411427-9705-4607-8BB3-2D043A0840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E848-4B1F-B632-28870C095F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669422</c:v>
                </c:pt>
                <c:pt idx="1">
                  <c:v>958945</c:v>
                </c:pt>
                <c:pt idx="2">
                  <c:v>581468</c:v>
                </c:pt>
                <c:pt idx="3">
                  <c:v>592936</c:v>
                </c:pt>
                <c:pt idx="4">
                  <c:v>925926</c:v>
                </c:pt>
              </c:numCache>
            </c:numRef>
          </c:val>
          <c:smooth val="0"/>
          <c:extLst>
            <c:ext xmlns:c16="http://schemas.microsoft.com/office/drawing/2014/chart" uri="{C3380CC4-5D6E-409C-BE32-E72D297353CC}">
              <c16:uniqueId val="{00000001-E848-4B1F-B632-28870C095F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4.8899999999999997</c:v>
                </c:pt>
                <c:pt idx="1">
                  <c:v>1.97</c:v>
                </c:pt>
                <c:pt idx="2">
                  <c:v>1.86</c:v>
                </c:pt>
                <c:pt idx="3">
                  <c:v>1.46</c:v>
                </c:pt>
                <c:pt idx="4">
                  <c:v>1.05</c:v>
                </c:pt>
              </c:numCache>
            </c:numRef>
          </c:val>
          <c:extLst>
            <c:ext xmlns:c16="http://schemas.microsoft.com/office/drawing/2014/chart" uri="{C3380CC4-5D6E-409C-BE32-E72D297353CC}">
              <c16:uniqueId val="{00000000-FB4A-4691-B4F3-F3B01FC6D9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26.51</c:v>
                </c:pt>
                <c:pt idx="1">
                  <c:v>30.51</c:v>
                </c:pt>
                <c:pt idx="2">
                  <c:v>25.03</c:v>
                </c:pt>
                <c:pt idx="3">
                  <c:v>22.63</c:v>
                </c:pt>
                <c:pt idx="4">
                  <c:v>29.53</c:v>
                </c:pt>
              </c:numCache>
            </c:numRef>
          </c:val>
          <c:extLst>
            <c:ext xmlns:c16="http://schemas.microsoft.com/office/drawing/2014/chart" uri="{C3380CC4-5D6E-409C-BE32-E72D297353CC}">
              <c16:uniqueId val="{00000001-FB4A-4691-B4F3-F3B01FC6D9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7.61</c:v>
                </c:pt>
                <c:pt idx="1">
                  <c:v>3.15</c:v>
                </c:pt>
                <c:pt idx="2">
                  <c:v>-1</c:v>
                </c:pt>
                <c:pt idx="3">
                  <c:v>4.72</c:v>
                </c:pt>
                <c:pt idx="4">
                  <c:v>18.37</c:v>
                </c:pt>
              </c:numCache>
            </c:numRef>
          </c:val>
          <c:smooth val="0"/>
          <c:extLst>
            <c:ext xmlns:c16="http://schemas.microsoft.com/office/drawing/2014/chart" uri="{C3380CC4-5D6E-409C-BE32-E72D297353CC}">
              <c16:uniqueId val="{00000002-FB4A-4691-B4F3-F3B01FC6D9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946-4373-8E4B-2903E57C04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46-4373-8E4B-2903E57C045B}"/>
            </c:ext>
          </c:extLst>
        </c:ser>
        <c:ser>
          <c:idx val="2"/>
          <c:order val="2"/>
          <c:tx>
            <c:strRef>
              <c:f>データシート!$A$29</c:f>
              <c:strCache>
                <c:ptCount val="1"/>
                <c:pt idx="0">
                  <c:v>四万川診療所特別会計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946-4373-8E4B-2903E57C045B}"/>
            </c:ext>
          </c:extLst>
        </c:ser>
        <c:ser>
          <c:idx val="3"/>
          <c:order val="3"/>
          <c:tx>
            <c:strRef>
              <c:f>データシート!$A$30</c:f>
              <c:strCache>
                <c:ptCount val="1"/>
                <c:pt idx="0">
                  <c:v>松原診療所特別会計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946-4373-8E4B-2903E57C045B}"/>
            </c:ext>
          </c:extLst>
        </c:ser>
        <c:ser>
          <c:idx val="4"/>
          <c:order val="4"/>
          <c:tx>
            <c:strRef>
              <c:f>データシート!$A$31</c:f>
              <c:strCache>
                <c:ptCount val="1"/>
                <c:pt idx="0">
                  <c:v>風ぐるま事業特別会計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0.03</c:v>
                </c:pt>
                <c:pt idx="4">
                  <c:v>#N/A</c:v>
                </c:pt>
                <c:pt idx="5">
                  <c:v>0.09</c:v>
                </c:pt>
                <c:pt idx="6">
                  <c:v>#N/A</c:v>
                </c:pt>
                <c:pt idx="7">
                  <c:v>0.04</c:v>
                </c:pt>
                <c:pt idx="8">
                  <c:v>#N/A</c:v>
                </c:pt>
                <c:pt idx="9">
                  <c:v>0</c:v>
                </c:pt>
              </c:numCache>
            </c:numRef>
          </c:val>
          <c:extLst>
            <c:ext xmlns:c16="http://schemas.microsoft.com/office/drawing/2014/chart" uri="{C3380CC4-5D6E-409C-BE32-E72D297353CC}">
              <c16:uniqueId val="{00000004-2946-4373-8E4B-2903E57C045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5-2946-4373-8E4B-2903E57C04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0.04</c:v>
                </c:pt>
                <c:pt idx="4">
                  <c:v>#N/A</c:v>
                </c:pt>
                <c:pt idx="5">
                  <c:v>0</c:v>
                </c:pt>
                <c:pt idx="6">
                  <c:v>#N/A</c:v>
                </c:pt>
                <c:pt idx="7">
                  <c:v>0</c:v>
                </c:pt>
                <c:pt idx="8">
                  <c:v>#N/A</c:v>
                </c:pt>
                <c:pt idx="9">
                  <c:v>0.05</c:v>
                </c:pt>
              </c:numCache>
            </c:numRef>
          </c:val>
          <c:extLst>
            <c:ext xmlns:c16="http://schemas.microsoft.com/office/drawing/2014/chart" uri="{C3380CC4-5D6E-409C-BE32-E72D297353CC}">
              <c16:uniqueId val="{00000006-2946-4373-8E4B-2903E57C045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0.31</c:v>
                </c:pt>
                <c:pt idx="2">
                  <c:v>#N/A</c:v>
                </c:pt>
                <c:pt idx="3">
                  <c:v>0.33</c:v>
                </c:pt>
                <c:pt idx="4">
                  <c:v>#N/A</c:v>
                </c:pt>
                <c:pt idx="5">
                  <c:v>0.62</c:v>
                </c:pt>
                <c:pt idx="6">
                  <c:v>#N/A</c:v>
                </c:pt>
                <c:pt idx="7">
                  <c:v>0.2</c:v>
                </c:pt>
                <c:pt idx="8">
                  <c:v>#N/A</c:v>
                </c:pt>
                <c:pt idx="9">
                  <c:v>0.35</c:v>
                </c:pt>
              </c:numCache>
            </c:numRef>
          </c:val>
          <c:extLst>
            <c:ext xmlns:c16="http://schemas.microsoft.com/office/drawing/2014/chart" uri="{C3380CC4-5D6E-409C-BE32-E72D297353CC}">
              <c16:uniqueId val="{00000007-2946-4373-8E4B-2903E57C04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4.88</c:v>
                </c:pt>
                <c:pt idx="2">
                  <c:v>#N/A</c:v>
                </c:pt>
                <c:pt idx="3">
                  <c:v>1.96</c:v>
                </c:pt>
                <c:pt idx="4">
                  <c:v>#N/A</c:v>
                </c:pt>
                <c:pt idx="5">
                  <c:v>1.86</c:v>
                </c:pt>
                <c:pt idx="6">
                  <c:v>#N/A</c:v>
                </c:pt>
                <c:pt idx="7">
                  <c:v>1.46</c:v>
                </c:pt>
                <c:pt idx="8">
                  <c:v>#N/A</c:v>
                </c:pt>
                <c:pt idx="9">
                  <c:v>1.04</c:v>
                </c:pt>
              </c:numCache>
            </c:numRef>
          </c:val>
          <c:extLst>
            <c:ext xmlns:c16="http://schemas.microsoft.com/office/drawing/2014/chart" uri="{C3380CC4-5D6E-409C-BE32-E72D297353CC}">
              <c16:uniqueId val="{00000008-2946-4373-8E4B-2903E57C045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17.690000000000001</c:v>
                </c:pt>
                <c:pt idx="2">
                  <c:v>#N/A</c:v>
                </c:pt>
                <c:pt idx="3">
                  <c:v>17.8</c:v>
                </c:pt>
                <c:pt idx="4">
                  <c:v>#N/A</c:v>
                </c:pt>
                <c:pt idx="5">
                  <c:v>16.350000000000001</c:v>
                </c:pt>
                <c:pt idx="6">
                  <c:v>#N/A</c:v>
                </c:pt>
                <c:pt idx="7">
                  <c:v>13.66</c:v>
                </c:pt>
                <c:pt idx="8">
                  <c:v>#N/A</c:v>
                </c:pt>
                <c:pt idx="9">
                  <c:v>11.66</c:v>
                </c:pt>
              </c:numCache>
            </c:numRef>
          </c:val>
          <c:extLst>
            <c:ext xmlns:c16="http://schemas.microsoft.com/office/drawing/2014/chart" uri="{C3380CC4-5D6E-409C-BE32-E72D297353CC}">
              <c16:uniqueId val="{00000009-2946-4373-8E4B-2903E57C04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736</c:v>
                </c:pt>
                <c:pt idx="5">
                  <c:v>706</c:v>
                </c:pt>
                <c:pt idx="8">
                  <c:v>678</c:v>
                </c:pt>
                <c:pt idx="11">
                  <c:v>670</c:v>
                </c:pt>
                <c:pt idx="14">
                  <c:v>660</c:v>
                </c:pt>
              </c:numCache>
            </c:numRef>
          </c:val>
          <c:extLst>
            <c:ext xmlns:c16="http://schemas.microsoft.com/office/drawing/2014/chart" uri="{C3380CC4-5D6E-409C-BE32-E72D297353CC}">
              <c16:uniqueId val="{00000000-E4AA-4D3A-84A4-6FA4C89499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AA-4D3A-84A4-6FA4C89499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E4AA-4D3A-84A4-6FA4C89499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c:v>
                </c:pt>
                <c:pt idx="3">
                  <c:v>24</c:v>
                </c:pt>
                <c:pt idx="6">
                  <c:v>24</c:v>
                </c:pt>
                <c:pt idx="9">
                  <c:v>24</c:v>
                </c:pt>
                <c:pt idx="12">
                  <c:v>24</c:v>
                </c:pt>
              </c:numCache>
            </c:numRef>
          </c:val>
          <c:extLst>
            <c:ext xmlns:c16="http://schemas.microsoft.com/office/drawing/2014/chart" uri="{C3380CC4-5D6E-409C-BE32-E72D297353CC}">
              <c16:uniqueId val="{00000003-E4AA-4D3A-84A4-6FA4C89499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170</c:v>
                </c:pt>
                <c:pt idx="3">
                  <c:v>179</c:v>
                </c:pt>
                <c:pt idx="6">
                  <c:v>175</c:v>
                </c:pt>
                <c:pt idx="9">
                  <c:v>182</c:v>
                </c:pt>
                <c:pt idx="12">
                  <c:v>172</c:v>
                </c:pt>
              </c:numCache>
            </c:numRef>
          </c:val>
          <c:extLst>
            <c:ext xmlns:c16="http://schemas.microsoft.com/office/drawing/2014/chart" uri="{C3380CC4-5D6E-409C-BE32-E72D297353CC}">
              <c16:uniqueId val="{00000004-E4AA-4D3A-84A4-6FA4C89499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AA-4D3A-84A4-6FA4C89499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AA-4D3A-84A4-6FA4C89499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649</c:v>
                </c:pt>
                <c:pt idx="3">
                  <c:v>589</c:v>
                </c:pt>
                <c:pt idx="6">
                  <c:v>571</c:v>
                </c:pt>
                <c:pt idx="9">
                  <c:v>547</c:v>
                </c:pt>
                <c:pt idx="12">
                  <c:v>537</c:v>
                </c:pt>
              </c:numCache>
            </c:numRef>
          </c:val>
          <c:extLst>
            <c:ext xmlns:c16="http://schemas.microsoft.com/office/drawing/2014/chart" uri="{C3380CC4-5D6E-409C-BE32-E72D297353CC}">
              <c16:uniqueId val="{00000007-E4AA-4D3A-84A4-6FA4C89499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112</c:v>
                </c:pt>
                <c:pt idx="2">
                  <c:v>#N/A</c:v>
                </c:pt>
                <c:pt idx="3">
                  <c:v>#N/A</c:v>
                </c:pt>
                <c:pt idx="4">
                  <c:v>91</c:v>
                </c:pt>
                <c:pt idx="5">
                  <c:v>#N/A</c:v>
                </c:pt>
                <c:pt idx="6">
                  <c:v>#N/A</c:v>
                </c:pt>
                <c:pt idx="7">
                  <c:v>97</c:v>
                </c:pt>
                <c:pt idx="8">
                  <c:v>#N/A</c:v>
                </c:pt>
                <c:pt idx="9">
                  <c:v>#N/A</c:v>
                </c:pt>
                <c:pt idx="10">
                  <c:v>88</c:v>
                </c:pt>
                <c:pt idx="11">
                  <c:v>#N/A</c:v>
                </c:pt>
                <c:pt idx="12">
                  <c:v>#N/A</c:v>
                </c:pt>
                <c:pt idx="13">
                  <c:v>78</c:v>
                </c:pt>
                <c:pt idx="14">
                  <c:v>#N/A</c:v>
                </c:pt>
              </c:numCache>
            </c:numRef>
          </c:val>
          <c:smooth val="0"/>
          <c:extLst>
            <c:ext xmlns:c16="http://schemas.microsoft.com/office/drawing/2014/chart" uri="{C3380CC4-5D6E-409C-BE32-E72D297353CC}">
              <c16:uniqueId val="{00000008-E4AA-4D3A-84A4-6FA4C89499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5232</c:v>
                </c:pt>
                <c:pt idx="5">
                  <c:v>6711</c:v>
                </c:pt>
                <c:pt idx="8">
                  <c:v>6689</c:v>
                </c:pt>
                <c:pt idx="11">
                  <c:v>7016</c:v>
                </c:pt>
                <c:pt idx="14">
                  <c:v>7380</c:v>
                </c:pt>
              </c:numCache>
            </c:numRef>
          </c:val>
          <c:extLst>
            <c:ext xmlns:c16="http://schemas.microsoft.com/office/drawing/2014/chart" uri="{C3380CC4-5D6E-409C-BE32-E72D297353CC}">
              <c16:uniqueId val="{00000000-104C-4906-B93F-89FCB6A30A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04C-4906-B93F-89FCB6A30A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11593</c:v>
                </c:pt>
                <c:pt idx="5">
                  <c:v>11032</c:v>
                </c:pt>
                <c:pt idx="8">
                  <c:v>10338</c:v>
                </c:pt>
                <c:pt idx="11">
                  <c:v>9770</c:v>
                </c:pt>
                <c:pt idx="14">
                  <c:v>9073</c:v>
                </c:pt>
              </c:numCache>
            </c:numRef>
          </c:val>
          <c:extLst>
            <c:ext xmlns:c16="http://schemas.microsoft.com/office/drawing/2014/chart" uri="{C3380CC4-5D6E-409C-BE32-E72D297353CC}">
              <c16:uniqueId val="{00000002-104C-4906-B93F-89FCB6A30A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4C-4906-B93F-89FCB6A30A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4C-4906-B93F-89FCB6A30A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4C-4906-B93F-89FCB6A30A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255</c:v>
                </c:pt>
                <c:pt idx="3">
                  <c:v>228</c:v>
                </c:pt>
                <c:pt idx="6">
                  <c:v>184</c:v>
                </c:pt>
                <c:pt idx="9">
                  <c:v>183</c:v>
                </c:pt>
                <c:pt idx="12">
                  <c:v>119</c:v>
                </c:pt>
              </c:numCache>
            </c:numRef>
          </c:val>
          <c:extLst>
            <c:ext xmlns:c16="http://schemas.microsoft.com/office/drawing/2014/chart" uri="{C3380CC4-5D6E-409C-BE32-E72D297353CC}">
              <c16:uniqueId val="{00000006-104C-4906-B93F-89FCB6A30A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191</c:v>
                </c:pt>
                <c:pt idx="3">
                  <c:v>167</c:v>
                </c:pt>
                <c:pt idx="6">
                  <c:v>143</c:v>
                </c:pt>
                <c:pt idx="9">
                  <c:v>119</c:v>
                </c:pt>
                <c:pt idx="12">
                  <c:v>95</c:v>
                </c:pt>
              </c:numCache>
            </c:numRef>
          </c:val>
          <c:extLst>
            <c:ext xmlns:c16="http://schemas.microsoft.com/office/drawing/2014/chart" uri="{C3380CC4-5D6E-409C-BE32-E72D297353CC}">
              <c16:uniqueId val="{00000007-104C-4906-B93F-89FCB6A30A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1899</c:v>
                </c:pt>
                <c:pt idx="3">
                  <c:v>1787</c:v>
                </c:pt>
                <c:pt idx="6">
                  <c:v>1732</c:v>
                </c:pt>
                <c:pt idx="9">
                  <c:v>1593</c:v>
                </c:pt>
                <c:pt idx="12">
                  <c:v>1446</c:v>
                </c:pt>
              </c:numCache>
            </c:numRef>
          </c:val>
          <c:extLst>
            <c:ext xmlns:c16="http://schemas.microsoft.com/office/drawing/2014/chart" uri="{C3380CC4-5D6E-409C-BE32-E72D297353CC}">
              <c16:uniqueId val="{00000008-104C-4906-B93F-89FCB6A30A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72</c:v>
                </c:pt>
                <c:pt idx="3">
                  <c:v>58</c:v>
                </c:pt>
                <c:pt idx="6">
                  <c:v>45</c:v>
                </c:pt>
                <c:pt idx="9">
                  <c:v>32</c:v>
                </c:pt>
                <c:pt idx="12">
                  <c:v>18</c:v>
                </c:pt>
              </c:numCache>
            </c:numRef>
          </c:val>
          <c:extLst>
            <c:ext xmlns:c16="http://schemas.microsoft.com/office/drawing/2014/chart" uri="{C3380CC4-5D6E-409C-BE32-E72D297353CC}">
              <c16:uniqueId val="{00000009-104C-4906-B93F-89FCB6A30A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4805</c:v>
                </c:pt>
                <c:pt idx="3">
                  <c:v>6046</c:v>
                </c:pt>
                <c:pt idx="6">
                  <c:v>6088</c:v>
                </c:pt>
                <c:pt idx="9">
                  <c:v>6465</c:v>
                </c:pt>
                <c:pt idx="12">
                  <c:v>7480</c:v>
                </c:pt>
              </c:numCache>
            </c:numRef>
          </c:val>
          <c:extLst>
            <c:ext xmlns:c16="http://schemas.microsoft.com/office/drawing/2014/chart" uri="{C3380CC4-5D6E-409C-BE32-E72D297353CC}">
              <c16:uniqueId val="{0000000A-104C-4906-B93F-89FCB6A30A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4C-4906-B93F-89FCB6A30A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709</c:v>
                </c:pt>
                <c:pt idx="1">
                  <c:v>637</c:v>
                </c:pt>
                <c:pt idx="2">
                  <c:v>865</c:v>
                </c:pt>
              </c:numCache>
            </c:numRef>
          </c:val>
          <c:extLst>
            <c:ext xmlns:c16="http://schemas.microsoft.com/office/drawing/2014/chart" uri="{C3380CC4-5D6E-409C-BE32-E72D297353CC}">
              <c16:uniqueId val="{00000000-743C-402F-9564-5DA1D45F7D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1487</c:v>
                </c:pt>
                <c:pt idx="1">
                  <c:v>1282</c:v>
                </c:pt>
                <c:pt idx="2">
                  <c:v>983</c:v>
                </c:pt>
              </c:numCache>
            </c:numRef>
          </c:val>
          <c:extLst>
            <c:ext xmlns:c16="http://schemas.microsoft.com/office/drawing/2014/chart" uri="{C3380CC4-5D6E-409C-BE32-E72D297353CC}">
              <c16:uniqueId val="{00000001-743C-402F-9564-5DA1D45F7D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7836</c:v>
                </c:pt>
                <c:pt idx="1">
                  <c:v>7551</c:v>
                </c:pt>
                <c:pt idx="2">
                  <c:v>6910</c:v>
                </c:pt>
              </c:numCache>
            </c:numRef>
          </c:val>
          <c:extLst>
            <c:ext xmlns:c16="http://schemas.microsoft.com/office/drawing/2014/chart" uri="{C3380CC4-5D6E-409C-BE32-E72D297353CC}">
              <c16:uniqueId val="{00000002-743C-402F-9564-5DA1D45F7D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{A47F56E8-1E78-4380-BE42-88FBE6FF1130}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A2A-4B25-9BFD-F717C8E6BC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{B56B175E-2F10-41E6-9145-58ABE81048B6}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2A-4B25-9BFD-F717C8E6BC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{2C4EE87B-67C6-4F3C-87E8-BCAE7E5E93BB}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2A-4B25-9BFD-F717C8E6BC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{645F8855-67EE-4E6E-A5D6-A020D141B646}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2A-4B25-9BFD-F717C8E6BC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{7AD6C341-8C95-4563-B1BA-BF3A83A8CB97}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2A-4B25-9BFD-F717C8E6BC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{15EF2D1A-08FA-4D92-BD81-3906AE614AC4}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A2A-4B25-9BFD-F717C8E6BC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{E205C9CD-2B4C-454D-95A5-A3B63A861D1C}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A2A-4B25-9BFD-F717C8E6BC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{F9B0660E-8828-457B-A234-B319D35A9F0D}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A2A-4B25-9BFD-F717C8E6BC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{B136255E-F7E4-4CDA-A0C5-F797E4E6C9F5}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A2A-4B25-9BFD-F717C8E6BC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56.1</c:v>
                </c:pt>
                <c:pt idx="16">
                  <c:v>57.2</c:v>
                </c:pt>
                <c:pt idx="24">
                  <c:v>58.8</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2A-4B25-9BFD-F717C8E6BC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{49C8DC54-BC23-41BE-9E07-34C526A11890}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A2A-4B25-9BFD-F717C8E6BC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{BA735519-DAF8-48C6-BA72-78BD8CC37BF6}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2A-4B25-9BFD-F717C8E6BC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{1CDBAEC3-505D-400B-AA31-43B75378AF92}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2A-4B25-9BFD-F717C8E6BC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{BBAB91DB-B177-4113-8E0A-71843D754C16}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2A-4B25-9BFD-F717C8E6BC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{16E7DFC5-5D29-4353-8CB7-4488DEFB825C}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2A-4B25-9BFD-F717C8E6BC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{9031C11C-2D21-4E0F-B165-23A13EBF30F7}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A2A-4B25-9BFD-F717C8E6BC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{3534435C-6836-4C64-9A3F-20009989F714}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A2A-4B25-9BFD-F717C8E6BC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{13D25C01-4731-4E2F-9F0A-17D964ED6677}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A2A-4B25-9BFD-F717C8E6BC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{4E4EA57F-D6D3-4139-8BF1-CA998CECAE88}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A2A-4B25-9BFD-F717C8E6BC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A2A-4B25-9BFD-F717C8E6BC55}"/>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{4AF5B59C-0FCA-4E7F-9738-36DFCA133D58}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A82-4CC2-8D66-97E7CF66A0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{5EEE6425-B5EE-48C1-A5BF-99CFFDB78DA9}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82-4CC2-8D66-97E7CF66A0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{921CB51E-06A6-4C17-9E93-81CDFC915C28}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82-4CC2-8D66-97E7CF66A0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{671BF9AC-70BF-4F12-BCA5-FEEACC02C47A}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82-4CC2-8D66-97E7CF66A0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{5CDC0839-41DC-42EA-9680-ACC5E0142D39}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82-4CC2-8D66-97E7CF66A0E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{2782027E-184B-4159-A521-86348B8E2699}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A82-4CC2-8D66-97E7CF66A0E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{689FC167-C661-462A-81A9-A93D145B82C3}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A82-4CC2-8D66-97E7CF66A0E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{4A40E0E9-D125-4270-9519-F50B7C052711}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A82-4CC2-8D66-97E7CF66A0E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{4044F304-30DB-4136-9966-CF496939FC2F}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A82-4CC2-8D66-97E7CF66A0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4.5999999999999996</c:v>
                </c:pt>
                <c:pt idx="16">
                  <c:v>4.4000000000000004</c:v>
                </c:pt>
                <c:pt idx="24">
                  <c:v>4.2</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A82-4CC2-8D66-97E7CF66A0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{F02FB330-DF6D-4666-9ED8-2E91E018893B}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A82-4CC2-8D66-97E7CF66A0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{1B57E6E5-B9BB-4148-8415-4B724DC7142B}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82-4CC2-8D66-97E7CF66A0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{9EF9024F-6E57-4494-A838-363BD118C642}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82-4CC2-8D66-97E7CF66A0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{2711F7F3-DD23-4EE7-900F-CB093BB83E0E}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82-4CC2-8D66-97E7CF66A0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{1FBD3107-91D5-47EB-AF5F-477130B5C539}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82-4CC2-8D66-97E7CF66A0EF}"/>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{A4FB2DA4-EE85-4F7B-8AEE-3830FF168F41}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A82-4CC2-8D66-97E7CF66A0EF}"/>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{050A7597-583D-4BB1-9BBA-C22B246F4B57}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A82-4CC2-8D66-97E7CF66A0E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{EF7E58E2-5D50-4BD9-87FD-A1F87BB7026E}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A82-4CC2-8D66-97E7CF66A0EF}"/>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{9901A450-4C07-4984-B9EC-45EB1D56FCFC}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A82-4CC2-8D66-97E7CF66A0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82-4CC2-8D66-97E7CF66A0EF}"/>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繰上償還の実施や償還終了等に伴い、実質公債費比率の分子に係る元利償還金が減となっている。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今後も一般会計だけでなく公営企業でも事業が見込まれていることから、計画的な借入、償還を行っていく。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年度は、防災行政無線デジタル同報系システム、共同調理場、生涯学習交流センターの整備等について地方債の借入れを行ったことにより現在高が増額となっている。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充当可能基金については、津野山畜産公社への貸付金や生涯学習交流センターの起債残等に特目基金の繰入れを行ったほか、繰上償還のための減債基金の繰入れを行ったことにより減となっている。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その結果、将来負担比率の分子がプラス方向へ変動している状況である。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今後についても、起債対象事業を予定しているため、交付税措置等を考慮した借入れを行うなど対応を図る。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高知県梼原町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定期的な繰上償還や目的に沿った各種事業への充当により全体的に減少している。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また、今後の社会福祉対応等への積立ても行っている。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目的に沿った各種事業への充当や計画的な繰上償還につとめ、各種事業を円滑に進めていく。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文化社会福祉基金：町民が自助、共助、協働という支え合いの意識を持ち合う地域づくりと、町民の誰もが生涯にわたり生きがいを持ち続け、明るく健康な生活を営むことができる福祉社会を実現する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○公共施設整備事業基金：公共施設の計画的整備促進、大規模な開発事業にかかる町債の償還に対して活用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○森と水の文化のまちづくり基金：ふるさとづくりの基本となる人材育成を中心に、町民が互いに連携しふるさと創生のための事業運営に資するために活用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○ゆすはら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の梼原町が夢と希望に満ちた町であり続けるために、町民と行政が一体となり、地域の資源を有効的に活用し、総合的かつ計画的に行う事により、梼原町に住みたい、住み続けたいと希求するまちづくりを未来にわたり実現していく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○森林環境譲与税基金：梼原町に存する民有林について、森林づくりに関する施策を総合的に実施することに活用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○保健文化社会福祉基金：社会福祉協議会活動補助金等の社会福祉事業に対し、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○公共施設整備事業基金：町管理施設の照明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化や修繕等に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○森と水の文化のまちづくり基金：担い手支援事業や津野山畜産公社貸付金等に対し、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○ゆすはら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夢・未来基金：生涯学習交流センター整備に係る起債残やがけくずれ住家防災対策等に対し、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○森林環境譲与税基金：森林づくり推進交付金事業に対し、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今後も控えている公共施設整備や担い手支援及び社会福祉事業への充当を予定しており、計画的な活用を行っていく。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及び利子について積立てている。令和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年度は大きな災害等がなかったため取崩しを行わなかった。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及び利子について積立てを行い、作業道等の災害復旧が必要な場合に取崩す見込みである。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今後も地方債全体の償還等を踏まえた繰上償還を行う予定のため、減少予定である。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1154877-FB83-422E-9B6A-CE4253184D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ECD632-AE58-47BE-8F00-D199010DC2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8FF68BC-E204-4A21-B16F-2E096A4E5EE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ECE11AA-6781-4B73-AEED-9825ACD7AEE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2726FFD-5DCC-49A6-880A-96A60EECE81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3991DD2-0177-4FF3-93C5-6C112043764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72DB7F6-01BB-40F4-9EC4-7DF0360F54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DDFB4AE-8A81-4D41-B61C-2A1FC71E540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7375E31-3CAE-4802-A0BC-CB9FE849330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DB6C745-6CC2-4C02-9947-3C06A1536A4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3639974-3170-4E4D-968A-0320B4BC1E4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8F5157D-2A5F-426A-9C32-2AA4B34E8E5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E172EFD-C28B-41EF-BA0F-7E724DCF765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C596704-7992-4978-A340-3660CD97909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361472E-FD86-44F4-904A-4409170201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16F3A8F-07DE-4913-96FB-9A26234B819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6AF4E74-7F4C-4315-BD31-24588C3E5F9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6FF2ED5-EBFC-4470-9811-5225970307E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380867F-63F8-4E3A-9708-A1279A9ABF4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68A45B8-D17C-49BD-9C6F-6BEE442FDC4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1D52D3E-F2E1-4747-8B0B-A305164D4A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651EAD2-1A88-4FB9-B689-985B3CA6F6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3,399
236.45
8,368,487
8,288,737
30,629
2,928,700
7,480,104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BF39A6C-CFB6-4C1C-928D-B7DC1B05CD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949D545-022A-4782-8A10-B5FB329264F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0491F9E-0170-4B16-A122-14E1A5D8C77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DC9BDD6-8C4A-4376-873C-A7127B2ED5B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CA210C2-EACB-47F5-90D7-D4F2E0DA24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6DB222E-1C17-488F-9288-93F4AACD1BA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5F59991-F567-4C53-A851-437935CD9C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98A7124-0673-4180-B0A6-4BC267F122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F8FFE0F-B34D-4980-AB1A-397A411CF7D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6D8BCB5-5A69-4557-B3BA-B37C71EA33A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B95BFCB-74AD-4BCC-BE44-0E394BB25F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2A5A2F2-C34F-43A1-9576-CCF44A47381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CB2650A-251C-4722-B1FC-53F4DC891E9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022D49B-65B8-4F4A-AC23-8BCABCE7C64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2EFFF4D-163E-4052-B463-2705AE4F90C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16899C5-2B89-4CBD-B357-451FBAD6EA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41A5ED5-9752-4695-9E3F-E3559348A8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7252559-BF7C-4A71-9602-0878613D2FD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9C1BA81-3912-4C25-BD10-9A427A9C7C4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FB1B9E1-823E-43D0-B1E8-DD11E9E391A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E6A0E08-05E3-4093-BB65-F94F6A85AEE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96B982C-C51D-43F4-8476-19272533365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A538B1C-ACB3-4D7A-8243-D205764E4E9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3D4EF2B-0A31-4CA8-8B35-BC3F046D057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5AB5396-BCC0-47A3-B1D8-7C82D4B8BF9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25923F1-E1E6-4D5E-97BD-799373CFAE4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F7EAF7F-CD03-4143-BFFD-EE668A869A0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08DCA0C-B673-4797-B697-AAC56809103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43A9BC-6924-41D9-A640-723A6B8B962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9250AAB-5C65-4839-A6AA-6879F8E64BE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BFF38C-CDC4-4210-9185-30099CA33D6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AB3A014-994F-441C-A942-22BA0D272D4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360E410-FDF9-4AC8-B36E-09C34D9BD3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C82C368-C3AD-4A69-A7EF-30926ABF844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353BFD1-C7DE-4474-848A-FBCF8341A59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ポイント低い水準にあり、高知県平均と比べると</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年度に策定した公共施設等総合管理計画に基づき、今後もそれぞれの施設の適切な維持管理につとめる。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86E3163-12F7-4033-A476-544DA231C29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ED594A2-4B50-4537-A441-FEA2E6E52C8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BEB1E7B-A62C-4283-8A72-3C45502AC3D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85189CC-DE24-4252-B972-78B4C13644A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666BBBA-5FC3-4638-82E3-3C279D6AED6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F1E6AB62-34B7-4469-99F9-51F5E42428F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187A56B-1D31-4C51-AE87-AAEF419D9D7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3BE5F91D-B354-4C76-80CD-BA9E284521B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C9603CD-2EA0-4438-B5C8-FAC315EB475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91E3F4F-CDF1-4757-B158-2F95E7FB795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79EC9F1-3427-4FAC-B199-D8BD23BF37D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90B17E9-FC94-4408-A9B9-ACF406DD6D2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87935F21-3621-4598-8C87-50DBB743439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864E641-7959-4F06-A138-E4EF2B0575E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41B80909-4DC4-4F18-8C48-950DFC9EA20C}"/>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BAE31D44-5A29-4662-A94D-43D90E6CC2F3}"/>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3DCFA148-9AED-4E04-8A68-17F530F2BEF8}"/>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8BE27883-0D06-446D-B5FC-277650641C95}"/>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9CD20DBE-39CE-4EB8-AB61-0E9294CA6DBA}"/>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2DC635F7-31B1-424F-8642-F68B199C972A}"/>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4679ECBD-A9B8-4419-93AA-25D5EC9665DC}"/>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5F018EBB-D96D-4787-9E9C-6FA5DB561C7D}"/>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3176D6E9-43A5-4864-8D9B-617FE7548780}"/>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C9A783B9-ACE2-48E4-BBCE-D39205ECC930}"/>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A33E6D0B-2FAB-45B9-8BA9-20C7A7FD696D}"/>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B341774-1CD5-49F3-A71C-CE829C1F11E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FAB5802-1A20-4C8A-AD90-8AFC597AAAB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F9D8049-0B0E-4437-888B-59DD4FD3475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FEB6AB5-27AD-4425-9424-2D2D80A1CF4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E1C4683-1648-46F9-A748-2B845F03724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44196</xdr:rowOff>
    </xdr:from>
    <xdr:to>
      <xdr:col>23</xdr:col>
      <xdr:colOff>136525</xdr:colOff>
      <xdr:row>31</xdr:row>
      <xdr:rowOff>145796</xdr:rowOff>
    </xdr:to>
    <xdr:sp macro="" textlink="">
      <xdr:nvSpPr>
        <xdr:cNvPr id="89" name="楕円 88">
          <a:extLst>
            <a:ext uri="{FF2B5EF4-FFF2-40B4-BE49-F238E27FC236}">
              <a16:creationId xmlns:a16="http://schemas.microsoft.com/office/drawing/2014/main" id="{F43CC36C-B622-4836-B2DF-9C981E1DE970}"/>
            </a:ext>
          </a:extLst>
        </xdr:cNvPr>
        <xdr:cNvSpPr/>
      </xdr:nvSpPr>
      <xdr:spPr>
        <a:xfrm>
          <a:off x="4711700" y="61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67073</xdr:rowOff>
    </xdr:from>
    <xdr:ext cx="405111" cy="259045"/>
    <xdr:sp macro="" textlink="">
      <xdr:nvSpPr>
        <xdr:cNvPr id="90" name="有形固定資産減価償却率該当値テキスト">
          <a:extLst>
            <a:ext uri="{FF2B5EF4-FFF2-40B4-BE49-F238E27FC236}">
              <a16:creationId xmlns:a16="http://schemas.microsoft.com/office/drawing/2014/main" id="{BCE4AA12-66C1-4993-86DD-D87FA15CF2EE}"/>
            </a:ext>
          </a:extLst>
        </xdr:cNvPr>
        <xdr:cNvSpPr txBox="1"/>
      </xdr:nvSpPr>
      <xdr:spPr>
        <a:xfrm>
          <a:off x="4813300" y="598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85217</xdr:rowOff>
    </xdr:from>
    <xdr:to>
      <xdr:col>19</xdr:col>
      <xdr:colOff>187325</xdr:colOff>
      <xdr:row>32</xdr:row>
      <xdr:rowOff>15367</xdr:rowOff>
    </xdr:to>
    <xdr:sp macro="" textlink="">
      <xdr:nvSpPr>
        <xdr:cNvPr id="91" name="楕円 90">
          <a:extLst>
            <a:ext uri="{FF2B5EF4-FFF2-40B4-BE49-F238E27FC236}">
              <a16:creationId xmlns:a16="http://schemas.microsoft.com/office/drawing/2014/main" id="{60776163-62A9-4490-9DBC-A14B74F6C281}"/>
            </a:ext>
          </a:extLst>
        </xdr:cNvPr>
        <xdr:cNvSpPr/>
      </xdr:nvSpPr>
      <xdr:spPr>
        <a:xfrm>
          <a:off x="4000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94996</xdr:rowOff>
    </xdr:from>
    <xdr:to>
      <xdr:col>23</xdr:col>
      <xdr:colOff>85725</xdr:colOff>
      <xdr:row>31</xdr:row>
      <xdr:rowOff>136017</xdr:rowOff>
    </xdr:to>
    <xdr:cxnSp macro="">
      <xdr:nvCxnSpPr>
        <xdr:cNvPr id="92" name="直線コネクタ 91">
          <a:extLst>
            <a:ext uri="{FF2B5EF4-FFF2-40B4-BE49-F238E27FC236}">
              <a16:creationId xmlns:a16="http://schemas.microsoft.com/office/drawing/2014/main" id="{CD3DFCDE-30EF-44F8-B3BF-CE18BFA8C1FE}"/>
            </a:ext>
          </a:extLst>
        </xdr:cNvPr>
        <xdr:cNvCxnSpPr/>
      </xdr:nvCxnSpPr>
      <xdr:spPr>
        <a:xfrm flipV="1">
          <a:off x="4051300" y="6181471"/>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50673</xdr:rowOff>
    </xdr:from>
    <xdr:to>
      <xdr:col>15</xdr:col>
      <xdr:colOff>187325</xdr:colOff>
      <xdr:row>31</xdr:row>
      <xdr:rowOff>152273</xdr:rowOff>
    </xdr:to>
    <xdr:sp macro="" textlink="">
      <xdr:nvSpPr>
        <xdr:cNvPr id="93" name="楕円 92">
          <a:extLst>
            <a:ext uri="{FF2B5EF4-FFF2-40B4-BE49-F238E27FC236}">
              <a16:creationId xmlns:a16="http://schemas.microsoft.com/office/drawing/2014/main" id="{CC8B7CE4-54CF-4887-9D26-4AD5113D9103}"/>
            </a:ext>
          </a:extLst>
        </xdr:cNvPr>
        <xdr:cNvSpPr/>
      </xdr:nvSpPr>
      <xdr:spPr>
        <a:xfrm>
          <a:off x="3238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101473</xdr:rowOff>
    </xdr:from>
    <xdr:to>
      <xdr:col>19</xdr:col>
      <xdr:colOff>136525</xdr:colOff>
      <xdr:row>31</xdr:row>
      <xdr:rowOff>136017</xdr:rowOff>
    </xdr:to>
    <xdr:cxnSp macro="">
      <xdr:nvCxnSpPr>
        <xdr:cNvPr id="94" name="直線コネクタ 93">
          <a:extLst>
            <a:ext uri="{FF2B5EF4-FFF2-40B4-BE49-F238E27FC236}">
              <a16:creationId xmlns:a16="http://schemas.microsoft.com/office/drawing/2014/main" id="{7BE99B2A-2AFD-4C84-BF8F-B2747E1FDA8B}"/>
            </a:ext>
          </a:extLst>
        </xdr:cNvPr>
        <xdr:cNvCxnSpPr/>
      </xdr:nvCxnSpPr>
      <xdr:spPr>
        <a:xfrm>
          <a:off x="3289300" y="618794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26924</xdr:rowOff>
    </xdr:from>
    <xdr:to>
      <xdr:col>11</xdr:col>
      <xdr:colOff>187325</xdr:colOff>
      <xdr:row>31</xdr:row>
      <xdr:rowOff>128524</xdr:rowOff>
    </xdr:to>
    <xdr:sp macro="" textlink="">
      <xdr:nvSpPr>
        <xdr:cNvPr id="95" name="楕円 94">
          <a:extLst>
            <a:ext uri="{FF2B5EF4-FFF2-40B4-BE49-F238E27FC236}">
              <a16:creationId xmlns:a16="http://schemas.microsoft.com/office/drawing/2014/main" id="{3C231F28-F818-441C-B231-366AD42D9930}"/>
            </a:ext>
          </a:extLst>
        </xdr:cNvPr>
        <xdr:cNvSpPr/>
      </xdr:nvSpPr>
      <xdr:spPr>
        <a:xfrm>
          <a:off x="2476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77724</xdr:rowOff>
    </xdr:from>
    <xdr:to>
      <xdr:col>15</xdr:col>
      <xdr:colOff>136525</xdr:colOff>
      <xdr:row>31</xdr:row>
      <xdr:rowOff>101473</xdr:rowOff>
    </xdr:to>
    <xdr:cxnSp macro="">
      <xdr:nvCxnSpPr>
        <xdr:cNvPr id="96" name="直線コネクタ 95">
          <a:extLst>
            <a:ext uri="{FF2B5EF4-FFF2-40B4-BE49-F238E27FC236}">
              <a16:creationId xmlns:a16="http://schemas.microsoft.com/office/drawing/2014/main" id="{0B45AD2C-9CE9-405B-BE6B-12CDBD8FC466}"/>
            </a:ext>
          </a:extLst>
        </xdr:cNvPr>
        <xdr:cNvCxnSpPr/>
      </xdr:nvCxnSpPr>
      <xdr:spPr>
        <a:xfrm>
          <a:off x="2527300" y="616419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100330</xdr:rowOff>
    </xdr:from>
    <xdr:to>
      <xdr:col>7</xdr:col>
      <xdr:colOff>187325</xdr:colOff>
      <xdr:row>32</xdr:row>
      <xdr:rowOff>30480</xdr:rowOff>
    </xdr:to>
    <xdr:sp macro="" textlink="">
      <xdr:nvSpPr>
        <xdr:cNvPr id="97" name="楕円 96">
          <a:extLst>
            <a:ext uri="{FF2B5EF4-FFF2-40B4-BE49-F238E27FC236}">
              <a16:creationId xmlns:a16="http://schemas.microsoft.com/office/drawing/2014/main" id="{A9BFC320-2B0F-488D-B3B9-3DB3BD7CE25F}"/>
            </a:ext>
          </a:extLst>
        </xdr:cNvPr>
        <xdr:cNvSpPr/>
      </xdr:nvSpPr>
      <xdr:spPr>
        <a:xfrm>
          <a:off x="1714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77724</xdr:rowOff>
    </xdr:from>
    <xdr:to>
      <xdr:col>11</xdr:col>
      <xdr:colOff>136525</xdr:colOff>
      <xdr:row>31</xdr:row>
      <xdr:rowOff>151130</xdr:rowOff>
    </xdr:to>
    <xdr:cxnSp macro="">
      <xdr:nvCxnSpPr>
        <xdr:cNvPr id="98" name="直線コネクタ 97">
          <a:extLst>
            <a:ext uri="{FF2B5EF4-FFF2-40B4-BE49-F238E27FC236}">
              <a16:creationId xmlns:a16="http://schemas.microsoft.com/office/drawing/2014/main" id="{E3209177-CA2B-4636-AA1C-B1C55094A173}"/>
            </a:ext>
          </a:extLst>
        </xdr:cNvPr>
        <xdr:cNvCxnSpPr/>
      </xdr:nvCxnSpPr>
      <xdr:spPr>
        <a:xfrm flipV="1">
          <a:off x="1765300" y="6164199"/>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B91A6CC5-D3B3-4591-A322-44B9A566CF6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A7E69722-2BC5-41C7-80A9-D8AFF0AD0022}"/>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907611BC-720E-4DDD-BD7B-C07D69D6B97E}"/>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2" name="n_4aveValue有形固定資産減価償却率">
          <a:extLst>
            <a:ext uri="{FF2B5EF4-FFF2-40B4-BE49-F238E27FC236}">
              <a16:creationId xmlns:a16="http://schemas.microsoft.com/office/drawing/2014/main" id="{FB4A85D9-AAC5-430B-8C27-6FE40281DBC0}"/>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31894</xdr:rowOff>
    </xdr:from>
    <xdr:ext cx="405111" cy="259045"/>
    <xdr:sp macro="" textlink="">
      <xdr:nvSpPr>
        <xdr:cNvPr id="103" name="n_1mainValue有形固定資産減価償却率">
          <a:extLst>
            <a:ext uri="{FF2B5EF4-FFF2-40B4-BE49-F238E27FC236}">
              <a16:creationId xmlns:a16="http://schemas.microsoft.com/office/drawing/2014/main" id="{A1414EB8-3401-4C42-8B19-72AE4E9AD554}"/>
            </a:ext>
          </a:extLst>
        </xdr:cNvPr>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168800</xdr:rowOff>
    </xdr:from>
    <xdr:ext cx="405111" cy="259045"/>
    <xdr:sp macro="" textlink="">
      <xdr:nvSpPr>
        <xdr:cNvPr id="104" name="n_2mainValue有形固定資産減価償却率">
          <a:extLst>
            <a:ext uri="{FF2B5EF4-FFF2-40B4-BE49-F238E27FC236}">
              <a16:creationId xmlns:a16="http://schemas.microsoft.com/office/drawing/2014/main" id="{DA57FC84-16E5-4E74-B578-F8D6C5FB6878}"/>
            </a:ext>
          </a:extLst>
        </xdr:cNvPr>
        <xdr:cNvSpPr txBox="1"/>
      </xdr:nvSpPr>
      <xdr:spPr>
        <a:xfrm>
          <a:off x="3086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145051</xdr:rowOff>
    </xdr:from>
    <xdr:ext cx="405111" cy="259045"/>
    <xdr:sp macro="" textlink="">
      <xdr:nvSpPr>
        <xdr:cNvPr id="105" name="n_3mainValue有形固定資産減価償却率">
          <a:extLst>
            <a:ext uri="{FF2B5EF4-FFF2-40B4-BE49-F238E27FC236}">
              <a16:creationId xmlns:a16="http://schemas.microsoft.com/office/drawing/2014/main" id="{BBC6FB44-3D6B-47C2-BC81-452A10516EEF}"/>
            </a:ext>
          </a:extLst>
        </xdr:cNvPr>
        <xdr:cNvSpPr txBox="1"/>
      </xdr:nvSpPr>
      <xdr:spPr>
        <a:xfrm>
          <a:off x="2324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21607</xdr:rowOff>
    </xdr:from>
    <xdr:ext cx="405111" cy="259045"/>
    <xdr:sp macro="" textlink="">
      <xdr:nvSpPr>
        <xdr:cNvPr id="106" name="n_4mainValue有形固定資産減価償却率">
          <a:extLst>
            <a:ext uri="{FF2B5EF4-FFF2-40B4-BE49-F238E27FC236}">
              <a16:creationId xmlns:a16="http://schemas.microsoft.com/office/drawing/2014/main" id="{A4BD1CB8-CA56-4C4F-B589-ADE59349A164}"/>
            </a:ext>
          </a:extLst>
        </xdr:cNvPr>
        <xdr:cNvSpPr txBox="1"/>
      </xdr:nvSpPr>
      <xdr:spPr>
        <a:xfrm>
          <a:off x="1562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64608F9-124E-4E49-AAF4-773D2C3CF15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981109E-D255-4990-BCF6-0DF149B841C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9" name="正方形/長方形 108">
          <a:extLst>
            <a:ext uri="{FF2B5EF4-FFF2-40B4-BE49-F238E27FC236}">
              <a16:creationId xmlns:a16="http://schemas.microsoft.com/office/drawing/2014/main" id="{89011E07-4E6A-41CE-8D2A-900F8CD16BA2}"/>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C3FD804-275C-4683-9837-370AD47EE87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A6A4549-8E2C-41DE-87F4-536AC9F9A59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1B7D435-DDE0-49A8-BE22-72056A83B47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F26F542-246E-47CB-A8F9-278B003BFC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C9202D7-6485-4189-9D04-68FB7B241B9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EA97B1D-F079-4826-A8F6-CCDA47D2AD0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1DDF9FB-FD19-4580-A34F-1D1C997B42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07EE20D-6E61-46D6-965E-8ABF602F42E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5E5850D-E48D-43F6-9A39-D1B3E8AC310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E71ABDA-65A2-486B-8A16-CEBF8A3B674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充当可能財源が将来負担額を上回ることから、債務償還比率について</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％となっている。しかしながら、充当可能財源となる基金等については基金の取り崩し等により、毎年減となってきている。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12F75C9-012A-44A9-BE93-3C0B08B9CF1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3770CE4-B930-49F5-B3D1-915FDBEC3C5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348D856-D201-432F-97B5-37CA6FBD3A1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B52A771-6A37-4F9B-9BB9-4A3C6C6E78C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FB7D277-005C-49F4-AD8D-B27F3987EAA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BD62557B-2E23-4864-A8B8-50F6950F4BE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7D7D361D-1E6A-40D6-A9B2-6E7E8850373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36097FB-8719-4FCF-9835-264C8AE2749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2B8A7A32-AA3D-4A11-9E82-C35BF857EA9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DCEF008-934C-47B8-AF37-7217E9A6FA3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3ED9425A-D233-4929-A544-445E12788AF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A1804352-CEF6-41F2-8ABF-9683B2942F1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81B6621C-E64E-4DCE-BF1C-D2237439C5E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AC19CE5E-DEDF-4F8C-B3C8-695B689CBC2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5E9CA65D-D9A6-4E61-9D4D-AAA5FC94E14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737753E-5A92-48A2-BB93-F1F4FC28EA8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6213066-07C0-4620-9442-6FC4661821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5BD2900B-8E59-4257-9832-5EC1C8627BBB}"/>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82E6D17F-2D95-4178-9E80-87107C7254DD}"/>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1620F974-DE60-4C1E-805B-CF3C3E64E8EA}"/>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30CC92B7-FF6E-4F18-802A-A53511D89F8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6BB22DCA-832E-4866-BD55-84EA50B3E95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a:extLst>
            <a:ext uri="{FF2B5EF4-FFF2-40B4-BE49-F238E27FC236}">
              <a16:creationId xmlns:a16="http://schemas.microsoft.com/office/drawing/2014/main" id="{37B8A301-C633-45F2-A8E2-B9209A72A07C}"/>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D15E004E-C6E2-4699-9C28-AD557001603C}"/>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9621B9EC-9523-4EF2-BBDC-A9257B716DFA}"/>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CDCD86A5-E2BF-4C82-8DD1-EDC8C7CABE5F}"/>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802416A4-2DDB-4560-93BE-EE7A2EFC5715}"/>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38A2D1BA-B36A-4354-B3F0-44FD3979710B}"/>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FDA887B-F5F0-43B5-BDAE-E7AD59A352C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8416BB9-234D-43FC-91DD-73B0611ED8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DFB1809-2E5E-4BBC-972A-9100892C68A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DB3BA69-9051-4322-A092-B59FE22C16B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5687617-A628-4A76-AF36-2EA743056D9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161284</xdr:rowOff>
    </xdr:from>
    <xdr:to>
      <xdr:col>76</xdr:col>
      <xdr:colOff>73025</xdr:colOff>
      <xdr:row>26</xdr:row>
      <xdr:rowOff>91434</xdr:rowOff>
    </xdr:to>
    <xdr:sp macro="" textlink="">
      <xdr:nvSpPr>
        <xdr:cNvPr id="153" name="楕円 152">
          <a:extLst>
            <a:ext uri="{FF2B5EF4-FFF2-40B4-BE49-F238E27FC236}">
              <a16:creationId xmlns:a16="http://schemas.microsoft.com/office/drawing/2014/main" id="{3C4D987A-E17C-4041-BEA7-AA3DEDDA8982}"/>
            </a:ext>
          </a:extLst>
        </xdr:cNvPr>
        <xdr:cNvSpPr/>
      </xdr:nvSpPr>
      <xdr:spPr>
        <a:xfrm>
          <a:off x="14744700" y="521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340478" cy="259045"/>
    <xdr:sp macro="" textlink="">
      <xdr:nvSpPr>
        <xdr:cNvPr id="154" name="債務償還比率該当値テキスト">
          <a:extLst>
            <a:ext uri="{FF2B5EF4-FFF2-40B4-BE49-F238E27FC236}">
              <a16:creationId xmlns:a16="http://schemas.microsoft.com/office/drawing/2014/main" id="{197304DB-1A59-4FDC-B27D-1B687AB4E293}"/>
            </a:ext>
          </a:extLst>
        </xdr:cNvPr>
        <xdr:cNvSpPr txBox="1"/>
      </xdr:nvSpPr>
      <xdr:spPr>
        <a:xfrm>
          <a:off x="14846300" y="5163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55" name="n_1aveValue債務償還比率">
          <a:extLst>
            <a:ext uri="{FF2B5EF4-FFF2-40B4-BE49-F238E27FC236}">
              <a16:creationId xmlns:a16="http://schemas.microsoft.com/office/drawing/2014/main" id="{B790A046-BA04-44C0-94A6-64F83F95D71C}"/>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6" name="n_2aveValue債務償還比率">
          <a:extLst>
            <a:ext uri="{FF2B5EF4-FFF2-40B4-BE49-F238E27FC236}">
              <a16:creationId xmlns:a16="http://schemas.microsoft.com/office/drawing/2014/main" id="{3C7C4FF6-F0FE-45ED-9751-D002F6102453}"/>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7" name="n_3aveValue債務償還比率">
          <a:extLst>
            <a:ext uri="{FF2B5EF4-FFF2-40B4-BE49-F238E27FC236}">
              <a16:creationId xmlns:a16="http://schemas.microsoft.com/office/drawing/2014/main" id="{87734B09-DE9D-4A43-A915-75120FD72FFF}"/>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8" name="n_4aveValue債務償還比率">
          <a:extLst>
            <a:ext uri="{FF2B5EF4-FFF2-40B4-BE49-F238E27FC236}">
              <a16:creationId xmlns:a16="http://schemas.microsoft.com/office/drawing/2014/main" id="{16A944E6-57E6-4F94-82ED-B1657B1511AA}"/>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00AB7FC-73D8-44AC-BDB4-F9181F22EB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E91AD4C9-B339-49C2-988D-5BA086376CB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1B9B023-1F54-456C-A584-82A30199D15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410D2288-98AF-4DA7-BA82-D09EA0275E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4F21608-EAAC-479A-A48D-71B48BEDBD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9CBF9369-3E65-4559-8915-94C935ABAFD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BD8327-9BAF-411F-B245-EF59D592F4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199C47-3FB2-4AA9-AD6F-C65794E54E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DC957F-7FC9-47A3-8B07-8BDD026885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B9DAB2-9DC8-46D8-B0E3-F2D96AA6CE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402B8A-517B-4C6E-9EB4-2539F03FAD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631804-9DFC-4AAC-BF2A-C73D1EBF94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CF84CA-3A73-4C35-ABF7-99D2A419F34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F1A923-AD10-4FCD-8D4E-1F0D5B2D70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8CD787-A14D-4FC2-8A9C-3D45353A0C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9E9396-FA3F-485E-AB61-8FC44962F9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3,399
236.45
8,368,487
8,288,737
30,629
2,928,700
7,480,104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BC494E-E7C1-4E93-85A7-9796762936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423523-A353-42D2-BB46-9FCB21F37D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648969-1033-4AE5-8919-66F7D5283F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A882DD-527A-4CF0-B4A3-32F3BD98BF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FBF14A-626C-407D-B522-87B8A73F9B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FD2E43-3D7E-4AC4-986F-52C0ED6BCE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4A75CC-099C-4C5A-BCDB-DBC49C7F56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DBC69F-6431-4580-91F2-1E078E97B4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61FB8D-3840-492D-88E8-39963B58F0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F141D8-FF1E-4377-8A35-F34F2F981A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18BF9C-196D-4367-8C67-D5B3263319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0031B9-BA17-43CA-93EC-7677964F31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E1FE56-03D4-4844-B62D-D9EBD574E9F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E1DBED-55BD-4106-9531-536260744E9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6C43B1-3761-4E58-91E6-54ABFB51627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12BEA6-0ED8-4C36-948F-3722C626C7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538F98-F06C-4E65-9FC5-73BEE18A5B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C26350-0884-4042-BABF-4899246C4B1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456760-410D-446D-8131-023AD997B4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966228-247C-46E7-B2D4-09160EAFB2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1F6796-ACA6-4555-81BC-734FBFEFC3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E78A05-DEC5-4D41-85DB-CB4543CB45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D2DAD0-A7F3-430B-AAAA-DF20123D98B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23C9C6-14D4-446D-90A5-071A50D8FA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EBE1DC-08E0-41E4-B448-92D2A991DB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9DB880-1E94-49B8-9A7E-440EFB5B9A9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A493DC-013D-4EB6-8E66-1B17F6FAFC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C79B14-CCEB-435B-8B97-5DC8C35160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ADC8A8-C9F9-4CDA-9173-68986E4041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9BE0C4-A07E-4C1A-8BA2-A7B109FFBF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84BC1D-962A-48FD-9F5C-521D8A5DC7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6E5C48-A3C4-4419-AE06-CBACF0D2FE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A30B2B9-ECCD-4864-9C71-DD6F97945B9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B19854-5F11-4634-8321-FFB0D8BECCE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DD05E93-6280-4823-AE28-11E33A31227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15369A7-6547-4DD8-8C28-946F45483F3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C2A1D42-4626-4B5A-BC7B-CBEAEF09B22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ABF4387-07F3-4504-84E0-C7E8E9F08AC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3DA09ED-098C-43A1-AB00-D3C0D16A1EE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1F92F15-B757-4131-97A5-471F7D58835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BBE4ECE-2F72-4DBA-BBFF-3B6674E7121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3725089-3926-41ED-B93D-173C08F7D3E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F36A7E2-9808-481D-8B54-68845043B15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99907BD-8377-4DD7-A8E1-5D195BD4844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7711EFA-83F0-4072-B46A-1B56B84311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D561241-AB8B-496A-948A-D0F699F429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C74A4AFA-F880-4988-BB42-F733D2B66DFB}"/>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BE2D8B92-A9C5-4EE8-B81F-0D53BA04CB8F}"/>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D8819B9D-A669-450D-A20F-47FF072A94C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F495F57-705C-4DB9-B5C7-6FF282A3AC25}"/>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ADF62BC-547D-48BB-9BFA-4F552252C60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715FE62-1BA5-40A4-9501-8E28C1ED67F8}"/>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CBF2C390-333A-4F8D-82AB-94EBF07D0B7B}"/>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F02BA4E-35FE-4CFB-A2A1-61BA37433599}"/>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765AC508-833D-41CD-A2CE-A32B5B12ED65}"/>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E315A895-5C23-4EE3-91ED-E86E4C71ACAB}"/>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A7FC8BE8-EA95-4061-8F8B-33CBE2592409}"/>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D5BE37-2DD5-4861-B8B7-DFEA03BFFC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F6AE7F-64D5-4074-8793-CF0283C91F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537A1F-D978-4912-8F2B-DC4EC30F8A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DAAB46-F809-4C11-976D-9A48508FF1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4484E89-BBAB-4F0B-B0F2-81AE9C9B0E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74" name="楕円 73">
          <a:extLst>
            <a:ext uri="{FF2B5EF4-FFF2-40B4-BE49-F238E27FC236}">
              <a16:creationId xmlns:a16="http://schemas.microsoft.com/office/drawing/2014/main" id="{E9C4EA7F-0541-4048-9380-5E4677A03CB8}"/>
            </a:ext>
          </a:extLst>
        </xdr:cNvPr>
        <xdr:cNvSpPr/>
      </xdr:nvSpPr>
      <xdr:spPr>
        <a:xfrm>
          <a:off x="4584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69504</xdr:rowOff>
    </xdr:from>
    <xdr:ext cx="405111" cy="259045"/>
    <xdr:sp macro="" textlink="">
      <xdr:nvSpPr>
        <xdr:cNvPr id="75" name="【道路】&#10;有形固定資産減価償却率該当値テキスト">
          <a:extLst>
            <a:ext uri="{FF2B5EF4-FFF2-40B4-BE49-F238E27FC236}">
              <a16:creationId xmlns:a16="http://schemas.microsoft.com/office/drawing/2014/main" id="{B0FF7AAB-A86F-41CF-AB14-C581B5E7276E}"/>
            </a:ext>
          </a:extLst>
        </xdr:cNvPr>
        <xdr:cNvSpPr txBox="1"/>
      </xdr:nvSpPr>
      <xdr:spPr>
        <a:xfrm>
          <a:off x="4673600"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38463</xdr:rowOff>
    </xdr:from>
    <xdr:to>
      <xdr:col>20</xdr:col>
      <xdr:colOff>38100</xdr:colOff>
      <xdr:row>38</xdr:row>
      <xdr:rowOff>140063</xdr:rowOff>
    </xdr:to>
    <xdr:sp macro="" textlink="">
      <xdr:nvSpPr>
        <xdr:cNvPr id="76" name="楕円 75">
          <a:extLst>
            <a:ext uri="{FF2B5EF4-FFF2-40B4-BE49-F238E27FC236}">
              <a16:creationId xmlns:a16="http://schemas.microsoft.com/office/drawing/2014/main" id="{134177CE-5606-49EE-BEEB-63986333E27F}"/>
            </a:ext>
          </a:extLst>
        </xdr:cNvPr>
        <xdr:cNvSpPr/>
      </xdr:nvSpPr>
      <xdr:spPr>
        <a:xfrm>
          <a:off x="3746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89263</xdr:rowOff>
    </xdr:from>
    <xdr:to>
      <xdr:col>24</xdr:col>
      <xdr:colOff>63500</xdr:colOff>
      <xdr:row>38</xdr:row>
      <xdr:rowOff>97427</xdr:rowOff>
    </xdr:to>
    <xdr:cxnSp macro="">
      <xdr:nvCxnSpPr>
        <xdr:cNvPr id="77" name="直線コネクタ 76">
          <a:extLst>
            <a:ext uri="{FF2B5EF4-FFF2-40B4-BE49-F238E27FC236}">
              <a16:creationId xmlns:a16="http://schemas.microsoft.com/office/drawing/2014/main" id="{6C4C7A18-A2B8-4D0B-8833-981A7523D9E7}"/>
            </a:ext>
          </a:extLst>
        </xdr:cNvPr>
        <xdr:cNvCxnSpPr/>
      </xdr:nvCxnSpPr>
      <xdr:spPr>
        <a:xfrm>
          <a:off x="3797300" y="660436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23767</xdr:rowOff>
    </xdr:from>
    <xdr:to>
      <xdr:col>15</xdr:col>
      <xdr:colOff>101600</xdr:colOff>
      <xdr:row>38</xdr:row>
      <xdr:rowOff>125367</xdr:rowOff>
    </xdr:to>
    <xdr:sp macro="" textlink="">
      <xdr:nvSpPr>
        <xdr:cNvPr id="78" name="楕円 77">
          <a:extLst>
            <a:ext uri="{FF2B5EF4-FFF2-40B4-BE49-F238E27FC236}">
              <a16:creationId xmlns:a16="http://schemas.microsoft.com/office/drawing/2014/main" id="{ACD03ADF-FFBC-42E0-ADA9-08CBE7FCE6CE}"/>
            </a:ext>
          </a:extLst>
        </xdr:cNvPr>
        <xdr:cNvSpPr/>
      </xdr:nvSpPr>
      <xdr:spPr>
        <a:xfrm>
          <a:off x="2857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74567</xdr:rowOff>
    </xdr:from>
    <xdr:to>
      <xdr:col>19</xdr:col>
      <xdr:colOff>177800</xdr:colOff>
      <xdr:row>38</xdr:row>
      <xdr:rowOff>89263</xdr:rowOff>
    </xdr:to>
    <xdr:cxnSp macro="">
      <xdr:nvCxnSpPr>
        <xdr:cNvPr id="79" name="直線コネクタ 78">
          <a:extLst>
            <a:ext uri="{FF2B5EF4-FFF2-40B4-BE49-F238E27FC236}">
              <a16:creationId xmlns:a16="http://schemas.microsoft.com/office/drawing/2014/main" id="{3AC763FA-846F-4F32-BDD2-4991C6BF3F07}"/>
            </a:ext>
          </a:extLst>
        </xdr:cNvPr>
        <xdr:cNvCxnSpPr/>
      </xdr:nvCxnSpPr>
      <xdr:spPr>
        <a:xfrm>
          <a:off x="2908300" y="658966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80" name="楕円 79">
          <a:extLst>
            <a:ext uri="{FF2B5EF4-FFF2-40B4-BE49-F238E27FC236}">
              <a16:creationId xmlns:a16="http://schemas.microsoft.com/office/drawing/2014/main" id="{88784D43-FF07-45ED-8C46-3D52E82713A9}"/>
            </a:ext>
          </a:extLst>
        </xdr:cNvPr>
        <xdr:cNvSpPr/>
      </xdr:nvSpPr>
      <xdr:spPr>
        <a:xfrm>
          <a:off x="1968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50074</xdr:rowOff>
    </xdr:from>
    <xdr:to>
      <xdr:col>15</xdr:col>
      <xdr:colOff>50800</xdr:colOff>
      <xdr:row>38</xdr:row>
      <xdr:rowOff>74567</xdr:rowOff>
    </xdr:to>
    <xdr:cxnSp macro="">
      <xdr:nvCxnSpPr>
        <xdr:cNvPr id="81" name="直線コネクタ 80">
          <a:extLst>
            <a:ext uri="{FF2B5EF4-FFF2-40B4-BE49-F238E27FC236}">
              <a16:creationId xmlns:a16="http://schemas.microsoft.com/office/drawing/2014/main" id="{A028680F-17E2-42CC-ABC3-C156DCCEB969}"/>
            </a:ext>
          </a:extLst>
        </xdr:cNvPr>
        <xdr:cNvCxnSpPr/>
      </xdr:nvCxnSpPr>
      <xdr:spPr>
        <a:xfrm>
          <a:off x="2019300" y="65651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154396</xdr:rowOff>
    </xdr:from>
    <xdr:to>
      <xdr:col>6</xdr:col>
      <xdr:colOff>38100</xdr:colOff>
      <xdr:row>38</xdr:row>
      <xdr:rowOff>84545</xdr:rowOff>
    </xdr:to>
    <xdr:sp macro="" textlink="">
      <xdr:nvSpPr>
        <xdr:cNvPr id="82" name="楕円 81">
          <a:extLst>
            <a:ext uri="{FF2B5EF4-FFF2-40B4-BE49-F238E27FC236}">
              <a16:creationId xmlns:a16="http://schemas.microsoft.com/office/drawing/2014/main" id="{95E61120-CEAF-46AE-B95F-E9A6B1500585}"/>
            </a:ext>
          </a:extLst>
        </xdr:cNvPr>
        <xdr:cNvSpPr/>
      </xdr:nvSpPr>
      <xdr:spPr>
        <a:xfrm>
          <a:off x="1079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33746</xdr:rowOff>
    </xdr:from>
    <xdr:to>
      <xdr:col>10</xdr:col>
      <xdr:colOff>114300</xdr:colOff>
      <xdr:row>38</xdr:row>
      <xdr:rowOff>50074</xdr:rowOff>
    </xdr:to>
    <xdr:cxnSp macro="">
      <xdr:nvCxnSpPr>
        <xdr:cNvPr id="83" name="直線コネクタ 82">
          <a:extLst>
            <a:ext uri="{FF2B5EF4-FFF2-40B4-BE49-F238E27FC236}">
              <a16:creationId xmlns:a16="http://schemas.microsoft.com/office/drawing/2014/main" id="{6D3072BA-5ADE-4415-97BC-1D0E15A087CE}"/>
            </a:ext>
          </a:extLst>
        </xdr:cNvPr>
        <xdr:cNvCxnSpPr/>
      </xdr:nvCxnSpPr>
      <xdr:spPr>
        <a:xfrm>
          <a:off x="1130300" y="654884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D2F120C8-D622-4478-B2E5-E6E12676D780}"/>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5ED46805-4268-42CF-8A4D-E5054A5C88C0}"/>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8C5CD955-A9C8-4861-9CCF-47A6D85AF682}"/>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C511E6FB-D2E8-4CD7-B952-66AB4121F236}"/>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156590</xdr:rowOff>
    </xdr:from>
    <xdr:ext cx="405111" cy="259045"/>
    <xdr:sp macro="" textlink="">
      <xdr:nvSpPr>
        <xdr:cNvPr id="88" name="n_1mainValue【道路】&#10;有形固定資産減価償却率">
          <a:extLst>
            <a:ext uri="{FF2B5EF4-FFF2-40B4-BE49-F238E27FC236}">
              <a16:creationId xmlns:a16="http://schemas.microsoft.com/office/drawing/2014/main" id="{B44E9D3F-33F1-46E6-8C9A-2E3124742DA9}"/>
            </a:ext>
          </a:extLst>
        </xdr:cNvPr>
        <xdr:cNvSpPr txBox="1"/>
      </xdr:nvSpPr>
      <xdr:spPr>
        <a:xfrm>
          <a:off x="3582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9" name="n_2mainValue【道路】&#10;有形固定資産減価償却率">
          <a:extLst>
            <a:ext uri="{FF2B5EF4-FFF2-40B4-BE49-F238E27FC236}">
              <a16:creationId xmlns:a16="http://schemas.microsoft.com/office/drawing/2014/main" id="{6E45E50C-4E8E-4E23-862A-DC25BD7BD765}"/>
            </a:ext>
          </a:extLst>
        </xdr:cNvPr>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90" name="n_3mainValue【道路】&#10;有形固定資産減価償却率">
          <a:extLst>
            <a:ext uri="{FF2B5EF4-FFF2-40B4-BE49-F238E27FC236}">
              <a16:creationId xmlns:a16="http://schemas.microsoft.com/office/drawing/2014/main" id="{893F98EA-B7DE-45C6-AAF2-E189C4C0165C}"/>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101073</xdr:rowOff>
    </xdr:from>
    <xdr:ext cx="405111" cy="259045"/>
    <xdr:sp macro="" textlink="">
      <xdr:nvSpPr>
        <xdr:cNvPr id="91" name="n_4mainValue【道路】&#10;有形固定資産減価償却率">
          <a:extLst>
            <a:ext uri="{FF2B5EF4-FFF2-40B4-BE49-F238E27FC236}">
              <a16:creationId xmlns:a16="http://schemas.microsoft.com/office/drawing/2014/main" id="{42F25539-99D1-4E82-8C02-7A1AF889E9D5}"/>
            </a:ext>
          </a:extLst>
        </xdr:cNvPr>
        <xdr:cNvSpPr txBox="1"/>
      </xdr:nvSpPr>
      <xdr:spPr>
        <a:xfrm>
          <a:off x="927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4EB90A4-17D4-4B03-854B-D6F8EBBF92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485FBBD-12C4-4C3C-B093-7F2C4C48095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A143C68-218E-4781-B5BB-4CAB4AFCE1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104FF75-FA24-4A57-B74B-1353E304C2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AF28177-94BE-4FBE-81C4-028BD9BFDC0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9C18253-F1F5-40DA-A239-1CDF3B8EFE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4F161BF-CE86-4CFE-AAD0-87865B5E2D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BDA6335-2E39-4FC5-B48B-345B175CA8C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1F2F01A-E2A8-40FE-AC2F-F0B9AE4EEB9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8BD10A5-9027-48F4-9B37-27AEF9DD22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C7CF578-0636-406B-8B0D-91BD38DF4D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8E55624-ECF6-4C56-B7FE-F8F7D4640E3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686D327-A54F-45B8-88A5-42A3A95A8BC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FE4874E4-D038-45F8-8C5A-B3BE98700B21}"/>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427EE34-21FA-437E-B719-229859872B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2FF1AD1D-1D57-4E16-9487-72BDA3DF0D6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E089EEA-9CC4-409F-A9B8-DB67A770C76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763A5FE-F68D-4906-B89F-CFB349DDC83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EBA36AC-F3D9-414E-8C95-60CB7B742ED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31DD143B-D0F3-4BF6-B3A2-1DEDE0B44B2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A567D1D-4D43-4EF6-820C-7F2660F557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E23ACF6-6B69-4FFB-8580-DFB63EED523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5B047DE-72CC-4CCF-931D-7EDB8833A8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2B96FBF0-6E51-45AF-AE83-406F10B86A0E}"/>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4C2B1709-103A-49DA-A27B-B274A0B0B88E}"/>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C26B2CAE-AD50-4F6E-8EB4-CE32330C1AE3}"/>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A5C71C58-83C9-4430-A17B-859BA78B6A25}"/>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18B9BF13-5991-4AA3-AB06-09AD0817A0AE}"/>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20" name="【道路】&#10;一人当たり延長平均値テキスト">
          <a:extLst>
            <a:ext uri="{FF2B5EF4-FFF2-40B4-BE49-F238E27FC236}">
              <a16:creationId xmlns:a16="http://schemas.microsoft.com/office/drawing/2014/main" id="{DFB67642-651C-4804-B39E-37AC046771B8}"/>
            </a:ext>
          </a:extLst>
        </xdr:cNvPr>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673E902A-56D3-4DE7-AE32-53BA19E52D7C}"/>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E8E627B0-CE5D-40EE-9D66-FA9DD265CC6C}"/>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F4C348D5-F9A9-453C-8B27-AF27E6D74D65}"/>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A60484FB-58BE-4161-B5B5-56BF1AB3476C}"/>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E48510A0-93DD-4522-ACEA-5A45B24531B4}"/>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172A89-72E3-4D7B-B356-884982328E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CDB1EC-4AC3-4DD7-9F37-E178688A23B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F9DC591-0F38-4EBC-A3BA-B982E2FCA4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FBC8C49-16E0-4E1C-9290-3844557668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39FBA47-7F0F-4C6C-B5B4-6BAB474C5B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37274</xdr:rowOff>
    </xdr:from>
    <xdr:to>
      <xdr:col>55</xdr:col>
      <xdr:colOff>50800</xdr:colOff>
      <xdr:row>40</xdr:row>
      <xdr:rowOff>138874</xdr:rowOff>
    </xdr:to>
    <xdr:sp macro="" textlink="">
      <xdr:nvSpPr>
        <xdr:cNvPr id="131" name="楕円 130">
          <a:extLst>
            <a:ext uri="{FF2B5EF4-FFF2-40B4-BE49-F238E27FC236}">
              <a16:creationId xmlns:a16="http://schemas.microsoft.com/office/drawing/2014/main" id="{2208A9BE-716A-45AB-8B9C-5E779C74C663}"/>
            </a:ext>
          </a:extLst>
        </xdr:cNvPr>
        <xdr:cNvSpPr/>
      </xdr:nvSpPr>
      <xdr:spPr>
        <a:xfrm>
          <a:off x="10426700" y="68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60151</xdr:rowOff>
    </xdr:from>
    <xdr:ext cx="599010" cy="259045"/>
    <xdr:sp macro="" textlink="">
      <xdr:nvSpPr>
        <xdr:cNvPr id="132" name="【道路】&#10;一人当たり延長該当値テキスト">
          <a:extLst>
            <a:ext uri="{FF2B5EF4-FFF2-40B4-BE49-F238E27FC236}">
              <a16:creationId xmlns:a16="http://schemas.microsoft.com/office/drawing/2014/main" id="{54AA0A4F-3879-41E8-B676-EA7D195CDEF5}"/>
            </a:ext>
          </a:extLst>
        </xdr:cNvPr>
        <xdr:cNvSpPr txBox="1"/>
      </xdr:nvSpPr>
      <xdr:spPr>
        <a:xfrm>
          <a:off x="10515600" y="674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37526</xdr:rowOff>
    </xdr:from>
    <xdr:to>
      <xdr:col>50</xdr:col>
      <xdr:colOff>165100</xdr:colOff>
      <xdr:row>40</xdr:row>
      <xdr:rowOff>139126</xdr:rowOff>
    </xdr:to>
    <xdr:sp macro="" textlink="">
      <xdr:nvSpPr>
        <xdr:cNvPr id="133" name="楕円 132">
          <a:extLst>
            <a:ext uri="{FF2B5EF4-FFF2-40B4-BE49-F238E27FC236}">
              <a16:creationId xmlns:a16="http://schemas.microsoft.com/office/drawing/2014/main" id="{C9A714C8-85B9-46F7-B227-F75F14DED229}"/>
            </a:ext>
          </a:extLst>
        </xdr:cNvPr>
        <xdr:cNvSpPr/>
      </xdr:nvSpPr>
      <xdr:spPr>
        <a:xfrm>
          <a:off x="9588500" y="68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88074</xdr:rowOff>
    </xdr:from>
    <xdr:to>
      <xdr:col>55</xdr:col>
      <xdr:colOff>0</xdr:colOff>
      <xdr:row>40</xdr:row>
      <xdr:rowOff>88326</xdr:rowOff>
    </xdr:to>
    <xdr:cxnSp macro="">
      <xdr:nvCxnSpPr>
        <xdr:cNvPr id="134" name="直線コネクタ 133">
          <a:extLst>
            <a:ext uri="{FF2B5EF4-FFF2-40B4-BE49-F238E27FC236}">
              <a16:creationId xmlns:a16="http://schemas.microsoft.com/office/drawing/2014/main" id="{7CF036B0-378C-4D58-9002-BDB8D3B2441C}"/>
            </a:ext>
          </a:extLst>
        </xdr:cNvPr>
        <xdr:cNvCxnSpPr/>
      </xdr:nvCxnSpPr>
      <xdr:spPr>
        <a:xfrm flipV="1">
          <a:off x="9639300" y="6946074"/>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43475</xdr:rowOff>
    </xdr:from>
    <xdr:to>
      <xdr:col>46</xdr:col>
      <xdr:colOff>38100</xdr:colOff>
      <xdr:row>40</xdr:row>
      <xdr:rowOff>145075</xdr:rowOff>
    </xdr:to>
    <xdr:sp macro="" textlink="">
      <xdr:nvSpPr>
        <xdr:cNvPr id="135" name="楕円 134">
          <a:extLst>
            <a:ext uri="{FF2B5EF4-FFF2-40B4-BE49-F238E27FC236}">
              <a16:creationId xmlns:a16="http://schemas.microsoft.com/office/drawing/2014/main" id="{F3E6C0D3-C4BC-419B-90B3-084D2CA94EBA}"/>
            </a:ext>
          </a:extLst>
        </xdr:cNvPr>
        <xdr:cNvSpPr/>
      </xdr:nvSpPr>
      <xdr:spPr>
        <a:xfrm>
          <a:off x="8699500" y="69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88326</xdr:rowOff>
    </xdr:from>
    <xdr:to>
      <xdr:col>50</xdr:col>
      <xdr:colOff>114300</xdr:colOff>
      <xdr:row>40</xdr:row>
      <xdr:rowOff>94275</xdr:rowOff>
    </xdr:to>
    <xdr:cxnSp macro="">
      <xdr:nvCxnSpPr>
        <xdr:cNvPr id="136" name="直線コネクタ 135">
          <a:extLst>
            <a:ext uri="{FF2B5EF4-FFF2-40B4-BE49-F238E27FC236}">
              <a16:creationId xmlns:a16="http://schemas.microsoft.com/office/drawing/2014/main" id="{1D033D08-4A77-42A1-8E50-2753861DFA1F}"/>
            </a:ext>
          </a:extLst>
        </xdr:cNvPr>
        <xdr:cNvCxnSpPr/>
      </xdr:nvCxnSpPr>
      <xdr:spPr>
        <a:xfrm flipV="1">
          <a:off x="8750300" y="6946326"/>
          <a:ext cx="889000" cy="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49109</xdr:rowOff>
    </xdr:from>
    <xdr:to>
      <xdr:col>41</xdr:col>
      <xdr:colOff>101600</xdr:colOff>
      <xdr:row>40</xdr:row>
      <xdr:rowOff>150709</xdr:rowOff>
    </xdr:to>
    <xdr:sp macro="" textlink="">
      <xdr:nvSpPr>
        <xdr:cNvPr id="137" name="楕円 136">
          <a:extLst>
            <a:ext uri="{FF2B5EF4-FFF2-40B4-BE49-F238E27FC236}">
              <a16:creationId xmlns:a16="http://schemas.microsoft.com/office/drawing/2014/main" id="{5AB4EB66-6F8C-4524-A7E9-CD7D5563EC2E}"/>
            </a:ext>
          </a:extLst>
        </xdr:cNvPr>
        <xdr:cNvSpPr/>
      </xdr:nvSpPr>
      <xdr:spPr>
        <a:xfrm>
          <a:off x="7810500" y="690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94275</xdr:rowOff>
    </xdr:from>
    <xdr:to>
      <xdr:col>45</xdr:col>
      <xdr:colOff>177800</xdr:colOff>
      <xdr:row>40</xdr:row>
      <xdr:rowOff>99909</xdr:rowOff>
    </xdr:to>
    <xdr:cxnSp macro="">
      <xdr:nvCxnSpPr>
        <xdr:cNvPr id="138" name="直線コネクタ 137">
          <a:extLst>
            <a:ext uri="{FF2B5EF4-FFF2-40B4-BE49-F238E27FC236}">
              <a16:creationId xmlns:a16="http://schemas.microsoft.com/office/drawing/2014/main" id="{A15E57F1-2F84-4C1E-959B-029E706DB898}"/>
            </a:ext>
          </a:extLst>
        </xdr:cNvPr>
        <xdr:cNvCxnSpPr/>
      </xdr:nvCxnSpPr>
      <xdr:spPr>
        <a:xfrm flipV="1">
          <a:off x="7861300" y="6952275"/>
          <a:ext cx="88900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51118</xdr:rowOff>
    </xdr:from>
    <xdr:to>
      <xdr:col>36</xdr:col>
      <xdr:colOff>165100</xdr:colOff>
      <xdr:row>40</xdr:row>
      <xdr:rowOff>152718</xdr:rowOff>
    </xdr:to>
    <xdr:sp macro="" textlink="">
      <xdr:nvSpPr>
        <xdr:cNvPr id="139" name="楕円 138">
          <a:extLst>
            <a:ext uri="{FF2B5EF4-FFF2-40B4-BE49-F238E27FC236}">
              <a16:creationId xmlns:a16="http://schemas.microsoft.com/office/drawing/2014/main" id="{A863637B-001D-427E-951A-C9CBFDF8C03E}"/>
            </a:ext>
          </a:extLst>
        </xdr:cNvPr>
        <xdr:cNvSpPr/>
      </xdr:nvSpPr>
      <xdr:spPr>
        <a:xfrm>
          <a:off x="6921500" y="690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99909</xdr:rowOff>
    </xdr:from>
    <xdr:to>
      <xdr:col>41</xdr:col>
      <xdr:colOff>50800</xdr:colOff>
      <xdr:row>40</xdr:row>
      <xdr:rowOff>101918</xdr:rowOff>
    </xdr:to>
    <xdr:cxnSp macro="">
      <xdr:nvCxnSpPr>
        <xdr:cNvPr id="140" name="直線コネクタ 139">
          <a:extLst>
            <a:ext uri="{FF2B5EF4-FFF2-40B4-BE49-F238E27FC236}">
              <a16:creationId xmlns:a16="http://schemas.microsoft.com/office/drawing/2014/main" id="{8C09555F-4136-49A4-B927-B47BE630B051}"/>
            </a:ext>
          </a:extLst>
        </xdr:cNvPr>
        <xdr:cNvCxnSpPr/>
      </xdr:nvCxnSpPr>
      <xdr:spPr>
        <a:xfrm flipV="1">
          <a:off x="6972300" y="6957909"/>
          <a:ext cx="889000" cy="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90621</xdr:rowOff>
    </xdr:from>
    <xdr:ext cx="534377" cy="259045"/>
    <xdr:sp macro="" textlink="">
      <xdr:nvSpPr>
        <xdr:cNvPr id="141" name="n_1aveValue【道路】&#10;一人当たり延長">
          <a:extLst>
            <a:ext uri="{FF2B5EF4-FFF2-40B4-BE49-F238E27FC236}">
              <a16:creationId xmlns:a16="http://schemas.microsoft.com/office/drawing/2014/main" id="{000855AB-0E6E-4EB3-86B8-28AAB3687FC2}"/>
            </a:ext>
          </a:extLst>
        </xdr:cNvPr>
        <xdr:cNvSpPr txBox="1"/>
      </xdr:nvSpPr>
      <xdr:spPr>
        <a:xfrm>
          <a:off x="9359411" y="7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a:extLst>
            <a:ext uri="{FF2B5EF4-FFF2-40B4-BE49-F238E27FC236}">
              <a16:creationId xmlns:a16="http://schemas.microsoft.com/office/drawing/2014/main" id="{ECF93E5D-9809-42C0-9A9D-4D39AA32244C}"/>
            </a:ext>
          </a:extLst>
        </xdr:cNvPr>
        <xdr:cNvSpPr txBox="1"/>
      </xdr:nvSpPr>
      <xdr:spPr>
        <a:xfrm>
          <a:off x="8483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2985F1E4-B355-4E70-942C-440DDEA3BC1F}"/>
            </a:ext>
          </a:extLst>
        </xdr:cNvPr>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C990020E-17BA-4F7C-BA69-765BA4D005BC}"/>
            </a:ext>
          </a:extLst>
        </xdr:cNvPr>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155653</xdr:rowOff>
    </xdr:from>
    <xdr:ext cx="599010" cy="259045"/>
    <xdr:sp macro="" textlink="">
      <xdr:nvSpPr>
        <xdr:cNvPr id="145" name="n_1mainValue【道路】&#10;一人当たり延長">
          <a:extLst>
            <a:ext uri="{FF2B5EF4-FFF2-40B4-BE49-F238E27FC236}">
              <a16:creationId xmlns:a16="http://schemas.microsoft.com/office/drawing/2014/main" id="{B5FF1D73-9F9E-4498-950D-0936B44314DE}"/>
            </a:ext>
          </a:extLst>
        </xdr:cNvPr>
        <xdr:cNvSpPr txBox="1"/>
      </xdr:nvSpPr>
      <xdr:spPr>
        <a:xfrm>
          <a:off x="9327094" y="667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161602</xdr:rowOff>
    </xdr:from>
    <xdr:ext cx="599010" cy="259045"/>
    <xdr:sp macro="" textlink="">
      <xdr:nvSpPr>
        <xdr:cNvPr id="146" name="n_2mainValue【道路】&#10;一人当たり延長">
          <a:extLst>
            <a:ext uri="{FF2B5EF4-FFF2-40B4-BE49-F238E27FC236}">
              <a16:creationId xmlns:a16="http://schemas.microsoft.com/office/drawing/2014/main" id="{3B834775-3DD7-47B4-9F28-2C5AF4ADA961}"/>
            </a:ext>
          </a:extLst>
        </xdr:cNvPr>
        <xdr:cNvSpPr txBox="1"/>
      </xdr:nvSpPr>
      <xdr:spPr>
        <a:xfrm>
          <a:off x="8450794" y="667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167236</xdr:rowOff>
    </xdr:from>
    <xdr:ext cx="599010" cy="259045"/>
    <xdr:sp macro="" textlink="">
      <xdr:nvSpPr>
        <xdr:cNvPr id="147" name="n_3mainValue【道路】&#10;一人当たり延長">
          <a:extLst>
            <a:ext uri="{FF2B5EF4-FFF2-40B4-BE49-F238E27FC236}">
              <a16:creationId xmlns:a16="http://schemas.microsoft.com/office/drawing/2014/main" id="{31599855-2C15-42B7-B2F0-C500DAFF78E2}"/>
            </a:ext>
          </a:extLst>
        </xdr:cNvPr>
        <xdr:cNvSpPr txBox="1"/>
      </xdr:nvSpPr>
      <xdr:spPr>
        <a:xfrm>
          <a:off x="7561794" y="668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169245</xdr:rowOff>
    </xdr:from>
    <xdr:ext cx="599010" cy="259045"/>
    <xdr:sp macro="" textlink="">
      <xdr:nvSpPr>
        <xdr:cNvPr id="148" name="n_4mainValue【道路】&#10;一人当たり延長">
          <a:extLst>
            <a:ext uri="{FF2B5EF4-FFF2-40B4-BE49-F238E27FC236}">
              <a16:creationId xmlns:a16="http://schemas.microsoft.com/office/drawing/2014/main" id="{D3292959-848C-4E9E-B69B-2E60C6CDCB10}"/>
            </a:ext>
          </a:extLst>
        </xdr:cNvPr>
        <xdr:cNvSpPr txBox="1"/>
      </xdr:nvSpPr>
      <xdr:spPr>
        <a:xfrm>
          <a:off x="6672794" y="66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D99888E-8489-48C8-A69D-3E4D8EE288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F13A399-03C5-4B69-9FF9-166638B219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6E1740D-A9CD-4428-B147-2DD5C3D9F3A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16750B7-D1BE-4A10-B032-789B0F01B1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DD266B4-5126-4DF9-B1A5-C6257893E6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FC99678-9A98-4636-8A5C-C4E4B1BF15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C3DA188-9CFF-43E6-8C04-DCA8F2AAD8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26BC4D0-B969-485D-B447-8D2955A678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C99D990-8EAB-45F3-9AD2-3158BEEA56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1EB77DF-B2FA-43CB-B551-0395B1E232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FE3ECEC-D838-49DB-B721-EFD72876AC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81A6EAF-60C7-4D48-9004-26E8827429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D5C6AB6-45A9-430B-8FB3-81D5708D661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8EEB5AF-B71B-4663-A4E8-7A645E1A9D0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0401C9D-36C2-4B1A-B978-F6A6EDCB801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BDAC83A-EDD1-4A0C-8E6D-2CE19EE9D11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9B4F671-4D16-4AF6-A20D-E8E16850885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FB8F7F0-A42A-4E40-9FC2-2D58F2DACFB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56EAA2D-A764-48E0-A7EE-80257455DEB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6124716-D1E0-444C-BB80-EB5BB47A19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2825EAC-D2CD-4FF8-AB48-E326B59CA78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CB72710-93E2-4DFF-B88C-4E467D18D0A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E57EE55-99BB-419F-82E1-7CF63ECBA3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58C1BC5-77C9-4F6A-B4AC-EC941CD9DA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74BA73A-6D07-46BB-AFC3-2565A240A0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CC1A3870-FADB-42E2-8AFC-0FDB051DFF3A}"/>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2EFF8D77-0DB5-415D-868B-E647A9340213}"/>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23CF28DC-90A7-4733-AF41-794034E2DB52}"/>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621ACD55-7528-4649-B79B-C552E99C778B}"/>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97DB7390-9AE1-4DA7-9845-0995A9BD656D}"/>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AC1E617-8FEB-43F3-9EE2-D6EF15CEFABD}"/>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750F8ABD-B49F-4E23-8D44-818F5886070A}"/>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500195D6-E515-47EF-BFC3-44072652DDF3}"/>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5122663F-3428-4674-97C5-07A24F5C5572}"/>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830D9999-978B-4F11-A04A-62FB6D063223}"/>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A2664A87-08AD-4117-A58A-2A343DE3624E}"/>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557974-0401-409F-99A3-747A36EFB8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9A0F76-4ADF-44D8-BC9F-0D0FB62B27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81B31B-B6FF-43AD-8279-AFB306B3FA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DA4E3A-443C-4FDD-A1BB-B2A82455D2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2CF5284-1922-43B8-957D-7931A66BC3E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71665</xdr:rowOff>
    </xdr:from>
    <xdr:to>
      <xdr:col>24</xdr:col>
      <xdr:colOff>114300</xdr:colOff>
      <xdr:row>63</xdr:row>
      <xdr:rowOff>1815</xdr:rowOff>
    </xdr:to>
    <xdr:sp macro="" textlink="">
      <xdr:nvSpPr>
        <xdr:cNvPr id="190" name="楕円 189">
          <a:extLst>
            <a:ext uri="{FF2B5EF4-FFF2-40B4-BE49-F238E27FC236}">
              <a16:creationId xmlns:a16="http://schemas.microsoft.com/office/drawing/2014/main" id="{3D00F795-129C-4924-97B9-29108C1935B4}"/>
            </a:ext>
          </a:extLst>
        </xdr:cNvPr>
        <xdr:cNvSpPr/>
      </xdr:nvSpPr>
      <xdr:spPr>
        <a:xfrm>
          <a:off x="4584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50092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F65F95EA-6417-4C74-BB11-700B0FF9AA8B}"/>
            </a:ext>
          </a:extLst>
        </xdr:cNvPr>
        <xdr:cNvSpPr txBox="1"/>
      </xdr:nvSpPr>
      <xdr:spPr>
        <a:xfrm>
          <a:off x="4673600"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50437</xdr:rowOff>
    </xdr:from>
    <xdr:to>
      <xdr:col>20</xdr:col>
      <xdr:colOff>38100</xdr:colOff>
      <xdr:row>62</xdr:row>
      <xdr:rowOff>152037</xdr:rowOff>
    </xdr:to>
    <xdr:sp macro="" textlink="">
      <xdr:nvSpPr>
        <xdr:cNvPr id="192" name="楕円 191">
          <a:extLst>
            <a:ext uri="{FF2B5EF4-FFF2-40B4-BE49-F238E27FC236}">
              <a16:creationId xmlns:a16="http://schemas.microsoft.com/office/drawing/2014/main" id="{CB86E615-F2A5-42E0-AE77-D24D5AC01C8C}"/>
            </a:ext>
          </a:extLst>
        </xdr:cNvPr>
        <xdr:cNvSpPr/>
      </xdr:nvSpPr>
      <xdr:spPr>
        <a:xfrm>
          <a:off x="3746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101237</xdr:rowOff>
    </xdr:from>
    <xdr:to>
      <xdr:col>24</xdr:col>
      <xdr:colOff>63500</xdr:colOff>
      <xdr:row>62</xdr:row>
      <xdr:rowOff>122465</xdr:rowOff>
    </xdr:to>
    <xdr:cxnSp macro="">
      <xdr:nvCxnSpPr>
        <xdr:cNvPr id="193" name="直線コネクタ 192">
          <a:extLst>
            <a:ext uri="{FF2B5EF4-FFF2-40B4-BE49-F238E27FC236}">
              <a16:creationId xmlns:a16="http://schemas.microsoft.com/office/drawing/2014/main" id="{F65F928E-2934-4CAD-9FBA-40126691A4AE}"/>
            </a:ext>
          </a:extLst>
        </xdr:cNvPr>
        <xdr:cNvCxnSpPr/>
      </xdr:nvCxnSpPr>
      <xdr:spPr>
        <a:xfrm>
          <a:off x="3797300" y="1073113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24312</xdr:rowOff>
    </xdr:from>
    <xdr:to>
      <xdr:col>15</xdr:col>
      <xdr:colOff>101600</xdr:colOff>
      <xdr:row>62</xdr:row>
      <xdr:rowOff>125912</xdr:rowOff>
    </xdr:to>
    <xdr:sp macro="" textlink="">
      <xdr:nvSpPr>
        <xdr:cNvPr id="194" name="楕円 193">
          <a:extLst>
            <a:ext uri="{FF2B5EF4-FFF2-40B4-BE49-F238E27FC236}">
              <a16:creationId xmlns:a16="http://schemas.microsoft.com/office/drawing/2014/main" id="{C9BC07FE-618B-4D0E-928B-F44C30700950}"/>
            </a:ext>
          </a:extLst>
        </xdr:cNvPr>
        <xdr:cNvSpPr/>
      </xdr:nvSpPr>
      <xdr:spPr>
        <a:xfrm>
          <a:off x="2857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101237</xdr:rowOff>
    </xdr:to>
    <xdr:cxnSp macro="">
      <xdr:nvCxnSpPr>
        <xdr:cNvPr id="195" name="直線コネクタ 194">
          <a:extLst>
            <a:ext uri="{FF2B5EF4-FFF2-40B4-BE49-F238E27FC236}">
              <a16:creationId xmlns:a16="http://schemas.microsoft.com/office/drawing/2014/main" id="{0C11AD68-6298-406E-A701-4350E8E4A6C3}"/>
            </a:ext>
          </a:extLst>
        </xdr:cNvPr>
        <xdr:cNvCxnSpPr/>
      </xdr:nvCxnSpPr>
      <xdr:spPr>
        <a:xfrm>
          <a:off x="2908300" y="107050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7983</xdr:rowOff>
    </xdr:from>
    <xdr:to>
      <xdr:col>10</xdr:col>
      <xdr:colOff>165100</xdr:colOff>
      <xdr:row>62</xdr:row>
      <xdr:rowOff>109583</xdr:rowOff>
    </xdr:to>
    <xdr:sp macro="" textlink="">
      <xdr:nvSpPr>
        <xdr:cNvPr id="196" name="楕円 195">
          <a:extLst>
            <a:ext uri="{FF2B5EF4-FFF2-40B4-BE49-F238E27FC236}">
              <a16:creationId xmlns:a16="http://schemas.microsoft.com/office/drawing/2014/main" id="{6E0A77C9-5215-49DD-A1BA-86CA0475A643}"/>
            </a:ext>
          </a:extLst>
        </xdr:cNvPr>
        <xdr:cNvSpPr/>
      </xdr:nvSpPr>
      <xdr:spPr>
        <a:xfrm>
          <a:off x="1968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58783</xdr:rowOff>
    </xdr:from>
    <xdr:to>
      <xdr:col>15</xdr:col>
      <xdr:colOff>50800</xdr:colOff>
      <xdr:row>62</xdr:row>
      <xdr:rowOff>75112</xdr:rowOff>
    </xdr:to>
    <xdr:cxnSp macro="">
      <xdr:nvCxnSpPr>
        <xdr:cNvPr id="197" name="直線コネクタ 196">
          <a:extLst>
            <a:ext uri="{FF2B5EF4-FFF2-40B4-BE49-F238E27FC236}">
              <a16:creationId xmlns:a16="http://schemas.microsoft.com/office/drawing/2014/main" id="{C5CDA59B-BBA2-417A-A3CE-85088D355331}"/>
            </a:ext>
          </a:extLst>
        </xdr:cNvPr>
        <xdr:cNvCxnSpPr/>
      </xdr:nvCxnSpPr>
      <xdr:spPr>
        <a:xfrm>
          <a:off x="2019300" y="106886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153307</xdr:rowOff>
    </xdr:from>
    <xdr:to>
      <xdr:col>6</xdr:col>
      <xdr:colOff>38100</xdr:colOff>
      <xdr:row>62</xdr:row>
      <xdr:rowOff>83457</xdr:rowOff>
    </xdr:to>
    <xdr:sp macro="" textlink="">
      <xdr:nvSpPr>
        <xdr:cNvPr id="198" name="楕円 197">
          <a:extLst>
            <a:ext uri="{FF2B5EF4-FFF2-40B4-BE49-F238E27FC236}">
              <a16:creationId xmlns:a16="http://schemas.microsoft.com/office/drawing/2014/main" id="{B96C89F1-D501-4ECF-8004-9FBF385A30FB}"/>
            </a:ext>
          </a:extLst>
        </xdr:cNvPr>
        <xdr:cNvSpPr/>
      </xdr:nvSpPr>
      <xdr:spPr>
        <a:xfrm>
          <a:off x="1079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32657</xdr:rowOff>
    </xdr:from>
    <xdr:to>
      <xdr:col>10</xdr:col>
      <xdr:colOff>114300</xdr:colOff>
      <xdr:row>62</xdr:row>
      <xdr:rowOff>58783</xdr:rowOff>
    </xdr:to>
    <xdr:cxnSp macro="">
      <xdr:nvCxnSpPr>
        <xdr:cNvPr id="199" name="直線コネクタ 198">
          <a:extLst>
            <a:ext uri="{FF2B5EF4-FFF2-40B4-BE49-F238E27FC236}">
              <a16:creationId xmlns:a16="http://schemas.microsoft.com/office/drawing/2014/main" id="{D96A299F-EA95-46C0-996B-C7AC634F8DD8}"/>
            </a:ext>
          </a:extLst>
        </xdr:cNvPr>
        <xdr:cNvCxnSpPr/>
      </xdr:nvCxnSpPr>
      <xdr:spPr>
        <a:xfrm>
          <a:off x="1130300" y="106625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029F705-4754-4ACA-BC44-E03127BC875B}"/>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4EB195D-7818-4B7C-BFFA-09663151D3A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D831167B-4268-41F6-B647-08BD5E9BA4C7}"/>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1780232-6993-4A65-864F-1BD0618A4272}"/>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143164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F1CB2E1-6A49-43B3-B5BA-FF4219FD3BF4}"/>
            </a:ext>
          </a:extLst>
        </xdr:cNvPr>
        <xdr:cNvSpPr txBox="1"/>
      </xdr:nvSpPr>
      <xdr:spPr>
        <a:xfrm>
          <a:off x="35820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117039</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BFF8BBB-97E1-4DB7-9502-69EF8D6386F2}"/>
            </a:ext>
          </a:extLst>
        </xdr:cNvPr>
        <xdr:cNvSpPr txBox="1"/>
      </xdr:nvSpPr>
      <xdr:spPr>
        <a:xfrm>
          <a:off x="2705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100710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60F253D-6B23-4C63-9E74-DF1A9E947527}"/>
            </a:ext>
          </a:extLst>
        </xdr:cNvPr>
        <xdr:cNvSpPr txBox="1"/>
      </xdr:nvSpPr>
      <xdr:spPr>
        <a:xfrm>
          <a:off x="1816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74584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C6F473A9-D059-4F2E-81C2-6C449E51B4D9}"/>
            </a:ext>
          </a:extLst>
        </xdr:cNvPr>
        <xdr:cNvSpPr txBox="1"/>
      </xdr:nvSpPr>
      <xdr:spPr>
        <a:xfrm>
          <a:off x="927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07586A7-E424-4771-A9F2-1F9A434025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5182787-9CA8-4D68-B7A1-A9332AF6EC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A40FFC4-B403-430B-B205-81E9DF21B2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D420988-36E0-43DF-81D9-F89222DD037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90994BB-B77F-4CC9-8F62-63827D0D99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82975D7-3C98-4C78-8BC0-C858B6DDD5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C56B17D-CD92-4729-870C-BD3841AC8F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573B364-D443-47D7-84EF-432180F89F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567DAC5-1847-4B2B-B070-48E9799E49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85EC930-FC5D-41B7-84DE-097F306787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587FE30-2CC9-4633-8401-F116D6C56EF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4E809D4-EF95-4DB0-9A92-1E6B44C39D1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6E00316-B765-4F17-AAFB-3C017BC1EAD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38EAB016-72D8-43D7-9442-B1F41289E9A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F3B102E-06AC-4211-9968-69FFA30D023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6FED0BE-60C8-4D71-9E9A-D6A947A06FB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DD70167B-A706-42D6-B113-7A5E15E340A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CF1FDB04-D01E-4E5E-B58A-7FEC7460F92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B5CE0D3-C22A-4A3C-A165-B3EE1FF04F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79CBD1B-440B-4794-927E-56A31531E89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5BA31BA-D244-46A4-919B-657EC3BE6B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6A783178-70CC-451A-940A-A255FD073356}"/>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FB0B229-681E-41BC-89D1-7F145FAE1BC4}"/>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D55AD2C2-08EB-44A3-B698-63A2C819900F}"/>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A3A4DC3-0DFA-4998-BFBA-A76965C388F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4B9CAEFC-2675-4D2E-9839-44585A970248}"/>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92BE6B92-22B5-4131-BDF0-01445EF3AA80}"/>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015B90B2-EFAA-4190-A9F0-202BA9F6776A}"/>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0551BD77-BDB3-4D01-BF89-24749A88A9F8}"/>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738D9DF1-47F0-4AB6-8F25-DAB6761C6495}"/>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639A2AB5-7291-4145-B949-982E6DB9EC71}"/>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DEDB09D0-3DCB-4BCB-99C2-5390576BD6AE}"/>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FC588E2-8EB3-41D6-9238-0E7EE9D869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B7B72B0-19CF-4569-A0D7-F9B9579C63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C5FD13C-8AB7-456A-8DCD-86C6DF98EB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B1DD178-F420-4C3E-BAF2-C17FA890FF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D4ABE3-79D6-4B49-A73D-4157EFA8AC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131135</xdr:rowOff>
    </xdr:from>
    <xdr:to>
      <xdr:col>55</xdr:col>
      <xdr:colOff>50800</xdr:colOff>
      <xdr:row>62</xdr:row>
      <xdr:rowOff>61285</xdr:rowOff>
    </xdr:to>
    <xdr:sp macro="" textlink="">
      <xdr:nvSpPr>
        <xdr:cNvPr id="245" name="楕円 244">
          <a:extLst>
            <a:ext uri="{FF2B5EF4-FFF2-40B4-BE49-F238E27FC236}">
              <a16:creationId xmlns:a16="http://schemas.microsoft.com/office/drawing/2014/main" id="{8B95DBD1-E957-40E6-BB75-40757055AB0B}"/>
            </a:ext>
          </a:extLst>
        </xdr:cNvPr>
        <xdr:cNvSpPr/>
      </xdr:nvSpPr>
      <xdr:spPr>
        <a:xfrm>
          <a:off x="10426700" y="105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154012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360F5DA5-FEE2-49DE-9ECB-8AD3902DABF1}"/>
            </a:ext>
          </a:extLst>
        </xdr:cNvPr>
        <xdr:cNvSpPr txBox="1"/>
      </xdr:nvSpPr>
      <xdr:spPr>
        <a:xfrm>
          <a:off x="10515600" y="10441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138064</xdr:rowOff>
    </xdr:from>
    <xdr:to>
      <xdr:col>50</xdr:col>
      <xdr:colOff>165100</xdr:colOff>
      <xdr:row>62</xdr:row>
      <xdr:rowOff>68214</xdr:rowOff>
    </xdr:to>
    <xdr:sp macro="" textlink="">
      <xdr:nvSpPr>
        <xdr:cNvPr id="247" name="楕円 246">
          <a:extLst>
            <a:ext uri="{FF2B5EF4-FFF2-40B4-BE49-F238E27FC236}">
              <a16:creationId xmlns:a16="http://schemas.microsoft.com/office/drawing/2014/main" id="{860887C1-F0E1-4D99-8987-9950181FA128}"/>
            </a:ext>
          </a:extLst>
        </xdr:cNvPr>
        <xdr:cNvSpPr/>
      </xdr:nvSpPr>
      <xdr:spPr>
        <a:xfrm>
          <a:off x="9588500" y="105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10485</xdr:rowOff>
    </xdr:from>
    <xdr:to>
      <xdr:col>55</xdr:col>
      <xdr:colOff>0</xdr:colOff>
      <xdr:row>62</xdr:row>
      <xdr:rowOff>17414</xdr:rowOff>
    </xdr:to>
    <xdr:cxnSp macro="">
      <xdr:nvCxnSpPr>
        <xdr:cNvPr id="248" name="直線コネクタ 247">
          <a:extLst>
            <a:ext uri="{FF2B5EF4-FFF2-40B4-BE49-F238E27FC236}">
              <a16:creationId xmlns:a16="http://schemas.microsoft.com/office/drawing/2014/main" id="{23731644-D342-4106-8113-028F03E73274}"/>
            </a:ext>
          </a:extLst>
        </xdr:cNvPr>
        <xdr:cNvCxnSpPr/>
      </xdr:nvCxnSpPr>
      <xdr:spPr>
        <a:xfrm flipV="1">
          <a:off x="9639300" y="10640385"/>
          <a:ext cx="838200" cy="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144680</xdr:rowOff>
    </xdr:from>
    <xdr:to>
      <xdr:col>46</xdr:col>
      <xdr:colOff>38100</xdr:colOff>
      <xdr:row>62</xdr:row>
      <xdr:rowOff>74830</xdr:rowOff>
    </xdr:to>
    <xdr:sp macro="" textlink="">
      <xdr:nvSpPr>
        <xdr:cNvPr id="249" name="楕円 248">
          <a:extLst>
            <a:ext uri="{FF2B5EF4-FFF2-40B4-BE49-F238E27FC236}">
              <a16:creationId xmlns:a16="http://schemas.microsoft.com/office/drawing/2014/main" id="{2BADFC0C-9F4E-402E-A85A-06CB35E66C3F}"/>
            </a:ext>
          </a:extLst>
        </xdr:cNvPr>
        <xdr:cNvSpPr/>
      </xdr:nvSpPr>
      <xdr:spPr>
        <a:xfrm>
          <a:off x="8699500" y="106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17414</xdr:rowOff>
    </xdr:from>
    <xdr:to>
      <xdr:col>50</xdr:col>
      <xdr:colOff>114300</xdr:colOff>
      <xdr:row>62</xdr:row>
      <xdr:rowOff>24030</xdr:rowOff>
    </xdr:to>
    <xdr:cxnSp macro="">
      <xdr:nvCxnSpPr>
        <xdr:cNvPr id="250" name="直線コネクタ 249">
          <a:extLst>
            <a:ext uri="{FF2B5EF4-FFF2-40B4-BE49-F238E27FC236}">
              <a16:creationId xmlns:a16="http://schemas.microsoft.com/office/drawing/2014/main" id="{B1E39E0E-DF96-4F88-96F9-EA0D7B199A8A}"/>
            </a:ext>
          </a:extLst>
        </xdr:cNvPr>
        <xdr:cNvCxnSpPr/>
      </xdr:nvCxnSpPr>
      <xdr:spPr>
        <a:xfrm flipV="1">
          <a:off x="8750300" y="10647314"/>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153250</xdr:rowOff>
    </xdr:from>
    <xdr:to>
      <xdr:col>41</xdr:col>
      <xdr:colOff>101600</xdr:colOff>
      <xdr:row>62</xdr:row>
      <xdr:rowOff>83400</xdr:rowOff>
    </xdr:to>
    <xdr:sp macro="" textlink="">
      <xdr:nvSpPr>
        <xdr:cNvPr id="251" name="楕円 250">
          <a:extLst>
            <a:ext uri="{FF2B5EF4-FFF2-40B4-BE49-F238E27FC236}">
              <a16:creationId xmlns:a16="http://schemas.microsoft.com/office/drawing/2014/main" id="{01D33FC6-5457-4F18-BDEB-D2ABB033D23F}"/>
            </a:ext>
          </a:extLst>
        </xdr:cNvPr>
        <xdr:cNvSpPr/>
      </xdr:nvSpPr>
      <xdr:spPr>
        <a:xfrm>
          <a:off x="7810500" y="106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24030</xdr:rowOff>
    </xdr:from>
    <xdr:to>
      <xdr:col>45</xdr:col>
      <xdr:colOff>177800</xdr:colOff>
      <xdr:row>62</xdr:row>
      <xdr:rowOff>32600</xdr:rowOff>
    </xdr:to>
    <xdr:cxnSp macro="">
      <xdr:nvCxnSpPr>
        <xdr:cNvPr id="252" name="直線コネクタ 251">
          <a:extLst>
            <a:ext uri="{FF2B5EF4-FFF2-40B4-BE49-F238E27FC236}">
              <a16:creationId xmlns:a16="http://schemas.microsoft.com/office/drawing/2014/main" id="{AA3478C8-30AA-42EA-8551-BE5BE2702450}"/>
            </a:ext>
          </a:extLst>
        </xdr:cNvPr>
        <xdr:cNvCxnSpPr/>
      </xdr:nvCxnSpPr>
      <xdr:spPr>
        <a:xfrm flipV="1">
          <a:off x="7861300" y="10653930"/>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155467</xdr:rowOff>
    </xdr:from>
    <xdr:to>
      <xdr:col>36</xdr:col>
      <xdr:colOff>165100</xdr:colOff>
      <xdr:row>62</xdr:row>
      <xdr:rowOff>85617</xdr:rowOff>
    </xdr:to>
    <xdr:sp macro="" textlink="">
      <xdr:nvSpPr>
        <xdr:cNvPr id="253" name="楕円 252">
          <a:extLst>
            <a:ext uri="{FF2B5EF4-FFF2-40B4-BE49-F238E27FC236}">
              <a16:creationId xmlns:a16="http://schemas.microsoft.com/office/drawing/2014/main" id="{C0A0EAB9-8EBE-4A92-A923-52CE4C62C67E}"/>
            </a:ext>
          </a:extLst>
        </xdr:cNvPr>
        <xdr:cNvSpPr/>
      </xdr:nvSpPr>
      <xdr:spPr>
        <a:xfrm>
          <a:off x="6921500" y="106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32600</xdr:rowOff>
    </xdr:from>
    <xdr:to>
      <xdr:col>41</xdr:col>
      <xdr:colOff>50800</xdr:colOff>
      <xdr:row>62</xdr:row>
      <xdr:rowOff>34817</xdr:rowOff>
    </xdr:to>
    <xdr:cxnSp macro="">
      <xdr:nvCxnSpPr>
        <xdr:cNvPr id="254" name="直線コネクタ 253">
          <a:extLst>
            <a:ext uri="{FF2B5EF4-FFF2-40B4-BE49-F238E27FC236}">
              <a16:creationId xmlns:a16="http://schemas.microsoft.com/office/drawing/2014/main" id="{4C4398AE-4ED8-46AC-BA9A-E5115BDB80DB}"/>
            </a:ext>
          </a:extLst>
        </xdr:cNvPr>
        <xdr:cNvCxnSpPr/>
      </xdr:nvCxnSpPr>
      <xdr:spPr>
        <a:xfrm flipV="1">
          <a:off x="6972300" y="10662500"/>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265ECDE2-F9CC-454D-9C1A-04892E89BDFA}"/>
            </a:ext>
          </a:extLst>
        </xdr:cNvPr>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56E47BF4-2CB3-4C79-88B0-2C24A00E7D16}"/>
            </a:ext>
          </a:extLst>
        </xdr:cNvPr>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456BCD14-F5B5-4DAC-AD0B-3715948AD8CE}"/>
            </a:ext>
          </a:extLst>
        </xdr:cNvPr>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D0D416ED-B76D-4D82-B8A5-4582F0FCD1DF}"/>
            </a:ext>
          </a:extLst>
        </xdr:cNvPr>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84741</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C8AE62C6-0C7F-493B-9AD7-3A97DAD778C6}"/>
            </a:ext>
          </a:extLst>
        </xdr:cNvPr>
        <xdr:cNvSpPr txBox="1"/>
      </xdr:nvSpPr>
      <xdr:spPr>
        <a:xfrm>
          <a:off x="9281505" y="10371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91357</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F75781D0-A50F-4C72-946F-59EEC146F8DD}"/>
            </a:ext>
          </a:extLst>
        </xdr:cNvPr>
        <xdr:cNvSpPr txBox="1"/>
      </xdr:nvSpPr>
      <xdr:spPr>
        <a:xfrm>
          <a:off x="8405205" y="10378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99927</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7BE49176-D554-4515-B13F-09A0E9B50544}"/>
            </a:ext>
          </a:extLst>
        </xdr:cNvPr>
        <xdr:cNvSpPr txBox="1"/>
      </xdr:nvSpPr>
      <xdr:spPr>
        <a:xfrm>
          <a:off x="7516205" y="10386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102144</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46D713D6-28CC-4BAD-A98B-0412910606EC}"/>
            </a:ext>
          </a:extLst>
        </xdr:cNvPr>
        <xdr:cNvSpPr txBox="1"/>
      </xdr:nvSpPr>
      <xdr:spPr>
        <a:xfrm>
          <a:off x="6627205" y="10389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A2DEE81-425D-4637-9D2F-B85B392F35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2084D93-6E09-4FE9-8AF1-DE3762B6F98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1A83DB2-E3E5-4899-A59C-3CEB1A76EE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5CD8974-2F17-43E4-AE14-4CBD92821C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18AF961-5BAF-411F-95CA-F61B6C4A4E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B6D43D7-3F58-4F65-A59D-80EEB3C490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D644AB7-2181-4BD7-AA15-274FE61F8F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F3C3A90-DB83-4FDC-A536-1D4E9AB2F96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C3DE438-E2A8-4445-B3C2-AD83F25F7C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52B18AD-A14D-4104-BF10-89E2A429A0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FC4948B-E885-4D0B-9FC4-4D77DDB8015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3AB3760-B0AF-413B-9C0A-1CB2729F1F2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0F8CC04-0B89-4EE9-8735-E699675D8B9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B78594D-A3B6-4C6D-BFFB-A489394A210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DD5D1DF-252E-4DBB-B7F4-02212167646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E284FB89-FC47-4396-8445-929325F73EC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F846344-5404-4E22-9146-94D82C85FE6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BC47FC5-66D6-4A97-8DE8-723DDA06198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791FBDC-8F19-41CF-A764-EA786A2D399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5890AC1-4191-48ED-B3AF-AEEB46DFD77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43ABC68-0BB8-4C0D-813F-E5249145028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CDA3AF4-9B55-496F-889F-5DF81809CED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810D1DC0-2EDA-4C37-9EDA-12DD2ACFC2B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F7FE49A-B7E1-43A7-BDD3-4E10FC0575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3AAA155-C689-4C02-9EDD-3106B467FDE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5C907B9B-5395-483B-A9B1-A77003C48397}"/>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C43E81B-9A76-41E9-A890-BA8FB336E27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8A5E273D-CDB6-41D4-83B4-C754C257DB6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D0ED67F-28FB-404A-8767-51C2A771103B}"/>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11D14CFE-6767-4B68-9AB3-9F10F6BD71F7}"/>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A2EE731-49D3-47B1-B2AC-ED89AC2F7CC1}"/>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1952B6DF-0355-43A0-83BA-5A06CFEE59F7}"/>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89CD7D3D-2F12-4890-84C7-EB78E0FC498D}"/>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BE09A0BE-99BF-4193-8DD0-759493C6568C}"/>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F5D25128-01C3-46CF-935E-F000B646FD42}"/>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D95F3070-CB5D-4FAF-A925-973064811CDA}"/>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593226-9793-400D-A2F7-396BC09822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511CA35-B09F-4DD3-8CCB-3B63DD14AF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E47923-4D8A-4EDD-9C56-10663F667B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C3EDB6-4421-422E-B8B7-EE065D6A7E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52F783-BC4A-435C-889B-5A1BA03CA3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80373</xdr:rowOff>
    </xdr:from>
    <xdr:to>
      <xdr:col>24</xdr:col>
      <xdr:colOff>114300</xdr:colOff>
      <xdr:row>85</xdr:row>
      <xdr:rowOff>10523</xdr:rowOff>
    </xdr:to>
    <xdr:sp macro="" textlink="">
      <xdr:nvSpPr>
        <xdr:cNvPr id="304" name="楕円 303">
          <a:extLst>
            <a:ext uri="{FF2B5EF4-FFF2-40B4-BE49-F238E27FC236}">
              <a16:creationId xmlns:a16="http://schemas.microsoft.com/office/drawing/2014/main" id="{BB274880-0895-4C34-8110-948A75C5735B}"/>
            </a:ext>
          </a:extLst>
        </xdr:cNvPr>
        <xdr:cNvSpPr/>
      </xdr:nvSpPr>
      <xdr:spPr>
        <a:xfrm>
          <a:off x="45847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58800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14CB680-FBAA-49D2-9347-2BF9B3672E78}"/>
            </a:ext>
          </a:extLst>
        </xdr:cNvPr>
        <xdr:cNvSpPr txBox="1"/>
      </xdr:nvSpPr>
      <xdr:spPr>
        <a:xfrm>
          <a:off x="4673600"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36286</xdr:rowOff>
    </xdr:from>
    <xdr:to>
      <xdr:col>20</xdr:col>
      <xdr:colOff>38100</xdr:colOff>
      <xdr:row>84</xdr:row>
      <xdr:rowOff>137886</xdr:rowOff>
    </xdr:to>
    <xdr:sp macro="" textlink="">
      <xdr:nvSpPr>
        <xdr:cNvPr id="306" name="楕円 305">
          <a:extLst>
            <a:ext uri="{FF2B5EF4-FFF2-40B4-BE49-F238E27FC236}">
              <a16:creationId xmlns:a16="http://schemas.microsoft.com/office/drawing/2014/main" id="{5142A748-0EE8-4CCC-B7CD-D6FD1F0E44EC}"/>
            </a:ext>
          </a:extLst>
        </xdr:cNvPr>
        <xdr:cNvSpPr/>
      </xdr:nvSpPr>
      <xdr:spPr>
        <a:xfrm>
          <a:off x="3746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87086</xdr:rowOff>
    </xdr:from>
    <xdr:to>
      <xdr:col>24</xdr:col>
      <xdr:colOff>63500</xdr:colOff>
      <xdr:row>84</xdr:row>
      <xdr:rowOff>131173</xdr:rowOff>
    </xdr:to>
    <xdr:cxnSp macro="">
      <xdr:nvCxnSpPr>
        <xdr:cNvPr id="307" name="直線コネクタ 306">
          <a:extLst>
            <a:ext uri="{FF2B5EF4-FFF2-40B4-BE49-F238E27FC236}">
              <a16:creationId xmlns:a16="http://schemas.microsoft.com/office/drawing/2014/main" id="{B1ED1677-0E9D-4686-BAC9-AD24C4224A99}"/>
            </a:ext>
          </a:extLst>
        </xdr:cNvPr>
        <xdr:cNvCxnSpPr/>
      </xdr:nvCxnSpPr>
      <xdr:spPr>
        <a:xfrm>
          <a:off x="3797300" y="1448888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8" name="楕円 307">
          <a:extLst>
            <a:ext uri="{FF2B5EF4-FFF2-40B4-BE49-F238E27FC236}">
              <a16:creationId xmlns:a16="http://schemas.microsoft.com/office/drawing/2014/main" id="{DA280758-98B0-49F4-9165-8EAD4751949A}"/>
            </a:ext>
          </a:extLst>
        </xdr:cNvPr>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87086</xdr:rowOff>
    </xdr:to>
    <xdr:cxnSp macro="">
      <xdr:nvCxnSpPr>
        <xdr:cNvPr id="309" name="直線コネクタ 308">
          <a:extLst>
            <a:ext uri="{FF2B5EF4-FFF2-40B4-BE49-F238E27FC236}">
              <a16:creationId xmlns:a16="http://schemas.microsoft.com/office/drawing/2014/main" id="{5C52789A-D748-4727-8BE3-5AF421E3A6C0}"/>
            </a:ext>
          </a:extLst>
        </xdr:cNvPr>
        <xdr:cNvCxnSpPr/>
      </xdr:nvCxnSpPr>
      <xdr:spPr>
        <a:xfrm>
          <a:off x="2908300" y="144399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109764</xdr:rowOff>
    </xdr:from>
    <xdr:to>
      <xdr:col>10</xdr:col>
      <xdr:colOff>165100</xdr:colOff>
      <xdr:row>84</xdr:row>
      <xdr:rowOff>39914</xdr:rowOff>
    </xdr:to>
    <xdr:sp macro="" textlink="">
      <xdr:nvSpPr>
        <xdr:cNvPr id="310" name="楕円 309">
          <a:extLst>
            <a:ext uri="{FF2B5EF4-FFF2-40B4-BE49-F238E27FC236}">
              <a16:creationId xmlns:a16="http://schemas.microsoft.com/office/drawing/2014/main" id="{3D345518-A683-4A27-9FC9-53667DA0D48F}"/>
            </a:ext>
          </a:extLst>
        </xdr:cNvPr>
        <xdr:cNvSpPr/>
      </xdr:nvSpPr>
      <xdr:spPr>
        <a:xfrm>
          <a:off x="196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160564</xdr:rowOff>
    </xdr:from>
    <xdr:to>
      <xdr:col>15</xdr:col>
      <xdr:colOff>50800</xdr:colOff>
      <xdr:row>84</xdr:row>
      <xdr:rowOff>38100</xdr:rowOff>
    </xdr:to>
    <xdr:cxnSp macro="">
      <xdr:nvCxnSpPr>
        <xdr:cNvPr id="311" name="直線コネクタ 310">
          <a:extLst>
            <a:ext uri="{FF2B5EF4-FFF2-40B4-BE49-F238E27FC236}">
              <a16:creationId xmlns:a16="http://schemas.microsoft.com/office/drawing/2014/main" id="{55BAC81D-A2F1-4760-8DDA-0A05577666ED}"/>
            </a:ext>
          </a:extLst>
        </xdr:cNvPr>
        <xdr:cNvCxnSpPr/>
      </xdr:nvCxnSpPr>
      <xdr:spPr>
        <a:xfrm>
          <a:off x="2019300" y="143909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116295</xdr:rowOff>
    </xdr:from>
    <xdr:to>
      <xdr:col>6</xdr:col>
      <xdr:colOff>38100</xdr:colOff>
      <xdr:row>84</xdr:row>
      <xdr:rowOff>46445</xdr:rowOff>
    </xdr:to>
    <xdr:sp macro="" textlink="">
      <xdr:nvSpPr>
        <xdr:cNvPr id="312" name="楕円 311">
          <a:extLst>
            <a:ext uri="{FF2B5EF4-FFF2-40B4-BE49-F238E27FC236}">
              <a16:creationId xmlns:a16="http://schemas.microsoft.com/office/drawing/2014/main" id="{26899656-478A-4ED0-8418-B1A68A9C9F00}"/>
            </a:ext>
          </a:extLst>
        </xdr:cNvPr>
        <xdr:cNvSpPr/>
      </xdr:nvSpPr>
      <xdr:spPr>
        <a:xfrm>
          <a:off x="1079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160564</xdr:rowOff>
    </xdr:from>
    <xdr:to>
      <xdr:col>10</xdr:col>
      <xdr:colOff>114300</xdr:colOff>
      <xdr:row>83</xdr:row>
      <xdr:rowOff>167095</xdr:rowOff>
    </xdr:to>
    <xdr:cxnSp macro="">
      <xdr:nvCxnSpPr>
        <xdr:cNvPr id="313" name="直線コネクタ 312">
          <a:extLst>
            <a:ext uri="{FF2B5EF4-FFF2-40B4-BE49-F238E27FC236}">
              <a16:creationId xmlns:a16="http://schemas.microsoft.com/office/drawing/2014/main" id="{B41E17CC-1FC2-41BC-88AB-693E8C212B98}"/>
            </a:ext>
          </a:extLst>
        </xdr:cNvPr>
        <xdr:cNvCxnSpPr/>
      </xdr:nvCxnSpPr>
      <xdr:spPr>
        <a:xfrm flipV="1">
          <a:off x="1130300" y="143909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66446A28-E01C-4D3A-846A-CACF0046CD9C}"/>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AB554F41-1305-4A5F-96EC-9923AF8B5D0F}"/>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AE089666-4430-4ADB-9F32-4F3B63EB3805}"/>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C0390C14-B975-42BA-B917-3AB07E579F32}"/>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129013</xdr:rowOff>
    </xdr:from>
    <xdr:ext cx="405111" cy="259045"/>
    <xdr:sp macro="" textlink="">
      <xdr:nvSpPr>
        <xdr:cNvPr id="318" name="n_1mainValue【公営住宅】&#10;有形固定資産減価償却率">
          <a:extLst>
            <a:ext uri="{FF2B5EF4-FFF2-40B4-BE49-F238E27FC236}">
              <a16:creationId xmlns:a16="http://schemas.microsoft.com/office/drawing/2014/main" id="{D9AAF84E-DBB7-486B-9B70-B64ADD78E852}"/>
            </a:ext>
          </a:extLst>
        </xdr:cNvPr>
        <xdr:cNvSpPr txBox="1"/>
      </xdr:nvSpPr>
      <xdr:spPr>
        <a:xfrm>
          <a:off x="35820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9" name="n_2mainValue【公営住宅】&#10;有形固定資産減価償却率">
          <a:extLst>
            <a:ext uri="{FF2B5EF4-FFF2-40B4-BE49-F238E27FC236}">
              <a16:creationId xmlns:a16="http://schemas.microsoft.com/office/drawing/2014/main" id="{2947E257-2DA8-4284-AC7E-7A765B6A7C09}"/>
            </a:ext>
          </a:extLst>
        </xdr:cNvPr>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31041</xdr:rowOff>
    </xdr:from>
    <xdr:ext cx="405111" cy="259045"/>
    <xdr:sp macro="" textlink="">
      <xdr:nvSpPr>
        <xdr:cNvPr id="320" name="n_3mainValue【公営住宅】&#10;有形固定資産減価償却率">
          <a:extLst>
            <a:ext uri="{FF2B5EF4-FFF2-40B4-BE49-F238E27FC236}">
              <a16:creationId xmlns:a16="http://schemas.microsoft.com/office/drawing/2014/main" id="{753307C3-FB39-43B5-8D8E-6273FED1DF82}"/>
            </a:ext>
          </a:extLst>
        </xdr:cNvPr>
        <xdr:cNvSpPr txBox="1"/>
      </xdr:nvSpPr>
      <xdr:spPr>
        <a:xfrm>
          <a:off x="1816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37572</xdr:rowOff>
    </xdr:from>
    <xdr:ext cx="405111" cy="259045"/>
    <xdr:sp macro="" textlink="">
      <xdr:nvSpPr>
        <xdr:cNvPr id="321" name="n_4mainValue【公営住宅】&#10;有形固定資産減価償却率">
          <a:extLst>
            <a:ext uri="{FF2B5EF4-FFF2-40B4-BE49-F238E27FC236}">
              <a16:creationId xmlns:a16="http://schemas.microsoft.com/office/drawing/2014/main" id="{613E889C-C897-4F76-B2D1-0C1850FB0AF3}"/>
            </a:ext>
          </a:extLst>
        </xdr:cNvPr>
        <xdr:cNvSpPr txBox="1"/>
      </xdr:nvSpPr>
      <xdr:spPr>
        <a:xfrm>
          <a:off x="927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E228356-28EF-442D-84D2-98352C61FF4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ACE73FA-A68E-4F29-90AF-F39E1B1FF1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E910CB8-5ED5-4614-A3F1-4EEF08A424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CD6F632-C481-44D5-8F8B-8D9966CBF0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10813C9-7082-4516-A61B-2ADD9E12E0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E6B2314-6478-4102-AD1A-9143C593AD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3919A8D-C6C6-42D6-8406-C720156B6A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C7D7E8C-AFA1-4A14-9E93-31C4BDDC1C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B0DC502-E58D-4792-99AC-A6BDB0E9490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5E7EDAB-0E15-4989-90CF-A9AE5BDF4D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69F5748-68E0-456A-9E04-ACC3F7E6F2B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D820CEB-1C77-496A-91A5-119067DDC5E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D7B2F4B-7821-4602-906D-6060804A9E5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67802B0D-7572-478B-AFED-18378B99C8FC}"/>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4C6EE1E-338F-4CEB-AC38-54C5C37CE22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2078A772-F4CF-4514-AFCC-13012244086D}"/>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EA6613D-F71B-4002-B675-EE66874A770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C7CE305D-8B77-41C5-BB44-1658AEACC5B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72E7151-78C6-452B-933D-18DD10514EF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E2FDFC9D-7F30-4E1A-8C63-63ADA4DC122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2390803-3B16-4DBF-9763-77512566FC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C44BAFD-5A37-4A0B-A028-2FE2090C76C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3ECBC0B-2FD6-4883-B9DA-D57E5D0ED3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DFFC7937-35D4-4C52-B008-F7F2647A4752}"/>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1915EDCB-5339-4CF1-A4BE-7F1C2FB4E319}"/>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E65A6BB8-4E25-4E6D-844B-C7B956B67D5D}"/>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5B7F6862-3186-499B-B4C8-FDB66C6FE6BC}"/>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C4A835A2-C358-41D3-90B3-9B94927B6845}"/>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C70A35FE-1215-4B86-B061-104B485CBCAC}"/>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235FF297-F116-46CC-88C0-017C18A984BA}"/>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719C6C04-768D-4FE2-A584-04FD408898E6}"/>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2543AE25-8A31-4B41-808C-D048C0EE4539}"/>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9FBF0A0F-D8CD-4A70-8D4A-7BB994F34FA3}"/>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B86D42AC-A842-4610-B6DE-B20B7C0906D0}"/>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B56CAB4-1298-4606-A05F-F6AD2497F8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4514BD2-C478-45DA-9DB5-D7DDDD5CEB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069A47-6C4A-4721-AAC8-67074001CD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D0106AD-7885-4CCA-AFC6-62CBD4D035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9ECCFDE-105B-4CE7-BAC1-58BCB87607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90590</xdr:rowOff>
    </xdr:from>
    <xdr:to>
      <xdr:col>55</xdr:col>
      <xdr:colOff>50800</xdr:colOff>
      <xdr:row>86</xdr:row>
      <xdr:rowOff>20740</xdr:rowOff>
    </xdr:to>
    <xdr:sp macro="" textlink="">
      <xdr:nvSpPr>
        <xdr:cNvPr id="361" name="楕円 360">
          <a:extLst>
            <a:ext uri="{FF2B5EF4-FFF2-40B4-BE49-F238E27FC236}">
              <a16:creationId xmlns:a16="http://schemas.microsoft.com/office/drawing/2014/main" id="{87BEC2AD-2DEE-4E97-BEE9-2BC64EDBD6A9}"/>
            </a:ext>
          </a:extLst>
        </xdr:cNvPr>
        <xdr:cNvSpPr/>
      </xdr:nvSpPr>
      <xdr:spPr>
        <a:xfrm>
          <a:off x="10426700" y="146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69017</xdr:rowOff>
    </xdr:from>
    <xdr:ext cx="469744" cy="259045"/>
    <xdr:sp macro="" textlink="">
      <xdr:nvSpPr>
        <xdr:cNvPr id="362" name="【公営住宅】&#10;一人当たり面積該当値テキスト">
          <a:extLst>
            <a:ext uri="{FF2B5EF4-FFF2-40B4-BE49-F238E27FC236}">
              <a16:creationId xmlns:a16="http://schemas.microsoft.com/office/drawing/2014/main" id="{9CEB93A9-306F-4546-9BFF-0E1FD153FCD9}"/>
            </a:ext>
          </a:extLst>
        </xdr:cNvPr>
        <xdr:cNvSpPr txBox="1"/>
      </xdr:nvSpPr>
      <xdr:spPr>
        <a:xfrm>
          <a:off x="10515600" y="1464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87770</xdr:rowOff>
    </xdr:from>
    <xdr:to>
      <xdr:col>50</xdr:col>
      <xdr:colOff>165100</xdr:colOff>
      <xdr:row>86</xdr:row>
      <xdr:rowOff>17920</xdr:rowOff>
    </xdr:to>
    <xdr:sp macro="" textlink="">
      <xdr:nvSpPr>
        <xdr:cNvPr id="363" name="楕円 362">
          <a:extLst>
            <a:ext uri="{FF2B5EF4-FFF2-40B4-BE49-F238E27FC236}">
              <a16:creationId xmlns:a16="http://schemas.microsoft.com/office/drawing/2014/main" id="{0A49D8B8-D15B-4B05-BD8A-65CEB497AE7A}"/>
            </a:ext>
          </a:extLst>
        </xdr:cNvPr>
        <xdr:cNvSpPr/>
      </xdr:nvSpPr>
      <xdr:spPr>
        <a:xfrm>
          <a:off x="9588500" y="146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138570</xdr:rowOff>
    </xdr:from>
    <xdr:to>
      <xdr:col>55</xdr:col>
      <xdr:colOff>0</xdr:colOff>
      <xdr:row>85</xdr:row>
      <xdr:rowOff>141390</xdr:rowOff>
    </xdr:to>
    <xdr:cxnSp macro="">
      <xdr:nvCxnSpPr>
        <xdr:cNvPr id="364" name="直線コネクタ 363">
          <a:extLst>
            <a:ext uri="{FF2B5EF4-FFF2-40B4-BE49-F238E27FC236}">
              <a16:creationId xmlns:a16="http://schemas.microsoft.com/office/drawing/2014/main" id="{83935020-1A2E-41AF-AE0B-140865836C11}"/>
            </a:ext>
          </a:extLst>
        </xdr:cNvPr>
        <xdr:cNvCxnSpPr/>
      </xdr:nvCxnSpPr>
      <xdr:spPr>
        <a:xfrm>
          <a:off x="9639300" y="14711820"/>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90779</xdr:rowOff>
    </xdr:from>
    <xdr:to>
      <xdr:col>46</xdr:col>
      <xdr:colOff>38100</xdr:colOff>
      <xdr:row>86</xdr:row>
      <xdr:rowOff>20929</xdr:rowOff>
    </xdr:to>
    <xdr:sp macro="" textlink="">
      <xdr:nvSpPr>
        <xdr:cNvPr id="365" name="楕円 364">
          <a:extLst>
            <a:ext uri="{FF2B5EF4-FFF2-40B4-BE49-F238E27FC236}">
              <a16:creationId xmlns:a16="http://schemas.microsoft.com/office/drawing/2014/main" id="{4AB9108D-5CA6-44E0-AD7B-DA5B84320561}"/>
            </a:ext>
          </a:extLst>
        </xdr:cNvPr>
        <xdr:cNvSpPr/>
      </xdr:nvSpPr>
      <xdr:spPr>
        <a:xfrm>
          <a:off x="8699500" y="146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138570</xdr:rowOff>
    </xdr:from>
    <xdr:to>
      <xdr:col>50</xdr:col>
      <xdr:colOff>114300</xdr:colOff>
      <xdr:row>85</xdr:row>
      <xdr:rowOff>141579</xdr:rowOff>
    </xdr:to>
    <xdr:cxnSp macro="">
      <xdr:nvCxnSpPr>
        <xdr:cNvPr id="366" name="直線コネクタ 365">
          <a:extLst>
            <a:ext uri="{FF2B5EF4-FFF2-40B4-BE49-F238E27FC236}">
              <a16:creationId xmlns:a16="http://schemas.microsoft.com/office/drawing/2014/main" id="{E9384B2F-AA53-4D13-A433-1503DC43E35E}"/>
            </a:ext>
          </a:extLst>
        </xdr:cNvPr>
        <xdr:cNvCxnSpPr/>
      </xdr:nvCxnSpPr>
      <xdr:spPr>
        <a:xfrm flipV="1">
          <a:off x="8750300" y="14711820"/>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93599</xdr:rowOff>
    </xdr:from>
    <xdr:to>
      <xdr:col>41</xdr:col>
      <xdr:colOff>101600</xdr:colOff>
      <xdr:row>86</xdr:row>
      <xdr:rowOff>23749</xdr:rowOff>
    </xdr:to>
    <xdr:sp macro="" textlink="">
      <xdr:nvSpPr>
        <xdr:cNvPr id="367" name="楕円 366">
          <a:extLst>
            <a:ext uri="{FF2B5EF4-FFF2-40B4-BE49-F238E27FC236}">
              <a16:creationId xmlns:a16="http://schemas.microsoft.com/office/drawing/2014/main" id="{D2066909-0883-482E-88BD-10CD2720F5C2}"/>
            </a:ext>
          </a:extLst>
        </xdr:cNvPr>
        <xdr:cNvSpPr/>
      </xdr:nvSpPr>
      <xdr:spPr>
        <a:xfrm>
          <a:off x="7810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141579</xdr:rowOff>
    </xdr:from>
    <xdr:to>
      <xdr:col>45</xdr:col>
      <xdr:colOff>177800</xdr:colOff>
      <xdr:row>85</xdr:row>
      <xdr:rowOff>144399</xdr:rowOff>
    </xdr:to>
    <xdr:cxnSp macro="">
      <xdr:nvCxnSpPr>
        <xdr:cNvPr id="368" name="直線コネクタ 367">
          <a:extLst>
            <a:ext uri="{FF2B5EF4-FFF2-40B4-BE49-F238E27FC236}">
              <a16:creationId xmlns:a16="http://schemas.microsoft.com/office/drawing/2014/main" id="{E2233701-7D90-4C2F-A3D1-B6A434AAF1F6}"/>
            </a:ext>
          </a:extLst>
        </xdr:cNvPr>
        <xdr:cNvCxnSpPr/>
      </xdr:nvCxnSpPr>
      <xdr:spPr>
        <a:xfrm flipV="1">
          <a:off x="7861300" y="14714829"/>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103963</xdr:rowOff>
    </xdr:from>
    <xdr:to>
      <xdr:col>36</xdr:col>
      <xdr:colOff>165100</xdr:colOff>
      <xdr:row>86</xdr:row>
      <xdr:rowOff>34113</xdr:rowOff>
    </xdr:to>
    <xdr:sp macro="" textlink="">
      <xdr:nvSpPr>
        <xdr:cNvPr id="369" name="楕円 368">
          <a:extLst>
            <a:ext uri="{FF2B5EF4-FFF2-40B4-BE49-F238E27FC236}">
              <a16:creationId xmlns:a16="http://schemas.microsoft.com/office/drawing/2014/main" id="{8F8C8E57-AC7F-4F82-9035-EE7E51D2DB7A}"/>
            </a:ext>
          </a:extLst>
        </xdr:cNvPr>
        <xdr:cNvSpPr/>
      </xdr:nvSpPr>
      <xdr:spPr>
        <a:xfrm>
          <a:off x="6921500" y="146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144399</xdr:rowOff>
    </xdr:from>
    <xdr:to>
      <xdr:col>41</xdr:col>
      <xdr:colOff>50800</xdr:colOff>
      <xdr:row>85</xdr:row>
      <xdr:rowOff>154763</xdr:rowOff>
    </xdr:to>
    <xdr:cxnSp macro="">
      <xdr:nvCxnSpPr>
        <xdr:cNvPr id="370" name="直線コネクタ 369">
          <a:extLst>
            <a:ext uri="{FF2B5EF4-FFF2-40B4-BE49-F238E27FC236}">
              <a16:creationId xmlns:a16="http://schemas.microsoft.com/office/drawing/2014/main" id="{085C39C4-E0F1-4638-89DA-A701B9254711}"/>
            </a:ext>
          </a:extLst>
        </xdr:cNvPr>
        <xdr:cNvCxnSpPr/>
      </xdr:nvCxnSpPr>
      <xdr:spPr>
        <a:xfrm flipV="1">
          <a:off x="6972300" y="14717649"/>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32481D43-072C-4257-BEED-AFCEB6645446}"/>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E679BE48-B291-4D6A-9B3A-10772E37334E}"/>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70145F53-2C86-47A6-B0C1-04C5993656F3}"/>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717EBC6E-F69B-49A7-B7D0-C4D1CEB475BD}"/>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9047</xdr:rowOff>
    </xdr:from>
    <xdr:ext cx="469744" cy="259045"/>
    <xdr:sp macro="" textlink="">
      <xdr:nvSpPr>
        <xdr:cNvPr id="375" name="n_1mainValue【公営住宅】&#10;一人当たり面積">
          <a:extLst>
            <a:ext uri="{FF2B5EF4-FFF2-40B4-BE49-F238E27FC236}">
              <a16:creationId xmlns:a16="http://schemas.microsoft.com/office/drawing/2014/main" id="{BED5D71C-C3F8-44C4-9583-A31F9B508C97}"/>
            </a:ext>
          </a:extLst>
        </xdr:cNvPr>
        <xdr:cNvSpPr txBox="1"/>
      </xdr:nvSpPr>
      <xdr:spPr>
        <a:xfrm>
          <a:off x="9391727" y="1475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12056</xdr:rowOff>
    </xdr:from>
    <xdr:ext cx="469744" cy="259045"/>
    <xdr:sp macro="" textlink="">
      <xdr:nvSpPr>
        <xdr:cNvPr id="376" name="n_2mainValue【公営住宅】&#10;一人当たり面積">
          <a:extLst>
            <a:ext uri="{FF2B5EF4-FFF2-40B4-BE49-F238E27FC236}">
              <a16:creationId xmlns:a16="http://schemas.microsoft.com/office/drawing/2014/main" id="{48154A88-D5DD-4599-B628-B378D6ED9FB8}"/>
            </a:ext>
          </a:extLst>
        </xdr:cNvPr>
        <xdr:cNvSpPr txBox="1"/>
      </xdr:nvSpPr>
      <xdr:spPr>
        <a:xfrm>
          <a:off x="8515427" y="1475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14876</xdr:rowOff>
    </xdr:from>
    <xdr:ext cx="469744" cy="259045"/>
    <xdr:sp macro="" textlink="">
      <xdr:nvSpPr>
        <xdr:cNvPr id="377" name="n_3mainValue【公営住宅】&#10;一人当たり面積">
          <a:extLst>
            <a:ext uri="{FF2B5EF4-FFF2-40B4-BE49-F238E27FC236}">
              <a16:creationId xmlns:a16="http://schemas.microsoft.com/office/drawing/2014/main" id="{0CD72393-2BA5-4375-B103-6E04DFC44E54}"/>
            </a:ext>
          </a:extLst>
        </xdr:cNvPr>
        <xdr:cNvSpPr txBox="1"/>
      </xdr:nvSpPr>
      <xdr:spPr>
        <a:xfrm>
          <a:off x="76264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25240</xdr:rowOff>
    </xdr:from>
    <xdr:ext cx="469744" cy="259045"/>
    <xdr:sp macro="" textlink="">
      <xdr:nvSpPr>
        <xdr:cNvPr id="378" name="n_4mainValue【公営住宅】&#10;一人当たり面積">
          <a:extLst>
            <a:ext uri="{FF2B5EF4-FFF2-40B4-BE49-F238E27FC236}">
              <a16:creationId xmlns:a16="http://schemas.microsoft.com/office/drawing/2014/main" id="{5D9BC780-1FBA-4D6A-BA20-DE7B26417A88}"/>
            </a:ext>
          </a:extLst>
        </xdr:cNvPr>
        <xdr:cNvSpPr txBox="1"/>
      </xdr:nvSpPr>
      <xdr:spPr>
        <a:xfrm>
          <a:off x="6737427" y="14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DA17649-9F07-4439-99E9-BBF4337ED1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D1978EC-226C-4E14-BD87-0190AB1A70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69092D5-9ECD-4042-8172-B1297DC5F45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95F8978-8D7B-4D45-963A-5EBFDA7C07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F27E687-EF9A-4C96-976E-B730C7DA2D4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2982369-C193-4765-92E7-64E476D7E9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75CE4F0-2754-40A2-8BF4-48A9EE7AF5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7460351-16FE-4DAC-9F0C-C93EA9A2A0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B9F480C-ACDF-4800-8C71-4B0A20E1CF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AF38EFE-C4B3-4611-B297-72DF09AE7A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BD48C45-E64B-40A7-B662-5E81D45868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CE09B4C-4254-4991-84FF-E9CDB93CF6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E02AED7-5122-450F-B6D8-E4C78C4416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FDA8C15-7D21-42BE-A42F-94865B39CA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B3879CB-9EBB-4DC9-B066-8DEF19AA5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B2141A2-0349-4BC3-BA23-860AC2A67D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020FC33-2E93-490C-BF89-E3A45F1F46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7C0557B-6C22-4A0D-B2C4-FCD3530FC7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CE1DF18-2AFB-46E9-A3B0-3E7454ADC5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2A11028-7E43-4F0D-BBFF-8B5AB181E1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5509DD7-1555-4201-BD40-A022E9F6B4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369C46B-F9C2-4DAE-ABBE-7F56FD10D4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47B979A-1AFE-41CD-BD25-324E2B887F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680F77E-4819-4E94-A8AC-BCCE85FF77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F48F721-F483-4519-9084-CB58B33A64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CD0F4A3-2B5F-45C8-A994-7DF2BC4646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FA56E8A-CDDB-419D-9464-96E66A5CA2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7544B773-7107-4A45-A98E-3E751BB625E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8D5B546-BB0D-49C0-8DB6-775208CEC91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12E833F-7FEB-43AF-A3F6-E6A5D265E96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121A9B7A-BFA7-4520-B077-1A5FCF22BF1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42F8E1A1-8D5C-4DEF-900C-710790F57E0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3B83BFA-01CF-4647-9D5D-260419DC4DA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1D75883-8116-4355-8600-AEC71DD118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6A58DC24-1931-4558-98F1-5599400BB43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1D23EA7A-1CC6-4EE7-BE5C-3771E4F875C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CD25F5C2-2443-4E80-8757-63B919EC782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3369D78-00AE-4302-9F3D-F49815635E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3E5525-8856-474B-97E0-4A5534487DA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4795DBB7-58E5-4C9F-92B2-4997E52B2A8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55E9625-99DC-44FB-B6FD-47221820AB9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D371867C-2DA9-4E1E-8D66-BF51E87506B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8AF1D31B-4F8D-4C94-A1E0-A8A25AE92BA4}"/>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A442A4AA-7493-4537-BC54-2228047C698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9CB9A3C0-99EE-4146-85A5-C4DBEDA0EED5}"/>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D5D05088-1E05-43D8-AEB4-FE0F5E291F6D}"/>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D64B75CB-7EA0-41C2-B36A-A849F9BC66A7}"/>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173D957C-D86C-499C-91D6-9B83536DE50A}"/>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9C3C90CD-7B73-472B-AB69-7BE05B0A070F}"/>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39EA36F5-D940-46E7-BCAD-0F0C1FED6D44}"/>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040B4BA-ED8A-474E-A0F7-CFFB4B524B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B0F4904-C545-46CC-B8D9-6501E04A9E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073D96E-C80C-481C-B819-BCB4ADE7D3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FD6AFD6-FD59-4469-A77A-12B9FBF6FD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B01FB6F-AC48-4C1E-A7C9-731863FE3D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29210</xdr:rowOff>
    </xdr:from>
    <xdr:to>
      <xdr:col>85</xdr:col>
      <xdr:colOff>177800</xdr:colOff>
      <xdr:row>39</xdr:row>
      <xdr:rowOff>130810</xdr:rowOff>
    </xdr:to>
    <xdr:sp macro="" textlink="">
      <xdr:nvSpPr>
        <xdr:cNvPr id="434" name="楕円 433">
          <a:extLst>
            <a:ext uri="{FF2B5EF4-FFF2-40B4-BE49-F238E27FC236}">
              <a16:creationId xmlns:a16="http://schemas.microsoft.com/office/drawing/2014/main" id="{B3D06248-8160-411D-8D16-78DBB1427256}"/>
            </a:ext>
          </a:extLst>
        </xdr:cNvPr>
        <xdr:cNvSpPr/>
      </xdr:nvSpPr>
      <xdr:spPr>
        <a:xfrm>
          <a:off x="16268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7637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531313B1-1BF3-4752-98B8-E59B5001C3AF}"/>
            </a:ext>
          </a:extLst>
        </xdr:cNvPr>
        <xdr:cNvSpPr txBox="1"/>
      </xdr:nvSpPr>
      <xdr:spPr>
        <a:xfrm>
          <a:off x="16357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19050</xdr:rowOff>
    </xdr:from>
    <xdr:to>
      <xdr:col>81</xdr:col>
      <xdr:colOff>101600</xdr:colOff>
      <xdr:row>39</xdr:row>
      <xdr:rowOff>120650</xdr:rowOff>
    </xdr:to>
    <xdr:sp macro="" textlink="">
      <xdr:nvSpPr>
        <xdr:cNvPr id="436" name="楕円 435">
          <a:extLst>
            <a:ext uri="{FF2B5EF4-FFF2-40B4-BE49-F238E27FC236}">
              <a16:creationId xmlns:a16="http://schemas.microsoft.com/office/drawing/2014/main" id="{059EC2D6-AEDB-45D1-8594-DBD984A0915C}"/>
            </a:ext>
          </a:extLst>
        </xdr:cNvPr>
        <xdr:cNvSpPr/>
      </xdr:nvSpPr>
      <xdr:spPr>
        <a:xfrm>
          <a:off x="1543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69850</xdr:rowOff>
    </xdr:from>
    <xdr:to>
      <xdr:col>85</xdr:col>
      <xdr:colOff>127000</xdr:colOff>
      <xdr:row>39</xdr:row>
      <xdr:rowOff>80010</xdr:rowOff>
    </xdr:to>
    <xdr:cxnSp macro="">
      <xdr:nvCxnSpPr>
        <xdr:cNvPr id="437" name="直線コネクタ 436">
          <a:extLst>
            <a:ext uri="{FF2B5EF4-FFF2-40B4-BE49-F238E27FC236}">
              <a16:creationId xmlns:a16="http://schemas.microsoft.com/office/drawing/2014/main" id="{B981CBF9-DA22-4CCC-9779-56F256E24BA6}"/>
            </a:ext>
          </a:extLst>
        </xdr:cNvPr>
        <xdr:cNvCxnSpPr/>
      </xdr:nvCxnSpPr>
      <xdr:spPr>
        <a:xfrm>
          <a:off x="15481300" y="675640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160020</xdr:rowOff>
    </xdr:from>
    <xdr:to>
      <xdr:col>76</xdr:col>
      <xdr:colOff>165100</xdr:colOff>
      <xdr:row>39</xdr:row>
      <xdr:rowOff>90170</xdr:rowOff>
    </xdr:to>
    <xdr:sp macro="" textlink="">
      <xdr:nvSpPr>
        <xdr:cNvPr id="438" name="楕円 437">
          <a:extLst>
            <a:ext uri="{FF2B5EF4-FFF2-40B4-BE49-F238E27FC236}">
              <a16:creationId xmlns:a16="http://schemas.microsoft.com/office/drawing/2014/main" id="{8328B858-3A9C-4AE6-87E6-637C3F548DD1}"/>
            </a:ext>
          </a:extLst>
        </xdr:cNvPr>
        <xdr:cNvSpPr/>
      </xdr:nvSpPr>
      <xdr:spPr>
        <a:xfrm>
          <a:off x="14541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39370</xdr:rowOff>
    </xdr:from>
    <xdr:to>
      <xdr:col>81</xdr:col>
      <xdr:colOff>50800</xdr:colOff>
      <xdr:row>39</xdr:row>
      <xdr:rowOff>69850</xdr:rowOff>
    </xdr:to>
    <xdr:cxnSp macro="">
      <xdr:nvCxnSpPr>
        <xdr:cNvPr id="439" name="直線コネクタ 438">
          <a:extLst>
            <a:ext uri="{FF2B5EF4-FFF2-40B4-BE49-F238E27FC236}">
              <a16:creationId xmlns:a16="http://schemas.microsoft.com/office/drawing/2014/main" id="{AC9C2219-DAC9-4BD8-BE5B-60E856297904}"/>
            </a:ext>
          </a:extLst>
        </xdr:cNvPr>
        <xdr:cNvCxnSpPr/>
      </xdr:nvCxnSpPr>
      <xdr:spPr>
        <a:xfrm>
          <a:off x="14592300" y="6725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440" name="楕円 439">
          <a:extLst>
            <a:ext uri="{FF2B5EF4-FFF2-40B4-BE49-F238E27FC236}">
              <a16:creationId xmlns:a16="http://schemas.microsoft.com/office/drawing/2014/main" id="{81DE96D7-FED4-497C-9E60-2C46DA883F74}"/>
            </a:ext>
          </a:extLst>
        </xdr:cNvPr>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39370</xdr:rowOff>
    </xdr:to>
    <xdr:cxnSp macro="">
      <xdr:nvCxnSpPr>
        <xdr:cNvPr id="441" name="直線コネクタ 440">
          <a:extLst>
            <a:ext uri="{FF2B5EF4-FFF2-40B4-BE49-F238E27FC236}">
              <a16:creationId xmlns:a16="http://schemas.microsoft.com/office/drawing/2014/main" id="{05E77867-7A1C-4BDA-AB1A-8C90DF3700A8}"/>
            </a:ext>
          </a:extLst>
        </xdr:cNvPr>
        <xdr:cNvCxnSpPr/>
      </xdr:nvCxnSpPr>
      <xdr:spPr>
        <a:xfrm>
          <a:off x="13703300" y="667131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50800</xdr:rowOff>
    </xdr:from>
    <xdr:to>
      <xdr:col>67</xdr:col>
      <xdr:colOff>101600</xdr:colOff>
      <xdr:row>38</xdr:row>
      <xdr:rowOff>152400</xdr:rowOff>
    </xdr:to>
    <xdr:sp macro="" textlink="">
      <xdr:nvSpPr>
        <xdr:cNvPr id="442" name="楕円 441">
          <a:extLst>
            <a:ext uri="{FF2B5EF4-FFF2-40B4-BE49-F238E27FC236}">
              <a16:creationId xmlns:a16="http://schemas.microsoft.com/office/drawing/2014/main" id="{2433118D-CD3B-4AD7-8530-93EA46C04327}"/>
            </a:ext>
          </a:extLst>
        </xdr:cNvPr>
        <xdr:cNvSpPr/>
      </xdr:nvSpPr>
      <xdr:spPr>
        <a:xfrm>
          <a:off x="12763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101600</xdr:rowOff>
    </xdr:from>
    <xdr:to>
      <xdr:col>71</xdr:col>
      <xdr:colOff>177800</xdr:colOff>
      <xdr:row>38</xdr:row>
      <xdr:rowOff>156210</xdr:rowOff>
    </xdr:to>
    <xdr:cxnSp macro="">
      <xdr:nvCxnSpPr>
        <xdr:cNvPr id="443" name="直線コネクタ 442">
          <a:extLst>
            <a:ext uri="{FF2B5EF4-FFF2-40B4-BE49-F238E27FC236}">
              <a16:creationId xmlns:a16="http://schemas.microsoft.com/office/drawing/2014/main" id="{8A7DDA7B-7E4C-47D0-851A-EF45370DF4B1}"/>
            </a:ext>
          </a:extLst>
        </xdr:cNvPr>
        <xdr:cNvCxnSpPr/>
      </xdr:nvCxnSpPr>
      <xdr:spPr>
        <a:xfrm>
          <a:off x="12814300" y="661670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8D6A16F5-1590-4483-BA42-6A3DCAFADE6E}"/>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32631C5-FFA6-4527-A574-26E8D139B9E1}"/>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3C6A929E-685B-4F44-8E64-5338AC4196FC}"/>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413A35E1-7177-421F-997D-EF50B3AF4511}"/>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111777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64E1E3E-19FE-4C3F-81E1-48BA5D77C176}"/>
            </a:ext>
          </a:extLst>
        </xdr:cNvPr>
        <xdr:cNvSpPr txBox="1"/>
      </xdr:nvSpPr>
      <xdr:spPr>
        <a:xfrm>
          <a:off x="15266044"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81297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064B7D3-FA43-440E-AA3B-A164F077FAE1}"/>
            </a:ext>
          </a:extLst>
        </xdr:cNvPr>
        <xdr:cNvSpPr txBox="1"/>
      </xdr:nvSpPr>
      <xdr:spPr>
        <a:xfrm>
          <a:off x="14389744" y="676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D74FACFC-3CBF-424B-8852-3654E654F07A}"/>
            </a:ext>
          </a:extLst>
        </xdr:cNvPr>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143527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B4333035-90A3-413D-AC74-CDCB597BA4F8}"/>
            </a:ext>
          </a:extLst>
        </xdr:cNvPr>
        <xdr:cNvSpPr txBox="1"/>
      </xdr:nvSpPr>
      <xdr:spPr>
        <a:xfrm>
          <a:off x="12611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D26833B-4619-4DBA-BBEB-19ED8FB3D6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F654264-3FE2-417E-8937-5714599C50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E1CDC83-B4CE-4D53-81FE-CA3AF37B72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C52B415-22B6-46C9-8E4B-31E36152A0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B4D2015-00A3-4E13-B14A-080F557761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1846E6FB-7C8C-4B91-8C3D-D5BC8E0F19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B4CD3410-2A94-4E45-8A81-C33058A042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AC844C5F-E389-4191-8A01-76588090E64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DB55DD31-A269-43D7-A819-BFB25A1B626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83C9BFCA-E027-43C2-8741-A4D3EDEC0E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C640CEA3-F8C0-4C28-AF2C-0D68842E7D1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8E6E0E5F-6414-4A3C-90EE-3E19C028871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F1C4CE5C-CC64-4EB8-A4B5-261DD601E0F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F559255C-EC1B-4215-8FA6-CFF3BAC8AA8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96F18C24-02FB-49C9-B04C-48BB3BFB166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292F2614-3E37-4146-B978-DD2BD79E4A1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EEE25FF-4944-462D-A99B-70A4D47D2BD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56B68591-53D1-409A-8649-E63D8216403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47AE990-334C-4A00-BCEA-C160C03C85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74F5D595-6F5B-4C6B-8059-C6FBE5F482B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7A3ED7B0-2AEE-4A9D-93D6-87C6A118B77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8A6639FD-9DCF-40CF-A8B8-8CFF0A32565C}"/>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D5C7B660-71DB-4C62-A43F-CCDD14514A36}"/>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6D940BF1-0794-471B-8F78-56352BB6D9AA}"/>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816EF73E-43C4-42C3-8464-F5C0AF90A1A9}"/>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4902B7D2-4B73-44FF-9885-1183044061FB}"/>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1A68673B-F9FD-42BC-A033-65B9256B51D5}"/>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D257740C-2F30-446D-8DD9-C397E8516811}"/>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96F4270F-1F5C-43B1-ABCB-CC70980A5C4F}"/>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11DCDF71-FEEA-421D-A1E8-1B1A804BBA2C}"/>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63149D10-3F67-4521-A30E-7E1E6516DD8C}"/>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EA846A50-3CA4-492C-8E56-3E78FF88499D}"/>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0656AAF-9E78-4305-91A8-EEF0D2087B3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32802E7-93BA-4A0C-A3E8-502B384CF1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51C5817-96CF-49AA-94C3-5B572F76457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48B15AF-4D6B-4857-A3B9-6E639E9819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B2A29AC-D21F-4729-81CD-3CE573DD41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113640</xdr:rowOff>
    </xdr:from>
    <xdr:to>
      <xdr:col>116</xdr:col>
      <xdr:colOff>114300</xdr:colOff>
      <xdr:row>40</xdr:row>
      <xdr:rowOff>43790</xdr:rowOff>
    </xdr:to>
    <xdr:sp macro="" textlink="">
      <xdr:nvSpPr>
        <xdr:cNvPr id="489" name="楕円 488">
          <a:extLst>
            <a:ext uri="{FF2B5EF4-FFF2-40B4-BE49-F238E27FC236}">
              <a16:creationId xmlns:a16="http://schemas.microsoft.com/office/drawing/2014/main" id="{84C84C09-5851-4262-8CE3-A2A2D2E0B0AD}"/>
            </a:ext>
          </a:extLst>
        </xdr:cNvPr>
        <xdr:cNvSpPr/>
      </xdr:nvSpPr>
      <xdr:spPr>
        <a:xfrm>
          <a:off x="22110700" y="68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92067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19923B20-D70A-455C-ADB3-91C40F87CD15}"/>
            </a:ext>
          </a:extLst>
        </xdr:cNvPr>
        <xdr:cNvSpPr txBox="1"/>
      </xdr:nvSpPr>
      <xdr:spPr>
        <a:xfrm>
          <a:off x="22199600" y="67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119126</xdr:rowOff>
    </xdr:from>
    <xdr:to>
      <xdr:col>112</xdr:col>
      <xdr:colOff>38100</xdr:colOff>
      <xdr:row>40</xdr:row>
      <xdr:rowOff>49276</xdr:rowOff>
    </xdr:to>
    <xdr:sp macro="" textlink="">
      <xdr:nvSpPr>
        <xdr:cNvPr id="491" name="楕円 490">
          <a:extLst>
            <a:ext uri="{FF2B5EF4-FFF2-40B4-BE49-F238E27FC236}">
              <a16:creationId xmlns:a16="http://schemas.microsoft.com/office/drawing/2014/main" id="{31AECB50-C5FF-4793-9D10-DDD2D510B0DB}"/>
            </a:ext>
          </a:extLst>
        </xdr:cNvPr>
        <xdr:cNvSpPr/>
      </xdr:nvSpPr>
      <xdr:spPr>
        <a:xfrm>
          <a:off x="21272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164440</xdr:rowOff>
    </xdr:from>
    <xdr:to>
      <xdr:col>116</xdr:col>
      <xdr:colOff>63500</xdr:colOff>
      <xdr:row>39</xdr:row>
      <xdr:rowOff>169926</xdr:rowOff>
    </xdr:to>
    <xdr:cxnSp macro="">
      <xdr:nvCxnSpPr>
        <xdr:cNvPr id="492" name="直線コネクタ 491">
          <a:extLst>
            <a:ext uri="{FF2B5EF4-FFF2-40B4-BE49-F238E27FC236}">
              <a16:creationId xmlns:a16="http://schemas.microsoft.com/office/drawing/2014/main" id="{AE81703D-F67F-4BF6-9390-EA31329597E8}"/>
            </a:ext>
          </a:extLst>
        </xdr:cNvPr>
        <xdr:cNvCxnSpPr/>
      </xdr:nvCxnSpPr>
      <xdr:spPr>
        <a:xfrm flipV="1">
          <a:off x="21323300" y="685099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125526</xdr:rowOff>
    </xdr:from>
    <xdr:to>
      <xdr:col>107</xdr:col>
      <xdr:colOff>101600</xdr:colOff>
      <xdr:row>40</xdr:row>
      <xdr:rowOff>55676</xdr:rowOff>
    </xdr:to>
    <xdr:sp macro="" textlink="">
      <xdr:nvSpPr>
        <xdr:cNvPr id="493" name="楕円 492">
          <a:extLst>
            <a:ext uri="{FF2B5EF4-FFF2-40B4-BE49-F238E27FC236}">
              <a16:creationId xmlns:a16="http://schemas.microsoft.com/office/drawing/2014/main" id="{3193E0D0-8EA9-455A-899A-46DF59157C41}"/>
            </a:ext>
          </a:extLst>
        </xdr:cNvPr>
        <xdr:cNvSpPr/>
      </xdr:nvSpPr>
      <xdr:spPr>
        <a:xfrm>
          <a:off x="203835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169926</xdr:rowOff>
    </xdr:from>
    <xdr:to>
      <xdr:col>111</xdr:col>
      <xdr:colOff>177800</xdr:colOff>
      <xdr:row>40</xdr:row>
      <xdr:rowOff>4876</xdr:rowOff>
    </xdr:to>
    <xdr:cxnSp macro="">
      <xdr:nvCxnSpPr>
        <xdr:cNvPr id="494" name="直線コネクタ 493">
          <a:extLst>
            <a:ext uri="{FF2B5EF4-FFF2-40B4-BE49-F238E27FC236}">
              <a16:creationId xmlns:a16="http://schemas.microsoft.com/office/drawing/2014/main" id="{6A2A9AAF-50ED-4646-8024-703B9DACBF1A}"/>
            </a:ext>
          </a:extLst>
        </xdr:cNvPr>
        <xdr:cNvCxnSpPr/>
      </xdr:nvCxnSpPr>
      <xdr:spPr>
        <a:xfrm flipV="1">
          <a:off x="20434300" y="685647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131013</xdr:rowOff>
    </xdr:from>
    <xdr:to>
      <xdr:col>102</xdr:col>
      <xdr:colOff>165100</xdr:colOff>
      <xdr:row>40</xdr:row>
      <xdr:rowOff>61163</xdr:rowOff>
    </xdr:to>
    <xdr:sp macro="" textlink="">
      <xdr:nvSpPr>
        <xdr:cNvPr id="495" name="楕円 494">
          <a:extLst>
            <a:ext uri="{FF2B5EF4-FFF2-40B4-BE49-F238E27FC236}">
              <a16:creationId xmlns:a16="http://schemas.microsoft.com/office/drawing/2014/main" id="{7C188CE4-2222-4911-A310-DDFDB8E7B606}"/>
            </a:ext>
          </a:extLst>
        </xdr:cNvPr>
        <xdr:cNvSpPr/>
      </xdr:nvSpPr>
      <xdr:spPr>
        <a:xfrm>
          <a:off x="19494500" y="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xdr:rowOff>
    </xdr:from>
    <xdr:to>
      <xdr:col>107</xdr:col>
      <xdr:colOff>50800</xdr:colOff>
      <xdr:row>40</xdr:row>
      <xdr:rowOff>10363</xdr:rowOff>
    </xdr:to>
    <xdr:cxnSp macro="">
      <xdr:nvCxnSpPr>
        <xdr:cNvPr id="496" name="直線コネクタ 495">
          <a:extLst>
            <a:ext uri="{FF2B5EF4-FFF2-40B4-BE49-F238E27FC236}">
              <a16:creationId xmlns:a16="http://schemas.microsoft.com/office/drawing/2014/main" id="{640D88C3-D106-4BB2-ADCB-DFF508A4F80A}"/>
            </a:ext>
          </a:extLst>
        </xdr:cNvPr>
        <xdr:cNvCxnSpPr/>
      </xdr:nvCxnSpPr>
      <xdr:spPr>
        <a:xfrm flipV="1">
          <a:off x="19545300" y="686287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133756</xdr:rowOff>
    </xdr:from>
    <xdr:to>
      <xdr:col>98</xdr:col>
      <xdr:colOff>38100</xdr:colOff>
      <xdr:row>40</xdr:row>
      <xdr:rowOff>63906</xdr:rowOff>
    </xdr:to>
    <xdr:sp macro="" textlink="">
      <xdr:nvSpPr>
        <xdr:cNvPr id="497" name="楕円 496">
          <a:extLst>
            <a:ext uri="{FF2B5EF4-FFF2-40B4-BE49-F238E27FC236}">
              <a16:creationId xmlns:a16="http://schemas.microsoft.com/office/drawing/2014/main" id="{19343883-90DD-48B6-93BB-B24F4A9B1E5D}"/>
            </a:ext>
          </a:extLst>
        </xdr:cNvPr>
        <xdr:cNvSpPr/>
      </xdr:nvSpPr>
      <xdr:spPr>
        <a:xfrm>
          <a:off x="18605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10363</xdr:rowOff>
    </xdr:from>
    <xdr:to>
      <xdr:col>102</xdr:col>
      <xdr:colOff>114300</xdr:colOff>
      <xdr:row>40</xdr:row>
      <xdr:rowOff>13106</xdr:rowOff>
    </xdr:to>
    <xdr:cxnSp macro="">
      <xdr:nvCxnSpPr>
        <xdr:cNvPr id="498" name="直線コネクタ 497">
          <a:extLst>
            <a:ext uri="{FF2B5EF4-FFF2-40B4-BE49-F238E27FC236}">
              <a16:creationId xmlns:a16="http://schemas.microsoft.com/office/drawing/2014/main" id="{626CAA30-7120-4838-815A-821B338BF9C1}"/>
            </a:ext>
          </a:extLst>
        </xdr:cNvPr>
        <xdr:cNvCxnSpPr/>
      </xdr:nvCxnSpPr>
      <xdr:spPr>
        <a:xfrm flipV="1">
          <a:off x="18656300" y="686836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52FA9ECC-7627-4E14-8443-0C349807A880}"/>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34A4F8E2-63F0-4D8D-A569-647158261CC5}"/>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A03D34A6-87B9-4447-9C0B-69CBB30DBE1B}"/>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55C5C92D-4A83-488C-BFB1-297A97DAC25E}"/>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40403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4E719478-B9F1-488D-AC5F-EF8D0BEFB104}"/>
            </a:ext>
          </a:extLst>
        </xdr:cNvPr>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46803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83D10BF-35C3-4E9A-BD8B-FA34124E2584}"/>
            </a:ext>
          </a:extLst>
        </xdr:cNvPr>
        <xdr:cNvSpPr txBox="1"/>
      </xdr:nvSpPr>
      <xdr:spPr>
        <a:xfrm>
          <a:off x="201994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52290</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1F2A3802-69DC-4F18-B455-C200B2193180}"/>
            </a:ext>
          </a:extLst>
        </xdr:cNvPr>
        <xdr:cNvSpPr txBox="1"/>
      </xdr:nvSpPr>
      <xdr:spPr>
        <a:xfrm>
          <a:off x="19310427" y="69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55033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EFFB5E2B-A871-4031-9A2A-43C26DE0A72A}"/>
            </a:ext>
          </a:extLst>
        </xdr:cNvPr>
        <xdr:cNvSpPr txBox="1"/>
      </xdr:nvSpPr>
      <xdr:spPr>
        <a:xfrm>
          <a:off x="18421427" y="69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BA166F3C-3ABC-4684-9FE2-6AA60F9980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3C8C1320-CDF6-4A66-9CD9-8730FDEF70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1312B1DE-9A94-41DC-AA1F-B985771EF3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B1AC26D8-59D3-4E12-9840-4775B1AA7C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E655785-A843-44BE-AB03-6884BD6C8BA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6849DEC-F1CD-4970-9B00-037A40A163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31B642B-4ECF-46D4-A346-B46C787217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3C367BC2-0FC7-44AD-9E99-17E2409A9A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28D4549-A8C7-49E1-95D7-D663184603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6E6FDFA1-F3F9-4638-A621-FA7A12EA20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B1D1F58-81C6-428A-B4C6-DA58D698CFD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A1DF5822-AE65-4DFC-BF71-BED0BAA0D86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19167A30-BE06-4D88-A456-4B3851764CA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DE05F064-1904-4540-8F32-CE22CFE371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FFCEFC21-00B2-494F-8F1E-FDAF39A9552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6390FBA3-8014-4034-8FB3-FD1A3120275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5A65F2E0-AA2C-48EA-B02F-44C4B5CD526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E990BD32-33BF-4559-926D-EDAA5CC6998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AA5CE371-295A-4A8A-8DEC-A097157DB2B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FF6ACEDF-05BA-4294-9897-31CF00A7E3D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339649D2-C893-4344-9522-DCA3FA44D3C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D17BFCD1-7664-4BF0-BA79-EC74C1B3F7B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499A2633-A935-42F1-BC40-324DF072B6F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DBA562C-8281-43EA-B311-2DC83F228AC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7CB1DD4-AE17-4DB6-A910-9A567D7AAC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E509B06A-31A3-4E1F-9007-FA51B48CF759}"/>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69C6EF78-0220-4E1A-BC19-FBEEEA4DB83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7D81FB6D-224F-4600-81B7-32D199830DA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C81F8563-326F-4C0C-9C4E-7CC16A9DB2C3}"/>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8FA61C3C-5710-467A-B7BF-19F9BC304E01}"/>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99E1F63-BF0A-4999-8233-DC3CE8A91EB8}"/>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A085E4CE-8069-4D74-AD27-A1EA19AA1568}"/>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C2456C0A-B424-47F5-99FD-046AB425BD34}"/>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D9760D77-B82A-4AEE-929D-874B8FDD30C5}"/>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F3D9646C-FD94-4CB7-8386-7645BED985ED}"/>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20641CCF-2BF5-4E82-9A50-573A4C027E5A}"/>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D7A657B-C5CA-40B3-9C5B-1CB6FF71C5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0B387A6-241F-48A3-B293-1FFB9AC37A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DFA21C3-ACCE-4044-AC55-F9324E13B1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A74EC53-CDF1-49B7-A400-EC5F3E8A17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F03D4BA-468B-4EBA-A5A9-0A5767E912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548" name="楕円 547">
          <a:extLst>
            <a:ext uri="{FF2B5EF4-FFF2-40B4-BE49-F238E27FC236}">
              <a16:creationId xmlns:a16="http://schemas.microsoft.com/office/drawing/2014/main" id="{74015306-397A-4316-8E46-12C29B0DFECE}"/>
            </a:ext>
          </a:extLst>
        </xdr:cNvPr>
        <xdr:cNvSpPr/>
      </xdr:nvSpPr>
      <xdr:spPr>
        <a:xfrm>
          <a:off x="16268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171286</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810CDD52-7E02-4672-BC34-E98F69136CBC}"/>
            </a:ext>
          </a:extLst>
        </xdr:cNvPr>
        <xdr:cNvSpPr txBox="1"/>
      </xdr:nvSpPr>
      <xdr:spPr>
        <a:xfrm>
          <a:off x="16357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56969</xdr:rowOff>
    </xdr:from>
    <xdr:to>
      <xdr:col>81</xdr:col>
      <xdr:colOff>101600</xdr:colOff>
      <xdr:row>60</xdr:row>
      <xdr:rowOff>158569</xdr:rowOff>
    </xdr:to>
    <xdr:sp macro="" textlink="">
      <xdr:nvSpPr>
        <xdr:cNvPr id="550" name="楕円 549">
          <a:extLst>
            <a:ext uri="{FF2B5EF4-FFF2-40B4-BE49-F238E27FC236}">
              <a16:creationId xmlns:a16="http://schemas.microsoft.com/office/drawing/2014/main" id="{60AE0BBA-DDA2-4AB8-87EA-A644C55C9129}"/>
            </a:ext>
          </a:extLst>
        </xdr:cNvPr>
        <xdr:cNvSpPr/>
      </xdr:nvSpPr>
      <xdr:spPr>
        <a:xfrm>
          <a:off x="15430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27759</xdr:rowOff>
    </xdr:from>
    <xdr:to>
      <xdr:col>85</xdr:col>
      <xdr:colOff>127000</xdr:colOff>
      <xdr:row>60</xdr:row>
      <xdr:rowOff>107769</xdr:rowOff>
    </xdr:to>
    <xdr:cxnSp macro="">
      <xdr:nvCxnSpPr>
        <xdr:cNvPr id="551" name="直線コネクタ 550">
          <a:extLst>
            <a:ext uri="{FF2B5EF4-FFF2-40B4-BE49-F238E27FC236}">
              <a16:creationId xmlns:a16="http://schemas.microsoft.com/office/drawing/2014/main" id="{59567D7B-4F17-4F82-8B9B-FF87C96B2F5D}"/>
            </a:ext>
          </a:extLst>
        </xdr:cNvPr>
        <xdr:cNvCxnSpPr/>
      </xdr:nvCxnSpPr>
      <xdr:spPr>
        <a:xfrm flipV="1">
          <a:off x="15481300" y="10143309"/>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39007</xdr:rowOff>
    </xdr:from>
    <xdr:to>
      <xdr:col>76</xdr:col>
      <xdr:colOff>165100</xdr:colOff>
      <xdr:row>60</xdr:row>
      <xdr:rowOff>140607</xdr:rowOff>
    </xdr:to>
    <xdr:sp macro="" textlink="">
      <xdr:nvSpPr>
        <xdr:cNvPr id="552" name="楕円 551">
          <a:extLst>
            <a:ext uri="{FF2B5EF4-FFF2-40B4-BE49-F238E27FC236}">
              <a16:creationId xmlns:a16="http://schemas.microsoft.com/office/drawing/2014/main" id="{CDB6FB28-E1DC-4EF1-9C63-0590BD67A4A7}"/>
            </a:ext>
          </a:extLst>
        </xdr:cNvPr>
        <xdr:cNvSpPr/>
      </xdr:nvSpPr>
      <xdr:spPr>
        <a:xfrm>
          <a:off x="14541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89807</xdr:rowOff>
    </xdr:from>
    <xdr:to>
      <xdr:col>81</xdr:col>
      <xdr:colOff>50800</xdr:colOff>
      <xdr:row>60</xdr:row>
      <xdr:rowOff>107769</xdr:rowOff>
    </xdr:to>
    <xdr:cxnSp macro="">
      <xdr:nvCxnSpPr>
        <xdr:cNvPr id="553" name="直線コネクタ 552">
          <a:extLst>
            <a:ext uri="{FF2B5EF4-FFF2-40B4-BE49-F238E27FC236}">
              <a16:creationId xmlns:a16="http://schemas.microsoft.com/office/drawing/2014/main" id="{3CF9FC36-A3FB-40EA-B36E-8BCA76F339DC}"/>
            </a:ext>
          </a:extLst>
        </xdr:cNvPr>
        <xdr:cNvCxnSpPr/>
      </xdr:nvCxnSpPr>
      <xdr:spPr>
        <a:xfrm>
          <a:off x="14592300" y="1037680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554" name="楕円 553">
          <a:extLst>
            <a:ext uri="{FF2B5EF4-FFF2-40B4-BE49-F238E27FC236}">
              <a16:creationId xmlns:a16="http://schemas.microsoft.com/office/drawing/2014/main" id="{BCC5D38D-5AE3-422C-AC10-D666CF270ABC}"/>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89807</xdr:rowOff>
    </xdr:to>
    <xdr:cxnSp macro="">
      <xdr:nvCxnSpPr>
        <xdr:cNvPr id="555" name="直線コネクタ 554">
          <a:extLst>
            <a:ext uri="{FF2B5EF4-FFF2-40B4-BE49-F238E27FC236}">
              <a16:creationId xmlns:a16="http://schemas.microsoft.com/office/drawing/2014/main" id="{0341EF4F-6A22-4E69-B337-18FC3D7B79D8}"/>
            </a:ext>
          </a:extLst>
        </xdr:cNvPr>
        <xdr:cNvCxnSpPr/>
      </xdr:nvCxnSpPr>
      <xdr:spPr>
        <a:xfrm>
          <a:off x="13703300" y="103555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556" name="楕円 555">
          <a:extLst>
            <a:ext uri="{FF2B5EF4-FFF2-40B4-BE49-F238E27FC236}">
              <a16:creationId xmlns:a16="http://schemas.microsoft.com/office/drawing/2014/main" id="{D6ECCEA9-36CF-4C39-83FF-2ECBE891F9B7}"/>
            </a:ext>
          </a:extLst>
        </xdr:cNvPr>
        <xdr:cNvSpPr/>
      </xdr:nvSpPr>
      <xdr:spPr>
        <a:xfrm>
          <a:off x="1276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68580</xdr:rowOff>
    </xdr:to>
    <xdr:cxnSp macro="">
      <xdr:nvCxnSpPr>
        <xdr:cNvPr id="557" name="直線コネクタ 556">
          <a:extLst>
            <a:ext uri="{FF2B5EF4-FFF2-40B4-BE49-F238E27FC236}">
              <a16:creationId xmlns:a16="http://schemas.microsoft.com/office/drawing/2014/main" id="{7E84B976-9761-4ADD-B0E8-6C0814737A57}"/>
            </a:ext>
          </a:extLst>
        </xdr:cNvPr>
        <xdr:cNvCxnSpPr/>
      </xdr:nvCxnSpPr>
      <xdr:spPr>
        <a:xfrm>
          <a:off x="12814300" y="1033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58" name="n_1aveValue【学校施設】&#10;有形固定資産減価償却率">
          <a:extLst>
            <a:ext uri="{FF2B5EF4-FFF2-40B4-BE49-F238E27FC236}">
              <a16:creationId xmlns:a16="http://schemas.microsoft.com/office/drawing/2014/main" id="{6091637C-F0DF-4A45-AC2C-5EE103CCE813}"/>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59" name="n_2aveValue【学校施設】&#10;有形固定資産減価償却率">
          <a:extLst>
            <a:ext uri="{FF2B5EF4-FFF2-40B4-BE49-F238E27FC236}">
              <a16:creationId xmlns:a16="http://schemas.microsoft.com/office/drawing/2014/main" id="{F26709E6-F9ED-44B7-97C2-11F18583DBA4}"/>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60" name="n_3aveValue【学校施設】&#10;有形固定資産減価償却率">
          <a:extLst>
            <a:ext uri="{FF2B5EF4-FFF2-40B4-BE49-F238E27FC236}">
              <a16:creationId xmlns:a16="http://schemas.microsoft.com/office/drawing/2014/main" id="{121E33CB-7006-4FDB-BCF9-B6F4653B8342}"/>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61" name="n_4aveValue【学校施設】&#10;有形固定資産減価償却率">
          <a:extLst>
            <a:ext uri="{FF2B5EF4-FFF2-40B4-BE49-F238E27FC236}">
              <a16:creationId xmlns:a16="http://schemas.microsoft.com/office/drawing/2014/main" id="{29E48E4B-FDFD-483E-A7B5-98B5A9D9C098}"/>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3646</xdr:rowOff>
    </xdr:from>
    <xdr:ext cx="405111" cy="259045"/>
    <xdr:sp macro="" textlink="">
      <xdr:nvSpPr>
        <xdr:cNvPr id="562" name="n_1mainValue【学校施設】&#10;有形固定資産減価償却率">
          <a:extLst>
            <a:ext uri="{FF2B5EF4-FFF2-40B4-BE49-F238E27FC236}">
              <a16:creationId xmlns:a16="http://schemas.microsoft.com/office/drawing/2014/main" id="{9BD0AAE7-AC2A-4EF4-AA3D-36BCEB3A2CF9}"/>
            </a:ext>
          </a:extLst>
        </xdr:cNvPr>
        <xdr:cNvSpPr txBox="1"/>
      </xdr:nvSpPr>
      <xdr:spPr>
        <a:xfrm>
          <a:off x="15266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157134</xdr:rowOff>
    </xdr:from>
    <xdr:ext cx="405111" cy="259045"/>
    <xdr:sp macro="" textlink="">
      <xdr:nvSpPr>
        <xdr:cNvPr id="563" name="n_2mainValue【学校施設】&#10;有形固定資産減価償却率">
          <a:extLst>
            <a:ext uri="{FF2B5EF4-FFF2-40B4-BE49-F238E27FC236}">
              <a16:creationId xmlns:a16="http://schemas.microsoft.com/office/drawing/2014/main" id="{B84C8965-BE3A-4D1E-AD60-1BE731A8C520}"/>
            </a:ext>
          </a:extLst>
        </xdr:cNvPr>
        <xdr:cNvSpPr txBox="1"/>
      </xdr:nvSpPr>
      <xdr:spPr>
        <a:xfrm>
          <a:off x="14389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135907</xdr:rowOff>
    </xdr:from>
    <xdr:ext cx="405111" cy="259045"/>
    <xdr:sp macro="" textlink="">
      <xdr:nvSpPr>
        <xdr:cNvPr id="564" name="n_3mainValue【学校施設】&#10;有形固定資産減価償却率">
          <a:extLst>
            <a:ext uri="{FF2B5EF4-FFF2-40B4-BE49-F238E27FC236}">
              <a16:creationId xmlns:a16="http://schemas.microsoft.com/office/drawing/2014/main" id="{74B4C057-419D-455D-85A5-7920A8CD070A}"/>
            </a:ext>
          </a:extLst>
        </xdr:cNvPr>
        <xdr:cNvSpPr txBox="1"/>
      </xdr:nvSpPr>
      <xdr:spPr>
        <a:xfrm>
          <a:off x="13500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565" name="n_4mainValue【学校施設】&#10;有形固定資産減価償却率">
          <a:extLst>
            <a:ext uri="{FF2B5EF4-FFF2-40B4-BE49-F238E27FC236}">
              <a16:creationId xmlns:a16="http://schemas.microsoft.com/office/drawing/2014/main" id="{9F596A7C-8106-4D81-AC81-DA0C9358F4DE}"/>
            </a:ext>
          </a:extLst>
        </xdr:cNvPr>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CAEAE630-82D4-4B44-A45E-6D74B07C8A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FD466C4-546B-4608-AC8B-D62C1214D0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5C68A349-32A2-45D7-92BD-7B1A365B11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DC834AAA-CB2B-468E-B973-4A6BD60D8D0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C3706A9C-82B3-4342-AE0D-AA23221B24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B9F072A-F68E-49EB-A4E4-2063171F03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E5B62188-3311-4099-A219-78E136BB91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8F0C6A7A-83DB-4BB2-BAFA-CF2E94150D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82653FD5-611D-46D9-9D51-3067DDA09B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056A41E-E0E6-43D2-9753-9933A68426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928747C8-AA8D-49A7-886E-09EB3532075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75FA8C50-C0E3-4D4C-8353-38755398E59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764E2B39-8DFF-48EE-8D5C-053122F1A46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1A03EAC1-B549-4EAC-9F66-54E9BA2A3D76}"/>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DE728341-FA77-4784-B408-B27F7EA8AD4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E7D2C54E-7E44-40BB-A051-FE6BB9B18F0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F9EECFCC-504F-4C24-8382-529CAE02E6A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CF5B720D-5455-4E54-8FA5-4484B115C6A6}"/>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149B43AE-C73A-4BC6-B83A-18303DB1844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08A66480-39FA-4739-B7B5-D2C40D769E5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BD24B111-007C-43CB-94E5-14511F07FF4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871D2052-1013-4402-9D67-EA26B67A563F}"/>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94E44D0E-FA72-4E13-A271-79B5698E6948}"/>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FC638946-CFAA-45B3-A560-BBB2215467CD}"/>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ADF2B161-6B7D-4782-BFE0-15386376CF30}"/>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9D735484-C5FF-445F-8FD0-8D704B1C6FE4}"/>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15B1A0C8-917E-49DD-8729-C32CBDE316CF}"/>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213DD0FD-8913-43CF-B9A3-D27B75A0CBDA}"/>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C2FBF37C-9653-4F13-A1CD-FEFBAB8071FE}"/>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A7474F96-C8E7-4BE8-B8CF-BE8229A9E9FC}"/>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A182320C-8E60-443F-8D83-0A0A015EF031}"/>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D8EF5D54-E739-42EB-B9C1-BF61EE27A758}"/>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B5F5ACE-F2CF-4B7B-8322-3B61219438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236A365-9F76-4792-8438-EDCE37856C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3C78178-9E2B-4213-92EC-9F73EEF96E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71791F0-9E70-4432-9E42-D2DFE2FF38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DAADEDE-B1DB-474F-8625-7BBCB3D34C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163170</xdr:rowOff>
    </xdr:from>
    <xdr:to>
      <xdr:col>116</xdr:col>
      <xdr:colOff>114300</xdr:colOff>
      <xdr:row>63</xdr:row>
      <xdr:rowOff>93320</xdr:rowOff>
    </xdr:to>
    <xdr:sp macro="" textlink="">
      <xdr:nvSpPr>
        <xdr:cNvPr id="603" name="楕円 602">
          <a:extLst>
            <a:ext uri="{FF2B5EF4-FFF2-40B4-BE49-F238E27FC236}">
              <a16:creationId xmlns:a16="http://schemas.microsoft.com/office/drawing/2014/main" id="{B384DF0D-7B43-48D8-83BA-E234E709E422}"/>
            </a:ext>
          </a:extLst>
        </xdr:cNvPr>
        <xdr:cNvSpPr/>
      </xdr:nvSpPr>
      <xdr:spPr>
        <a:xfrm>
          <a:off x="221107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80561</xdr:rowOff>
    </xdr:from>
    <xdr:ext cx="469744" cy="259045"/>
    <xdr:sp macro="" textlink="">
      <xdr:nvSpPr>
        <xdr:cNvPr id="604" name="【学校施設】&#10;一人当たり面積該当値テキスト">
          <a:extLst>
            <a:ext uri="{FF2B5EF4-FFF2-40B4-BE49-F238E27FC236}">
              <a16:creationId xmlns:a16="http://schemas.microsoft.com/office/drawing/2014/main" id="{AA856D88-4638-4D1E-900E-CD1C263B14AF}"/>
            </a:ext>
          </a:extLst>
        </xdr:cNvPr>
        <xdr:cNvSpPr txBox="1"/>
      </xdr:nvSpPr>
      <xdr:spPr>
        <a:xfrm>
          <a:off x="22199600" y="1071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2509</xdr:rowOff>
    </xdr:from>
    <xdr:to>
      <xdr:col>112</xdr:col>
      <xdr:colOff>38100</xdr:colOff>
      <xdr:row>63</xdr:row>
      <xdr:rowOff>104109</xdr:rowOff>
    </xdr:to>
    <xdr:sp macro="" textlink="">
      <xdr:nvSpPr>
        <xdr:cNvPr id="605" name="楕円 604">
          <a:extLst>
            <a:ext uri="{FF2B5EF4-FFF2-40B4-BE49-F238E27FC236}">
              <a16:creationId xmlns:a16="http://schemas.microsoft.com/office/drawing/2014/main" id="{2573FE50-3DF0-47EF-BC01-39025118543D}"/>
            </a:ext>
          </a:extLst>
        </xdr:cNvPr>
        <xdr:cNvSpPr/>
      </xdr:nvSpPr>
      <xdr:spPr>
        <a:xfrm>
          <a:off x="21272500" y="1080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42520</xdr:rowOff>
    </xdr:from>
    <xdr:to>
      <xdr:col>116</xdr:col>
      <xdr:colOff>63500</xdr:colOff>
      <xdr:row>63</xdr:row>
      <xdr:rowOff>53309</xdr:rowOff>
    </xdr:to>
    <xdr:cxnSp macro="">
      <xdr:nvCxnSpPr>
        <xdr:cNvPr id="606" name="直線コネクタ 605">
          <a:extLst>
            <a:ext uri="{FF2B5EF4-FFF2-40B4-BE49-F238E27FC236}">
              <a16:creationId xmlns:a16="http://schemas.microsoft.com/office/drawing/2014/main" id="{B7948B17-ACD2-4041-A047-C45C1F568E6F}"/>
            </a:ext>
          </a:extLst>
        </xdr:cNvPr>
        <xdr:cNvCxnSpPr/>
      </xdr:nvCxnSpPr>
      <xdr:spPr>
        <a:xfrm flipV="1">
          <a:off x="21323300" y="10843870"/>
          <a:ext cx="8382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4933</xdr:rowOff>
    </xdr:from>
    <xdr:to>
      <xdr:col>107</xdr:col>
      <xdr:colOff>101600</xdr:colOff>
      <xdr:row>63</xdr:row>
      <xdr:rowOff>106533</xdr:rowOff>
    </xdr:to>
    <xdr:sp macro="" textlink="">
      <xdr:nvSpPr>
        <xdr:cNvPr id="607" name="楕円 606">
          <a:extLst>
            <a:ext uri="{FF2B5EF4-FFF2-40B4-BE49-F238E27FC236}">
              <a16:creationId xmlns:a16="http://schemas.microsoft.com/office/drawing/2014/main" id="{051F71F0-1858-4395-BC97-D71AC4AA1EF0}"/>
            </a:ext>
          </a:extLst>
        </xdr:cNvPr>
        <xdr:cNvSpPr/>
      </xdr:nvSpPr>
      <xdr:spPr>
        <a:xfrm>
          <a:off x="20383500" y="108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53309</xdr:rowOff>
    </xdr:from>
    <xdr:to>
      <xdr:col>111</xdr:col>
      <xdr:colOff>177800</xdr:colOff>
      <xdr:row>63</xdr:row>
      <xdr:rowOff>55733</xdr:rowOff>
    </xdr:to>
    <xdr:cxnSp macro="">
      <xdr:nvCxnSpPr>
        <xdr:cNvPr id="608" name="直線コネクタ 607">
          <a:extLst>
            <a:ext uri="{FF2B5EF4-FFF2-40B4-BE49-F238E27FC236}">
              <a16:creationId xmlns:a16="http://schemas.microsoft.com/office/drawing/2014/main" id="{0A8E3B92-C727-44A1-92E8-CB22EE86BE88}"/>
            </a:ext>
          </a:extLst>
        </xdr:cNvPr>
        <xdr:cNvCxnSpPr/>
      </xdr:nvCxnSpPr>
      <xdr:spPr>
        <a:xfrm flipV="1">
          <a:off x="20434300" y="10854659"/>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7219</xdr:rowOff>
    </xdr:from>
    <xdr:to>
      <xdr:col>102</xdr:col>
      <xdr:colOff>165100</xdr:colOff>
      <xdr:row>63</xdr:row>
      <xdr:rowOff>108819</xdr:rowOff>
    </xdr:to>
    <xdr:sp macro="" textlink="">
      <xdr:nvSpPr>
        <xdr:cNvPr id="609" name="楕円 608">
          <a:extLst>
            <a:ext uri="{FF2B5EF4-FFF2-40B4-BE49-F238E27FC236}">
              <a16:creationId xmlns:a16="http://schemas.microsoft.com/office/drawing/2014/main" id="{37D2709C-DAC3-469F-85FF-D3151F1553BA}"/>
            </a:ext>
          </a:extLst>
        </xdr:cNvPr>
        <xdr:cNvSpPr/>
      </xdr:nvSpPr>
      <xdr:spPr>
        <a:xfrm>
          <a:off x="19494500" y="1080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55733</xdr:rowOff>
    </xdr:from>
    <xdr:to>
      <xdr:col>107</xdr:col>
      <xdr:colOff>50800</xdr:colOff>
      <xdr:row>63</xdr:row>
      <xdr:rowOff>58019</xdr:rowOff>
    </xdr:to>
    <xdr:cxnSp macro="">
      <xdr:nvCxnSpPr>
        <xdr:cNvPr id="610" name="直線コネクタ 609">
          <a:extLst>
            <a:ext uri="{FF2B5EF4-FFF2-40B4-BE49-F238E27FC236}">
              <a16:creationId xmlns:a16="http://schemas.microsoft.com/office/drawing/2014/main" id="{BE17B5A5-0D8A-44D7-A918-08CEBBD35960}"/>
            </a:ext>
          </a:extLst>
        </xdr:cNvPr>
        <xdr:cNvCxnSpPr/>
      </xdr:nvCxnSpPr>
      <xdr:spPr>
        <a:xfrm flipV="1">
          <a:off x="19545300" y="108570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7996</xdr:rowOff>
    </xdr:from>
    <xdr:to>
      <xdr:col>98</xdr:col>
      <xdr:colOff>38100</xdr:colOff>
      <xdr:row>63</xdr:row>
      <xdr:rowOff>109596</xdr:rowOff>
    </xdr:to>
    <xdr:sp macro="" textlink="">
      <xdr:nvSpPr>
        <xdr:cNvPr id="611" name="楕円 610">
          <a:extLst>
            <a:ext uri="{FF2B5EF4-FFF2-40B4-BE49-F238E27FC236}">
              <a16:creationId xmlns:a16="http://schemas.microsoft.com/office/drawing/2014/main" id="{C3C0043A-5181-4205-A5D6-B55F6A9DBE1A}"/>
            </a:ext>
          </a:extLst>
        </xdr:cNvPr>
        <xdr:cNvSpPr/>
      </xdr:nvSpPr>
      <xdr:spPr>
        <a:xfrm>
          <a:off x="18605500" y="108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58019</xdr:rowOff>
    </xdr:from>
    <xdr:to>
      <xdr:col>102</xdr:col>
      <xdr:colOff>114300</xdr:colOff>
      <xdr:row>63</xdr:row>
      <xdr:rowOff>58796</xdr:rowOff>
    </xdr:to>
    <xdr:cxnSp macro="">
      <xdr:nvCxnSpPr>
        <xdr:cNvPr id="612" name="直線コネクタ 611">
          <a:extLst>
            <a:ext uri="{FF2B5EF4-FFF2-40B4-BE49-F238E27FC236}">
              <a16:creationId xmlns:a16="http://schemas.microsoft.com/office/drawing/2014/main" id="{B4419FCF-1C76-42C0-819B-77B1BABE6F76}"/>
            </a:ext>
          </a:extLst>
        </xdr:cNvPr>
        <xdr:cNvCxnSpPr/>
      </xdr:nvCxnSpPr>
      <xdr:spPr>
        <a:xfrm flipV="1">
          <a:off x="18656300" y="10859369"/>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a:extLst>
            <a:ext uri="{FF2B5EF4-FFF2-40B4-BE49-F238E27FC236}">
              <a16:creationId xmlns:a16="http://schemas.microsoft.com/office/drawing/2014/main" id="{57207873-7754-45A3-86D1-5E82D627153B}"/>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a:extLst>
            <a:ext uri="{FF2B5EF4-FFF2-40B4-BE49-F238E27FC236}">
              <a16:creationId xmlns:a16="http://schemas.microsoft.com/office/drawing/2014/main" id="{2D6C8622-3F8C-411D-85BC-94BBF5F45D51}"/>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36147B47-893D-4993-A8D9-9635402D93A2}"/>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58133C1B-E09B-4DDF-A775-3104683DF2B7}"/>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95236</xdr:rowOff>
    </xdr:from>
    <xdr:ext cx="469744" cy="259045"/>
    <xdr:sp macro="" textlink="">
      <xdr:nvSpPr>
        <xdr:cNvPr id="617" name="n_1mainValue【学校施設】&#10;一人当たり面積">
          <a:extLst>
            <a:ext uri="{FF2B5EF4-FFF2-40B4-BE49-F238E27FC236}">
              <a16:creationId xmlns:a16="http://schemas.microsoft.com/office/drawing/2014/main" id="{0061FCFE-6883-4FD3-B81A-38E91DB69159}"/>
            </a:ext>
          </a:extLst>
        </xdr:cNvPr>
        <xdr:cNvSpPr txBox="1"/>
      </xdr:nvSpPr>
      <xdr:spPr>
        <a:xfrm>
          <a:off x="21075727" y="1089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97660</xdr:rowOff>
    </xdr:from>
    <xdr:ext cx="469744" cy="259045"/>
    <xdr:sp macro="" textlink="">
      <xdr:nvSpPr>
        <xdr:cNvPr id="618" name="n_2mainValue【学校施設】&#10;一人当たり面積">
          <a:extLst>
            <a:ext uri="{FF2B5EF4-FFF2-40B4-BE49-F238E27FC236}">
              <a16:creationId xmlns:a16="http://schemas.microsoft.com/office/drawing/2014/main" id="{D565E7D6-ED7F-4AB2-9C18-142F845FE195}"/>
            </a:ext>
          </a:extLst>
        </xdr:cNvPr>
        <xdr:cNvSpPr txBox="1"/>
      </xdr:nvSpPr>
      <xdr:spPr>
        <a:xfrm>
          <a:off x="20199427" y="1089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99946</xdr:rowOff>
    </xdr:from>
    <xdr:ext cx="469744" cy="259045"/>
    <xdr:sp macro="" textlink="">
      <xdr:nvSpPr>
        <xdr:cNvPr id="619" name="n_3mainValue【学校施設】&#10;一人当たり面積">
          <a:extLst>
            <a:ext uri="{FF2B5EF4-FFF2-40B4-BE49-F238E27FC236}">
              <a16:creationId xmlns:a16="http://schemas.microsoft.com/office/drawing/2014/main" id="{8F242280-5D8B-46C5-B2F0-9E19F7C3C714}"/>
            </a:ext>
          </a:extLst>
        </xdr:cNvPr>
        <xdr:cNvSpPr txBox="1"/>
      </xdr:nvSpPr>
      <xdr:spPr>
        <a:xfrm>
          <a:off x="19310427" y="1090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100723</xdr:rowOff>
    </xdr:from>
    <xdr:ext cx="469744" cy="259045"/>
    <xdr:sp macro="" textlink="">
      <xdr:nvSpPr>
        <xdr:cNvPr id="620" name="n_4mainValue【学校施設】&#10;一人当たり面積">
          <a:extLst>
            <a:ext uri="{FF2B5EF4-FFF2-40B4-BE49-F238E27FC236}">
              <a16:creationId xmlns:a16="http://schemas.microsoft.com/office/drawing/2014/main" id="{A9D80D0E-2446-4978-B875-6FD56D3AC42C}"/>
            </a:ext>
          </a:extLst>
        </xdr:cNvPr>
        <xdr:cNvSpPr txBox="1"/>
      </xdr:nvSpPr>
      <xdr:spPr>
        <a:xfrm>
          <a:off x="18421427" y="1090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50DD3EF4-7E96-4A9C-BC59-EAA6892FCCD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8D6BEBC6-E800-4DDD-A66A-17324ED244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90670EDC-FBA2-4AE6-9193-F02CAF49B6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65A41669-02D5-4068-978E-E11B8DF3AD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76711114-83CD-4504-9D92-A3EA409A63D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6EE885C6-DC42-4FF6-BBBA-115C117616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C49704E0-E369-489A-A86B-B5C54CAF9F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A24486C8-73C6-4A81-9E90-A7581124F7F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E30C26AD-2308-4BAE-A131-F4E1383B91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9312EFD1-F7EB-43FC-996A-F0A5DF9C99A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BAB5B270-F8A8-40F9-9CA5-EFB44FD554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7BC50C91-48FB-4C62-A00E-B3242E3EEC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291F0779-22D0-48A0-8E76-38F3F7E632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EAE71B2F-FAB4-4D35-AAC6-59AC040919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86980F03-093E-4D20-9AAB-4FEAB5A053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A00A3747-7312-4F9F-A53B-CFB3DDA05C8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2913AE1-A976-4B22-87C2-062672A2CD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4A38223F-C8EA-40C5-82BD-7BA0C3EC35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A5FA1390-B9B3-4136-AA98-3F275DA42B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126A98F3-014A-4F10-891F-6074D23F7D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D12A1B6B-E9A4-4DA0-AD99-0DD8F18C37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80385EB1-8221-462F-A2F0-44028FC58A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DD4D7494-6C6B-4421-9809-183EB72D14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9C4EC90-4F5C-4C0A-B521-EDB562C6B51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a:extLst>
            <a:ext uri="{FF2B5EF4-FFF2-40B4-BE49-F238E27FC236}">
              <a16:creationId xmlns:a16="http://schemas.microsoft.com/office/drawing/2014/main" id="{928C0FC9-71C3-4C12-B0C6-7B4909BDB0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a:extLst>
            <a:ext uri="{FF2B5EF4-FFF2-40B4-BE49-F238E27FC236}">
              <a16:creationId xmlns:a16="http://schemas.microsoft.com/office/drawing/2014/main" id="{6606556A-D267-4B9A-9D77-B1C99BA460A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a:extLst>
            <a:ext uri="{FF2B5EF4-FFF2-40B4-BE49-F238E27FC236}">
              <a16:creationId xmlns:a16="http://schemas.microsoft.com/office/drawing/2014/main" id="{6E1DEE93-0C17-4F54-9AAA-D98DB05F68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a:extLst>
            <a:ext uri="{FF2B5EF4-FFF2-40B4-BE49-F238E27FC236}">
              <a16:creationId xmlns:a16="http://schemas.microsoft.com/office/drawing/2014/main" id="{7C3D20E4-6DD6-400B-B1F6-B938967CE42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a:extLst>
            <a:ext uri="{FF2B5EF4-FFF2-40B4-BE49-F238E27FC236}">
              <a16:creationId xmlns:a16="http://schemas.microsoft.com/office/drawing/2014/main" id="{42D1E44D-F335-4750-9B90-B853AE9BDE1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a:extLst>
            <a:ext uri="{FF2B5EF4-FFF2-40B4-BE49-F238E27FC236}">
              <a16:creationId xmlns:a16="http://schemas.microsoft.com/office/drawing/2014/main" id="{33D649FE-49F8-4029-B67E-674C72C48C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a:extLst>
            <a:ext uri="{FF2B5EF4-FFF2-40B4-BE49-F238E27FC236}">
              <a16:creationId xmlns:a16="http://schemas.microsoft.com/office/drawing/2014/main" id="{E657E973-E4FB-4C90-8C72-10E2AA8F79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a:extLst>
            <a:ext uri="{FF2B5EF4-FFF2-40B4-BE49-F238E27FC236}">
              <a16:creationId xmlns:a16="http://schemas.microsoft.com/office/drawing/2014/main" id="{4788517F-C749-4395-9C90-A777C8E7FFE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5D0AA2D4-9845-4384-960C-88E3A31219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AB5096A1-FF31-4083-A1AA-2B67DD30EF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61D7681A-4D34-4B34-B30A-99EFF0DA32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橋りょう・トンネルの一人当たり有形固定資産（償却資産）額については、平成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年度に固定資産台帳の内部について調査判明した橋りょうの評価を再度算定したことによるものである。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現在活用している施設は比較的新しい施設であるが、町内に旧施設も存在することから減価償却率が上昇していると考えられる。旧施設については、今後の活用について内容を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年度に共同調理場の整備を行ったため、減価償却率が減少している。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E557AB-EAAA-4D34-81B5-26DF2352AB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420D20-174E-4794-A4B1-FA18350EF8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D1F546-8B19-4F23-A5BD-AD7303784AB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1B6655-5DC9-4FBC-9EC0-1506C5B36E0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84F442-B599-44E6-B2D1-295274649D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DBCAAA-9DE4-4235-9B62-820DBDDF72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5FBC11-2C6E-4BC9-90BE-EC39177D15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862E7E-90CF-4700-A3C1-127DD02B1A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4B1F2E-FADA-45A2-A34B-AD764CFA24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DFB974-65E5-4CCB-B2C8-74F8FE9E4F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3,399
236.45
8,368,487
8,288,737
30,629
2,928,700
7,480,104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AC7414-F9C1-48D2-9AF5-24BD2C2A7AF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5D0D0D-DAEB-4241-B535-A23C6D1866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F465A6-F88D-4BB8-9949-8269E692EF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C98897-73D0-46E3-8BC3-0AECF4E1B5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15E223-4286-4159-BA67-DA07FCF85A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35AA6DD-A55D-43E0-9D5D-5DCFCE8FED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B30A77-08C0-4D32-A9C3-03216A58CD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BC5067-FBFF-4ADE-9855-35FD672782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450D6C-4C62-4D20-BAD6-990CB9C531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535B51-9EFD-407A-8B72-3875827E91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9BBE13-6FB8-4DD2-9863-D18E04FA47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B992BB-3D0A-4909-AB84-8CB41C4C91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83C6A7-B7A3-4CF7-B8E8-85BDAB0AF4F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31CD80-DA57-4C75-B044-71C915636A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2A475A-79F8-489C-A088-21A235100B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03AF97-EEC5-44CC-A1BC-8A2994FC18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8C16DC-BE29-491E-9B46-FD9A068D8A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EF8615-DCA7-470F-A12E-FFE920BB380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C49B2F-C9FF-447A-9A4A-99A2A0C7E4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339585-5A5F-43A1-81AC-ABEE680821F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D39461-E2D3-4222-B175-24F20691F6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210EF3-6102-41BD-A05D-E7D696B0C6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258D68-FC8B-42B8-B227-AC9CE6E4FC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0175E0-E132-43E4-A1E0-3DEAA41051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AD14EC-467B-4782-A7B2-EFC326E748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D2020C-62CE-4F5E-BF13-0E116CFED8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7FC2B9-3FD6-4182-B425-425BFA726E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6E033F-26D9-4C17-BD54-47C6C769EE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C17276-6976-4D1B-82A2-2593D24D07A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B60F6B-450F-4838-8F91-4A0C93111F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8EED31-E52D-45E9-A87B-1C37174072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05327E-4413-4BC5-9449-C880FE48CE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B13BC55-C546-46D5-95B0-E21C7E39032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5D75FB-8F6D-44C7-9B7C-A5E29C8AC84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D489F0E-6DAE-4EC3-9EDB-A2BBBAC389D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D6AEE1-615C-45D4-8134-DE6F1262303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BB3B77A-7A92-4359-9B28-58D8F8ADFA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9B1C055-7630-478B-8AD9-A6E738E7347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5EBF004-E58D-42A6-8E91-5807B6D476D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5B4B55C-EB8E-4988-986F-9F604672CA2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AADE652-102B-4BF1-B1B9-8955E47EA71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1F17ABA-EE1C-49DE-B8B7-E55F3B62274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68A00C-898F-4820-8422-17D1D51A53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DD07D96-EA87-42A3-8DA3-939E1E0C682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43C7A6DE-287B-40BA-BB22-E7D2EA0DACC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6BD1F8F4-816F-46C6-A6D6-2BFCC421E32B}"/>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45F2737-1E63-4AA8-8766-1762D2783B9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AC5DF2B-262C-4714-864D-71E4499DCE5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B506485-C266-4ACF-BC9D-9E3B816E607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60977</xdr:rowOff>
    </xdr:from>
    <xdr:ext cx="405111" cy="259045"/>
    <xdr:sp macro="" textlink="">
      <xdr:nvSpPr>
        <xdr:cNvPr id="61" name="【図書館】&#10;有形固定資産減価償却率平均値テキスト">
          <a:extLst>
            <a:ext uri="{FF2B5EF4-FFF2-40B4-BE49-F238E27FC236}">
              <a16:creationId xmlns:a16="http://schemas.microsoft.com/office/drawing/2014/main" id="{754B58C6-90A6-48BB-B077-C1B07BDE87BF}"/>
            </a:ext>
          </a:extLst>
        </xdr:cNvPr>
        <xdr:cNvSpPr txBox="1"/>
      </xdr:nvSpPr>
      <xdr:spPr>
        <a:xfrm>
          <a:off x="4673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03BC0E7B-652F-48C0-AEB2-6FD861D14D9A}"/>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B448362E-5085-4E8F-A04F-63C8D23DC9F9}"/>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a:extLst>
            <a:ext uri="{FF2B5EF4-FFF2-40B4-BE49-F238E27FC236}">
              <a16:creationId xmlns:a16="http://schemas.microsoft.com/office/drawing/2014/main" id="{FE527959-5CCF-4BE2-8741-D9A3C40E0FEA}"/>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a:extLst>
            <a:ext uri="{FF2B5EF4-FFF2-40B4-BE49-F238E27FC236}">
              <a16:creationId xmlns:a16="http://schemas.microsoft.com/office/drawing/2014/main" id="{19DFBA74-5EC8-4082-AEC0-88BBE1E6F3FC}"/>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3A74DC8A-EF52-47E2-9BA4-4BC83AEABBA9}"/>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A131A2F-BA45-4A66-9B1C-84465502F8E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03EE70-2097-4B87-9E0F-A18982F2C9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630E24-B55C-4780-9D64-3DDD3D8D91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4144E4-DEF3-48A0-B5EA-AB093C6E08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7584D2D-9D21-42DE-94EE-7679ACF5C4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109220</xdr:rowOff>
    </xdr:from>
    <xdr:to>
      <xdr:col>24</xdr:col>
      <xdr:colOff>114300</xdr:colOff>
      <xdr:row>34</xdr:row>
      <xdr:rowOff>39370</xdr:rowOff>
    </xdr:to>
    <xdr:sp macro="" textlink="">
      <xdr:nvSpPr>
        <xdr:cNvPr id="72" name="楕円 71">
          <a:extLst>
            <a:ext uri="{FF2B5EF4-FFF2-40B4-BE49-F238E27FC236}">
              <a16:creationId xmlns:a16="http://schemas.microsoft.com/office/drawing/2014/main" id="{96A2D224-81DE-4D8D-B843-5C76A441A51A}"/>
            </a:ext>
          </a:extLst>
        </xdr:cNvPr>
        <xdr:cNvSpPr/>
      </xdr:nvSpPr>
      <xdr:spPr>
        <a:xfrm>
          <a:off x="458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24147</xdr:rowOff>
    </xdr:from>
    <xdr:ext cx="340478" cy="259045"/>
    <xdr:sp macro="" textlink="">
      <xdr:nvSpPr>
        <xdr:cNvPr id="73" name="【図書館】&#10;有形固定資産減価償却率該当値テキスト">
          <a:extLst>
            <a:ext uri="{FF2B5EF4-FFF2-40B4-BE49-F238E27FC236}">
              <a16:creationId xmlns:a16="http://schemas.microsoft.com/office/drawing/2014/main" id="{5F94FD45-B227-40DE-852D-DF20526CA415}"/>
            </a:ext>
          </a:extLst>
        </xdr:cNvPr>
        <xdr:cNvSpPr txBox="1"/>
      </xdr:nvSpPr>
      <xdr:spPr>
        <a:xfrm>
          <a:off x="4673600" y="568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74930</xdr:rowOff>
    </xdr:from>
    <xdr:to>
      <xdr:col>20</xdr:col>
      <xdr:colOff>38100</xdr:colOff>
      <xdr:row>34</xdr:row>
      <xdr:rowOff>5080</xdr:rowOff>
    </xdr:to>
    <xdr:sp macro="" textlink="">
      <xdr:nvSpPr>
        <xdr:cNvPr id="74" name="楕円 73">
          <a:extLst>
            <a:ext uri="{FF2B5EF4-FFF2-40B4-BE49-F238E27FC236}">
              <a16:creationId xmlns:a16="http://schemas.microsoft.com/office/drawing/2014/main" id="{D78EE374-3ED1-4632-A6A1-545F7C979070}"/>
            </a:ext>
          </a:extLst>
        </xdr:cNvPr>
        <xdr:cNvSpPr/>
      </xdr:nvSpPr>
      <xdr:spPr>
        <a:xfrm>
          <a:off x="3746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125730</xdr:rowOff>
    </xdr:from>
    <xdr:to>
      <xdr:col>24</xdr:col>
      <xdr:colOff>63500</xdr:colOff>
      <xdr:row>33</xdr:row>
      <xdr:rowOff>160020</xdr:rowOff>
    </xdr:to>
    <xdr:cxnSp macro="">
      <xdr:nvCxnSpPr>
        <xdr:cNvPr id="75" name="直線コネクタ 74">
          <a:extLst>
            <a:ext uri="{FF2B5EF4-FFF2-40B4-BE49-F238E27FC236}">
              <a16:creationId xmlns:a16="http://schemas.microsoft.com/office/drawing/2014/main" id="{CCD61434-BE42-4731-931E-F5E0CD799959}"/>
            </a:ext>
          </a:extLst>
        </xdr:cNvPr>
        <xdr:cNvCxnSpPr/>
      </xdr:nvCxnSpPr>
      <xdr:spPr>
        <a:xfrm>
          <a:off x="3797300" y="5783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40640</xdr:rowOff>
    </xdr:from>
    <xdr:to>
      <xdr:col>15</xdr:col>
      <xdr:colOff>101600</xdr:colOff>
      <xdr:row>33</xdr:row>
      <xdr:rowOff>142240</xdr:rowOff>
    </xdr:to>
    <xdr:sp macro="" textlink="">
      <xdr:nvSpPr>
        <xdr:cNvPr id="76" name="楕円 75">
          <a:extLst>
            <a:ext uri="{FF2B5EF4-FFF2-40B4-BE49-F238E27FC236}">
              <a16:creationId xmlns:a16="http://schemas.microsoft.com/office/drawing/2014/main" id="{EBE3307A-9DBE-4908-A304-DA6E978348FF}"/>
            </a:ext>
          </a:extLst>
        </xdr:cNvPr>
        <xdr:cNvSpPr/>
      </xdr:nvSpPr>
      <xdr:spPr>
        <a:xfrm>
          <a:off x="2857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91440</xdr:rowOff>
    </xdr:from>
    <xdr:to>
      <xdr:col>19</xdr:col>
      <xdr:colOff>177800</xdr:colOff>
      <xdr:row>33</xdr:row>
      <xdr:rowOff>125730</xdr:rowOff>
    </xdr:to>
    <xdr:cxnSp macro="">
      <xdr:nvCxnSpPr>
        <xdr:cNvPr id="77" name="直線コネクタ 76">
          <a:extLst>
            <a:ext uri="{FF2B5EF4-FFF2-40B4-BE49-F238E27FC236}">
              <a16:creationId xmlns:a16="http://schemas.microsoft.com/office/drawing/2014/main" id="{C3213912-1D2D-443B-AE96-1515F4D30A1E}"/>
            </a:ext>
          </a:extLst>
        </xdr:cNvPr>
        <xdr:cNvCxnSpPr/>
      </xdr:nvCxnSpPr>
      <xdr:spPr>
        <a:xfrm>
          <a:off x="2908300" y="5749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78" name="楕円 77">
          <a:extLst>
            <a:ext uri="{FF2B5EF4-FFF2-40B4-BE49-F238E27FC236}">
              <a16:creationId xmlns:a16="http://schemas.microsoft.com/office/drawing/2014/main" id="{8E65DDD7-6D73-4D4A-9DC9-A62620079B15}"/>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91440</xdr:rowOff>
    </xdr:to>
    <xdr:cxnSp macro="">
      <xdr:nvCxnSpPr>
        <xdr:cNvPr id="79" name="直線コネクタ 78">
          <a:extLst>
            <a:ext uri="{FF2B5EF4-FFF2-40B4-BE49-F238E27FC236}">
              <a16:creationId xmlns:a16="http://schemas.microsoft.com/office/drawing/2014/main" id="{ACF23E25-1E35-4F6E-A05E-F892711798FE}"/>
            </a:ext>
          </a:extLst>
        </xdr:cNvPr>
        <xdr:cNvCxnSpPr/>
      </xdr:nvCxnSpPr>
      <xdr:spPr>
        <a:xfrm>
          <a:off x="2019300" y="5715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167657</xdr:rowOff>
    </xdr:from>
    <xdr:ext cx="405111" cy="259045"/>
    <xdr:sp macro="" textlink="">
      <xdr:nvSpPr>
        <xdr:cNvPr id="80" name="n_1aveValue【図書館】&#10;有形固定資産減価償却率">
          <a:extLst>
            <a:ext uri="{FF2B5EF4-FFF2-40B4-BE49-F238E27FC236}">
              <a16:creationId xmlns:a16="http://schemas.microsoft.com/office/drawing/2014/main" id="{218EC93F-A25B-486F-AAEF-A383DE0394EF}"/>
            </a:ext>
          </a:extLst>
        </xdr:cNvPr>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119397</xdr:rowOff>
    </xdr:from>
    <xdr:ext cx="405111" cy="259045"/>
    <xdr:sp macro="" textlink="">
      <xdr:nvSpPr>
        <xdr:cNvPr id="81" name="n_2aveValue【図書館】&#10;有形固定資産減価償却率">
          <a:extLst>
            <a:ext uri="{FF2B5EF4-FFF2-40B4-BE49-F238E27FC236}">
              <a16:creationId xmlns:a16="http://schemas.microsoft.com/office/drawing/2014/main" id="{A722E529-5184-4D37-B18A-88DABF31A733}"/>
            </a:ext>
          </a:extLst>
        </xdr:cNvPr>
        <xdr:cNvSpPr txBox="1"/>
      </xdr:nvSpPr>
      <xdr:spPr>
        <a:xfrm>
          <a:off x="2705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87647</xdr:rowOff>
    </xdr:from>
    <xdr:ext cx="405111" cy="259045"/>
    <xdr:sp macro="" textlink="">
      <xdr:nvSpPr>
        <xdr:cNvPr id="82" name="n_3aveValue【図書館】&#10;有形固定資産減価償却率">
          <a:extLst>
            <a:ext uri="{FF2B5EF4-FFF2-40B4-BE49-F238E27FC236}">
              <a16:creationId xmlns:a16="http://schemas.microsoft.com/office/drawing/2014/main" id="{DF10EE7C-FFC5-4517-89A4-1744E156B89A}"/>
            </a:ext>
          </a:extLst>
        </xdr:cNvPr>
        <xdr:cNvSpPr txBox="1"/>
      </xdr:nvSpPr>
      <xdr:spPr>
        <a:xfrm>
          <a:off x="1816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3" name="n_4aveValue【図書館】&#10;有形固定資産減価償却率">
          <a:extLst>
            <a:ext uri="{FF2B5EF4-FFF2-40B4-BE49-F238E27FC236}">
              <a16:creationId xmlns:a16="http://schemas.microsoft.com/office/drawing/2014/main" id="{301AEBF2-FB34-4EB6-A2BF-085A2B712D46}"/>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21607</xdr:rowOff>
    </xdr:from>
    <xdr:ext cx="340478" cy="259045"/>
    <xdr:sp macro="" textlink="">
      <xdr:nvSpPr>
        <xdr:cNvPr id="84" name="n_1mainValue【図書館】&#10;有形固定資産減価償却率">
          <a:extLst>
            <a:ext uri="{FF2B5EF4-FFF2-40B4-BE49-F238E27FC236}">
              <a16:creationId xmlns:a16="http://schemas.microsoft.com/office/drawing/2014/main" id="{F92DF6CC-B17D-4E0C-9E67-B1CCED6AD329}"/>
            </a:ext>
          </a:extLst>
        </xdr:cNvPr>
        <xdr:cNvSpPr txBox="1"/>
      </xdr:nvSpPr>
      <xdr:spPr>
        <a:xfrm>
          <a:off x="3614361" y="5508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158767</xdr:rowOff>
    </xdr:from>
    <xdr:ext cx="340478" cy="259045"/>
    <xdr:sp macro="" textlink="">
      <xdr:nvSpPr>
        <xdr:cNvPr id="85" name="n_2mainValue【図書館】&#10;有形固定資産減価償却率">
          <a:extLst>
            <a:ext uri="{FF2B5EF4-FFF2-40B4-BE49-F238E27FC236}">
              <a16:creationId xmlns:a16="http://schemas.microsoft.com/office/drawing/2014/main" id="{E07C8145-64EE-49B1-AFE7-21EB6D1E8813}"/>
            </a:ext>
          </a:extLst>
        </xdr:cNvPr>
        <xdr:cNvSpPr txBox="1"/>
      </xdr:nvSpPr>
      <xdr:spPr>
        <a:xfrm>
          <a:off x="2738061" y="5473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6" name="n_3mainValue【図書館】&#10;有形固定資産減価償却率">
          <a:extLst>
            <a:ext uri="{FF2B5EF4-FFF2-40B4-BE49-F238E27FC236}">
              <a16:creationId xmlns:a16="http://schemas.microsoft.com/office/drawing/2014/main" id="{9F562133-029D-4157-93C0-7A73D9CA15CF}"/>
            </a:ext>
          </a:extLst>
        </xdr:cNvPr>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627160D7-5EC5-4A25-A6B9-073614B803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CB6E8BE-2B52-4481-B4AA-9026C85417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6513BEB1-F04C-4410-82EC-038FC5D9DD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1EF64D4-3EDE-44E6-BAF4-8BB1304CE0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7D877E44-60B5-480D-A6C9-C40EAD0282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8EB42999-AC3B-48B0-8AE1-E315FD805B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3CC05D3-670B-43EB-91E5-65FB657C87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4F9DA030-F43F-4088-94EC-834B109D1C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F76F74C3-A531-42AA-BC46-58572C0C34A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EB63E662-646E-4C3A-862D-3A29D860AC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AF44A689-EE7B-4EE4-8B62-219BF2AEB7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D832AF0D-C418-41C9-8EC4-2804705DE11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C3CD3712-C64C-40FE-84A4-38FB096D79B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985BE0F9-B539-4A44-87D5-604E2996161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5DC9C290-BCCD-46F2-8BFE-67BCE77B551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D145B37-1382-4322-8BD0-CE6344DFB13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4DC85CB8-1F27-4312-BF9A-969DD9FB1B1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48E7443F-4C70-49BC-BDA4-F9F6DE6E67D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D831C0C3-0C1F-46F4-A5BF-BEF51701D3E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11BE2C64-E9B7-48F7-83BE-8F1C6264E94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E400178-F1DA-460D-B2FC-2DCB5B2D09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2DB11D68-3214-4AAE-996E-03587F776E6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9450C7A1-8D0F-44E6-B18D-CF80A6B6A3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0" name="直線コネクタ 109">
          <a:extLst>
            <a:ext uri="{FF2B5EF4-FFF2-40B4-BE49-F238E27FC236}">
              <a16:creationId xmlns:a16="http://schemas.microsoft.com/office/drawing/2014/main" id="{EE970129-D3DD-445F-B7F8-E8BD4F5ED78C}"/>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1" name="【図書館】&#10;一人当たり面積最小値テキスト">
          <a:extLst>
            <a:ext uri="{FF2B5EF4-FFF2-40B4-BE49-F238E27FC236}">
              <a16:creationId xmlns:a16="http://schemas.microsoft.com/office/drawing/2014/main" id="{E50DCDFF-1167-4C68-B7C9-54CD8BAD447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2" name="直線コネクタ 111">
          <a:extLst>
            <a:ext uri="{FF2B5EF4-FFF2-40B4-BE49-F238E27FC236}">
              <a16:creationId xmlns:a16="http://schemas.microsoft.com/office/drawing/2014/main" id="{C825D48C-9424-4D6D-84B3-40B259E6A50C}"/>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3" name="【図書館】&#10;一人当たり面積最大値テキスト">
          <a:extLst>
            <a:ext uri="{FF2B5EF4-FFF2-40B4-BE49-F238E27FC236}">
              <a16:creationId xmlns:a16="http://schemas.microsoft.com/office/drawing/2014/main" id="{F8A376FE-7BD5-4D15-9793-76B17CBA5F0F}"/>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4" name="直線コネクタ 113">
          <a:extLst>
            <a:ext uri="{FF2B5EF4-FFF2-40B4-BE49-F238E27FC236}">
              <a16:creationId xmlns:a16="http://schemas.microsoft.com/office/drawing/2014/main" id="{8A466936-F79C-4E0D-8B32-A4ADDE58CDF9}"/>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47642</xdr:rowOff>
    </xdr:from>
    <xdr:ext cx="469744" cy="259045"/>
    <xdr:sp macro="" textlink="">
      <xdr:nvSpPr>
        <xdr:cNvPr id="115" name="【図書館】&#10;一人当たり面積平均値テキスト">
          <a:extLst>
            <a:ext uri="{FF2B5EF4-FFF2-40B4-BE49-F238E27FC236}">
              <a16:creationId xmlns:a16="http://schemas.microsoft.com/office/drawing/2014/main" id="{04E95D07-8CA1-45AA-8E01-F8E37AC2D4B1}"/>
            </a:ext>
          </a:extLst>
        </xdr:cNvPr>
        <xdr:cNvSpPr txBox="1"/>
      </xdr:nvSpPr>
      <xdr:spPr>
        <a:xfrm>
          <a:off x="10515600" y="6734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6" name="フローチャート: 判断 115">
          <a:extLst>
            <a:ext uri="{FF2B5EF4-FFF2-40B4-BE49-F238E27FC236}">
              <a16:creationId xmlns:a16="http://schemas.microsoft.com/office/drawing/2014/main" id="{BA5725A0-015F-4B05-AEBE-A46EF59A2B46}"/>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7" name="フローチャート: 判断 116">
          <a:extLst>
            <a:ext uri="{FF2B5EF4-FFF2-40B4-BE49-F238E27FC236}">
              <a16:creationId xmlns:a16="http://schemas.microsoft.com/office/drawing/2014/main" id="{A0D4B5FF-772E-4502-9A2D-9627E2AACC7F}"/>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8" name="フローチャート: 判断 117">
          <a:extLst>
            <a:ext uri="{FF2B5EF4-FFF2-40B4-BE49-F238E27FC236}">
              <a16:creationId xmlns:a16="http://schemas.microsoft.com/office/drawing/2014/main" id="{E9AD63BD-1CDD-454F-A455-DCE329CDECAD}"/>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19" name="フローチャート: 判断 118">
          <a:extLst>
            <a:ext uri="{FF2B5EF4-FFF2-40B4-BE49-F238E27FC236}">
              <a16:creationId xmlns:a16="http://schemas.microsoft.com/office/drawing/2014/main" id="{3B9FA79C-0554-4081-82BF-BD3104598D1D}"/>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0" name="フローチャート: 判断 119">
          <a:extLst>
            <a:ext uri="{FF2B5EF4-FFF2-40B4-BE49-F238E27FC236}">
              <a16:creationId xmlns:a16="http://schemas.microsoft.com/office/drawing/2014/main" id="{4DCDFF9A-B0C6-4857-A579-E4699BDC7C82}"/>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3893DE2-3C2A-498B-870B-07796C0149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E43327F-DCD0-477A-91D1-BD99F356BE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3F10FED-03B7-4C35-AC5B-440B05680A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A6FC8A2-9E03-4C3A-B36A-EA78F53E7E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5DD55A-B51F-4B58-81B2-F6A972E057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103505</xdr:rowOff>
    </xdr:from>
    <xdr:to>
      <xdr:col>55</xdr:col>
      <xdr:colOff>50800</xdr:colOff>
      <xdr:row>36</xdr:row>
      <xdr:rowOff>33655</xdr:rowOff>
    </xdr:to>
    <xdr:sp macro="" textlink="">
      <xdr:nvSpPr>
        <xdr:cNvPr id="126" name="楕円 125">
          <a:extLst>
            <a:ext uri="{FF2B5EF4-FFF2-40B4-BE49-F238E27FC236}">
              <a16:creationId xmlns:a16="http://schemas.microsoft.com/office/drawing/2014/main" id="{3098CB68-5CC2-4267-8317-DAD8B7036E09}"/>
            </a:ext>
          </a:extLst>
        </xdr:cNvPr>
        <xdr:cNvSpPr/>
      </xdr:nvSpPr>
      <xdr:spPr>
        <a:xfrm>
          <a:off x="10426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126382</xdr:rowOff>
    </xdr:from>
    <xdr:ext cx="469744" cy="259045"/>
    <xdr:sp macro="" textlink="">
      <xdr:nvSpPr>
        <xdr:cNvPr id="127" name="【図書館】&#10;一人当たり面積該当値テキスト">
          <a:extLst>
            <a:ext uri="{FF2B5EF4-FFF2-40B4-BE49-F238E27FC236}">
              <a16:creationId xmlns:a16="http://schemas.microsoft.com/office/drawing/2014/main" id="{A38D70F6-1278-4E90-8843-EC17A8FB3241}"/>
            </a:ext>
          </a:extLst>
        </xdr:cNvPr>
        <xdr:cNvSpPr txBox="1"/>
      </xdr:nvSpPr>
      <xdr:spPr>
        <a:xfrm>
          <a:off x="10515600" y="59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122555</xdr:rowOff>
    </xdr:from>
    <xdr:to>
      <xdr:col>50</xdr:col>
      <xdr:colOff>165100</xdr:colOff>
      <xdr:row>36</xdr:row>
      <xdr:rowOff>52705</xdr:rowOff>
    </xdr:to>
    <xdr:sp macro="" textlink="">
      <xdr:nvSpPr>
        <xdr:cNvPr id="128" name="楕円 127">
          <a:extLst>
            <a:ext uri="{FF2B5EF4-FFF2-40B4-BE49-F238E27FC236}">
              <a16:creationId xmlns:a16="http://schemas.microsoft.com/office/drawing/2014/main" id="{C4AF0C15-3E94-4759-B239-43C0EC16CED7}"/>
            </a:ext>
          </a:extLst>
        </xdr:cNvPr>
        <xdr:cNvSpPr/>
      </xdr:nvSpPr>
      <xdr:spPr>
        <a:xfrm>
          <a:off x="9588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154305</xdr:rowOff>
    </xdr:from>
    <xdr:to>
      <xdr:col>55</xdr:col>
      <xdr:colOff>0</xdr:colOff>
      <xdr:row>36</xdr:row>
      <xdr:rowOff>1905</xdr:rowOff>
    </xdr:to>
    <xdr:cxnSp macro="">
      <xdr:nvCxnSpPr>
        <xdr:cNvPr id="129" name="直線コネクタ 128">
          <a:extLst>
            <a:ext uri="{FF2B5EF4-FFF2-40B4-BE49-F238E27FC236}">
              <a16:creationId xmlns:a16="http://schemas.microsoft.com/office/drawing/2014/main" id="{A62C74D8-AAF7-4F74-8EEB-E86C527F6393}"/>
            </a:ext>
          </a:extLst>
        </xdr:cNvPr>
        <xdr:cNvCxnSpPr/>
      </xdr:nvCxnSpPr>
      <xdr:spPr>
        <a:xfrm flipV="1">
          <a:off x="9639300" y="61550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145415</xdr:rowOff>
    </xdr:from>
    <xdr:to>
      <xdr:col>46</xdr:col>
      <xdr:colOff>38100</xdr:colOff>
      <xdr:row>36</xdr:row>
      <xdr:rowOff>75565</xdr:rowOff>
    </xdr:to>
    <xdr:sp macro="" textlink="">
      <xdr:nvSpPr>
        <xdr:cNvPr id="130" name="楕円 129">
          <a:extLst>
            <a:ext uri="{FF2B5EF4-FFF2-40B4-BE49-F238E27FC236}">
              <a16:creationId xmlns:a16="http://schemas.microsoft.com/office/drawing/2014/main" id="{F52354AE-17C3-4229-9FF7-143A253627BB}"/>
            </a:ext>
          </a:extLst>
        </xdr:cNvPr>
        <xdr:cNvSpPr/>
      </xdr:nvSpPr>
      <xdr:spPr>
        <a:xfrm>
          <a:off x="8699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1905</xdr:rowOff>
    </xdr:from>
    <xdr:to>
      <xdr:col>50</xdr:col>
      <xdr:colOff>114300</xdr:colOff>
      <xdr:row>36</xdr:row>
      <xdr:rowOff>24765</xdr:rowOff>
    </xdr:to>
    <xdr:cxnSp macro="">
      <xdr:nvCxnSpPr>
        <xdr:cNvPr id="131" name="直線コネクタ 130">
          <a:extLst>
            <a:ext uri="{FF2B5EF4-FFF2-40B4-BE49-F238E27FC236}">
              <a16:creationId xmlns:a16="http://schemas.microsoft.com/office/drawing/2014/main" id="{16F2193C-36D0-4EB1-8BE8-75B3469C2516}"/>
            </a:ext>
          </a:extLst>
        </xdr:cNvPr>
        <xdr:cNvCxnSpPr/>
      </xdr:nvCxnSpPr>
      <xdr:spPr>
        <a:xfrm flipV="1">
          <a:off x="8750300" y="61741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166370</xdr:rowOff>
    </xdr:from>
    <xdr:to>
      <xdr:col>41</xdr:col>
      <xdr:colOff>101600</xdr:colOff>
      <xdr:row>36</xdr:row>
      <xdr:rowOff>96520</xdr:rowOff>
    </xdr:to>
    <xdr:sp macro="" textlink="">
      <xdr:nvSpPr>
        <xdr:cNvPr id="132" name="楕円 131">
          <a:extLst>
            <a:ext uri="{FF2B5EF4-FFF2-40B4-BE49-F238E27FC236}">
              <a16:creationId xmlns:a16="http://schemas.microsoft.com/office/drawing/2014/main" id="{50CE37CF-9339-43B7-B335-C504B3B5C153}"/>
            </a:ext>
          </a:extLst>
        </xdr:cNvPr>
        <xdr:cNvSpPr/>
      </xdr:nvSpPr>
      <xdr:spPr>
        <a:xfrm>
          <a:off x="781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24765</xdr:rowOff>
    </xdr:from>
    <xdr:to>
      <xdr:col>45</xdr:col>
      <xdr:colOff>177800</xdr:colOff>
      <xdr:row>36</xdr:row>
      <xdr:rowOff>45720</xdr:rowOff>
    </xdr:to>
    <xdr:cxnSp macro="">
      <xdr:nvCxnSpPr>
        <xdr:cNvPr id="133" name="直線コネクタ 132">
          <a:extLst>
            <a:ext uri="{FF2B5EF4-FFF2-40B4-BE49-F238E27FC236}">
              <a16:creationId xmlns:a16="http://schemas.microsoft.com/office/drawing/2014/main" id="{A8AFECA6-7BFD-4E1A-9AC3-E0C5ACB5E2B8}"/>
            </a:ext>
          </a:extLst>
        </xdr:cNvPr>
        <xdr:cNvCxnSpPr/>
      </xdr:nvCxnSpPr>
      <xdr:spPr>
        <a:xfrm flipV="1">
          <a:off x="7861300" y="61969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152417</xdr:rowOff>
    </xdr:from>
    <xdr:ext cx="469744" cy="259045"/>
    <xdr:sp macro="" textlink="">
      <xdr:nvSpPr>
        <xdr:cNvPr id="134" name="n_1aveValue【図書館】&#10;一人当たり面積">
          <a:extLst>
            <a:ext uri="{FF2B5EF4-FFF2-40B4-BE49-F238E27FC236}">
              <a16:creationId xmlns:a16="http://schemas.microsoft.com/office/drawing/2014/main" id="{4332BA69-A75F-4EE7-BD9D-09126B4A47D3}"/>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35" name="n_2aveValue【図書館】&#10;一人当たり面積">
          <a:extLst>
            <a:ext uri="{FF2B5EF4-FFF2-40B4-BE49-F238E27FC236}">
              <a16:creationId xmlns:a16="http://schemas.microsoft.com/office/drawing/2014/main" id="{4BD0F5D5-0A6B-461C-A2FB-4BE978BEC291}"/>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1922</xdr:rowOff>
    </xdr:from>
    <xdr:ext cx="469744" cy="259045"/>
    <xdr:sp macro="" textlink="">
      <xdr:nvSpPr>
        <xdr:cNvPr id="136" name="n_3aveValue【図書館】&#10;一人当たり面積">
          <a:extLst>
            <a:ext uri="{FF2B5EF4-FFF2-40B4-BE49-F238E27FC236}">
              <a16:creationId xmlns:a16="http://schemas.microsoft.com/office/drawing/2014/main" id="{1695310D-4A05-4A69-A73D-ABF6141C1DDA}"/>
            </a:ext>
          </a:extLst>
        </xdr:cNvPr>
        <xdr:cNvSpPr txBox="1"/>
      </xdr:nvSpPr>
      <xdr:spPr>
        <a:xfrm>
          <a:off x="7626427"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59707</xdr:rowOff>
    </xdr:from>
    <xdr:ext cx="469744" cy="259045"/>
    <xdr:sp macro="" textlink="">
      <xdr:nvSpPr>
        <xdr:cNvPr id="137" name="n_4aveValue【図書館】&#10;一人当たり面積">
          <a:extLst>
            <a:ext uri="{FF2B5EF4-FFF2-40B4-BE49-F238E27FC236}">
              <a16:creationId xmlns:a16="http://schemas.microsoft.com/office/drawing/2014/main" id="{863CBEDA-C4DE-4EEE-9224-7FAC0C417040}"/>
            </a:ext>
          </a:extLst>
        </xdr:cNvPr>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69232</xdr:rowOff>
    </xdr:from>
    <xdr:ext cx="469744" cy="259045"/>
    <xdr:sp macro="" textlink="">
      <xdr:nvSpPr>
        <xdr:cNvPr id="138" name="n_1mainValue【図書館】&#10;一人当たり面積">
          <a:extLst>
            <a:ext uri="{FF2B5EF4-FFF2-40B4-BE49-F238E27FC236}">
              <a16:creationId xmlns:a16="http://schemas.microsoft.com/office/drawing/2014/main" id="{13DED42F-F334-44AA-A3FB-80BDF3B0A839}"/>
            </a:ext>
          </a:extLst>
        </xdr:cNvPr>
        <xdr:cNvSpPr txBox="1"/>
      </xdr:nvSpPr>
      <xdr:spPr>
        <a:xfrm>
          <a:off x="9391727" y="5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92092</xdr:rowOff>
    </xdr:from>
    <xdr:ext cx="469744" cy="259045"/>
    <xdr:sp macro="" textlink="">
      <xdr:nvSpPr>
        <xdr:cNvPr id="139" name="n_2mainValue【図書館】&#10;一人当たり面積">
          <a:extLst>
            <a:ext uri="{FF2B5EF4-FFF2-40B4-BE49-F238E27FC236}">
              <a16:creationId xmlns:a16="http://schemas.microsoft.com/office/drawing/2014/main" id="{F11646FA-490F-4D5F-92B9-1974425A4F09}"/>
            </a:ext>
          </a:extLst>
        </xdr:cNvPr>
        <xdr:cNvSpPr txBox="1"/>
      </xdr:nvSpPr>
      <xdr:spPr>
        <a:xfrm>
          <a:off x="8515427" y="59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113047</xdr:rowOff>
    </xdr:from>
    <xdr:ext cx="469744" cy="259045"/>
    <xdr:sp macro="" textlink="">
      <xdr:nvSpPr>
        <xdr:cNvPr id="140" name="n_3mainValue【図書館】&#10;一人当たり面積">
          <a:extLst>
            <a:ext uri="{FF2B5EF4-FFF2-40B4-BE49-F238E27FC236}">
              <a16:creationId xmlns:a16="http://schemas.microsoft.com/office/drawing/2014/main" id="{1A7ACF00-9345-4F47-9395-19ADA952194E}"/>
            </a:ext>
          </a:extLst>
        </xdr:cNvPr>
        <xdr:cNvSpPr txBox="1"/>
      </xdr:nvSpPr>
      <xdr:spPr>
        <a:xfrm>
          <a:off x="76264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E5A03790-F88D-4E5A-9AA8-460F2A0623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A0B89AC8-1E65-4067-98AF-C2B6BBEB5D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DA7FC644-6281-4B63-9602-DAE434A1EF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C71EB024-D3B0-47CB-A46C-28B278AD59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C18F19F-7788-4BCD-B85D-DB34AEE7AC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DC718B7A-51D9-4813-B71D-7AC846E9E5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F09A74AF-79B9-488A-B2EB-8813DED0B3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B2CAAD3B-C976-4066-8014-6BCA4538AB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1AA059B6-26E1-4A98-B363-DC9B5DCFA6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6DF788EE-99F9-4114-89FE-E13E9D1FA9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75BC5231-FED2-4973-8A59-FF7D0521A3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4360FBCD-80B8-4B61-84BE-3BFEAB5AC3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F351D46B-4F24-4759-96C2-7C158C2847D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1960B8A4-BA9C-4314-B9D2-03D3E9E4CA7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D60AB011-A11E-435F-9C82-59ED402A96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68769905-C1F4-444D-B457-AAF72AA5567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474C84BF-8D59-4190-AA74-7BA049F322C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C9205D76-C704-47DF-B6DE-EE18E0CB462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A021B394-5F97-4B0E-9A95-A95B429758F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39877215-EF4B-467F-9B77-B56C7289D40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0152E95B-A6D0-4C02-8AA8-B010C1F0375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821749A9-34CA-4BF3-8EDA-D88D988E767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B7A31F37-0B3E-4AC6-ADFC-EB1451C832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1934831C-FE3C-41C5-A6B3-21ED94EFE4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6708D2BA-47E1-42F1-ACF2-29AE0D7B60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id="{15B3DF76-651C-4BB7-87F6-07132DE941FF}"/>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id="{4A3DFA6B-815D-48E9-97E7-7F22E0ED098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id="{284B7265-B492-4A13-A144-2A2CE23C2D1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F87D9CDF-F240-412A-9085-19128DAFDA27}"/>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0" name="直線コネクタ 169">
          <a:extLst>
            <a:ext uri="{FF2B5EF4-FFF2-40B4-BE49-F238E27FC236}">
              <a16:creationId xmlns:a16="http://schemas.microsoft.com/office/drawing/2014/main" id="{9230EEDB-388A-4250-A135-C1318ADAA43B}"/>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6063C28F-56A4-44FB-AD64-1D5C7C331FA0}"/>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2" name="フローチャート: 判断 171">
          <a:extLst>
            <a:ext uri="{FF2B5EF4-FFF2-40B4-BE49-F238E27FC236}">
              <a16:creationId xmlns:a16="http://schemas.microsoft.com/office/drawing/2014/main" id="{742E039C-2E98-44DC-A987-A0FFA368D7F4}"/>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3" name="フローチャート: 判断 172">
          <a:extLst>
            <a:ext uri="{FF2B5EF4-FFF2-40B4-BE49-F238E27FC236}">
              <a16:creationId xmlns:a16="http://schemas.microsoft.com/office/drawing/2014/main" id="{71C313D0-51EA-46B9-B52C-35D248D79EA4}"/>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74" name="フローチャート: 判断 173">
          <a:extLst>
            <a:ext uri="{FF2B5EF4-FFF2-40B4-BE49-F238E27FC236}">
              <a16:creationId xmlns:a16="http://schemas.microsoft.com/office/drawing/2014/main" id="{3D62CA79-2B83-4499-B934-FE8D7B645DDF}"/>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75" name="フローチャート: 判断 174">
          <a:extLst>
            <a:ext uri="{FF2B5EF4-FFF2-40B4-BE49-F238E27FC236}">
              <a16:creationId xmlns:a16="http://schemas.microsoft.com/office/drawing/2014/main" id="{6FD071EE-084F-4215-9987-93E301AC5521}"/>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76" name="フローチャート: 判断 175">
          <a:extLst>
            <a:ext uri="{FF2B5EF4-FFF2-40B4-BE49-F238E27FC236}">
              <a16:creationId xmlns:a16="http://schemas.microsoft.com/office/drawing/2014/main" id="{5D5D133D-209A-4F22-B374-CAEF0BDE72FC}"/>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2B9C505-0ADC-4EE8-B07A-17142D9DEF8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3115E80-55AA-41E5-9A0E-0CD30FC849E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339C076-F15D-455B-8EFA-E0A68AABA8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443DFBA-05D2-4017-9FA8-F56BE47FC0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A2BC36F-DEB3-4DEC-84D3-043E538D33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166370</xdr:rowOff>
    </xdr:from>
    <xdr:to>
      <xdr:col>24</xdr:col>
      <xdr:colOff>114300</xdr:colOff>
      <xdr:row>64</xdr:row>
      <xdr:rowOff>96520</xdr:rowOff>
    </xdr:to>
    <xdr:sp macro="" textlink="">
      <xdr:nvSpPr>
        <xdr:cNvPr id="182" name="楕円 181">
          <a:extLst>
            <a:ext uri="{FF2B5EF4-FFF2-40B4-BE49-F238E27FC236}">
              <a16:creationId xmlns:a16="http://schemas.microsoft.com/office/drawing/2014/main" id="{18178EA1-4C49-4911-A174-19AE9C4E9F03}"/>
            </a:ext>
          </a:extLst>
        </xdr:cNvPr>
        <xdr:cNvSpPr/>
      </xdr:nvSpPr>
      <xdr:spPr>
        <a:xfrm>
          <a:off x="4584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81297</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C292F2DC-D697-498B-B355-AD8ACBCDF709}"/>
            </a:ext>
          </a:extLst>
        </xdr:cNvPr>
        <xdr:cNvSpPr txBox="1"/>
      </xdr:nvSpPr>
      <xdr:spPr>
        <a:xfrm>
          <a:off x="4673600" y="1088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138612</xdr:rowOff>
    </xdr:from>
    <xdr:to>
      <xdr:col>20</xdr:col>
      <xdr:colOff>38100</xdr:colOff>
      <xdr:row>64</xdr:row>
      <xdr:rowOff>68762</xdr:rowOff>
    </xdr:to>
    <xdr:sp macro="" textlink="">
      <xdr:nvSpPr>
        <xdr:cNvPr id="184" name="楕円 183">
          <a:extLst>
            <a:ext uri="{FF2B5EF4-FFF2-40B4-BE49-F238E27FC236}">
              <a16:creationId xmlns:a16="http://schemas.microsoft.com/office/drawing/2014/main" id="{91D77681-E730-4524-B961-2FF9EF1C985F}"/>
            </a:ext>
          </a:extLst>
        </xdr:cNvPr>
        <xdr:cNvSpPr/>
      </xdr:nvSpPr>
      <xdr:spPr>
        <a:xfrm>
          <a:off x="3746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17962</xdr:rowOff>
    </xdr:from>
    <xdr:to>
      <xdr:col>24</xdr:col>
      <xdr:colOff>63500</xdr:colOff>
      <xdr:row>64</xdr:row>
      <xdr:rowOff>45720</xdr:rowOff>
    </xdr:to>
    <xdr:cxnSp macro="">
      <xdr:nvCxnSpPr>
        <xdr:cNvPr id="185" name="直線コネクタ 184">
          <a:extLst>
            <a:ext uri="{FF2B5EF4-FFF2-40B4-BE49-F238E27FC236}">
              <a16:creationId xmlns:a16="http://schemas.microsoft.com/office/drawing/2014/main" id="{6E6AC98D-265C-406A-9410-7987531D2ACF}"/>
            </a:ext>
          </a:extLst>
        </xdr:cNvPr>
        <xdr:cNvCxnSpPr/>
      </xdr:nvCxnSpPr>
      <xdr:spPr>
        <a:xfrm>
          <a:off x="3797300" y="109907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65133</xdr:rowOff>
    </xdr:from>
    <xdr:to>
      <xdr:col>15</xdr:col>
      <xdr:colOff>101600</xdr:colOff>
      <xdr:row>63</xdr:row>
      <xdr:rowOff>166733</xdr:rowOff>
    </xdr:to>
    <xdr:sp macro="" textlink="">
      <xdr:nvSpPr>
        <xdr:cNvPr id="186" name="楕円 185">
          <a:extLst>
            <a:ext uri="{FF2B5EF4-FFF2-40B4-BE49-F238E27FC236}">
              <a16:creationId xmlns:a16="http://schemas.microsoft.com/office/drawing/2014/main" id="{022E9C09-345D-4B05-ACFD-C4DA97F9702C}"/>
            </a:ext>
          </a:extLst>
        </xdr:cNvPr>
        <xdr:cNvSpPr/>
      </xdr:nvSpPr>
      <xdr:spPr>
        <a:xfrm>
          <a:off x="2857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115933</xdr:rowOff>
    </xdr:from>
    <xdr:to>
      <xdr:col>19</xdr:col>
      <xdr:colOff>177800</xdr:colOff>
      <xdr:row>64</xdr:row>
      <xdr:rowOff>17962</xdr:rowOff>
    </xdr:to>
    <xdr:cxnSp macro="">
      <xdr:nvCxnSpPr>
        <xdr:cNvPr id="187" name="直線コネクタ 186">
          <a:extLst>
            <a:ext uri="{FF2B5EF4-FFF2-40B4-BE49-F238E27FC236}">
              <a16:creationId xmlns:a16="http://schemas.microsoft.com/office/drawing/2014/main" id="{053AD8F4-208C-413C-8E06-F78B289D9866}"/>
            </a:ext>
          </a:extLst>
        </xdr:cNvPr>
        <xdr:cNvCxnSpPr/>
      </xdr:nvCxnSpPr>
      <xdr:spPr>
        <a:xfrm>
          <a:off x="2908300" y="10917283"/>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161472</xdr:rowOff>
    </xdr:from>
    <xdr:to>
      <xdr:col>10</xdr:col>
      <xdr:colOff>165100</xdr:colOff>
      <xdr:row>63</xdr:row>
      <xdr:rowOff>91622</xdr:rowOff>
    </xdr:to>
    <xdr:sp macro="" textlink="">
      <xdr:nvSpPr>
        <xdr:cNvPr id="188" name="楕円 187">
          <a:extLst>
            <a:ext uri="{FF2B5EF4-FFF2-40B4-BE49-F238E27FC236}">
              <a16:creationId xmlns:a16="http://schemas.microsoft.com/office/drawing/2014/main" id="{2980A0B4-F43D-444D-8E74-08F60245376D}"/>
            </a:ext>
          </a:extLst>
        </xdr:cNvPr>
        <xdr:cNvSpPr/>
      </xdr:nvSpPr>
      <xdr:spPr>
        <a:xfrm>
          <a:off x="1968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40822</xdr:rowOff>
    </xdr:from>
    <xdr:to>
      <xdr:col>15</xdr:col>
      <xdr:colOff>50800</xdr:colOff>
      <xdr:row>63</xdr:row>
      <xdr:rowOff>115933</xdr:rowOff>
    </xdr:to>
    <xdr:cxnSp macro="">
      <xdr:nvCxnSpPr>
        <xdr:cNvPr id="189" name="直線コネクタ 188">
          <a:extLst>
            <a:ext uri="{FF2B5EF4-FFF2-40B4-BE49-F238E27FC236}">
              <a16:creationId xmlns:a16="http://schemas.microsoft.com/office/drawing/2014/main" id="{65642DE2-2E7D-4B38-8316-426893E863F0}"/>
            </a:ext>
          </a:extLst>
        </xdr:cNvPr>
        <xdr:cNvCxnSpPr/>
      </xdr:nvCxnSpPr>
      <xdr:spPr>
        <a:xfrm>
          <a:off x="2019300" y="1084217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91259</xdr:rowOff>
    </xdr:from>
    <xdr:to>
      <xdr:col>6</xdr:col>
      <xdr:colOff>38100</xdr:colOff>
      <xdr:row>63</xdr:row>
      <xdr:rowOff>21409</xdr:rowOff>
    </xdr:to>
    <xdr:sp macro="" textlink="">
      <xdr:nvSpPr>
        <xdr:cNvPr id="190" name="楕円 189">
          <a:extLst>
            <a:ext uri="{FF2B5EF4-FFF2-40B4-BE49-F238E27FC236}">
              <a16:creationId xmlns:a16="http://schemas.microsoft.com/office/drawing/2014/main" id="{39102CDF-4F97-4B2E-8790-CBF0A6B22189}"/>
            </a:ext>
          </a:extLst>
        </xdr:cNvPr>
        <xdr:cNvSpPr/>
      </xdr:nvSpPr>
      <xdr:spPr>
        <a:xfrm>
          <a:off x="1079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142059</xdr:rowOff>
    </xdr:from>
    <xdr:to>
      <xdr:col>10</xdr:col>
      <xdr:colOff>114300</xdr:colOff>
      <xdr:row>63</xdr:row>
      <xdr:rowOff>40822</xdr:rowOff>
    </xdr:to>
    <xdr:cxnSp macro="">
      <xdr:nvCxnSpPr>
        <xdr:cNvPr id="191" name="直線コネクタ 190">
          <a:extLst>
            <a:ext uri="{FF2B5EF4-FFF2-40B4-BE49-F238E27FC236}">
              <a16:creationId xmlns:a16="http://schemas.microsoft.com/office/drawing/2014/main" id="{480649E0-A614-48AC-BFD7-53F53AFBC058}"/>
            </a:ext>
          </a:extLst>
        </xdr:cNvPr>
        <xdr:cNvCxnSpPr/>
      </xdr:nvCxnSpPr>
      <xdr:spPr>
        <a:xfrm>
          <a:off x="1130300" y="1077195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92" name="n_1aveValue【体育館・プール】&#10;有形固定資産減価償却率">
          <a:extLst>
            <a:ext uri="{FF2B5EF4-FFF2-40B4-BE49-F238E27FC236}">
              <a16:creationId xmlns:a16="http://schemas.microsoft.com/office/drawing/2014/main" id="{8F24160C-D647-4CE2-8474-DE775A615D2B}"/>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93" name="n_2aveValue【体育館・プール】&#10;有形固定資産減価償却率">
          <a:extLst>
            <a:ext uri="{FF2B5EF4-FFF2-40B4-BE49-F238E27FC236}">
              <a16:creationId xmlns:a16="http://schemas.microsoft.com/office/drawing/2014/main" id="{DA38A7CA-91F2-4DCC-A834-8202658FB43F}"/>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94" name="n_3aveValue【体育館・プール】&#10;有形固定資産減価償却率">
          <a:extLst>
            <a:ext uri="{FF2B5EF4-FFF2-40B4-BE49-F238E27FC236}">
              <a16:creationId xmlns:a16="http://schemas.microsoft.com/office/drawing/2014/main" id="{31476BB0-3B6B-4B1B-A6FD-F2BFAA947F67}"/>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95" name="n_4aveValue【体育館・プール】&#10;有形固定資産減価償却率">
          <a:extLst>
            <a:ext uri="{FF2B5EF4-FFF2-40B4-BE49-F238E27FC236}">
              <a16:creationId xmlns:a16="http://schemas.microsoft.com/office/drawing/2014/main" id="{73E0C891-2C37-4943-8444-AFA1AB1017BF}"/>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59889</xdr:rowOff>
    </xdr:from>
    <xdr:ext cx="405111" cy="259045"/>
    <xdr:sp macro="" textlink="">
      <xdr:nvSpPr>
        <xdr:cNvPr id="196" name="n_1mainValue【体育館・プール】&#10;有形固定資産減価償却率">
          <a:extLst>
            <a:ext uri="{FF2B5EF4-FFF2-40B4-BE49-F238E27FC236}">
              <a16:creationId xmlns:a16="http://schemas.microsoft.com/office/drawing/2014/main" id="{DCC76269-0ED3-46E9-B811-1FAE99CF1C5F}"/>
            </a:ext>
          </a:extLst>
        </xdr:cNvPr>
        <xdr:cNvSpPr txBox="1"/>
      </xdr:nvSpPr>
      <xdr:spPr>
        <a:xfrm>
          <a:off x="3582044" y="1103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157860</xdr:rowOff>
    </xdr:from>
    <xdr:ext cx="405111" cy="259045"/>
    <xdr:sp macro="" textlink="">
      <xdr:nvSpPr>
        <xdr:cNvPr id="197" name="n_2mainValue【体育館・プール】&#10;有形固定資産減価償却率">
          <a:extLst>
            <a:ext uri="{FF2B5EF4-FFF2-40B4-BE49-F238E27FC236}">
              <a16:creationId xmlns:a16="http://schemas.microsoft.com/office/drawing/2014/main" id="{C6988E81-2EFB-43DC-BC63-06B3869D0F09}"/>
            </a:ext>
          </a:extLst>
        </xdr:cNvPr>
        <xdr:cNvSpPr txBox="1"/>
      </xdr:nvSpPr>
      <xdr:spPr>
        <a:xfrm>
          <a:off x="2705744" y="1095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82749</xdr:rowOff>
    </xdr:from>
    <xdr:ext cx="405111" cy="259045"/>
    <xdr:sp macro="" textlink="">
      <xdr:nvSpPr>
        <xdr:cNvPr id="198" name="n_3mainValue【体育館・プール】&#10;有形固定資産減価償却率">
          <a:extLst>
            <a:ext uri="{FF2B5EF4-FFF2-40B4-BE49-F238E27FC236}">
              <a16:creationId xmlns:a16="http://schemas.microsoft.com/office/drawing/2014/main" id="{DA432A6F-B6B2-46E3-968F-522BD66D5AD2}"/>
            </a:ext>
          </a:extLst>
        </xdr:cNvPr>
        <xdr:cNvSpPr txBox="1"/>
      </xdr:nvSpPr>
      <xdr:spPr>
        <a:xfrm>
          <a:off x="1816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12536</xdr:rowOff>
    </xdr:from>
    <xdr:ext cx="405111" cy="259045"/>
    <xdr:sp macro="" textlink="">
      <xdr:nvSpPr>
        <xdr:cNvPr id="199" name="n_4mainValue【体育館・プール】&#10;有形固定資産減価償却率">
          <a:extLst>
            <a:ext uri="{FF2B5EF4-FFF2-40B4-BE49-F238E27FC236}">
              <a16:creationId xmlns:a16="http://schemas.microsoft.com/office/drawing/2014/main" id="{6F34EC50-94D4-4189-A7BE-E8E27AD2D9F5}"/>
            </a:ext>
          </a:extLst>
        </xdr:cNvPr>
        <xdr:cNvSpPr txBox="1"/>
      </xdr:nvSpPr>
      <xdr:spPr>
        <a:xfrm>
          <a:off x="927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4054042-2E7B-4170-B656-75D9EC53CF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45A6A9DE-B920-4886-BD90-0898ABB8DB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4AA66405-26BF-4225-91D2-304ADFEADF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69A8DCD7-16FB-49BF-9DB3-5BE90D42F9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68192BBB-6194-4B30-869C-0DBC7118B8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1066CCE6-D052-43F9-ACB4-F1BAA0ED6B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55CC2828-8465-48F0-820D-4195F2CDF0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A274BD86-8961-446B-A1CF-756248E5FF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8DAED830-0F7C-4A8C-8057-630885F14B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AB99C614-F907-4895-A43B-7AD18BB269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0" name="直線コネクタ 209">
          <a:extLst>
            <a:ext uri="{FF2B5EF4-FFF2-40B4-BE49-F238E27FC236}">
              <a16:creationId xmlns:a16="http://schemas.microsoft.com/office/drawing/2014/main" id="{9B4770A5-E37A-4BE6-BB68-A02504B5572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1" name="テキスト ボックス 210">
          <a:extLst>
            <a:ext uri="{FF2B5EF4-FFF2-40B4-BE49-F238E27FC236}">
              <a16:creationId xmlns:a16="http://schemas.microsoft.com/office/drawing/2014/main" id="{E499837F-B580-4973-AE11-F59690DA6E1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2" name="直線コネクタ 211">
          <a:extLst>
            <a:ext uri="{FF2B5EF4-FFF2-40B4-BE49-F238E27FC236}">
              <a16:creationId xmlns:a16="http://schemas.microsoft.com/office/drawing/2014/main" id="{B92D179C-28AF-4893-9B0B-D7120E29E0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3" name="テキスト ボックス 212">
          <a:extLst>
            <a:ext uri="{FF2B5EF4-FFF2-40B4-BE49-F238E27FC236}">
              <a16:creationId xmlns:a16="http://schemas.microsoft.com/office/drawing/2014/main" id="{088582C7-CF54-4BB8-87E0-124E0CEEB03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4" name="直線コネクタ 213">
          <a:extLst>
            <a:ext uri="{FF2B5EF4-FFF2-40B4-BE49-F238E27FC236}">
              <a16:creationId xmlns:a16="http://schemas.microsoft.com/office/drawing/2014/main" id="{FF4AF379-D685-42FD-B7E1-8D7841AC4A4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15" name="テキスト ボックス 214">
          <a:extLst>
            <a:ext uri="{FF2B5EF4-FFF2-40B4-BE49-F238E27FC236}">
              <a16:creationId xmlns:a16="http://schemas.microsoft.com/office/drawing/2014/main" id="{A2801B55-0C8A-4011-87B2-F6EF4A69CDDA}"/>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6" name="直線コネクタ 215">
          <a:extLst>
            <a:ext uri="{FF2B5EF4-FFF2-40B4-BE49-F238E27FC236}">
              <a16:creationId xmlns:a16="http://schemas.microsoft.com/office/drawing/2014/main" id="{ED00AF82-149F-4D95-924A-BF2004A0435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17" name="テキスト ボックス 216">
          <a:extLst>
            <a:ext uri="{FF2B5EF4-FFF2-40B4-BE49-F238E27FC236}">
              <a16:creationId xmlns:a16="http://schemas.microsoft.com/office/drawing/2014/main" id="{6D983031-B46C-4404-8CDA-78458FEA1531}"/>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2CBE2A57-8A8B-4FE9-8104-0FE12AD14B8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9" name="テキスト ボックス 218">
          <a:extLst>
            <a:ext uri="{FF2B5EF4-FFF2-40B4-BE49-F238E27FC236}">
              <a16:creationId xmlns:a16="http://schemas.microsoft.com/office/drawing/2014/main" id="{7220B778-D0A5-4983-8F9B-AC7D29963B78}"/>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C0BB67AE-F3DB-45AC-AA7E-2D3F14B7F1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1" name="直線コネクタ 220">
          <a:extLst>
            <a:ext uri="{FF2B5EF4-FFF2-40B4-BE49-F238E27FC236}">
              <a16:creationId xmlns:a16="http://schemas.microsoft.com/office/drawing/2014/main" id="{C09BE229-3BE7-47D6-A6D7-C8954390FF78}"/>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2" name="【体育館・プール】&#10;一人当たり面積最小値テキスト">
          <a:extLst>
            <a:ext uri="{FF2B5EF4-FFF2-40B4-BE49-F238E27FC236}">
              <a16:creationId xmlns:a16="http://schemas.microsoft.com/office/drawing/2014/main" id="{73FCB868-A904-4B12-96CE-727A5E492A9C}"/>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3" name="直線コネクタ 222">
          <a:extLst>
            <a:ext uri="{FF2B5EF4-FFF2-40B4-BE49-F238E27FC236}">
              <a16:creationId xmlns:a16="http://schemas.microsoft.com/office/drawing/2014/main" id="{033F3BC9-09EB-4F1C-AA6C-8F14403A95E6}"/>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24" name="【体育館・プール】&#10;一人当たり面積最大値テキスト">
          <a:extLst>
            <a:ext uri="{FF2B5EF4-FFF2-40B4-BE49-F238E27FC236}">
              <a16:creationId xmlns:a16="http://schemas.microsoft.com/office/drawing/2014/main" id="{295B4D39-CBA1-4075-996C-A11F06E1D790}"/>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25" name="直線コネクタ 224">
          <a:extLst>
            <a:ext uri="{FF2B5EF4-FFF2-40B4-BE49-F238E27FC236}">
              <a16:creationId xmlns:a16="http://schemas.microsoft.com/office/drawing/2014/main" id="{C370E69A-B4F8-4C53-8121-4F2E28BD4D23}"/>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226" name="【体育館・プール】&#10;一人当たり面積平均値テキスト">
          <a:extLst>
            <a:ext uri="{FF2B5EF4-FFF2-40B4-BE49-F238E27FC236}">
              <a16:creationId xmlns:a16="http://schemas.microsoft.com/office/drawing/2014/main" id="{6FE6F752-2C34-47F6-B70B-B8F7762ABD7E}"/>
            </a:ext>
          </a:extLst>
        </xdr:cNvPr>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27" name="フローチャート: 判断 226">
          <a:extLst>
            <a:ext uri="{FF2B5EF4-FFF2-40B4-BE49-F238E27FC236}">
              <a16:creationId xmlns:a16="http://schemas.microsoft.com/office/drawing/2014/main" id="{34923263-FAAD-458F-99DD-5C2F9532961A}"/>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28" name="フローチャート: 判断 227">
          <a:extLst>
            <a:ext uri="{FF2B5EF4-FFF2-40B4-BE49-F238E27FC236}">
              <a16:creationId xmlns:a16="http://schemas.microsoft.com/office/drawing/2014/main" id="{038A4A40-EE6C-46B1-8181-0DA15FECEA25}"/>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29" name="フローチャート: 判断 228">
          <a:extLst>
            <a:ext uri="{FF2B5EF4-FFF2-40B4-BE49-F238E27FC236}">
              <a16:creationId xmlns:a16="http://schemas.microsoft.com/office/drawing/2014/main" id="{9D271AF7-A881-4326-9AF0-9A02136EE8F7}"/>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0" name="フローチャート: 判断 229">
          <a:extLst>
            <a:ext uri="{FF2B5EF4-FFF2-40B4-BE49-F238E27FC236}">
              <a16:creationId xmlns:a16="http://schemas.microsoft.com/office/drawing/2014/main" id="{A85DC360-CBE8-480D-984A-E28D5AD1C573}"/>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1" name="フローチャート: 判断 230">
          <a:extLst>
            <a:ext uri="{FF2B5EF4-FFF2-40B4-BE49-F238E27FC236}">
              <a16:creationId xmlns:a16="http://schemas.microsoft.com/office/drawing/2014/main" id="{97E3C3FD-94C3-4153-AE97-602EE6F2EB64}"/>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05DCB15-3266-4F76-8AC8-61719E8C78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F45FEC4-3837-4491-A7C2-A424D96298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3093D039-7C93-455B-9148-D28CA41C95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E09A7B81-15BE-408A-B34F-BDFF8062FA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C763CDF-292B-475A-9F09-A0A22B288D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26009</xdr:rowOff>
    </xdr:from>
    <xdr:to>
      <xdr:col>55</xdr:col>
      <xdr:colOff>50800</xdr:colOff>
      <xdr:row>63</xdr:row>
      <xdr:rowOff>127609</xdr:rowOff>
    </xdr:to>
    <xdr:sp macro="" textlink="">
      <xdr:nvSpPr>
        <xdr:cNvPr id="237" name="楕円 236">
          <a:extLst>
            <a:ext uri="{FF2B5EF4-FFF2-40B4-BE49-F238E27FC236}">
              <a16:creationId xmlns:a16="http://schemas.microsoft.com/office/drawing/2014/main" id="{7F91EF6F-3D87-43E9-B607-7C7F5FF928B1}"/>
            </a:ext>
          </a:extLst>
        </xdr:cNvPr>
        <xdr:cNvSpPr/>
      </xdr:nvSpPr>
      <xdr:spPr>
        <a:xfrm>
          <a:off x="10426700" y="108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170674</xdr:rowOff>
    </xdr:from>
    <xdr:ext cx="469744" cy="259045"/>
    <xdr:sp macro="" textlink="">
      <xdr:nvSpPr>
        <xdr:cNvPr id="238" name="【体育館・プール】&#10;一人当たり面積該当値テキスト">
          <a:extLst>
            <a:ext uri="{FF2B5EF4-FFF2-40B4-BE49-F238E27FC236}">
              <a16:creationId xmlns:a16="http://schemas.microsoft.com/office/drawing/2014/main" id="{66700B90-53E6-453D-BED8-DD15A5D6737D}"/>
            </a:ext>
          </a:extLst>
        </xdr:cNvPr>
        <xdr:cNvSpPr txBox="1"/>
      </xdr:nvSpPr>
      <xdr:spPr>
        <a:xfrm>
          <a:off x="10515600" y="1080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27839</xdr:rowOff>
    </xdr:from>
    <xdr:to>
      <xdr:col>50</xdr:col>
      <xdr:colOff>165100</xdr:colOff>
      <xdr:row>63</xdr:row>
      <xdr:rowOff>129439</xdr:rowOff>
    </xdr:to>
    <xdr:sp macro="" textlink="">
      <xdr:nvSpPr>
        <xdr:cNvPr id="239" name="楕円 238">
          <a:extLst>
            <a:ext uri="{FF2B5EF4-FFF2-40B4-BE49-F238E27FC236}">
              <a16:creationId xmlns:a16="http://schemas.microsoft.com/office/drawing/2014/main" id="{59B75A59-F986-4F80-A26A-F69C6FF63435}"/>
            </a:ext>
          </a:extLst>
        </xdr:cNvPr>
        <xdr:cNvSpPr/>
      </xdr:nvSpPr>
      <xdr:spPr>
        <a:xfrm>
          <a:off x="9588500" y="108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76809</xdr:rowOff>
    </xdr:from>
    <xdr:to>
      <xdr:col>55</xdr:col>
      <xdr:colOff>0</xdr:colOff>
      <xdr:row>63</xdr:row>
      <xdr:rowOff>78639</xdr:rowOff>
    </xdr:to>
    <xdr:cxnSp macro="">
      <xdr:nvCxnSpPr>
        <xdr:cNvPr id="240" name="直線コネクタ 239">
          <a:extLst>
            <a:ext uri="{FF2B5EF4-FFF2-40B4-BE49-F238E27FC236}">
              <a16:creationId xmlns:a16="http://schemas.microsoft.com/office/drawing/2014/main" id="{FFF1A20A-2596-45E5-A251-A963EFA1530A}"/>
            </a:ext>
          </a:extLst>
        </xdr:cNvPr>
        <xdr:cNvCxnSpPr/>
      </xdr:nvCxnSpPr>
      <xdr:spPr>
        <a:xfrm flipV="1">
          <a:off x="9639300" y="10878159"/>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29759</xdr:rowOff>
    </xdr:from>
    <xdr:to>
      <xdr:col>46</xdr:col>
      <xdr:colOff>38100</xdr:colOff>
      <xdr:row>63</xdr:row>
      <xdr:rowOff>131359</xdr:rowOff>
    </xdr:to>
    <xdr:sp macro="" textlink="">
      <xdr:nvSpPr>
        <xdr:cNvPr id="241" name="楕円 240">
          <a:extLst>
            <a:ext uri="{FF2B5EF4-FFF2-40B4-BE49-F238E27FC236}">
              <a16:creationId xmlns:a16="http://schemas.microsoft.com/office/drawing/2014/main" id="{ADEAB2FE-925E-46D8-B8EE-66F42B01367B}"/>
            </a:ext>
          </a:extLst>
        </xdr:cNvPr>
        <xdr:cNvSpPr/>
      </xdr:nvSpPr>
      <xdr:spPr>
        <a:xfrm>
          <a:off x="8699500" y="108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78639</xdr:rowOff>
    </xdr:from>
    <xdr:to>
      <xdr:col>50</xdr:col>
      <xdr:colOff>114300</xdr:colOff>
      <xdr:row>63</xdr:row>
      <xdr:rowOff>80559</xdr:rowOff>
    </xdr:to>
    <xdr:cxnSp macro="">
      <xdr:nvCxnSpPr>
        <xdr:cNvPr id="242" name="直線コネクタ 241">
          <a:extLst>
            <a:ext uri="{FF2B5EF4-FFF2-40B4-BE49-F238E27FC236}">
              <a16:creationId xmlns:a16="http://schemas.microsoft.com/office/drawing/2014/main" id="{E20ACB38-6B8E-4596-B3F1-6F9B846A831E}"/>
            </a:ext>
          </a:extLst>
        </xdr:cNvPr>
        <xdr:cNvCxnSpPr/>
      </xdr:nvCxnSpPr>
      <xdr:spPr>
        <a:xfrm flipV="1">
          <a:off x="8750300" y="1087998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31496</xdr:rowOff>
    </xdr:from>
    <xdr:to>
      <xdr:col>41</xdr:col>
      <xdr:colOff>101600</xdr:colOff>
      <xdr:row>63</xdr:row>
      <xdr:rowOff>133096</xdr:rowOff>
    </xdr:to>
    <xdr:sp macro="" textlink="">
      <xdr:nvSpPr>
        <xdr:cNvPr id="243" name="楕円 242">
          <a:extLst>
            <a:ext uri="{FF2B5EF4-FFF2-40B4-BE49-F238E27FC236}">
              <a16:creationId xmlns:a16="http://schemas.microsoft.com/office/drawing/2014/main" id="{7A87E198-B5F7-4A9A-9C4E-F130691E7C5E}"/>
            </a:ext>
          </a:extLst>
        </xdr:cNvPr>
        <xdr:cNvSpPr/>
      </xdr:nvSpPr>
      <xdr:spPr>
        <a:xfrm>
          <a:off x="7810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80559</xdr:rowOff>
    </xdr:from>
    <xdr:to>
      <xdr:col>45</xdr:col>
      <xdr:colOff>177800</xdr:colOff>
      <xdr:row>63</xdr:row>
      <xdr:rowOff>82296</xdr:rowOff>
    </xdr:to>
    <xdr:cxnSp macro="">
      <xdr:nvCxnSpPr>
        <xdr:cNvPr id="244" name="直線コネクタ 243">
          <a:extLst>
            <a:ext uri="{FF2B5EF4-FFF2-40B4-BE49-F238E27FC236}">
              <a16:creationId xmlns:a16="http://schemas.microsoft.com/office/drawing/2014/main" id="{610498E1-39B2-4984-A899-8BCE3A7B4029}"/>
            </a:ext>
          </a:extLst>
        </xdr:cNvPr>
        <xdr:cNvCxnSpPr/>
      </xdr:nvCxnSpPr>
      <xdr:spPr>
        <a:xfrm flipV="1">
          <a:off x="7861300" y="1088190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32136</xdr:rowOff>
    </xdr:from>
    <xdr:to>
      <xdr:col>36</xdr:col>
      <xdr:colOff>165100</xdr:colOff>
      <xdr:row>63</xdr:row>
      <xdr:rowOff>133736</xdr:rowOff>
    </xdr:to>
    <xdr:sp macro="" textlink="">
      <xdr:nvSpPr>
        <xdr:cNvPr id="245" name="楕円 244">
          <a:extLst>
            <a:ext uri="{FF2B5EF4-FFF2-40B4-BE49-F238E27FC236}">
              <a16:creationId xmlns:a16="http://schemas.microsoft.com/office/drawing/2014/main" id="{61D77172-B8CB-4237-AA24-B7088BCAF25B}"/>
            </a:ext>
          </a:extLst>
        </xdr:cNvPr>
        <xdr:cNvSpPr/>
      </xdr:nvSpPr>
      <xdr:spPr>
        <a:xfrm>
          <a:off x="6921500" y="108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82296</xdr:rowOff>
    </xdr:from>
    <xdr:to>
      <xdr:col>41</xdr:col>
      <xdr:colOff>50800</xdr:colOff>
      <xdr:row>63</xdr:row>
      <xdr:rowOff>82936</xdr:rowOff>
    </xdr:to>
    <xdr:cxnSp macro="">
      <xdr:nvCxnSpPr>
        <xdr:cNvPr id="246" name="直線コネクタ 245">
          <a:extLst>
            <a:ext uri="{FF2B5EF4-FFF2-40B4-BE49-F238E27FC236}">
              <a16:creationId xmlns:a16="http://schemas.microsoft.com/office/drawing/2014/main" id="{94D917BB-845D-4021-81A4-FD61EDEFF853}"/>
            </a:ext>
          </a:extLst>
        </xdr:cNvPr>
        <xdr:cNvCxnSpPr/>
      </xdr:nvCxnSpPr>
      <xdr:spPr>
        <a:xfrm flipV="1">
          <a:off x="6972300" y="1088364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247" name="n_1aveValue【体育館・プール】&#10;一人当たり面積">
          <a:extLst>
            <a:ext uri="{FF2B5EF4-FFF2-40B4-BE49-F238E27FC236}">
              <a16:creationId xmlns:a16="http://schemas.microsoft.com/office/drawing/2014/main" id="{6A60E95D-42AA-419C-9CEC-3526D63A8058}"/>
            </a:ext>
          </a:extLst>
        </xdr:cNvPr>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248" name="n_2aveValue【体育館・プール】&#10;一人当たり面積">
          <a:extLst>
            <a:ext uri="{FF2B5EF4-FFF2-40B4-BE49-F238E27FC236}">
              <a16:creationId xmlns:a16="http://schemas.microsoft.com/office/drawing/2014/main" id="{E8D7C1CE-4FD6-480B-8299-79609999AA1A}"/>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249" name="n_3aveValue【体育館・プール】&#10;一人当たり面積">
          <a:extLst>
            <a:ext uri="{FF2B5EF4-FFF2-40B4-BE49-F238E27FC236}">
              <a16:creationId xmlns:a16="http://schemas.microsoft.com/office/drawing/2014/main" id="{AD812560-97FC-4897-9BC8-758050C5604B}"/>
            </a:ext>
          </a:extLst>
        </xdr:cNvPr>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50" name="n_4aveValue【体育館・プール】&#10;一人当たり面積">
          <a:extLst>
            <a:ext uri="{FF2B5EF4-FFF2-40B4-BE49-F238E27FC236}">
              <a16:creationId xmlns:a16="http://schemas.microsoft.com/office/drawing/2014/main" id="{EC58EAB5-A31F-4E57-9BDC-2F5162F2A482}"/>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145966</xdr:rowOff>
    </xdr:from>
    <xdr:ext cx="469744" cy="259045"/>
    <xdr:sp macro="" textlink="">
      <xdr:nvSpPr>
        <xdr:cNvPr id="251" name="n_1mainValue【体育館・プール】&#10;一人当たり面積">
          <a:extLst>
            <a:ext uri="{FF2B5EF4-FFF2-40B4-BE49-F238E27FC236}">
              <a16:creationId xmlns:a16="http://schemas.microsoft.com/office/drawing/2014/main" id="{6B37133C-BDB8-4246-BCF4-12CD12F50C8E}"/>
            </a:ext>
          </a:extLst>
        </xdr:cNvPr>
        <xdr:cNvSpPr txBox="1"/>
      </xdr:nvSpPr>
      <xdr:spPr>
        <a:xfrm>
          <a:off x="9391727" y="106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122486</xdr:rowOff>
    </xdr:from>
    <xdr:ext cx="469744" cy="259045"/>
    <xdr:sp macro="" textlink="">
      <xdr:nvSpPr>
        <xdr:cNvPr id="252" name="n_2mainValue【体育館・プール】&#10;一人当たり面積">
          <a:extLst>
            <a:ext uri="{FF2B5EF4-FFF2-40B4-BE49-F238E27FC236}">
              <a16:creationId xmlns:a16="http://schemas.microsoft.com/office/drawing/2014/main" id="{BE0B484D-9BD8-42DC-9DA1-6969F74D5CC8}"/>
            </a:ext>
          </a:extLst>
        </xdr:cNvPr>
        <xdr:cNvSpPr txBox="1"/>
      </xdr:nvSpPr>
      <xdr:spPr>
        <a:xfrm>
          <a:off x="8515427" y="1092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124223</xdr:rowOff>
    </xdr:from>
    <xdr:ext cx="469744" cy="259045"/>
    <xdr:sp macro="" textlink="">
      <xdr:nvSpPr>
        <xdr:cNvPr id="253" name="n_3mainValue【体育館・プール】&#10;一人当たり面積">
          <a:extLst>
            <a:ext uri="{FF2B5EF4-FFF2-40B4-BE49-F238E27FC236}">
              <a16:creationId xmlns:a16="http://schemas.microsoft.com/office/drawing/2014/main" id="{486DB48A-1C83-431A-8EE4-56B04C1619F5}"/>
            </a:ext>
          </a:extLst>
        </xdr:cNvPr>
        <xdr:cNvSpPr txBox="1"/>
      </xdr:nvSpPr>
      <xdr:spPr>
        <a:xfrm>
          <a:off x="76264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124863</xdr:rowOff>
    </xdr:from>
    <xdr:ext cx="469744" cy="259045"/>
    <xdr:sp macro="" textlink="">
      <xdr:nvSpPr>
        <xdr:cNvPr id="254" name="n_4mainValue【体育館・プール】&#10;一人当たり面積">
          <a:extLst>
            <a:ext uri="{FF2B5EF4-FFF2-40B4-BE49-F238E27FC236}">
              <a16:creationId xmlns:a16="http://schemas.microsoft.com/office/drawing/2014/main" id="{D141439B-95A8-4B19-BFFB-72315879EF99}"/>
            </a:ext>
          </a:extLst>
        </xdr:cNvPr>
        <xdr:cNvSpPr txBox="1"/>
      </xdr:nvSpPr>
      <xdr:spPr>
        <a:xfrm>
          <a:off x="6737427" y="1092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393F2E00-DF9F-496E-B186-EB60FBA102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a:extLst>
            <a:ext uri="{FF2B5EF4-FFF2-40B4-BE49-F238E27FC236}">
              <a16:creationId xmlns:a16="http://schemas.microsoft.com/office/drawing/2014/main" id="{F9DEE716-C1CF-4BF5-8133-D6A1C121E9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a:extLst>
            <a:ext uri="{FF2B5EF4-FFF2-40B4-BE49-F238E27FC236}">
              <a16:creationId xmlns:a16="http://schemas.microsoft.com/office/drawing/2014/main" id="{1DE3E737-3DC7-4E37-BB1F-101D6704768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a:extLst>
            <a:ext uri="{FF2B5EF4-FFF2-40B4-BE49-F238E27FC236}">
              <a16:creationId xmlns:a16="http://schemas.microsoft.com/office/drawing/2014/main" id="{9E9D75FD-3A4C-44EE-9EBE-621B0099AB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a:extLst>
            <a:ext uri="{FF2B5EF4-FFF2-40B4-BE49-F238E27FC236}">
              <a16:creationId xmlns:a16="http://schemas.microsoft.com/office/drawing/2014/main" id="{821FEA64-4FFC-4561-8449-E7388A6E17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a:extLst>
            <a:ext uri="{FF2B5EF4-FFF2-40B4-BE49-F238E27FC236}">
              <a16:creationId xmlns:a16="http://schemas.microsoft.com/office/drawing/2014/main" id="{928033B2-9F9B-4219-8020-50703295D0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a:extLst>
            <a:ext uri="{FF2B5EF4-FFF2-40B4-BE49-F238E27FC236}">
              <a16:creationId xmlns:a16="http://schemas.microsoft.com/office/drawing/2014/main" id="{A3A1E46C-F9FB-4F7E-867A-F46465B897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a:extLst>
            <a:ext uri="{FF2B5EF4-FFF2-40B4-BE49-F238E27FC236}">
              <a16:creationId xmlns:a16="http://schemas.microsoft.com/office/drawing/2014/main" id="{54017A23-BF18-4CF1-9A50-5D681DB526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a:extLst>
            <a:ext uri="{FF2B5EF4-FFF2-40B4-BE49-F238E27FC236}">
              <a16:creationId xmlns:a16="http://schemas.microsoft.com/office/drawing/2014/main" id="{E154E4A8-0718-4BE6-B2F2-E9B375CF9B1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a:extLst>
            <a:ext uri="{FF2B5EF4-FFF2-40B4-BE49-F238E27FC236}">
              <a16:creationId xmlns:a16="http://schemas.microsoft.com/office/drawing/2014/main" id="{825E21A7-7B96-4EEA-925E-405A91708BB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a:extLst>
            <a:ext uri="{FF2B5EF4-FFF2-40B4-BE49-F238E27FC236}">
              <a16:creationId xmlns:a16="http://schemas.microsoft.com/office/drawing/2014/main" id="{BD5DDF7E-9DF3-4C2F-B0C0-7DF8A2A843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6" name="直線コネクタ 265">
          <a:extLst>
            <a:ext uri="{FF2B5EF4-FFF2-40B4-BE49-F238E27FC236}">
              <a16:creationId xmlns:a16="http://schemas.microsoft.com/office/drawing/2014/main" id="{AC14486C-8A7D-4CF0-81B8-3AD48B01CD6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7" name="テキスト ボックス 266">
          <a:extLst>
            <a:ext uri="{FF2B5EF4-FFF2-40B4-BE49-F238E27FC236}">
              <a16:creationId xmlns:a16="http://schemas.microsoft.com/office/drawing/2014/main" id="{F6C07FBE-8210-4726-BA88-0A7D69AC0F3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8" name="直線コネクタ 267">
          <a:extLst>
            <a:ext uri="{FF2B5EF4-FFF2-40B4-BE49-F238E27FC236}">
              <a16:creationId xmlns:a16="http://schemas.microsoft.com/office/drawing/2014/main" id="{0603742C-B5AD-4E94-AFF2-FAE95C3F5CA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9" name="テキスト ボックス 268">
          <a:extLst>
            <a:ext uri="{FF2B5EF4-FFF2-40B4-BE49-F238E27FC236}">
              <a16:creationId xmlns:a16="http://schemas.microsoft.com/office/drawing/2014/main" id="{16C41CC9-7996-4CE6-AA26-98EE5D1749B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0" name="直線コネクタ 269">
          <a:extLst>
            <a:ext uri="{FF2B5EF4-FFF2-40B4-BE49-F238E27FC236}">
              <a16:creationId xmlns:a16="http://schemas.microsoft.com/office/drawing/2014/main" id="{AD26B7FC-B303-47EB-B2C7-8BC2FA0B4DA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1" name="テキスト ボックス 270">
          <a:extLst>
            <a:ext uri="{FF2B5EF4-FFF2-40B4-BE49-F238E27FC236}">
              <a16:creationId xmlns:a16="http://schemas.microsoft.com/office/drawing/2014/main" id="{C8E5BB30-DA8F-465B-BCD1-6842D5146DD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2" name="直線コネクタ 271">
          <a:extLst>
            <a:ext uri="{FF2B5EF4-FFF2-40B4-BE49-F238E27FC236}">
              <a16:creationId xmlns:a16="http://schemas.microsoft.com/office/drawing/2014/main" id="{D84A0797-C1DC-4399-B88F-FEF377112D4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3" name="テキスト ボックス 272">
          <a:extLst>
            <a:ext uri="{FF2B5EF4-FFF2-40B4-BE49-F238E27FC236}">
              <a16:creationId xmlns:a16="http://schemas.microsoft.com/office/drawing/2014/main" id="{9E73F98A-AB03-4554-AA40-22C035F7497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4" name="直線コネクタ 273">
          <a:extLst>
            <a:ext uri="{FF2B5EF4-FFF2-40B4-BE49-F238E27FC236}">
              <a16:creationId xmlns:a16="http://schemas.microsoft.com/office/drawing/2014/main" id="{8B0CA451-94B9-4AC0-9AEF-9234727F1D4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5" name="テキスト ボックス 274">
          <a:extLst>
            <a:ext uri="{FF2B5EF4-FFF2-40B4-BE49-F238E27FC236}">
              <a16:creationId xmlns:a16="http://schemas.microsoft.com/office/drawing/2014/main" id="{126D5FE6-A65C-47C7-A645-69AC50F7E92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6" name="直線コネクタ 275">
          <a:extLst>
            <a:ext uri="{FF2B5EF4-FFF2-40B4-BE49-F238E27FC236}">
              <a16:creationId xmlns:a16="http://schemas.microsoft.com/office/drawing/2014/main" id="{9567869A-8180-465B-B3CA-844752B36EC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7" name="テキスト ボックス 276">
          <a:extLst>
            <a:ext uri="{FF2B5EF4-FFF2-40B4-BE49-F238E27FC236}">
              <a16:creationId xmlns:a16="http://schemas.microsoft.com/office/drawing/2014/main" id="{C3387C45-DD5C-4E07-AE77-DB8CA878C41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1D318133-895E-4E59-BD8D-8ED1A8B481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C60AF0FB-CF17-49CC-8A0F-12DFEA7F0E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0" name="直線コネクタ 279">
          <a:extLst>
            <a:ext uri="{FF2B5EF4-FFF2-40B4-BE49-F238E27FC236}">
              <a16:creationId xmlns:a16="http://schemas.microsoft.com/office/drawing/2014/main" id="{928FE8BE-EEF4-41B1-81FC-479EA44D4FA7}"/>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D245B8F0-050D-49F6-8654-FDAC09097F6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2" name="直線コネクタ 281">
          <a:extLst>
            <a:ext uri="{FF2B5EF4-FFF2-40B4-BE49-F238E27FC236}">
              <a16:creationId xmlns:a16="http://schemas.microsoft.com/office/drawing/2014/main" id="{30528ABE-1AEF-4044-8F96-E803F4004D6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3" name="【福祉施設】&#10;有形固定資産減価償却率最大値テキスト">
          <a:extLst>
            <a:ext uri="{FF2B5EF4-FFF2-40B4-BE49-F238E27FC236}">
              <a16:creationId xmlns:a16="http://schemas.microsoft.com/office/drawing/2014/main" id="{B125B6DC-EF48-4A43-B0EF-44278BFE567A}"/>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84" name="直線コネクタ 283">
          <a:extLst>
            <a:ext uri="{FF2B5EF4-FFF2-40B4-BE49-F238E27FC236}">
              <a16:creationId xmlns:a16="http://schemas.microsoft.com/office/drawing/2014/main" id="{2A691EBC-B014-46C8-AAAE-41290C353A0E}"/>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13079</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95256111-B838-49E8-BD51-CC8B32BFC2E8}"/>
            </a:ext>
          </a:extLst>
        </xdr:cNvPr>
        <xdr:cNvSpPr txBox="1"/>
      </xdr:nvSpPr>
      <xdr:spPr>
        <a:xfrm>
          <a:off x="4673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86" name="フローチャート: 判断 285">
          <a:extLst>
            <a:ext uri="{FF2B5EF4-FFF2-40B4-BE49-F238E27FC236}">
              <a16:creationId xmlns:a16="http://schemas.microsoft.com/office/drawing/2014/main" id="{C5DEA319-DBB8-404A-BF1C-B0AB4EBBF8C0}"/>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87" name="フローチャート: 判断 286">
          <a:extLst>
            <a:ext uri="{FF2B5EF4-FFF2-40B4-BE49-F238E27FC236}">
              <a16:creationId xmlns:a16="http://schemas.microsoft.com/office/drawing/2014/main" id="{B789EBDA-2027-461C-B2D6-1F2A7A826AA6}"/>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88" name="フローチャート: 判断 287">
          <a:extLst>
            <a:ext uri="{FF2B5EF4-FFF2-40B4-BE49-F238E27FC236}">
              <a16:creationId xmlns:a16="http://schemas.microsoft.com/office/drawing/2014/main" id="{D871C5AE-5712-428C-87C4-BF0A785ED45E}"/>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89" name="フローチャート: 判断 288">
          <a:extLst>
            <a:ext uri="{FF2B5EF4-FFF2-40B4-BE49-F238E27FC236}">
              <a16:creationId xmlns:a16="http://schemas.microsoft.com/office/drawing/2014/main" id="{382F69F3-7B3C-456A-BE1B-AFFDA02FD64F}"/>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90" name="フローチャート: 判断 289">
          <a:extLst>
            <a:ext uri="{FF2B5EF4-FFF2-40B4-BE49-F238E27FC236}">
              <a16:creationId xmlns:a16="http://schemas.microsoft.com/office/drawing/2014/main" id="{4DDE3CCA-AF5C-4D3A-BE3C-839A2FB116C3}"/>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2A8128F0-13F4-4D52-BD61-6F596E7604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1C19E0D-AD25-4C9B-9CDF-4262D6E2E9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1E182D6-465A-4114-AB0C-8BA9001435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5CA170E-F277-414B-8084-550C6DC65A8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8C62D5C-8825-4ACA-AB82-2F24CD0073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82006</xdr:rowOff>
    </xdr:from>
    <xdr:to>
      <xdr:col>24</xdr:col>
      <xdr:colOff>114300</xdr:colOff>
      <xdr:row>80</xdr:row>
      <xdr:rowOff>12156</xdr:rowOff>
    </xdr:to>
    <xdr:sp macro="" textlink="">
      <xdr:nvSpPr>
        <xdr:cNvPr id="296" name="楕円 295">
          <a:extLst>
            <a:ext uri="{FF2B5EF4-FFF2-40B4-BE49-F238E27FC236}">
              <a16:creationId xmlns:a16="http://schemas.microsoft.com/office/drawing/2014/main" id="{2CD8B071-D4CF-4945-8EB1-7004DED5DC37}"/>
            </a:ext>
          </a:extLst>
        </xdr:cNvPr>
        <xdr:cNvSpPr/>
      </xdr:nvSpPr>
      <xdr:spPr>
        <a:xfrm>
          <a:off x="45847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104883</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0C524171-294F-4A2B-8AD0-88EBC089D902}"/>
            </a:ext>
          </a:extLst>
        </xdr:cNvPr>
        <xdr:cNvSpPr txBox="1"/>
      </xdr:nvSpPr>
      <xdr:spPr>
        <a:xfrm>
          <a:off x="4673600" y="134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67311</xdr:rowOff>
    </xdr:from>
    <xdr:to>
      <xdr:col>20</xdr:col>
      <xdr:colOff>38100</xdr:colOff>
      <xdr:row>79</xdr:row>
      <xdr:rowOff>168911</xdr:rowOff>
    </xdr:to>
    <xdr:sp macro="" textlink="">
      <xdr:nvSpPr>
        <xdr:cNvPr id="298" name="楕円 297">
          <a:extLst>
            <a:ext uri="{FF2B5EF4-FFF2-40B4-BE49-F238E27FC236}">
              <a16:creationId xmlns:a16="http://schemas.microsoft.com/office/drawing/2014/main" id="{1355129A-0744-4990-A06C-4E9C5496B19C}"/>
            </a:ext>
          </a:extLst>
        </xdr:cNvPr>
        <xdr:cNvSpPr/>
      </xdr:nvSpPr>
      <xdr:spPr>
        <a:xfrm>
          <a:off x="3746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79</xdr:row>
      <xdr:rowOff>132806</xdr:rowOff>
    </xdr:to>
    <xdr:cxnSp macro="">
      <xdr:nvCxnSpPr>
        <xdr:cNvPr id="299" name="直線コネクタ 298">
          <a:extLst>
            <a:ext uri="{FF2B5EF4-FFF2-40B4-BE49-F238E27FC236}">
              <a16:creationId xmlns:a16="http://schemas.microsoft.com/office/drawing/2014/main" id="{6B1CF401-D7F1-4170-BFA3-FF2A86A15EB5}"/>
            </a:ext>
          </a:extLst>
        </xdr:cNvPr>
        <xdr:cNvCxnSpPr/>
      </xdr:nvCxnSpPr>
      <xdr:spPr>
        <a:xfrm>
          <a:off x="3797300" y="13662661"/>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24856</xdr:rowOff>
    </xdr:from>
    <xdr:to>
      <xdr:col>15</xdr:col>
      <xdr:colOff>101600</xdr:colOff>
      <xdr:row>79</xdr:row>
      <xdr:rowOff>126456</xdr:rowOff>
    </xdr:to>
    <xdr:sp macro="" textlink="">
      <xdr:nvSpPr>
        <xdr:cNvPr id="300" name="楕円 299">
          <a:extLst>
            <a:ext uri="{FF2B5EF4-FFF2-40B4-BE49-F238E27FC236}">
              <a16:creationId xmlns:a16="http://schemas.microsoft.com/office/drawing/2014/main" id="{330AE5E9-EE97-4116-89D1-F6FA1A590B85}"/>
            </a:ext>
          </a:extLst>
        </xdr:cNvPr>
        <xdr:cNvSpPr/>
      </xdr:nvSpPr>
      <xdr:spPr>
        <a:xfrm>
          <a:off x="2857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75656</xdr:rowOff>
    </xdr:from>
    <xdr:to>
      <xdr:col>19</xdr:col>
      <xdr:colOff>177800</xdr:colOff>
      <xdr:row>79</xdr:row>
      <xdr:rowOff>118111</xdr:rowOff>
    </xdr:to>
    <xdr:cxnSp macro="">
      <xdr:nvCxnSpPr>
        <xdr:cNvPr id="301" name="直線コネクタ 300">
          <a:extLst>
            <a:ext uri="{FF2B5EF4-FFF2-40B4-BE49-F238E27FC236}">
              <a16:creationId xmlns:a16="http://schemas.microsoft.com/office/drawing/2014/main" id="{A1B919EE-6C95-4240-9553-8785C530EE89}"/>
            </a:ext>
          </a:extLst>
        </xdr:cNvPr>
        <xdr:cNvCxnSpPr/>
      </xdr:nvCxnSpPr>
      <xdr:spPr>
        <a:xfrm>
          <a:off x="2908300" y="136202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148952</xdr:rowOff>
    </xdr:from>
    <xdr:to>
      <xdr:col>10</xdr:col>
      <xdr:colOff>165100</xdr:colOff>
      <xdr:row>79</xdr:row>
      <xdr:rowOff>79102</xdr:rowOff>
    </xdr:to>
    <xdr:sp macro="" textlink="">
      <xdr:nvSpPr>
        <xdr:cNvPr id="302" name="楕円 301">
          <a:extLst>
            <a:ext uri="{FF2B5EF4-FFF2-40B4-BE49-F238E27FC236}">
              <a16:creationId xmlns:a16="http://schemas.microsoft.com/office/drawing/2014/main" id="{28F96A0C-480B-4C57-8669-C5C051146A30}"/>
            </a:ext>
          </a:extLst>
        </xdr:cNvPr>
        <xdr:cNvSpPr/>
      </xdr:nvSpPr>
      <xdr:spPr>
        <a:xfrm>
          <a:off x="19685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28302</xdr:rowOff>
    </xdr:from>
    <xdr:to>
      <xdr:col>15</xdr:col>
      <xdr:colOff>50800</xdr:colOff>
      <xdr:row>79</xdr:row>
      <xdr:rowOff>75656</xdr:rowOff>
    </xdr:to>
    <xdr:cxnSp macro="">
      <xdr:nvCxnSpPr>
        <xdr:cNvPr id="303" name="直線コネクタ 302">
          <a:extLst>
            <a:ext uri="{FF2B5EF4-FFF2-40B4-BE49-F238E27FC236}">
              <a16:creationId xmlns:a16="http://schemas.microsoft.com/office/drawing/2014/main" id="{4090E7D0-90F1-4602-9FF9-AC4640CB18D9}"/>
            </a:ext>
          </a:extLst>
        </xdr:cNvPr>
        <xdr:cNvCxnSpPr/>
      </xdr:nvCxnSpPr>
      <xdr:spPr>
        <a:xfrm>
          <a:off x="2019300" y="1357285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68943</xdr:rowOff>
    </xdr:from>
    <xdr:to>
      <xdr:col>6</xdr:col>
      <xdr:colOff>38100</xdr:colOff>
      <xdr:row>81</xdr:row>
      <xdr:rowOff>170543</xdr:rowOff>
    </xdr:to>
    <xdr:sp macro="" textlink="">
      <xdr:nvSpPr>
        <xdr:cNvPr id="304" name="楕円 303">
          <a:extLst>
            <a:ext uri="{FF2B5EF4-FFF2-40B4-BE49-F238E27FC236}">
              <a16:creationId xmlns:a16="http://schemas.microsoft.com/office/drawing/2014/main" id="{D5A81B06-E100-4692-ABB2-D955B0698BAE}"/>
            </a:ext>
          </a:extLst>
        </xdr:cNvPr>
        <xdr:cNvSpPr/>
      </xdr:nvSpPr>
      <xdr:spPr>
        <a:xfrm>
          <a:off x="1079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28302</xdr:rowOff>
    </xdr:from>
    <xdr:to>
      <xdr:col>10</xdr:col>
      <xdr:colOff>114300</xdr:colOff>
      <xdr:row>81</xdr:row>
      <xdr:rowOff>119743</xdr:rowOff>
    </xdr:to>
    <xdr:cxnSp macro="">
      <xdr:nvCxnSpPr>
        <xdr:cNvPr id="305" name="直線コネクタ 304">
          <a:extLst>
            <a:ext uri="{FF2B5EF4-FFF2-40B4-BE49-F238E27FC236}">
              <a16:creationId xmlns:a16="http://schemas.microsoft.com/office/drawing/2014/main" id="{141DBFE8-D80E-41B1-9C58-FD4C601BE87D}"/>
            </a:ext>
          </a:extLst>
        </xdr:cNvPr>
        <xdr:cNvCxnSpPr/>
      </xdr:nvCxnSpPr>
      <xdr:spPr>
        <a:xfrm flipV="1">
          <a:off x="1130300" y="13572852"/>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117583</xdr:rowOff>
    </xdr:from>
    <xdr:ext cx="405111" cy="259045"/>
    <xdr:sp macro="" textlink="">
      <xdr:nvSpPr>
        <xdr:cNvPr id="306" name="n_1aveValue【福祉施設】&#10;有形固定資産減価償却率">
          <a:extLst>
            <a:ext uri="{FF2B5EF4-FFF2-40B4-BE49-F238E27FC236}">
              <a16:creationId xmlns:a16="http://schemas.microsoft.com/office/drawing/2014/main" id="{F7E4B021-DADB-43AF-827D-8DD944842956}"/>
            </a:ext>
          </a:extLst>
        </xdr:cNvPr>
        <xdr:cNvSpPr txBox="1"/>
      </xdr:nvSpPr>
      <xdr:spPr>
        <a:xfrm>
          <a:off x="3582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71863</xdr:rowOff>
    </xdr:from>
    <xdr:ext cx="405111" cy="259045"/>
    <xdr:sp macro="" textlink="">
      <xdr:nvSpPr>
        <xdr:cNvPr id="307" name="n_2aveValue【福祉施設】&#10;有形固定資産減価償却率">
          <a:extLst>
            <a:ext uri="{FF2B5EF4-FFF2-40B4-BE49-F238E27FC236}">
              <a16:creationId xmlns:a16="http://schemas.microsoft.com/office/drawing/2014/main" id="{6AEDA2CB-B520-4B8C-AEF7-3F6D61E7CA74}"/>
            </a:ext>
          </a:extLst>
        </xdr:cNvPr>
        <xdr:cNvSpPr txBox="1"/>
      </xdr:nvSpPr>
      <xdr:spPr>
        <a:xfrm>
          <a:off x="2705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24509</xdr:rowOff>
    </xdr:from>
    <xdr:ext cx="405111" cy="259045"/>
    <xdr:sp macro="" textlink="">
      <xdr:nvSpPr>
        <xdr:cNvPr id="308" name="n_3aveValue【福祉施設】&#10;有形固定資産減価償却率">
          <a:extLst>
            <a:ext uri="{FF2B5EF4-FFF2-40B4-BE49-F238E27FC236}">
              <a16:creationId xmlns:a16="http://schemas.microsoft.com/office/drawing/2014/main" id="{33AC3255-AB09-446C-9ED5-F66E3480BE8E}"/>
            </a:ext>
          </a:extLst>
        </xdr:cNvPr>
        <xdr:cNvSpPr txBox="1"/>
      </xdr:nvSpPr>
      <xdr:spPr>
        <a:xfrm>
          <a:off x="1816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3283</xdr:rowOff>
    </xdr:from>
    <xdr:ext cx="405111" cy="259045"/>
    <xdr:sp macro="" textlink="">
      <xdr:nvSpPr>
        <xdr:cNvPr id="309" name="n_4aveValue【福祉施設】&#10;有形固定資産減価償却率">
          <a:extLst>
            <a:ext uri="{FF2B5EF4-FFF2-40B4-BE49-F238E27FC236}">
              <a16:creationId xmlns:a16="http://schemas.microsoft.com/office/drawing/2014/main" id="{22B22C45-3059-4C94-AA5F-AA45D323D7D0}"/>
            </a:ext>
          </a:extLst>
        </xdr:cNvPr>
        <xdr:cNvSpPr txBox="1"/>
      </xdr:nvSpPr>
      <xdr:spPr>
        <a:xfrm>
          <a:off x="927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13988</xdr:rowOff>
    </xdr:from>
    <xdr:ext cx="405111" cy="259045"/>
    <xdr:sp macro="" textlink="">
      <xdr:nvSpPr>
        <xdr:cNvPr id="310" name="n_1mainValue【福祉施設】&#10;有形固定資産減価償却率">
          <a:extLst>
            <a:ext uri="{FF2B5EF4-FFF2-40B4-BE49-F238E27FC236}">
              <a16:creationId xmlns:a16="http://schemas.microsoft.com/office/drawing/2014/main" id="{D60321D7-4980-4362-BEB8-A270EA7DA126}"/>
            </a:ext>
          </a:extLst>
        </xdr:cNvPr>
        <xdr:cNvSpPr txBox="1"/>
      </xdr:nvSpPr>
      <xdr:spPr>
        <a:xfrm>
          <a:off x="35820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142983</xdr:rowOff>
    </xdr:from>
    <xdr:ext cx="405111" cy="259045"/>
    <xdr:sp macro="" textlink="">
      <xdr:nvSpPr>
        <xdr:cNvPr id="311" name="n_2mainValue【福祉施設】&#10;有形固定資産減価償却率">
          <a:extLst>
            <a:ext uri="{FF2B5EF4-FFF2-40B4-BE49-F238E27FC236}">
              <a16:creationId xmlns:a16="http://schemas.microsoft.com/office/drawing/2014/main" id="{4B6D5C55-49A5-4554-9FCE-705A74D10AB7}"/>
            </a:ext>
          </a:extLst>
        </xdr:cNvPr>
        <xdr:cNvSpPr txBox="1"/>
      </xdr:nvSpPr>
      <xdr:spPr>
        <a:xfrm>
          <a:off x="2705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95629</xdr:rowOff>
    </xdr:from>
    <xdr:ext cx="405111" cy="259045"/>
    <xdr:sp macro="" textlink="">
      <xdr:nvSpPr>
        <xdr:cNvPr id="312" name="n_3mainValue【福祉施設】&#10;有形固定資産減価償却率">
          <a:extLst>
            <a:ext uri="{FF2B5EF4-FFF2-40B4-BE49-F238E27FC236}">
              <a16:creationId xmlns:a16="http://schemas.microsoft.com/office/drawing/2014/main" id="{6F6844AC-0E84-42D5-B8D7-69B713EA2D79}"/>
            </a:ext>
          </a:extLst>
        </xdr:cNvPr>
        <xdr:cNvSpPr txBox="1"/>
      </xdr:nvSpPr>
      <xdr:spPr>
        <a:xfrm>
          <a:off x="1816744" y="1329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13" name="n_4mainValue【福祉施設】&#10;有形固定資産減価償却率">
          <a:extLst>
            <a:ext uri="{FF2B5EF4-FFF2-40B4-BE49-F238E27FC236}">
              <a16:creationId xmlns:a16="http://schemas.microsoft.com/office/drawing/2014/main" id="{E6EA3A3C-92AA-44C2-A935-FB2DAC2BA589}"/>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FB6346E8-3B7C-4C30-9782-6CB0E3CCD5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DE6D1641-10BE-4720-9B5D-E32056D7E3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354EF973-C8A1-4EB6-B553-54C4AEB6BC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8B231C34-29A1-47E8-8A45-996D86991E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907E72A1-A910-4120-81E9-A270E3A3BB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A03EE6A-FAC5-420C-9845-DFED91F5EF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5F8508AD-4CCC-4F5C-A6D9-EBCAA8AC531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BB3502A2-1A88-457A-8C13-B0AF8F74201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A66BDB5F-1053-4BC7-9589-AE8867E692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B0F5F31B-AA7A-4D3E-A51D-1310B1741D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0848EB1F-83D0-4EF7-A317-40B068713CA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6E813C1E-F76F-4C5C-8004-E61BE3955BD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875E36CE-620A-4A86-A6C0-19719EF76C9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BD116446-6B58-406E-9C83-927EF7A242F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5F09073B-F5B3-4226-9217-2E480E50AB2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E6F61348-DD55-4C54-A106-D4338BDA49E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82104EAD-B4E3-4C1B-89C6-81EBA6633E0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8251B1BC-2CAA-4E5C-80E8-ACDCE18646A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C83F4A6D-9D17-4005-822D-BCDD43AE393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65ECEC43-9879-48D1-A62E-D05B7CFFC55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7F7F348A-8588-4638-9208-A118877B650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781AC8E0-1301-44BF-9955-5623B243B6F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1FDFAC7D-22AB-45F5-8468-F94D7A9829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3BA014AB-C151-4A44-A539-CD1762A50E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02DEBFDA-91A2-4D93-9618-04EB581881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39" name="直線コネクタ 338">
          <a:extLst>
            <a:ext uri="{FF2B5EF4-FFF2-40B4-BE49-F238E27FC236}">
              <a16:creationId xmlns:a16="http://schemas.microsoft.com/office/drawing/2014/main" id="{FE188286-60A0-4D4D-9175-384C7B583068}"/>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0" name="【福祉施設】&#10;一人当たり面積最小値テキスト">
          <a:extLst>
            <a:ext uri="{FF2B5EF4-FFF2-40B4-BE49-F238E27FC236}">
              <a16:creationId xmlns:a16="http://schemas.microsoft.com/office/drawing/2014/main" id="{38DEE99E-4D9F-4615-B563-130065DB6952}"/>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1" name="直線コネクタ 340">
          <a:extLst>
            <a:ext uri="{FF2B5EF4-FFF2-40B4-BE49-F238E27FC236}">
              <a16:creationId xmlns:a16="http://schemas.microsoft.com/office/drawing/2014/main" id="{95C8D429-CBBD-496E-A521-C6E98141911A}"/>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2" name="【福祉施設】&#10;一人当たり面積最大値テキスト">
          <a:extLst>
            <a:ext uri="{FF2B5EF4-FFF2-40B4-BE49-F238E27FC236}">
              <a16:creationId xmlns:a16="http://schemas.microsoft.com/office/drawing/2014/main" id="{DFA1302F-834B-4A2B-B574-F8848A5F05E3}"/>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3" name="直線コネクタ 342">
          <a:extLst>
            <a:ext uri="{FF2B5EF4-FFF2-40B4-BE49-F238E27FC236}">
              <a16:creationId xmlns:a16="http://schemas.microsoft.com/office/drawing/2014/main" id="{6B894A49-13D1-4656-BCE9-820DA8B24CF4}"/>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44" name="【福祉施設】&#10;一人当たり面積平均値テキスト">
          <a:extLst>
            <a:ext uri="{FF2B5EF4-FFF2-40B4-BE49-F238E27FC236}">
              <a16:creationId xmlns:a16="http://schemas.microsoft.com/office/drawing/2014/main" id="{9EAC0519-05F7-44C2-825A-BBC73E8AC4A4}"/>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45" name="フローチャート: 判断 344">
          <a:extLst>
            <a:ext uri="{FF2B5EF4-FFF2-40B4-BE49-F238E27FC236}">
              <a16:creationId xmlns:a16="http://schemas.microsoft.com/office/drawing/2014/main" id="{CC7D989E-50F6-480F-96F9-FF8CA81419EB}"/>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46" name="フローチャート: 判断 345">
          <a:extLst>
            <a:ext uri="{FF2B5EF4-FFF2-40B4-BE49-F238E27FC236}">
              <a16:creationId xmlns:a16="http://schemas.microsoft.com/office/drawing/2014/main" id="{3DE56D13-AB4D-4056-A495-7BE4598F5332}"/>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47" name="フローチャート: 判断 346">
          <a:extLst>
            <a:ext uri="{FF2B5EF4-FFF2-40B4-BE49-F238E27FC236}">
              <a16:creationId xmlns:a16="http://schemas.microsoft.com/office/drawing/2014/main" id="{74B27ACE-573C-43A7-8574-2C80C75AC580}"/>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48" name="フローチャート: 判断 347">
          <a:extLst>
            <a:ext uri="{FF2B5EF4-FFF2-40B4-BE49-F238E27FC236}">
              <a16:creationId xmlns:a16="http://schemas.microsoft.com/office/drawing/2014/main" id="{0C093059-015D-44CF-9ED0-96EAD179C80F}"/>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49" name="フローチャート: 判断 348">
          <a:extLst>
            <a:ext uri="{FF2B5EF4-FFF2-40B4-BE49-F238E27FC236}">
              <a16:creationId xmlns:a16="http://schemas.microsoft.com/office/drawing/2014/main" id="{99E7102D-5B3F-43DA-B7E8-C4B2E412E79C}"/>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526F2EA-D909-4CCD-9E73-6EC12EFB9A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18C1516-485C-4269-9895-04559BF387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4832176-A81B-42C5-A3F1-12ABF0336D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E4A15B4-225D-479C-B966-6B317A1AA0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C0FA464-06D2-4C9D-AE5B-15EC016BF8D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355" name="楕円 354">
          <a:extLst>
            <a:ext uri="{FF2B5EF4-FFF2-40B4-BE49-F238E27FC236}">
              <a16:creationId xmlns:a16="http://schemas.microsoft.com/office/drawing/2014/main" id="{B4BCC105-66D6-4135-85D5-1ADF0D5302F5}"/>
            </a:ext>
          </a:extLst>
        </xdr:cNvPr>
        <xdr:cNvSpPr/>
      </xdr:nvSpPr>
      <xdr:spPr>
        <a:xfrm>
          <a:off x="10426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76471</xdr:rowOff>
    </xdr:from>
    <xdr:ext cx="469744" cy="259045"/>
    <xdr:sp macro="" textlink="">
      <xdr:nvSpPr>
        <xdr:cNvPr id="356" name="【福祉施設】&#10;一人当たり面積該当値テキスト">
          <a:extLst>
            <a:ext uri="{FF2B5EF4-FFF2-40B4-BE49-F238E27FC236}">
              <a16:creationId xmlns:a16="http://schemas.microsoft.com/office/drawing/2014/main" id="{C1D7088E-27D9-4251-BC4E-478F5BD3841E}"/>
            </a:ext>
          </a:extLst>
        </xdr:cNvPr>
        <xdr:cNvSpPr txBox="1"/>
      </xdr:nvSpPr>
      <xdr:spPr>
        <a:xfrm>
          <a:off x="10515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26815</xdr:rowOff>
    </xdr:from>
    <xdr:to>
      <xdr:col>50</xdr:col>
      <xdr:colOff>165100</xdr:colOff>
      <xdr:row>83</xdr:row>
      <xdr:rowOff>128415</xdr:rowOff>
    </xdr:to>
    <xdr:sp macro="" textlink="">
      <xdr:nvSpPr>
        <xdr:cNvPr id="357" name="楕円 356">
          <a:extLst>
            <a:ext uri="{FF2B5EF4-FFF2-40B4-BE49-F238E27FC236}">
              <a16:creationId xmlns:a16="http://schemas.microsoft.com/office/drawing/2014/main" id="{D0E6AB6C-53D0-4CCA-B666-4DD44B674255}"/>
            </a:ext>
          </a:extLst>
        </xdr:cNvPr>
        <xdr:cNvSpPr/>
      </xdr:nvSpPr>
      <xdr:spPr>
        <a:xfrm>
          <a:off x="9588500" y="142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77615</xdr:rowOff>
    </xdr:from>
    <xdr:to>
      <xdr:col>55</xdr:col>
      <xdr:colOff>0</xdr:colOff>
      <xdr:row>83</xdr:row>
      <xdr:rowOff>104394</xdr:rowOff>
    </xdr:to>
    <xdr:cxnSp macro="">
      <xdr:nvCxnSpPr>
        <xdr:cNvPr id="358" name="直線コネクタ 357">
          <a:extLst>
            <a:ext uri="{FF2B5EF4-FFF2-40B4-BE49-F238E27FC236}">
              <a16:creationId xmlns:a16="http://schemas.microsoft.com/office/drawing/2014/main" id="{DD02CB3E-C878-42FB-AF17-427674EC7970}"/>
            </a:ext>
          </a:extLst>
        </xdr:cNvPr>
        <xdr:cNvCxnSpPr/>
      </xdr:nvCxnSpPr>
      <xdr:spPr>
        <a:xfrm>
          <a:off x="9639300" y="14307965"/>
          <a:ext cx="8382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39226</xdr:rowOff>
    </xdr:from>
    <xdr:to>
      <xdr:col>46</xdr:col>
      <xdr:colOff>38100</xdr:colOff>
      <xdr:row>83</xdr:row>
      <xdr:rowOff>140826</xdr:rowOff>
    </xdr:to>
    <xdr:sp macro="" textlink="">
      <xdr:nvSpPr>
        <xdr:cNvPr id="359" name="楕円 358">
          <a:extLst>
            <a:ext uri="{FF2B5EF4-FFF2-40B4-BE49-F238E27FC236}">
              <a16:creationId xmlns:a16="http://schemas.microsoft.com/office/drawing/2014/main" id="{F3A05F08-2F8D-4F7B-B766-98C50AF48077}"/>
            </a:ext>
          </a:extLst>
        </xdr:cNvPr>
        <xdr:cNvSpPr/>
      </xdr:nvSpPr>
      <xdr:spPr>
        <a:xfrm>
          <a:off x="8699500" y="142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77615</xdr:rowOff>
    </xdr:from>
    <xdr:to>
      <xdr:col>50</xdr:col>
      <xdr:colOff>114300</xdr:colOff>
      <xdr:row>83</xdr:row>
      <xdr:rowOff>90026</xdr:rowOff>
    </xdr:to>
    <xdr:cxnSp macro="">
      <xdr:nvCxnSpPr>
        <xdr:cNvPr id="360" name="直線コネクタ 359">
          <a:extLst>
            <a:ext uri="{FF2B5EF4-FFF2-40B4-BE49-F238E27FC236}">
              <a16:creationId xmlns:a16="http://schemas.microsoft.com/office/drawing/2014/main" id="{C297088C-DDA2-4E38-AF86-1B5C3211EC5A}"/>
            </a:ext>
          </a:extLst>
        </xdr:cNvPr>
        <xdr:cNvCxnSpPr/>
      </xdr:nvCxnSpPr>
      <xdr:spPr>
        <a:xfrm flipV="1">
          <a:off x="8750300" y="14307965"/>
          <a:ext cx="889000"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50654</xdr:rowOff>
    </xdr:from>
    <xdr:to>
      <xdr:col>41</xdr:col>
      <xdr:colOff>101600</xdr:colOff>
      <xdr:row>83</xdr:row>
      <xdr:rowOff>152254</xdr:rowOff>
    </xdr:to>
    <xdr:sp macro="" textlink="">
      <xdr:nvSpPr>
        <xdr:cNvPr id="361" name="楕円 360">
          <a:extLst>
            <a:ext uri="{FF2B5EF4-FFF2-40B4-BE49-F238E27FC236}">
              <a16:creationId xmlns:a16="http://schemas.microsoft.com/office/drawing/2014/main" id="{1335CB25-EB8C-47F3-B99E-E274324BF818}"/>
            </a:ext>
          </a:extLst>
        </xdr:cNvPr>
        <xdr:cNvSpPr/>
      </xdr:nvSpPr>
      <xdr:spPr>
        <a:xfrm>
          <a:off x="7810500" y="1428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90026</xdr:rowOff>
    </xdr:from>
    <xdr:to>
      <xdr:col>45</xdr:col>
      <xdr:colOff>177800</xdr:colOff>
      <xdr:row>83</xdr:row>
      <xdr:rowOff>101454</xdr:rowOff>
    </xdr:to>
    <xdr:cxnSp macro="">
      <xdr:nvCxnSpPr>
        <xdr:cNvPr id="362" name="直線コネクタ 361">
          <a:extLst>
            <a:ext uri="{FF2B5EF4-FFF2-40B4-BE49-F238E27FC236}">
              <a16:creationId xmlns:a16="http://schemas.microsoft.com/office/drawing/2014/main" id="{A48A73CA-0850-4556-B813-4DD0D7A40879}"/>
            </a:ext>
          </a:extLst>
        </xdr:cNvPr>
        <xdr:cNvCxnSpPr/>
      </xdr:nvCxnSpPr>
      <xdr:spPr>
        <a:xfrm flipV="1">
          <a:off x="7861300" y="1432037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130992</xdr:rowOff>
    </xdr:from>
    <xdr:to>
      <xdr:col>36</xdr:col>
      <xdr:colOff>165100</xdr:colOff>
      <xdr:row>85</xdr:row>
      <xdr:rowOff>61142</xdr:rowOff>
    </xdr:to>
    <xdr:sp macro="" textlink="">
      <xdr:nvSpPr>
        <xdr:cNvPr id="363" name="楕円 362">
          <a:extLst>
            <a:ext uri="{FF2B5EF4-FFF2-40B4-BE49-F238E27FC236}">
              <a16:creationId xmlns:a16="http://schemas.microsoft.com/office/drawing/2014/main" id="{AB516603-9DE0-4269-8C14-0D9DD108BB99}"/>
            </a:ext>
          </a:extLst>
        </xdr:cNvPr>
        <xdr:cNvSpPr/>
      </xdr:nvSpPr>
      <xdr:spPr>
        <a:xfrm>
          <a:off x="6921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101454</xdr:rowOff>
    </xdr:from>
    <xdr:to>
      <xdr:col>41</xdr:col>
      <xdr:colOff>50800</xdr:colOff>
      <xdr:row>85</xdr:row>
      <xdr:rowOff>10342</xdr:rowOff>
    </xdr:to>
    <xdr:cxnSp macro="">
      <xdr:nvCxnSpPr>
        <xdr:cNvPr id="364" name="直線コネクタ 363">
          <a:extLst>
            <a:ext uri="{FF2B5EF4-FFF2-40B4-BE49-F238E27FC236}">
              <a16:creationId xmlns:a16="http://schemas.microsoft.com/office/drawing/2014/main" id="{3689E9A1-BCD1-4ECA-9BF3-C28316F94640}"/>
            </a:ext>
          </a:extLst>
        </xdr:cNvPr>
        <xdr:cNvCxnSpPr/>
      </xdr:nvCxnSpPr>
      <xdr:spPr>
        <a:xfrm flipV="1">
          <a:off x="6972300" y="14331804"/>
          <a:ext cx="889000" cy="25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93417</xdr:rowOff>
    </xdr:from>
    <xdr:ext cx="469744" cy="259045"/>
    <xdr:sp macro="" textlink="">
      <xdr:nvSpPr>
        <xdr:cNvPr id="365" name="n_1aveValue【福祉施設】&#10;一人当たり面積">
          <a:extLst>
            <a:ext uri="{FF2B5EF4-FFF2-40B4-BE49-F238E27FC236}">
              <a16:creationId xmlns:a16="http://schemas.microsoft.com/office/drawing/2014/main" id="{4C116505-E7D7-4879-858D-08FB1AB937E3}"/>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73823</xdr:rowOff>
    </xdr:from>
    <xdr:ext cx="469744" cy="259045"/>
    <xdr:sp macro="" textlink="">
      <xdr:nvSpPr>
        <xdr:cNvPr id="366" name="n_2aveValue【福祉施設】&#10;一人当たり面積">
          <a:extLst>
            <a:ext uri="{FF2B5EF4-FFF2-40B4-BE49-F238E27FC236}">
              <a16:creationId xmlns:a16="http://schemas.microsoft.com/office/drawing/2014/main" id="{C3BD59DD-5FE1-47AA-AE03-C3519899DEBF}"/>
            </a:ext>
          </a:extLst>
        </xdr:cNvPr>
        <xdr:cNvSpPr txBox="1"/>
      </xdr:nvSpPr>
      <xdr:spPr>
        <a:xfrm>
          <a:off x="8515427" y="146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93417</xdr:rowOff>
    </xdr:from>
    <xdr:ext cx="469744" cy="259045"/>
    <xdr:sp macro="" textlink="">
      <xdr:nvSpPr>
        <xdr:cNvPr id="367" name="n_3aveValue【福祉施設】&#10;一人当たり面積">
          <a:extLst>
            <a:ext uri="{FF2B5EF4-FFF2-40B4-BE49-F238E27FC236}">
              <a16:creationId xmlns:a16="http://schemas.microsoft.com/office/drawing/2014/main" id="{42AC514A-AAEE-4106-AC96-A2966564BC18}"/>
            </a:ext>
          </a:extLst>
        </xdr:cNvPr>
        <xdr:cNvSpPr txBox="1"/>
      </xdr:nvSpPr>
      <xdr:spPr>
        <a:xfrm>
          <a:off x="7626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103540</xdr:rowOff>
    </xdr:from>
    <xdr:ext cx="469744" cy="259045"/>
    <xdr:sp macro="" textlink="">
      <xdr:nvSpPr>
        <xdr:cNvPr id="368" name="n_4aveValue【福祉施設】&#10;一人当たり面積">
          <a:extLst>
            <a:ext uri="{FF2B5EF4-FFF2-40B4-BE49-F238E27FC236}">
              <a16:creationId xmlns:a16="http://schemas.microsoft.com/office/drawing/2014/main" id="{32B6C230-2A3D-473E-8BB9-65CC131CB444}"/>
            </a:ext>
          </a:extLst>
        </xdr:cNvPr>
        <xdr:cNvSpPr txBox="1"/>
      </xdr:nvSpPr>
      <xdr:spPr>
        <a:xfrm>
          <a:off x="6737427"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144942</xdr:rowOff>
    </xdr:from>
    <xdr:ext cx="469744" cy="259045"/>
    <xdr:sp macro="" textlink="">
      <xdr:nvSpPr>
        <xdr:cNvPr id="369" name="n_1mainValue【福祉施設】&#10;一人当たり面積">
          <a:extLst>
            <a:ext uri="{FF2B5EF4-FFF2-40B4-BE49-F238E27FC236}">
              <a16:creationId xmlns:a16="http://schemas.microsoft.com/office/drawing/2014/main" id="{C01F5467-11F7-4B1F-81AA-6881F3585271}"/>
            </a:ext>
          </a:extLst>
        </xdr:cNvPr>
        <xdr:cNvSpPr txBox="1"/>
      </xdr:nvSpPr>
      <xdr:spPr>
        <a:xfrm>
          <a:off x="9391727" y="1403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157353</xdr:rowOff>
    </xdr:from>
    <xdr:ext cx="469744" cy="259045"/>
    <xdr:sp macro="" textlink="">
      <xdr:nvSpPr>
        <xdr:cNvPr id="370" name="n_2mainValue【福祉施設】&#10;一人当たり面積">
          <a:extLst>
            <a:ext uri="{FF2B5EF4-FFF2-40B4-BE49-F238E27FC236}">
              <a16:creationId xmlns:a16="http://schemas.microsoft.com/office/drawing/2014/main" id="{6090EDF4-A2BC-4F4E-B876-CA1627EFA3C4}"/>
            </a:ext>
          </a:extLst>
        </xdr:cNvPr>
        <xdr:cNvSpPr txBox="1"/>
      </xdr:nvSpPr>
      <xdr:spPr>
        <a:xfrm>
          <a:off x="8515427" y="1404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168781</xdr:rowOff>
    </xdr:from>
    <xdr:ext cx="469744" cy="259045"/>
    <xdr:sp macro="" textlink="">
      <xdr:nvSpPr>
        <xdr:cNvPr id="371" name="n_3mainValue【福祉施設】&#10;一人当たり面積">
          <a:extLst>
            <a:ext uri="{FF2B5EF4-FFF2-40B4-BE49-F238E27FC236}">
              <a16:creationId xmlns:a16="http://schemas.microsoft.com/office/drawing/2014/main" id="{AC58645B-8B90-4262-97FB-9EF912F11A0F}"/>
            </a:ext>
          </a:extLst>
        </xdr:cNvPr>
        <xdr:cNvSpPr txBox="1"/>
      </xdr:nvSpPr>
      <xdr:spPr>
        <a:xfrm>
          <a:off x="7626427" y="1405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77669</xdr:rowOff>
    </xdr:from>
    <xdr:ext cx="469744" cy="259045"/>
    <xdr:sp macro="" textlink="">
      <xdr:nvSpPr>
        <xdr:cNvPr id="372" name="n_4mainValue【福祉施設】&#10;一人当たり面積">
          <a:extLst>
            <a:ext uri="{FF2B5EF4-FFF2-40B4-BE49-F238E27FC236}">
              <a16:creationId xmlns:a16="http://schemas.microsoft.com/office/drawing/2014/main" id="{54822C48-0809-4C46-8DDD-B607A06DBF38}"/>
            </a:ext>
          </a:extLst>
        </xdr:cNvPr>
        <xdr:cNvSpPr txBox="1"/>
      </xdr:nvSpPr>
      <xdr:spPr>
        <a:xfrm>
          <a:off x="6737427" y="143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63E7101-B5C2-4570-987F-5E9C5AA5CD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7C31352-50B6-4979-B790-D821F70124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98E32322-2321-421A-AC55-B3FDA64C7D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9BA68D3C-BA15-4E2C-9745-8783D7188A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2E0ACEB6-5611-4FBC-B303-F97E4F9B33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8DBFDDFA-A64D-490E-8BAC-816933613B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7746D5D-743C-4F3E-9B18-71EB5B30C8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737D1FCA-53AA-4D84-A90A-A9AA1A01BD4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1B20167B-4ACB-4666-A8EF-AA08E70584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64A94522-B5DE-40BF-B140-2F849519DC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AB66A2DD-074E-492E-B8BA-8D421CBB4D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A644270-28C2-4D60-A361-67BE0A4B33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6FA2E006-BABE-4D48-81A6-DC0A9BA6196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6E0D27F7-7915-4ED9-AAFE-D3BE3652CF1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AC75D1E9-C452-40D0-A873-E0BC56A48C9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187C0975-0B5A-4F3D-8BAB-F461536F305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8E07F29B-2CF0-42D2-8B58-109DF5C45A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53C30182-30E6-4B0E-AAC4-90F4F3BA5CF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FF5D86BA-9A10-4BA4-802A-EF8E1E6D31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BD8D3F91-F489-4323-92A9-B4378703F6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2D292BFF-09B1-4A0F-96A9-C31889DC9B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D0C39A47-1BBB-4F29-97CE-97C3D6917A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3F8F1F98-6900-4AC2-9194-854B5B24D3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1AFD0AD2-2CA0-4AD9-B857-7A31102123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5D269A43-666B-4434-9B16-DD72FCFB68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3EF733C1-4488-406B-98CB-702D72D499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CC86D5F1-14B5-487C-BFB5-B568BDA405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30BB26B-4D02-44B5-BAE9-7C39A2BDD40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2AEB9F06-663B-4DD6-A58F-49CE187D268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CEB3FDFA-54C5-4FD7-AC88-E0845149B26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74D4B65-EB1D-46CC-B636-E9844611001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5E7E8A89-E7ED-43D5-AD38-3C4D568F74E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6DA3AFDC-B64E-4945-A58C-E82C8D10804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5FF3268D-136E-40B2-B856-F397AC996D2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AAB9FEFA-DB05-45E2-B2CF-FBC3E9F1927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73BC1E4B-05AD-4E64-AD60-4AC186A209A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D98C2CB4-B6BD-4953-986F-9079F21796D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946654F7-2AB6-45EE-B673-2D263F6A040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45D29327-F9BA-4775-8E3C-C994429737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15DA1D9-C9CD-4E96-A364-FAC932E0D2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DD94E677-4DDF-43DE-932D-6EEC7ED5A0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901F464E-925D-4B28-A04A-65072237D326}"/>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700844B0-8028-4E2F-A217-52C2C2A1452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38392B08-A814-465B-835B-93E07FAE414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050EB128-4A00-47C7-AF53-57517B274CD4}"/>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418" name="直線コネクタ 417">
          <a:extLst>
            <a:ext uri="{FF2B5EF4-FFF2-40B4-BE49-F238E27FC236}">
              <a16:creationId xmlns:a16="http://schemas.microsoft.com/office/drawing/2014/main" id="{A55AAC91-246A-4A4C-B3A0-3B054A78B423}"/>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B45BEECB-3E6E-457F-B8FB-D5B3CD9D7BD8}"/>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0" name="フローチャート: 判断 419">
          <a:extLst>
            <a:ext uri="{FF2B5EF4-FFF2-40B4-BE49-F238E27FC236}">
              <a16:creationId xmlns:a16="http://schemas.microsoft.com/office/drawing/2014/main" id="{C7B1F039-BC65-47D9-B359-E8DA746A187F}"/>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421" name="フローチャート: 判断 420">
          <a:extLst>
            <a:ext uri="{FF2B5EF4-FFF2-40B4-BE49-F238E27FC236}">
              <a16:creationId xmlns:a16="http://schemas.microsoft.com/office/drawing/2014/main" id="{17855ED6-950D-43BF-9694-5EDB3DA2CBB6}"/>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2" name="フローチャート: 判断 421">
          <a:extLst>
            <a:ext uri="{FF2B5EF4-FFF2-40B4-BE49-F238E27FC236}">
              <a16:creationId xmlns:a16="http://schemas.microsoft.com/office/drawing/2014/main" id="{2BC25492-7EA1-42B5-BFD0-33CD04FD138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23" name="フローチャート: 判断 422">
          <a:extLst>
            <a:ext uri="{FF2B5EF4-FFF2-40B4-BE49-F238E27FC236}">
              <a16:creationId xmlns:a16="http://schemas.microsoft.com/office/drawing/2014/main" id="{5C840C85-0C9D-41C6-9F7B-E1770297A7F5}"/>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24" name="フローチャート: 判断 423">
          <a:extLst>
            <a:ext uri="{FF2B5EF4-FFF2-40B4-BE49-F238E27FC236}">
              <a16:creationId xmlns:a16="http://schemas.microsoft.com/office/drawing/2014/main" id="{FF435726-67BF-415C-BD0B-67CDB1A66BFC}"/>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DFCF58C-C834-4ABB-A790-212181C042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3C874B6-476D-4934-8926-F7BFEB1C8F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D0A7A06-2787-4CE4-9F32-BE58C0D1A8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ABC5C63-03FE-44A9-8380-9A2764BCA3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835C1B7-45A8-4D0E-8A45-5EE19DD9737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95613</xdr:rowOff>
    </xdr:from>
    <xdr:to>
      <xdr:col>85</xdr:col>
      <xdr:colOff>177800</xdr:colOff>
      <xdr:row>42</xdr:row>
      <xdr:rowOff>25763</xdr:rowOff>
    </xdr:to>
    <xdr:sp macro="" textlink="">
      <xdr:nvSpPr>
        <xdr:cNvPr id="430" name="楕円 429">
          <a:extLst>
            <a:ext uri="{FF2B5EF4-FFF2-40B4-BE49-F238E27FC236}">
              <a16:creationId xmlns:a16="http://schemas.microsoft.com/office/drawing/2014/main" id="{C713A276-FD76-4167-9187-26E3F6ABFB13}"/>
            </a:ext>
          </a:extLst>
        </xdr:cNvPr>
        <xdr:cNvSpPr/>
      </xdr:nvSpPr>
      <xdr:spPr>
        <a:xfrm>
          <a:off x="162687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10540</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7A7C5082-C67A-4A04-8393-A3ED8B394E8E}"/>
            </a:ext>
          </a:extLst>
        </xdr:cNvPr>
        <xdr:cNvSpPr txBox="1"/>
      </xdr:nvSpPr>
      <xdr:spPr>
        <a:xfrm>
          <a:off x="16357600" y="703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79284</xdr:rowOff>
    </xdr:from>
    <xdr:to>
      <xdr:col>81</xdr:col>
      <xdr:colOff>101600</xdr:colOff>
      <xdr:row>42</xdr:row>
      <xdr:rowOff>9434</xdr:rowOff>
    </xdr:to>
    <xdr:sp macro="" textlink="">
      <xdr:nvSpPr>
        <xdr:cNvPr id="432" name="楕円 431">
          <a:extLst>
            <a:ext uri="{FF2B5EF4-FFF2-40B4-BE49-F238E27FC236}">
              <a16:creationId xmlns:a16="http://schemas.microsoft.com/office/drawing/2014/main" id="{11C851AE-1590-4896-B749-3B6281E2048D}"/>
            </a:ext>
          </a:extLst>
        </xdr:cNvPr>
        <xdr:cNvSpPr/>
      </xdr:nvSpPr>
      <xdr:spPr>
        <a:xfrm>
          <a:off x="15430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130084</xdr:rowOff>
    </xdr:from>
    <xdr:to>
      <xdr:col>85</xdr:col>
      <xdr:colOff>127000</xdr:colOff>
      <xdr:row>41</xdr:row>
      <xdr:rowOff>146413</xdr:rowOff>
    </xdr:to>
    <xdr:cxnSp macro="">
      <xdr:nvCxnSpPr>
        <xdr:cNvPr id="433" name="直線コネクタ 432">
          <a:extLst>
            <a:ext uri="{FF2B5EF4-FFF2-40B4-BE49-F238E27FC236}">
              <a16:creationId xmlns:a16="http://schemas.microsoft.com/office/drawing/2014/main" id="{AD7B8F09-1839-4701-BA30-BE75B2809960}"/>
            </a:ext>
          </a:extLst>
        </xdr:cNvPr>
        <xdr:cNvCxnSpPr/>
      </xdr:nvCxnSpPr>
      <xdr:spPr>
        <a:xfrm>
          <a:off x="15481300" y="71595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434" name="楕円 433">
          <a:extLst>
            <a:ext uri="{FF2B5EF4-FFF2-40B4-BE49-F238E27FC236}">
              <a16:creationId xmlns:a16="http://schemas.microsoft.com/office/drawing/2014/main" id="{D1F7211A-F74E-4704-97E4-1B346045F47F}"/>
            </a:ext>
          </a:extLst>
        </xdr:cNvPr>
        <xdr:cNvSpPr/>
      </xdr:nvSpPr>
      <xdr:spPr>
        <a:xfrm>
          <a:off x="14541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97427</xdr:rowOff>
    </xdr:from>
    <xdr:to>
      <xdr:col>81</xdr:col>
      <xdr:colOff>50800</xdr:colOff>
      <xdr:row>41</xdr:row>
      <xdr:rowOff>130084</xdr:rowOff>
    </xdr:to>
    <xdr:cxnSp macro="">
      <xdr:nvCxnSpPr>
        <xdr:cNvPr id="435" name="直線コネクタ 434">
          <a:extLst>
            <a:ext uri="{FF2B5EF4-FFF2-40B4-BE49-F238E27FC236}">
              <a16:creationId xmlns:a16="http://schemas.microsoft.com/office/drawing/2014/main" id="{97F5E050-AC89-461A-8A24-FFE57256F843}"/>
            </a:ext>
          </a:extLst>
        </xdr:cNvPr>
        <xdr:cNvCxnSpPr/>
      </xdr:nvCxnSpPr>
      <xdr:spPr>
        <a:xfrm>
          <a:off x="14592300" y="7126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46627</xdr:rowOff>
    </xdr:from>
    <xdr:to>
      <xdr:col>72</xdr:col>
      <xdr:colOff>38100</xdr:colOff>
      <xdr:row>41</xdr:row>
      <xdr:rowOff>148227</xdr:rowOff>
    </xdr:to>
    <xdr:sp macro="" textlink="">
      <xdr:nvSpPr>
        <xdr:cNvPr id="436" name="楕円 435">
          <a:extLst>
            <a:ext uri="{FF2B5EF4-FFF2-40B4-BE49-F238E27FC236}">
              <a16:creationId xmlns:a16="http://schemas.microsoft.com/office/drawing/2014/main" id="{7D7E52AA-2D17-48F9-A8B6-869DDEE244E0}"/>
            </a:ext>
          </a:extLst>
        </xdr:cNvPr>
        <xdr:cNvSpPr/>
      </xdr:nvSpPr>
      <xdr:spPr>
        <a:xfrm>
          <a:off x="1365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97427</xdr:rowOff>
    </xdr:from>
    <xdr:to>
      <xdr:col>76</xdr:col>
      <xdr:colOff>114300</xdr:colOff>
      <xdr:row>41</xdr:row>
      <xdr:rowOff>97427</xdr:rowOff>
    </xdr:to>
    <xdr:cxnSp macro="">
      <xdr:nvCxnSpPr>
        <xdr:cNvPr id="437" name="直線コネクタ 436">
          <a:extLst>
            <a:ext uri="{FF2B5EF4-FFF2-40B4-BE49-F238E27FC236}">
              <a16:creationId xmlns:a16="http://schemas.microsoft.com/office/drawing/2014/main" id="{99C68213-2E81-44D5-ACB0-3560C2625E8F}"/>
            </a:ext>
          </a:extLst>
        </xdr:cNvPr>
        <xdr:cNvCxnSpPr/>
      </xdr:nvCxnSpPr>
      <xdr:spPr>
        <a:xfrm>
          <a:off x="13703300" y="712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438" name="楕円 437">
          <a:extLst>
            <a:ext uri="{FF2B5EF4-FFF2-40B4-BE49-F238E27FC236}">
              <a16:creationId xmlns:a16="http://schemas.microsoft.com/office/drawing/2014/main" id="{6E5E7C2A-5FD8-4692-81DB-A3A8228ABB52}"/>
            </a:ext>
          </a:extLst>
        </xdr:cNvPr>
        <xdr:cNvSpPr/>
      </xdr:nvSpPr>
      <xdr:spPr>
        <a:xfrm>
          <a:off x="1276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41</xdr:row>
      <xdr:rowOff>97427</xdr:rowOff>
    </xdr:to>
    <xdr:cxnSp macro="">
      <xdr:nvCxnSpPr>
        <xdr:cNvPr id="439" name="直線コネクタ 438">
          <a:extLst>
            <a:ext uri="{FF2B5EF4-FFF2-40B4-BE49-F238E27FC236}">
              <a16:creationId xmlns:a16="http://schemas.microsoft.com/office/drawing/2014/main" id="{7729D861-7579-47A9-A16E-DB0FAAB6C512}"/>
            </a:ext>
          </a:extLst>
        </xdr:cNvPr>
        <xdr:cNvCxnSpPr/>
      </xdr:nvCxnSpPr>
      <xdr:spPr>
        <a:xfrm>
          <a:off x="12814300" y="6748054"/>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124B8019-AA47-4A7B-A2E3-4478A88F4878}"/>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3A79D577-9C1A-4AE1-8B2A-52449A49482D}"/>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2F4F7993-B322-48CA-8FA2-79BFD54BB797}"/>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1A3E0710-9BED-404C-B521-4E56589DF25E}"/>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561</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C1C65E6B-E3EC-45CD-A934-9A1999826071}"/>
            </a:ext>
          </a:extLst>
        </xdr:cNvPr>
        <xdr:cNvSpPr txBox="1"/>
      </xdr:nvSpPr>
      <xdr:spPr>
        <a:xfrm>
          <a:off x="1526604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7102FAC-5B9B-4E9F-8F09-801D537F9826}"/>
            </a:ext>
          </a:extLst>
        </xdr:cNvPr>
        <xdr:cNvSpPr txBox="1"/>
      </xdr:nvSpPr>
      <xdr:spPr>
        <a:xfrm>
          <a:off x="14389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139354</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EEB54458-9E6C-4DE5-902C-9C0420547D90}"/>
            </a:ext>
          </a:extLst>
        </xdr:cNvPr>
        <xdr:cNvSpPr txBox="1"/>
      </xdr:nvSpPr>
      <xdr:spPr>
        <a:xfrm>
          <a:off x="13500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5FAD8D2D-0C80-441E-811B-1624513B8F11}"/>
            </a:ext>
          </a:extLst>
        </xdr:cNvPr>
        <xdr:cNvSpPr txBox="1"/>
      </xdr:nvSpPr>
      <xdr:spPr>
        <a:xfrm>
          <a:off x="12611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093BF99-B537-477F-9A04-67BE939122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8B14AF7-B36A-4991-B808-62F23A06E7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B964A89-BB98-4DEB-BE1B-8D42AEFE05F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8920F4C-E4BC-4DC3-A0C3-78E712B114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ADB4667-E4AA-48C2-A3A6-2499562CB4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251E6EE-9905-48A3-8BBD-4E443E45A52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B6FD374D-8259-4872-B1D1-55502A68B3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DC3499BE-372D-45FD-BF7D-D0CCB2DF8DB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9030B412-1725-48AB-9576-030FBEC31E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80E733D4-391B-4C1A-8FBC-73A68500C9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a:extLst>
            <a:ext uri="{FF2B5EF4-FFF2-40B4-BE49-F238E27FC236}">
              <a16:creationId xmlns:a16="http://schemas.microsoft.com/office/drawing/2014/main" id="{7432C00C-25A0-4689-8E8D-2AF49B5A729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9" name="テキスト ボックス 458">
          <a:extLst>
            <a:ext uri="{FF2B5EF4-FFF2-40B4-BE49-F238E27FC236}">
              <a16:creationId xmlns:a16="http://schemas.microsoft.com/office/drawing/2014/main" id="{5CDF2E99-B5CC-4CED-B7F3-3653A4D5C95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a:extLst>
            <a:ext uri="{FF2B5EF4-FFF2-40B4-BE49-F238E27FC236}">
              <a16:creationId xmlns:a16="http://schemas.microsoft.com/office/drawing/2014/main" id="{9DB97126-E13B-42AC-AA0A-F0A85CE0048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1" name="テキスト ボックス 460">
          <a:extLst>
            <a:ext uri="{FF2B5EF4-FFF2-40B4-BE49-F238E27FC236}">
              <a16:creationId xmlns:a16="http://schemas.microsoft.com/office/drawing/2014/main" id="{B2A7F369-6ED7-4777-B1B1-D01C16A9C9C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a:extLst>
            <a:ext uri="{FF2B5EF4-FFF2-40B4-BE49-F238E27FC236}">
              <a16:creationId xmlns:a16="http://schemas.microsoft.com/office/drawing/2014/main" id="{882A867E-F792-4636-AB2D-006B7A972AD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3" name="テキスト ボックス 462">
          <a:extLst>
            <a:ext uri="{FF2B5EF4-FFF2-40B4-BE49-F238E27FC236}">
              <a16:creationId xmlns:a16="http://schemas.microsoft.com/office/drawing/2014/main" id="{6D822CAA-53A6-4AF0-B442-89846E0F6C8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a:extLst>
            <a:ext uri="{FF2B5EF4-FFF2-40B4-BE49-F238E27FC236}">
              <a16:creationId xmlns:a16="http://schemas.microsoft.com/office/drawing/2014/main" id="{004BFF57-FE5E-4D45-AA30-02D7CEA5630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5" name="テキスト ボックス 464">
          <a:extLst>
            <a:ext uri="{FF2B5EF4-FFF2-40B4-BE49-F238E27FC236}">
              <a16:creationId xmlns:a16="http://schemas.microsoft.com/office/drawing/2014/main" id="{BD988D82-649D-460A-A6A6-55940471E7A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a:extLst>
            <a:ext uri="{FF2B5EF4-FFF2-40B4-BE49-F238E27FC236}">
              <a16:creationId xmlns:a16="http://schemas.microsoft.com/office/drawing/2014/main" id="{30789A7E-244B-4AE0-AF7D-BC6EA346372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7" name="テキスト ボックス 466">
          <a:extLst>
            <a:ext uri="{FF2B5EF4-FFF2-40B4-BE49-F238E27FC236}">
              <a16:creationId xmlns:a16="http://schemas.microsoft.com/office/drawing/2014/main" id="{E2543E83-DEF4-42AE-87A4-B35CAE639226}"/>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a:extLst>
            <a:ext uri="{FF2B5EF4-FFF2-40B4-BE49-F238E27FC236}">
              <a16:creationId xmlns:a16="http://schemas.microsoft.com/office/drawing/2014/main" id="{90666553-50BC-4790-B93E-5E10A8D2D77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69" name="テキスト ボックス 468">
          <a:extLst>
            <a:ext uri="{FF2B5EF4-FFF2-40B4-BE49-F238E27FC236}">
              <a16:creationId xmlns:a16="http://schemas.microsoft.com/office/drawing/2014/main" id="{A7DBD106-9279-45A0-9BA1-BA9C542FF1FD}"/>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DF840116-2C11-4777-A3D4-8F80552FB9E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AFCA4A8F-D07F-41F1-9FA0-15047D42A9B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BE6DA7C4-85B8-4756-A927-53266439546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73" name="直線コネクタ 472">
          <a:extLst>
            <a:ext uri="{FF2B5EF4-FFF2-40B4-BE49-F238E27FC236}">
              <a16:creationId xmlns:a16="http://schemas.microsoft.com/office/drawing/2014/main" id="{CF56FEAD-DDAA-4D40-9F72-713B948C1786}"/>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4C605000-ED3F-43C8-A5BA-8F56EFC7980D}"/>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75" name="直線コネクタ 474">
          <a:extLst>
            <a:ext uri="{FF2B5EF4-FFF2-40B4-BE49-F238E27FC236}">
              <a16:creationId xmlns:a16="http://schemas.microsoft.com/office/drawing/2014/main" id="{29639A7F-128C-4B1B-9A16-3F441CAD319D}"/>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5CBF3772-8FA7-4032-B184-CD2C4D3A308F}"/>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77" name="直線コネクタ 476">
          <a:extLst>
            <a:ext uri="{FF2B5EF4-FFF2-40B4-BE49-F238E27FC236}">
              <a16:creationId xmlns:a16="http://schemas.microsoft.com/office/drawing/2014/main" id="{1F8757C8-5DD2-4465-8AE5-3549B75CF9F3}"/>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36647BB8-BB6A-42D6-A9D9-281971CD7B19}"/>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79" name="フローチャート: 判断 478">
          <a:extLst>
            <a:ext uri="{FF2B5EF4-FFF2-40B4-BE49-F238E27FC236}">
              <a16:creationId xmlns:a16="http://schemas.microsoft.com/office/drawing/2014/main" id="{C0618EB9-EC57-4B4E-8336-D8BFAF10E7D7}"/>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480" name="フローチャート: 判断 479">
          <a:extLst>
            <a:ext uri="{FF2B5EF4-FFF2-40B4-BE49-F238E27FC236}">
              <a16:creationId xmlns:a16="http://schemas.microsoft.com/office/drawing/2014/main" id="{2F8EC90D-B5CD-4A2D-AD7E-6F07B2EA9874}"/>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481" name="フローチャート: 判断 480">
          <a:extLst>
            <a:ext uri="{FF2B5EF4-FFF2-40B4-BE49-F238E27FC236}">
              <a16:creationId xmlns:a16="http://schemas.microsoft.com/office/drawing/2014/main" id="{5DD9B74B-0093-4F79-9D6A-AC18339A1150}"/>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482" name="フローチャート: 判断 481">
          <a:extLst>
            <a:ext uri="{FF2B5EF4-FFF2-40B4-BE49-F238E27FC236}">
              <a16:creationId xmlns:a16="http://schemas.microsoft.com/office/drawing/2014/main" id="{7B07A2C7-A5F7-4C2C-8C46-31966EC1FB65}"/>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483" name="フローチャート: 判断 482">
          <a:extLst>
            <a:ext uri="{FF2B5EF4-FFF2-40B4-BE49-F238E27FC236}">
              <a16:creationId xmlns:a16="http://schemas.microsoft.com/office/drawing/2014/main" id="{D67ED14B-4473-4DC9-B309-3B4F4811CC80}"/>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E4D5074-582B-4053-B337-AB6ACBF43F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055CD05-B797-42AA-9417-9183D530DF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0199637-E2A4-4CC3-BF57-3D85A5B9BC8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D8BD08C-E14E-4DC2-AAC9-67B20C06BC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D34EBF6-B8D7-480F-8ED4-96D0C5AA9F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71893</xdr:rowOff>
    </xdr:from>
    <xdr:to>
      <xdr:col>116</xdr:col>
      <xdr:colOff>114300</xdr:colOff>
      <xdr:row>42</xdr:row>
      <xdr:rowOff>2043</xdr:rowOff>
    </xdr:to>
    <xdr:sp macro="" textlink="">
      <xdr:nvSpPr>
        <xdr:cNvPr id="489" name="楕円 488">
          <a:extLst>
            <a:ext uri="{FF2B5EF4-FFF2-40B4-BE49-F238E27FC236}">
              <a16:creationId xmlns:a16="http://schemas.microsoft.com/office/drawing/2014/main" id="{5C1F7C71-CCB5-4A16-A9E7-3A56CA0EE003}"/>
            </a:ext>
          </a:extLst>
        </xdr:cNvPr>
        <xdr:cNvSpPr/>
      </xdr:nvSpPr>
      <xdr:spPr>
        <a:xfrm>
          <a:off x="22110700" y="710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50320</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B8970326-8605-44EB-9BF7-0CF37D087924}"/>
            </a:ext>
          </a:extLst>
        </xdr:cNvPr>
        <xdr:cNvSpPr txBox="1"/>
      </xdr:nvSpPr>
      <xdr:spPr>
        <a:xfrm>
          <a:off x="22199600" y="707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76221</xdr:rowOff>
    </xdr:from>
    <xdr:to>
      <xdr:col>112</xdr:col>
      <xdr:colOff>38100</xdr:colOff>
      <xdr:row>42</xdr:row>
      <xdr:rowOff>6371</xdr:rowOff>
    </xdr:to>
    <xdr:sp macro="" textlink="">
      <xdr:nvSpPr>
        <xdr:cNvPr id="491" name="楕円 490">
          <a:extLst>
            <a:ext uri="{FF2B5EF4-FFF2-40B4-BE49-F238E27FC236}">
              <a16:creationId xmlns:a16="http://schemas.microsoft.com/office/drawing/2014/main" id="{7364361F-52DE-4DB7-83AC-68352D4EDE09}"/>
            </a:ext>
          </a:extLst>
        </xdr:cNvPr>
        <xdr:cNvSpPr/>
      </xdr:nvSpPr>
      <xdr:spPr>
        <a:xfrm>
          <a:off x="21272500" y="710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122693</xdr:rowOff>
    </xdr:from>
    <xdr:to>
      <xdr:col>116</xdr:col>
      <xdr:colOff>63500</xdr:colOff>
      <xdr:row>41</xdr:row>
      <xdr:rowOff>127021</xdr:rowOff>
    </xdr:to>
    <xdr:cxnSp macro="">
      <xdr:nvCxnSpPr>
        <xdr:cNvPr id="492" name="直線コネクタ 491">
          <a:extLst>
            <a:ext uri="{FF2B5EF4-FFF2-40B4-BE49-F238E27FC236}">
              <a16:creationId xmlns:a16="http://schemas.microsoft.com/office/drawing/2014/main" id="{4573A800-FD89-492B-9198-4F14D9E5C2BE}"/>
            </a:ext>
          </a:extLst>
        </xdr:cNvPr>
        <xdr:cNvCxnSpPr/>
      </xdr:nvCxnSpPr>
      <xdr:spPr>
        <a:xfrm flipV="1">
          <a:off x="21323300" y="7152143"/>
          <a:ext cx="8382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77061</xdr:rowOff>
    </xdr:from>
    <xdr:to>
      <xdr:col>107</xdr:col>
      <xdr:colOff>101600</xdr:colOff>
      <xdr:row>42</xdr:row>
      <xdr:rowOff>7211</xdr:rowOff>
    </xdr:to>
    <xdr:sp macro="" textlink="">
      <xdr:nvSpPr>
        <xdr:cNvPr id="493" name="楕円 492">
          <a:extLst>
            <a:ext uri="{FF2B5EF4-FFF2-40B4-BE49-F238E27FC236}">
              <a16:creationId xmlns:a16="http://schemas.microsoft.com/office/drawing/2014/main" id="{2C435479-093F-4E09-A7A1-A975CB3B669E}"/>
            </a:ext>
          </a:extLst>
        </xdr:cNvPr>
        <xdr:cNvSpPr/>
      </xdr:nvSpPr>
      <xdr:spPr>
        <a:xfrm>
          <a:off x="20383500" y="710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127021</xdr:rowOff>
    </xdr:from>
    <xdr:to>
      <xdr:col>111</xdr:col>
      <xdr:colOff>177800</xdr:colOff>
      <xdr:row>41</xdr:row>
      <xdr:rowOff>127861</xdr:rowOff>
    </xdr:to>
    <xdr:cxnSp macro="">
      <xdr:nvCxnSpPr>
        <xdr:cNvPr id="494" name="直線コネクタ 493">
          <a:extLst>
            <a:ext uri="{FF2B5EF4-FFF2-40B4-BE49-F238E27FC236}">
              <a16:creationId xmlns:a16="http://schemas.microsoft.com/office/drawing/2014/main" id="{036A2542-6811-43A0-936C-20575B78FE22}"/>
            </a:ext>
          </a:extLst>
        </xdr:cNvPr>
        <xdr:cNvCxnSpPr/>
      </xdr:nvCxnSpPr>
      <xdr:spPr>
        <a:xfrm flipV="1">
          <a:off x="20434300" y="7156471"/>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80473</xdr:rowOff>
    </xdr:from>
    <xdr:to>
      <xdr:col>102</xdr:col>
      <xdr:colOff>165100</xdr:colOff>
      <xdr:row>42</xdr:row>
      <xdr:rowOff>10623</xdr:rowOff>
    </xdr:to>
    <xdr:sp macro="" textlink="">
      <xdr:nvSpPr>
        <xdr:cNvPr id="495" name="楕円 494">
          <a:extLst>
            <a:ext uri="{FF2B5EF4-FFF2-40B4-BE49-F238E27FC236}">
              <a16:creationId xmlns:a16="http://schemas.microsoft.com/office/drawing/2014/main" id="{7DDE0332-A11C-4A32-9FA4-8793888FE207}"/>
            </a:ext>
          </a:extLst>
        </xdr:cNvPr>
        <xdr:cNvSpPr/>
      </xdr:nvSpPr>
      <xdr:spPr>
        <a:xfrm>
          <a:off x="19494500" y="71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127861</xdr:rowOff>
    </xdr:from>
    <xdr:to>
      <xdr:col>107</xdr:col>
      <xdr:colOff>50800</xdr:colOff>
      <xdr:row>41</xdr:row>
      <xdr:rowOff>131273</xdr:rowOff>
    </xdr:to>
    <xdr:cxnSp macro="">
      <xdr:nvCxnSpPr>
        <xdr:cNvPr id="496" name="直線コネクタ 495">
          <a:extLst>
            <a:ext uri="{FF2B5EF4-FFF2-40B4-BE49-F238E27FC236}">
              <a16:creationId xmlns:a16="http://schemas.microsoft.com/office/drawing/2014/main" id="{76729628-6C78-4F56-B152-5D2E2B396851}"/>
            </a:ext>
          </a:extLst>
        </xdr:cNvPr>
        <xdr:cNvCxnSpPr/>
      </xdr:nvCxnSpPr>
      <xdr:spPr>
        <a:xfrm flipV="1">
          <a:off x="19545300" y="7157311"/>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5799</xdr:rowOff>
    </xdr:from>
    <xdr:to>
      <xdr:col>98</xdr:col>
      <xdr:colOff>38100</xdr:colOff>
      <xdr:row>42</xdr:row>
      <xdr:rowOff>107399</xdr:rowOff>
    </xdr:to>
    <xdr:sp macro="" textlink="">
      <xdr:nvSpPr>
        <xdr:cNvPr id="497" name="楕円 496">
          <a:extLst>
            <a:ext uri="{FF2B5EF4-FFF2-40B4-BE49-F238E27FC236}">
              <a16:creationId xmlns:a16="http://schemas.microsoft.com/office/drawing/2014/main" id="{814A6AE9-71DF-41B3-BC45-73E23C582171}"/>
            </a:ext>
          </a:extLst>
        </xdr:cNvPr>
        <xdr:cNvSpPr/>
      </xdr:nvSpPr>
      <xdr:spPr>
        <a:xfrm>
          <a:off x="18605500" y="72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131273</xdr:rowOff>
    </xdr:from>
    <xdr:to>
      <xdr:col>102</xdr:col>
      <xdr:colOff>114300</xdr:colOff>
      <xdr:row>42</xdr:row>
      <xdr:rowOff>56599</xdr:rowOff>
    </xdr:to>
    <xdr:cxnSp macro="">
      <xdr:nvCxnSpPr>
        <xdr:cNvPr id="498" name="直線コネクタ 497">
          <a:extLst>
            <a:ext uri="{FF2B5EF4-FFF2-40B4-BE49-F238E27FC236}">
              <a16:creationId xmlns:a16="http://schemas.microsoft.com/office/drawing/2014/main" id="{6705AE9A-AB68-4F07-B003-756C1EA76A74}"/>
            </a:ext>
          </a:extLst>
        </xdr:cNvPr>
        <xdr:cNvCxnSpPr/>
      </xdr:nvCxnSpPr>
      <xdr:spPr>
        <a:xfrm flipV="1">
          <a:off x="18656300" y="7160723"/>
          <a:ext cx="889000" cy="9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1A3DEB76-4558-4558-AA5D-82D8B8233B8F}"/>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5D770742-7E2C-49E8-BD73-1EA3988A487F}"/>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A367692C-8887-4CD9-A414-C19D67531767}"/>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90DB761C-763C-44BB-B433-1C24C24EF498}"/>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168948</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1A1DCFFA-D875-47F2-8EC8-F415C65A3625}"/>
            </a:ext>
          </a:extLst>
        </xdr:cNvPr>
        <xdr:cNvSpPr txBox="1"/>
      </xdr:nvSpPr>
      <xdr:spPr>
        <a:xfrm>
          <a:off x="21011095" y="71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169788</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0F71F2D0-9303-4FA0-A01D-0E518D646A0F}"/>
            </a:ext>
          </a:extLst>
        </xdr:cNvPr>
        <xdr:cNvSpPr txBox="1"/>
      </xdr:nvSpPr>
      <xdr:spPr>
        <a:xfrm>
          <a:off x="20134795" y="719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1750</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BCF744B7-ABFD-43CA-B9E3-021BBDB32E79}"/>
            </a:ext>
          </a:extLst>
        </xdr:cNvPr>
        <xdr:cNvSpPr txBox="1"/>
      </xdr:nvSpPr>
      <xdr:spPr>
        <a:xfrm>
          <a:off x="19245795" y="720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98526</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96681B04-0F97-492F-A5B7-3720931EBA29}"/>
            </a:ext>
          </a:extLst>
        </xdr:cNvPr>
        <xdr:cNvSpPr txBox="1"/>
      </xdr:nvSpPr>
      <xdr:spPr>
        <a:xfrm>
          <a:off x="18389111" y="729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4B5100B3-5BA1-492A-B00D-6F7B8F05E1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4028F3C-437F-43B3-A475-EFEA12BFD4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696DC49E-2349-4353-B707-85F1A2EF34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663C9A5B-A88B-4C9B-939B-17382C4996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A275BBA-555C-4C82-BB5D-FBB438075E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320FF0CA-B838-437F-90DC-77A2556160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E31E1C4E-7A27-4ACB-A34B-D44D29FC47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42B5E58-9DAB-40C3-A804-AAC73ABC8C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917BF36-66DC-4A37-A66B-A72C8CA1160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90084E22-E619-4504-A4E2-A9F9568E11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1F616410-C2BC-4BEB-B458-397C8BE587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58914068-16C8-44D0-AEB2-44CD8630937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B680DB5F-C77E-4845-A53E-5D47886058B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1C27797-0FA0-47A3-8A0C-A4962A67CCE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FF1F6937-F53E-4EA4-ADD5-7A154BDE476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D78D06F3-9D74-44EF-AB4E-7D5163406B6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651E9AF4-72AF-4E81-ABFB-AE94D0782D3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CB970453-E5EF-4DEC-BD5C-26A84C455D2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71DF7901-FEB0-4D23-AAA5-92969D01888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CE2E9C78-6518-4B1F-A08C-702EA644B14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859C48CB-1C59-4803-837A-DEAC1E374B6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6E5DC113-F3F9-4F25-98DA-A47DF3B101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D0553EF8-7F14-41E9-9A32-B7F54653D3F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18A184C-5D22-489F-B771-AE07981365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2B534BA7-38C5-41B0-A200-0106B27ED4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979D995F-BEF2-4D0C-AB99-D7BBDC532FD5}"/>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E6C2AF28-7470-456A-A62D-CB7A3467E0D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1B1698ED-1C7A-46A1-8426-EEA2D94DC3D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id="{14803E09-C44E-4B86-A80A-03480717C297}"/>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6" name="直線コネクタ 535">
          <a:extLst>
            <a:ext uri="{FF2B5EF4-FFF2-40B4-BE49-F238E27FC236}">
              <a16:creationId xmlns:a16="http://schemas.microsoft.com/office/drawing/2014/main" id="{AB7B9B00-4707-4496-9983-55D5E8A0D89B}"/>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32493</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30C10206-BFBD-43D2-AAFA-BC011CAF4314}"/>
            </a:ext>
          </a:extLst>
        </xdr:cNvPr>
        <xdr:cNvSpPr txBox="1"/>
      </xdr:nvSpPr>
      <xdr:spPr>
        <a:xfrm>
          <a:off x="16357600" y="1014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538" name="フローチャート: 判断 537">
          <a:extLst>
            <a:ext uri="{FF2B5EF4-FFF2-40B4-BE49-F238E27FC236}">
              <a16:creationId xmlns:a16="http://schemas.microsoft.com/office/drawing/2014/main" id="{8C44FD5E-977A-48DE-AF73-9176F45E28D8}"/>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539" name="フローチャート: 判断 538">
          <a:extLst>
            <a:ext uri="{FF2B5EF4-FFF2-40B4-BE49-F238E27FC236}">
              <a16:creationId xmlns:a16="http://schemas.microsoft.com/office/drawing/2014/main" id="{3C5C5E3E-9E0B-4029-B30B-CE3031CB21C1}"/>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540" name="フローチャート: 判断 539">
          <a:extLst>
            <a:ext uri="{FF2B5EF4-FFF2-40B4-BE49-F238E27FC236}">
              <a16:creationId xmlns:a16="http://schemas.microsoft.com/office/drawing/2014/main" id="{C152F8CD-1938-4F3A-A3F6-00B13D22264C}"/>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41" name="フローチャート: 判断 540">
          <a:extLst>
            <a:ext uri="{FF2B5EF4-FFF2-40B4-BE49-F238E27FC236}">
              <a16:creationId xmlns:a16="http://schemas.microsoft.com/office/drawing/2014/main" id="{87968D12-FBE1-48F9-9663-780BDC059476}"/>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542" name="フローチャート: 判断 541">
          <a:extLst>
            <a:ext uri="{FF2B5EF4-FFF2-40B4-BE49-F238E27FC236}">
              <a16:creationId xmlns:a16="http://schemas.microsoft.com/office/drawing/2014/main" id="{0F1602A8-5960-48B0-A953-8292A76666CF}"/>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8926B5E-F767-413A-895A-B527B41A56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E0148C8-5BE4-4850-8E99-0497766FD80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92F67A5-B73E-43D1-B891-E9CD8E600E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0C0D1DA-26A7-4567-B34B-418163933C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C8731DE-6BEE-461E-976E-5E0F33753D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48" name="楕円 547">
          <a:extLst>
            <a:ext uri="{FF2B5EF4-FFF2-40B4-BE49-F238E27FC236}">
              <a16:creationId xmlns:a16="http://schemas.microsoft.com/office/drawing/2014/main" id="{B338986B-3C52-4835-9F81-0996CC4B64A1}"/>
            </a:ext>
          </a:extLst>
        </xdr:cNvPr>
        <xdr:cNvSpPr/>
      </xdr:nvSpPr>
      <xdr:spPr>
        <a:xfrm>
          <a:off x="16268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139899</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DFAA85F6-CBAE-4E98-A3E0-6D7839488764}"/>
            </a:ext>
          </a:extLst>
        </xdr:cNvPr>
        <xdr:cNvSpPr txBox="1"/>
      </xdr:nvSpPr>
      <xdr:spPr>
        <a:xfrm>
          <a:off x="16357600"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130447</xdr:rowOff>
    </xdr:from>
    <xdr:to>
      <xdr:col>81</xdr:col>
      <xdr:colOff>101600</xdr:colOff>
      <xdr:row>61</xdr:row>
      <xdr:rowOff>60597</xdr:rowOff>
    </xdr:to>
    <xdr:sp macro="" textlink="">
      <xdr:nvSpPr>
        <xdr:cNvPr id="550" name="楕円 549">
          <a:extLst>
            <a:ext uri="{FF2B5EF4-FFF2-40B4-BE49-F238E27FC236}">
              <a16:creationId xmlns:a16="http://schemas.microsoft.com/office/drawing/2014/main" id="{C1DFE12E-A63D-480A-97B6-6F3554E8627C}"/>
            </a:ext>
          </a:extLst>
        </xdr:cNvPr>
        <xdr:cNvSpPr/>
      </xdr:nvSpPr>
      <xdr:spPr>
        <a:xfrm>
          <a:off x="15430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9797</xdr:rowOff>
    </xdr:from>
    <xdr:to>
      <xdr:col>85</xdr:col>
      <xdr:colOff>127000</xdr:colOff>
      <xdr:row>61</xdr:row>
      <xdr:rowOff>40822</xdr:rowOff>
    </xdr:to>
    <xdr:cxnSp macro="">
      <xdr:nvCxnSpPr>
        <xdr:cNvPr id="551" name="直線コネクタ 550">
          <a:extLst>
            <a:ext uri="{FF2B5EF4-FFF2-40B4-BE49-F238E27FC236}">
              <a16:creationId xmlns:a16="http://schemas.microsoft.com/office/drawing/2014/main" id="{B8C7AC41-ABBD-405C-B57A-7FF70218DD6D}"/>
            </a:ext>
          </a:extLst>
        </xdr:cNvPr>
        <xdr:cNvCxnSpPr/>
      </xdr:nvCxnSpPr>
      <xdr:spPr>
        <a:xfrm>
          <a:off x="15481300" y="1046824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552" name="楕円 551">
          <a:extLst>
            <a:ext uri="{FF2B5EF4-FFF2-40B4-BE49-F238E27FC236}">
              <a16:creationId xmlns:a16="http://schemas.microsoft.com/office/drawing/2014/main" id="{0F41D730-29FB-4BDD-8E07-66BBDA768D75}"/>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9797</xdr:rowOff>
    </xdr:to>
    <xdr:cxnSp macro="">
      <xdr:nvCxnSpPr>
        <xdr:cNvPr id="553" name="直線コネクタ 552">
          <a:extLst>
            <a:ext uri="{FF2B5EF4-FFF2-40B4-BE49-F238E27FC236}">
              <a16:creationId xmlns:a16="http://schemas.microsoft.com/office/drawing/2014/main" id="{B5ACFDA8-6C67-4121-A0EE-9EA0809F7074}"/>
            </a:ext>
          </a:extLst>
        </xdr:cNvPr>
        <xdr:cNvCxnSpPr/>
      </xdr:nvCxnSpPr>
      <xdr:spPr>
        <a:xfrm>
          <a:off x="14592300" y="104355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50437</xdr:rowOff>
    </xdr:from>
    <xdr:to>
      <xdr:col>72</xdr:col>
      <xdr:colOff>38100</xdr:colOff>
      <xdr:row>61</xdr:row>
      <xdr:rowOff>152037</xdr:rowOff>
    </xdr:to>
    <xdr:sp macro="" textlink="">
      <xdr:nvSpPr>
        <xdr:cNvPr id="554" name="楕円 553">
          <a:extLst>
            <a:ext uri="{FF2B5EF4-FFF2-40B4-BE49-F238E27FC236}">
              <a16:creationId xmlns:a16="http://schemas.microsoft.com/office/drawing/2014/main" id="{89F887F9-FA20-4895-B62C-6AD8E7548445}"/>
            </a:ext>
          </a:extLst>
        </xdr:cNvPr>
        <xdr:cNvSpPr/>
      </xdr:nvSpPr>
      <xdr:spPr>
        <a:xfrm>
          <a:off x="13652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101237</xdr:rowOff>
    </xdr:to>
    <xdr:cxnSp macro="">
      <xdr:nvCxnSpPr>
        <xdr:cNvPr id="555" name="直線コネクタ 554">
          <a:extLst>
            <a:ext uri="{FF2B5EF4-FFF2-40B4-BE49-F238E27FC236}">
              <a16:creationId xmlns:a16="http://schemas.microsoft.com/office/drawing/2014/main" id="{4D021A1B-D9E1-4480-8A55-B6061B5F23A7}"/>
            </a:ext>
          </a:extLst>
        </xdr:cNvPr>
        <xdr:cNvCxnSpPr/>
      </xdr:nvCxnSpPr>
      <xdr:spPr>
        <a:xfrm flipV="1">
          <a:off x="13703300" y="1043559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19413</xdr:rowOff>
    </xdr:from>
    <xdr:to>
      <xdr:col>67</xdr:col>
      <xdr:colOff>101600</xdr:colOff>
      <xdr:row>61</xdr:row>
      <xdr:rowOff>121013</xdr:rowOff>
    </xdr:to>
    <xdr:sp macro="" textlink="">
      <xdr:nvSpPr>
        <xdr:cNvPr id="556" name="楕円 555">
          <a:extLst>
            <a:ext uri="{FF2B5EF4-FFF2-40B4-BE49-F238E27FC236}">
              <a16:creationId xmlns:a16="http://schemas.microsoft.com/office/drawing/2014/main" id="{0F94D1A0-A122-44DA-9392-9752660D5DB3}"/>
            </a:ext>
          </a:extLst>
        </xdr:cNvPr>
        <xdr:cNvSpPr/>
      </xdr:nvSpPr>
      <xdr:spPr>
        <a:xfrm>
          <a:off x="1276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70213</xdr:rowOff>
    </xdr:from>
    <xdr:to>
      <xdr:col>71</xdr:col>
      <xdr:colOff>177800</xdr:colOff>
      <xdr:row>61</xdr:row>
      <xdr:rowOff>101237</xdr:rowOff>
    </xdr:to>
    <xdr:cxnSp macro="">
      <xdr:nvCxnSpPr>
        <xdr:cNvPr id="557" name="直線コネクタ 556">
          <a:extLst>
            <a:ext uri="{FF2B5EF4-FFF2-40B4-BE49-F238E27FC236}">
              <a16:creationId xmlns:a16="http://schemas.microsoft.com/office/drawing/2014/main" id="{35A98B95-026F-41FB-98EA-3FD0CF6FB343}"/>
            </a:ext>
          </a:extLst>
        </xdr:cNvPr>
        <xdr:cNvCxnSpPr/>
      </xdr:nvCxnSpPr>
      <xdr:spPr>
        <a:xfrm>
          <a:off x="12814300" y="105286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7E0F00EA-F2EF-48D6-BEEA-9A8E3957C01C}"/>
            </a:ext>
          </a:extLst>
        </xdr:cNvPr>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846ABDA-3085-42F3-9382-2C485818DE69}"/>
            </a:ext>
          </a:extLst>
        </xdr:cNvPr>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4581538E-0AE9-48ED-BC19-B703F6ECA4B1}"/>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46BFCAE6-F366-4787-91F6-54C423D04077}"/>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51724</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182E07CC-1B1A-45CC-ABE0-57AD41AA1D35}"/>
            </a:ext>
          </a:extLst>
        </xdr:cNvPr>
        <xdr:cNvSpPr txBox="1"/>
      </xdr:nvSpPr>
      <xdr:spPr>
        <a:xfrm>
          <a:off x="15266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20B9AF80-A148-46ED-9884-0D27B2693CBA}"/>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143164</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EBDC6D88-85DB-4C41-91D5-D325B8C0DB9A}"/>
            </a:ext>
          </a:extLst>
        </xdr:cNvPr>
        <xdr:cNvSpPr txBox="1"/>
      </xdr:nvSpPr>
      <xdr:spPr>
        <a:xfrm>
          <a:off x="13500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112140</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D3A02D8F-95A8-48AF-BD3F-54392E23C642}"/>
            </a:ext>
          </a:extLst>
        </xdr:cNvPr>
        <xdr:cNvSpPr txBox="1"/>
      </xdr:nvSpPr>
      <xdr:spPr>
        <a:xfrm>
          <a:off x="12611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3B5BDEC4-EB51-4864-86E0-D3F16E5200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162B12A2-7276-4D7B-B9B1-A15C7086CB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8255780E-141E-48EC-80A0-A1036BF8DB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60A70214-0E2C-42F4-B2FB-583DE06E70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C76D8825-68D3-45BF-B8A1-A022BED2409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CDBEA544-1247-4D85-8932-C0D3431872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96E9F1F-1143-47DB-A619-50CA6D7846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6325FD65-C846-4298-A370-B6F29A657FA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57D7D348-F74C-4179-AAC2-3247E3820EE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CAD720F4-9EC7-432B-8824-33E3EC7A48A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8B868194-435E-4383-8299-EDDE8917269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08454E5F-5B19-4D67-8A22-5374CCFE4B2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0A0E5BE4-9CB6-47A6-94EF-270782A09D5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A45E5969-7B8C-470C-95AE-DF0995D79B9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0" name="直線コネクタ 579">
          <a:extLst>
            <a:ext uri="{FF2B5EF4-FFF2-40B4-BE49-F238E27FC236}">
              <a16:creationId xmlns:a16="http://schemas.microsoft.com/office/drawing/2014/main" id="{B25981C3-C3AB-4F96-BD97-CC3B0106AFC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1" name="テキスト ボックス 580">
          <a:extLst>
            <a:ext uri="{FF2B5EF4-FFF2-40B4-BE49-F238E27FC236}">
              <a16:creationId xmlns:a16="http://schemas.microsoft.com/office/drawing/2014/main" id="{45CE6935-D8C2-40C3-ABE1-649A6299052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1AE44FE4-634A-4DD2-9F73-B56BCA7FF3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8ABC51AC-A869-44E6-8524-64E87F7456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E7866D12-9EDA-4DEB-A000-DC963B51682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585" name="直線コネクタ 584">
          <a:extLst>
            <a:ext uri="{FF2B5EF4-FFF2-40B4-BE49-F238E27FC236}">
              <a16:creationId xmlns:a16="http://schemas.microsoft.com/office/drawing/2014/main" id="{E4931169-30D6-43A2-A9E6-CBDC7BFC4856}"/>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FE3B164F-8FA8-4F86-A950-F22E178289CD}"/>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587" name="直線コネクタ 586">
          <a:extLst>
            <a:ext uri="{FF2B5EF4-FFF2-40B4-BE49-F238E27FC236}">
              <a16:creationId xmlns:a16="http://schemas.microsoft.com/office/drawing/2014/main" id="{6AD3253D-E219-4899-A6FB-75DF032B5E2C}"/>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E22C0CA6-9C8C-440D-8371-D6B94F046D1A}"/>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589" name="直線コネクタ 588">
          <a:extLst>
            <a:ext uri="{FF2B5EF4-FFF2-40B4-BE49-F238E27FC236}">
              <a16:creationId xmlns:a16="http://schemas.microsoft.com/office/drawing/2014/main" id="{0E291C40-E02A-4A5B-985E-EE28D7D4D1E3}"/>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AA69E89A-2BAD-46D9-8C41-8966FA347C72}"/>
            </a:ext>
          </a:extLst>
        </xdr:cNvPr>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591" name="フローチャート: 判断 590">
          <a:extLst>
            <a:ext uri="{FF2B5EF4-FFF2-40B4-BE49-F238E27FC236}">
              <a16:creationId xmlns:a16="http://schemas.microsoft.com/office/drawing/2014/main" id="{7C55FA77-2A78-4474-8A1F-6DE948354745}"/>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592" name="フローチャート: 判断 591">
          <a:extLst>
            <a:ext uri="{FF2B5EF4-FFF2-40B4-BE49-F238E27FC236}">
              <a16:creationId xmlns:a16="http://schemas.microsoft.com/office/drawing/2014/main" id="{AF4009A8-B41B-4272-BC97-2F4CCA1CBFFE}"/>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93" name="フローチャート: 判断 592">
          <a:extLst>
            <a:ext uri="{FF2B5EF4-FFF2-40B4-BE49-F238E27FC236}">
              <a16:creationId xmlns:a16="http://schemas.microsoft.com/office/drawing/2014/main" id="{C18F03EE-3003-494D-807F-A07EE21FD03C}"/>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594" name="フローチャート: 判断 593">
          <a:extLst>
            <a:ext uri="{FF2B5EF4-FFF2-40B4-BE49-F238E27FC236}">
              <a16:creationId xmlns:a16="http://schemas.microsoft.com/office/drawing/2014/main" id="{DE265760-EA79-41D1-B346-3DD64291045D}"/>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595" name="フローチャート: 判断 594">
          <a:extLst>
            <a:ext uri="{FF2B5EF4-FFF2-40B4-BE49-F238E27FC236}">
              <a16:creationId xmlns:a16="http://schemas.microsoft.com/office/drawing/2014/main" id="{25941C90-FC42-435A-B641-8ACCB1B92E13}"/>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EB760BB-73C3-416C-9179-2538B0899F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973ABD6-3750-412A-882A-A0FBCD60CE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088EF14-71E4-466E-91BA-B3C511ABD1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EFD8668-7DB0-4792-8CAD-AC9A166475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98AF5B3-787F-4D89-8CA0-42B8EB7B8C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01" name="楕円 600">
          <a:extLst>
            <a:ext uri="{FF2B5EF4-FFF2-40B4-BE49-F238E27FC236}">
              <a16:creationId xmlns:a16="http://schemas.microsoft.com/office/drawing/2014/main" id="{786EB06E-B37C-4EA6-9554-E977A2939D30}"/>
            </a:ext>
          </a:extLst>
        </xdr:cNvPr>
        <xdr:cNvSpPr/>
      </xdr:nvSpPr>
      <xdr:spPr>
        <a:xfrm>
          <a:off x="22110700" y="105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91076</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11AFD5C4-E775-4704-BFC3-3D2F7565833F}"/>
            </a:ext>
          </a:extLst>
        </xdr:cNvPr>
        <xdr:cNvSpPr txBox="1"/>
      </xdr:nvSpPr>
      <xdr:spPr>
        <a:xfrm>
          <a:off x="22199600" y="1054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117221</xdr:rowOff>
    </xdr:from>
    <xdr:to>
      <xdr:col>112</xdr:col>
      <xdr:colOff>38100</xdr:colOff>
      <xdr:row>62</xdr:row>
      <xdr:rowOff>47371</xdr:rowOff>
    </xdr:to>
    <xdr:sp macro="" textlink="">
      <xdr:nvSpPr>
        <xdr:cNvPr id="603" name="楕円 602">
          <a:extLst>
            <a:ext uri="{FF2B5EF4-FFF2-40B4-BE49-F238E27FC236}">
              <a16:creationId xmlns:a16="http://schemas.microsoft.com/office/drawing/2014/main" id="{18EDCB8B-A6C3-447E-807B-66C6814D80A0}"/>
            </a:ext>
          </a:extLst>
        </xdr:cNvPr>
        <xdr:cNvSpPr/>
      </xdr:nvSpPr>
      <xdr:spPr>
        <a:xfrm>
          <a:off x="21272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163449</xdr:rowOff>
    </xdr:from>
    <xdr:to>
      <xdr:col>116</xdr:col>
      <xdr:colOff>63500</xdr:colOff>
      <xdr:row>61</xdr:row>
      <xdr:rowOff>168021</xdr:rowOff>
    </xdr:to>
    <xdr:cxnSp macro="">
      <xdr:nvCxnSpPr>
        <xdr:cNvPr id="604" name="直線コネクタ 603">
          <a:extLst>
            <a:ext uri="{FF2B5EF4-FFF2-40B4-BE49-F238E27FC236}">
              <a16:creationId xmlns:a16="http://schemas.microsoft.com/office/drawing/2014/main" id="{4B29DE82-7E06-4318-BA77-0E5D4CD8976C}"/>
            </a:ext>
          </a:extLst>
        </xdr:cNvPr>
        <xdr:cNvCxnSpPr/>
      </xdr:nvCxnSpPr>
      <xdr:spPr>
        <a:xfrm flipV="1">
          <a:off x="21323300" y="1062189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121793</xdr:rowOff>
    </xdr:from>
    <xdr:to>
      <xdr:col>107</xdr:col>
      <xdr:colOff>101600</xdr:colOff>
      <xdr:row>62</xdr:row>
      <xdr:rowOff>51943</xdr:rowOff>
    </xdr:to>
    <xdr:sp macro="" textlink="">
      <xdr:nvSpPr>
        <xdr:cNvPr id="605" name="楕円 604">
          <a:extLst>
            <a:ext uri="{FF2B5EF4-FFF2-40B4-BE49-F238E27FC236}">
              <a16:creationId xmlns:a16="http://schemas.microsoft.com/office/drawing/2014/main" id="{1EA981F5-BB70-48D9-9924-1090E068755A}"/>
            </a:ext>
          </a:extLst>
        </xdr:cNvPr>
        <xdr:cNvSpPr/>
      </xdr:nvSpPr>
      <xdr:spPr>
        <a:xfrm>
          <a:off x="20383500" y="105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168021</xdr:rowOff>
    </xdr:from>
    <xdr:to>
      <xdr:col>111</xdr:col>
      <xdr:colOff>177800</xdr:colOff>
      <xdr:row>62</xdr:row>
      <xdr:rowOff>1143</xdr:rowOff>
    </xdr:to>
    <xdr:cxnSp macro="">
      <xdr:nvCxnSpPr>
        <xdr:cNvPr id="606" name="直線コネクタ 605">
          <a:extLst>
            <a:ext uri="{FF2B5EF4-FFF2-40B4-BE49-F238E27FC236}">
              <a16:creationId xmlns:a16="http://schemas.microsoft.com/office/drawing/2014/main" id="{B9AC5011-B4FA-46A2-A75B-E44834CF3670}"/>
            </a:ext>
          </a:extLst>
        </xdr:cNvPr>
        <xdr:cNvCxnSpPr/>
      </xdr:nvCxnSpPr>
      <xdr:spPr>
        <a:xfrm flipV="1">
          <a:off x="20434300" y="1062647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96076</xdr:rowOff>
    </xdr:from>
    <xdr:to>
      <xdr:col>102</xdr:col>
      <xdr:colOff>165100</xdr:colOff>
      <xdr:row>61</xdr:row>
      <xdr:rowOff>26226</xdr:rowOff>
    </xdr:to>
    <xdr:sp macro="" textlink="">
      <xdr:nvSpPr>
        <xdr:cNvPr id="607" name="楕円 606">
          <a:extLst>
            <a:ext uri="{FF2B5EF4-FFF2-40B4-BE49-F238E27FC236}">
              <a16:creationId xmlns:a16="http://schemas.microsoft.com/office/drawing/2014/main" id="{881EA618-877E-41A6-A5C7-93ED2C6A70F6}"/>
            </a:ext>
          </a:extLst>
        </xdr:cNvPr>
        <xdr:cNvSpPr/>
      </xdr:nvSpPr>
      <xdr:spPr>
        <a:xfrm>
          <a:off x="19494500" y="103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146876</xdr:rowOff>
    </xdr:from>
    <xdr:to>
      <xdr:col>107</xdr:col>
      <xdr:colOff>50800</xdr:colOff>
      <xdr:row>62</xdr:row>
      <xdr:rowOff>1143</xdr:rowOff>
    </xdr:to>
    <xdr:cxnSp macro="">
      <xdr:nvCxnSpPr>
        <xdr:cNvPr id="608" name="直線コネクタ 607">
          <a:extLst>
            <a:ext uri="{FF2B5EF4-FFF2-40B4-BE49-F238E27FC236}">
              <a16:creationId xmlns:a16="http://schemas.microsoft.com/office/drawing/2014/main" id="{5A5E82A7-2AA6-450A-84F1-1F8E660EC375}"/>
            </a:ext>
          </a:extLst>
        </xdr:cNvPr>
        <xdr:cNvCxnSpPr/>
      </xdr:nvCxnSpPr>
      <xdr:spPr>
        <a:xfrm>
          <a:off x="19545300" y="10433876"/>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98933</xdr:rowOff>
    </xdr:from>
    <xdr:to>
      <xdr:col>98</xdr:col>
      <xdr:colOff>38100</xdr:colOff>
      <xdr:row>61</xdr:row>
      <xdr:rowOff>29083</xdr:rowOff>
    </xdr:to>
    <xdr:sp macro="" textlink="">
      <xdr:nvSpPr>
        <xdr:cNvPr id="609" name="楕円 608">
          <a:extLst>
            <a:ext uri="{FF2B5EF4-FFF2-40B4-BE49-F238E27FC236}">
              <a16:creationId xmlns:a16="http://schemas.microsoft.com/office/drawing/2014/main" id="{05C8D06E-503F-402B-99A0-4776FF18C8B3}"/>
            </a:ext>
          </a:extLst>
        </xdr:cNvPr>
        <xdr:cNvSpPr/>
      </xdr:nvSpPr>
      <xdr:spPr>
        <a:xfrm>
          <a:off x="18605500" y="103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146876</xdr:rowOff>
    </xdr:from>
    <xdr:to>
      <xdr:col>102</xdr:col>
      <xdr:colOff>114300</xdr:colOff>
      <xdr:row>60</xdr:row>
      <xdr:rowOff>149733</xdr:rowOff>
    </xdr:to>
    <xdr:cxnSp macro="">
      <xdr:nvCxnSpPr>
        <xdr:cNvPr id="610" name="直線コネクタ 609">
          <a:extLst>
            <a:ext uri="{FF2B5EF4-FFF2-40B4-BE49-F238E27FC236}">
              <a16:creationId xmlns:a16="http://schemas.microsoft.com/office/drawing/2014/main" id="{E5B46770-B29B-449F-A15C-17D6551B90CB}"/>
            </a:ext>
          </a:extLst>
        </xdr:cNvPr>
        <xdr:cNvCxnSpPr/>
      </xdr:nvCxnSpPr>
      <xdr:spPr>
        <a:xfrm flipV="1">
          <a:off x="18656300" y="1043387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51643</xdr:rowOff>
    </xdr:from>
    <xdr:ext cx="469744" cy="259045"/>
    <xdr:sp macro="" textlink="">
      <xdr:nvSpPr>
        <xdr:cNvPr id="611" name="n_1aveValue【保健センター・保健所】&#10;一人当たり面積">
          <a:extLst>
            <a:ext uri="{FF2B5EF4-FFF2-40B4-BE49-F238E27FC236}">
              <a16:creationId xmlns:a16="http://schemas.microsoft.com/office/drawing/2014/main" id="{230E7143-3BB7-4B62-A5C9-FF0802146A14}"/>
            </a:ext>
          </a:extLst>
        </xdr:cNvPr>
        <xdr:cNvSpPr txBox="1"/>
      </xdr:nvSpPr>
      <xdr:spPr>
        <a:xfrm>
          <a:off x="210757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12" name="n_2aveValue【保健センター・保健所】&#10;一人当たり面積">
          <a:extLst>
            <a:ext uri="{FF2B5EF4-FFF2-40B4-BE49-F238E27FC236}">
              <a16:creationId xmlns:a16="http://schemas.microsoft.com/office/drawing/2014/main" id="{1C97BC16-AAD3-4EE0-AC15-60D0626C8977}"/>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613" name="n_3aveValue【保健センター・保健所】&#10;一人当たり面積">
          <a:extLst>
            <a:ext uri="{FF2B5EF4-FFF2-40B4-BE49-F238E27FC236}">
              <a16:creationId xmlns:a16="http://schemas.microsoft.com/office/drawing/2014/main" id="{F1F5B568-D300-4B8B-B250-800E94710DFE}"/>
            </a:ext>
          </a:extLst>
        </xdr:cNvPr>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51643</xdr:rowOff>
    </xdr:from>
    <xdr:ext cx="469744" cy="259045"/>
    <xdr:sp macro="" textlink="">
      <xdr:nvSpPr>
        <xdr:cNvPr id="614" name="n_4aveValue【保健センター・保健所】&#10;一人当たり面積">
          <a:extLst>
            <a:ext uri="{FF2B5EF4-FFF2-40B4-BE49-F238E27FC236}">
              <a16:creationId xmlns:a16="http://schemas.microsoft.com/office/drawing/2014/main" id="{D6B274AF-5C41-4D64-9E97-ECD91C772100}"/>
            </a:ext>
          </a:extLst>
        </xdr:cNvPr>
        <xdr:cNvSpPr txBox="1"/>
      </xdr:nvSpPr>
      <xdr:spPr>
        <a:xfrm>
          <a:off x="18421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63898</xdr:rowOff>
    </xdr:from>
    <xdr:ext cx="469744" cy="259045"/>
    <xdr:sp macro="" textlink="">
      <xdr:nvSpPr>
        <xdr:cNvPr id="615" name="n_1mainValue【保健センター・保健所】&#10;一人当たり面積">
          <a:extLst>
            <a:ext uri="{FF2B5EF4-FFF2-40B4-BE49-F238E27FC236}">
              <a16:creationId xmlns:a16="http://schemas.microsoft.com/office/drawing/2014/main" id="{B7BF909F-2332-425D-8B3E-73489F5720A9}"/>
            </a:ext>
          </a:extLst>
        </xdr:cNvPr>
        <xdr:cNvSpPr txBox="1"/>
      </xdr:nvSpPr>
      <xdr:spPr>
        <a:xfrm>
          <a:off x="210757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43070</xdr:rowOff>
    </xdr:from>
    <xdr:ext cx="469744" cy="259045"/>
    <xdr:sp macro="" textlink="">
      <xdr:nvSpPr>
        <xdr:cNvPr id="616" name="n_2mainValue【保健センター・保健所】&#10;一人当たり面積">
          <a:extLst>
            <a:ext uri="{FF2B5EF4-FFF2-40B4-BE49-F238E27FC236}">
              <a16:creationId xmlns:a16="http://schemas.microsoft.com/office/drawing/2014/main" id="{37CF17C9-413D-486E-9DFE-FA8A3A1125E1}"/>
            </a:ext>
          </a:extLst>
        </xdr:cNvPr>
        <xdr:cNvSpPr txBox="1"/>
      </xdr:nvSpPr>
      <xdr:spPr>
        <a:xfrm>
          <a:off x="20199427" y="106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42753</xdr:rowOff>
    </xdr:from>
    <xdr:ext cx="469744" cy="259045"/>
    <xdr:sp macro="" textlink="">
      <xdr:nvSpPr>
        <xdr:cNvPr id="617" name="n_3mainValue【保健センター・保健所】&#10;一人当たり面積">
          <a:extLst>
            <a:ext uri="{FF2B5EF4-FFF2-40B4-BE49-F238E27FC236}">
              <a16:creationId xmlns:a16="http://schemas.microsoft.com/office/drawing/2014/main" id="{218F6588-A43B-487C-8E03-1C935F3DFF97}"/>
            </a:ext>
          </a:extLst>
        </xdr:cNvPr>
        <xdr:cNvSpPr txBox="1"/>
      </xdr:nvSpPr>
      <xdr:spPr>
        <a:xfrm>
          <a:off x="19310427" y="1015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45610</xdr:rowOff>
    </xdr:from>
    <xdr:ext cx="469744" cy="259045"/>
    <xdr:sp macro="" textlink="">
      <xdr:nvSpPr>
        <xdr:cNvPr id="618" name="n_4mainValue【保健センター・保健所】&#10;一人当たり面積">
          <a:extLst>
            <a:ext uri="{FF2B5EF4-FFF2-40B4-BE49-F238E27FC236}">
              <a16:creationId xmlns:a16="http://schemas.microsoft.com/office/drawing/2014/main" id="{A3734F21-738D-448C-9A16-1311B9E6F33A}"/>
            </a:ext>
          </a:extLst>
        </xdr:cNvPr>
        <xdr:cNvSpPr txBox="1"/>
      </xdr:nvSpPr>
      <xdr:spPr>
        <a:xfrm>
          <a:off x="18421427" y="1016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118A7946-E06D-4E28-8C98-FE10FE9F65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880E5915-1385-4413-9986-785BE11FF5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A917B9AE-8970-4A5B-8508-7EECFE283C6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6D4FFE96-FDBA-4B64-A770-F1B2753A0FF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8CFD7304-E5FB-4346-A4B6-6248675A5F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342E4C25-AEDB-4F85-9C8E-CCD72C5A39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16E4B4BD-B96A-402C-AE17-C6E1146A9F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C1C12BAE-B99E-4178-9A61-58C2EC35BDC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518B6719-1EB2-4DAA-961A-F9E21BE3194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B8C4E0D8-38F6-4CFF-9919-08F45DDBA77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2218F0D0-346B-4985-BAB3-76CFBC60E15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B02657FC-3E7B-4302-AC59-6A54BBB4A85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75B4FEB8-8C7F-4AE8-8E8B-95C394E05C8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93F9F87D-6BD1-4688-BCA1-135DCD9B326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F6D29FE7-B78A-4234-AE39-F45AC6CBDBE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5E984803-F14C-494B-A26A-95F7AE3EC4C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F1AC9834-BC51-4AD5-97E2-E2A9E6C5733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6F537850-815E-4D82-AFAA-EE5B664FE2F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E735F2DE-622B-46B0-9A92-55DC4B33C01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D026CE84-F163-448C-BA68-F748AC346BE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1EC140E5-EA40-4F45-9BE2-A164088B5F9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C72A721D-8623-4805-BA1C-7B83EF13328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1B968671-BDAE-4FBF-8DD2-2F21F805D0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771466D2-D3A9-4710-9BAC-FFEFFFC556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59ADE7C4-AE89-474E-ACB8-D81E0BD0CB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4B472764-BA20-44F6-B075-055A5B06305B}"/>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5EA0A2B9-A6B3-4C62-99D6-1A12CBEC827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3709ED9A-B157-4C48-9EA2-D32F2DCF839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47" name="【消防施設】&#10;有形固定資産減価償却率最大値テキスト">
          <a:extLst>
            <a:ext uri="{FF2B5EF4-FFF2-40B4-BE49-F238E27FC236}">
              <a16:creationId xmlns:a16="http://schemas.microsoft.com/office/drawing/2014/main" id="{E1E38FC7-AE5C-45F7-AD61-C4DD35A02779}"/>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48" name="直線コネクタ 647">
          <a:extLst>
            <a:ext uri="{FF2B5EF4-FFF2-40B4-BE49-F238E27FC236}">
              <a16:creationId xmlns:a16="http://schemas.microsoft.com/office/drawing/2014/main" id="{5E0D75D1-D791-4635-9ED6-72D006985AEA}"/>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9B8BD60F-76CF-4ADA-BBEA-B07AEE4D425A}"/>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0" name="フローチャート: 判断 649">
          <a:extLst>
            <a:ext uri="{FF2B5EF4-FFF2-40B4-BE49-F238E27FC236}">
              <a16:creationId xmlns:a16="http://schemas.microsoft.com/office/drawing/2014/main" id="{E338BF2C-3521-4437-A7B6-BDFCB9AE74E9}"/>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1" name="フローチャート: 判断 650">
          <a:extLst>
            <a:ext uri="{FF2B5EF4-FFF2-40B4-BE49-F238E27FC236}">
              <a16:creationId xmlns:a16="http://schemas.microsoft.com/office/drawing/2014/main" id="{FD65C431-0AF4-4168-84E6-8DD548046F0E}"/>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52" name="フローチャート: 判断 651">
          <a:extLst>
            <a:ext uri="{FF2B5EF4-FFF2-40B4-BE49-F238E27FC236}">
              <a16:creationId xmlns:a16="http://schemas.microsoft.com/office/drawing/2014/main" id="{09490C54-0403-4BD8-95E8-37604B9A0978}"/>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53" name="フローチャート: 判断 652">
          <a:extLst>
            <a:ext uri="{FF2B5EF4-FFF2-40B4-BE49-F238E27FC236}">
              <a16:creationId xmlns:a16="http://schemas.microsoft.com/office/drawing/2014/main" id="{D773707B-F864-46D3-BB3B-938CFF3B0012}"/>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4" name="フローチャート: 判断 653">
          <a:extLst>
            <a:ext uri="{FF2B5EF4-FFF2-40B4-BE49-F238E27FC236}">
              <a16:creationId xmlns:a16="http://schemas.microsoft.com/office/drawing/2014/main" id="{3FA50A38-44A5-42B3-A97B-5279438AC648}"/>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4E22E3E6-C9CA-4E73-8F77-B572433299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B95B735-41D5-4A0D-9FC8-B5B0A240789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A218DD56-B72E-4BF3-96C6-41CF637A22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92B5FFF-E88D-422D-9E7C-ABA5EF9FA2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7C48388-524F-4200-84AE-A0DEF04BAF1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42818</xdr:rowOff>
    </xdr:from>
    <xdr:to>
      <xdr:col>85</xdr:col>
      <xdr:colOff>177800</xdr:colOff>
      <xdr:row>80</xdr:row>
      <xdr:rowOff>144418</xdr:rowOff>
    </xdr:to>
    <xdr:sp macro="" textlink="">
      <xdr:nvSpPr>
        <xdr:cNvPr id="660" name="楕円 659">
          <a:extLst>
            <a:ext uri="{FF2B5EF4-FFF2-40B4-BE49-F238E27FC236}">
              <a16:creationId xmlns:a16="http://schemas.microsoft.com/office/drawing/2014/main" id="{21E3767B-FFD0-436F-AAD4-6D7F5808E1F6}"/>
            </a:ext>
          </a:extLst>
        </xdr:cNvPr>
        <xdr:cNvSpPr/>
      </xdr:nvSpPr>
      <xdr:spPr>
        <a:xfrm>
          <a:off x="162687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65695</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7E1713A6-E0D9-4150-A070-D1657B742CB6}"/>
            </a:ext>
          </a:extLst>
        </xdr:cNvPr>
        <xdr:cNvSpPr txBox="1"/>
      </xdr:nvSpPr>
      <xdr:spPr>
        <a:xfrm>
          <a:off x="16357600" y="1361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662" name="楕円 661">
          <a:extLst>
            <a:ext uri="{FF2B5EF4-FFF2-40B4-BE49-F238E27FC236}">
              <a16:creationId xmlns:a16="http://schemas.microsoft.com/office/drawing/2014/main" id="{AFD303E0-BB91-4316-B93F-842270717318}"/>
            </a:ext>
          </a:extLst>
        </xdr:cNvPr>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93618</xdr:rowOff>
    </xdr:to>
    <xdr:cxnSp macro="">
      <xdr:nvCxnSpPr>
        <xdr:cNvPr id="663" name="直線コネクタ 662">
          <a:extLst>
            <a:ext uri="{FF2B5EF4-FFF2-40B4-BE49-F238E27FC236}">
              <a16:creationId xmlns:a16="http://schemas.microsoft.com/office/drawing/2014/main" id="{84C1DB81-B20E-4005-B11C-7C967CB00611}"/>
            </a:ext>
          </a:extLst>
        </xdr:cNvPr>
        <xdr:cNvCxnSpPr/>
      </xdr:nvCxnSpPr>
      <xdr:spPr>
        <a:xfrm>
          <a:off x="15481300" y="138063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13426</xdr:rowOff>
    </xdr:from>
    <xdr:to>
      <xdr:col>76</xdr:col>
      <xdr:colOff>165100</xdr:colOff>
      <xdr:row>80</xdr:row>
      <xdr:rowOff>115026</xdr:rowOff>
    </xdr:to>
    <xdr:sp macro="" textlink="">
      <xdr:nvSpPr>
        <xdr:cNvPr id="664" name="楕円 663">
          <a:extLst>
            <a:ext uri="{FF2B5EF4-FFF2-40B4-BE49-F238E27FC236}">
              <a16:creationId xmlns:a16="http://schemas.microsoft.com/office/drawing/2014/main" id="{77C4DC5B-3C12-4C54-A898-679206B7D9CC}"/>
            </a:ext>
          </a:extLst>
        </xdr:cNvPr>
        <xdr:cNvSpPr/>
      </xdr:nvSpPr>
      <xdr:spPr>
        <a:xfrm>
          <a:off x="14541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64226</xdr:rowOff>
    </xdr:from>
    <xdr:to>
      <xdr:col>81</xdr:col>
      <xdr:colOff>50800</xdr:colOff>
      <xdr:row>80</xdr:row>
      <xdr:rowOff>90351</xdr:rowOff>
    </xdr:to>
    <xdr:cxnSp macro="">
      <xdr:nvCxnSpPr>
        <xdr:cNvPr id="665" name="直線コネクタ 664">
          <a:extLst>
            <a:ext uri="{FF2B5EF4-FFF2-40B4-BE49-F238E27FC236}">
              <a16:creationId xmlns:a16="http://schemas.microsoft.com/office/drawing/2014/main" id="{BBCAD2DB-5A06-4C25-9829-34FCB1FDE34E}"/>
            </a:ext>
          </a:extLst>
        </xdr:cNvPr>
        <xdr:cNvCxnSpPr/>
      </xdr:nvCxnSpPr>
      <xdr:spPr>
        <a:xfrm>
          <a:off x="14592300" y="137802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127726</xdr:rowOff>
    </xdr:from>
    <xdr:to>
      <xdr:col>72</xdr:col>
      <xdr:colOff>38100</xdr:colOff>
      <xdr:row>85</xdr:row>
      <xdr:rowOff>57876</xdr:rowOff>
    </xdr:to>
    <xdr:sp macro="" textlink="">
      <xdr:nvSpPr>
        <xdr:cNvPr id="666" name="楕円 665">
          <a:extLst>
            <a:ext uri="{FF2B5EF4-FFF2-40B4-BE49-F238E27FC236}">
              <a16:creationId xmlns:a16="http://schemas.microsoft.com/office/drawing/2014/main" id="{E3A30329-8628-4AB2-9F81-3D049540ADA6}"/>
            </a:ext>
          </a:extLst>
        </xdr:cNvPr>
        <xdr:cNvSpPr/>
      </xdr:nvSpPr>
      <xdr:spPr>
        <a:xfrm>
          <a:off x="13652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64226</xdr:rowOff>
    </xdr:from>
    <xdr:to>
      <xdr:col>76</xdr:col>
      <xdr:colOff>114300</xdr:colOff>
      <xdr:row>85</xdr:row>
      <xdr:rowOff>7076</xdr:rowOff>
    </xdr:to>
    <xdr:cxnSp macro="">
      <xdr:nvCxnSpPr>
        <xdr:cNvPr id="667" name="直線コネクタ 666">
          <a:extLst>
            <a:ext uri="{FF2B5EF4-FFF2-40B4-BE49-F238E27FC236}">
              <a16:creationId xmlns:a16="http://schemas.microsoft.com/office/drawing/2014/main" id="{DEEB6CD1-731E-4CF0-B62A-8992B8D0E9EF}"/>
            </a:ext>
          </a:extLst>
        </xdr:cNvPr>
        <xdr:cNvCxnSpPr/>
      </xdr:nvCxnSpPr>
      <xdr:spPr>
        <a:xfrm flipV="1">
          <a:off x="13703300" y="13780226"/>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148952</xdr:rowOff>
    </xdr:from>
    <xdr:to>
      <xdr:col>67</xdr:col>
      <xdr:colOff>101600</xdr:colOff>
      <xdr:row>85</xdr:row>
      <xdr:rowOff>79102</xdr:rowOff>
    </xdr:to>
    <xdr:sp macro="" textlink="">
      <xdr:nvSpPr>
        <xdr:cNvPr id="668" name="楕円 667">
          <a:extLst>
            <a:ext uri="{FF2B5EF4-FFF2-40B4-BE49-F238E27FC236}">
              <a16:creationId xmlns:a16="http://schemas.microsoft.com/office/drawing/2014/main" id="{4059852D-E4D7-4281-9F8B-526AB2056D81}"/>
            </a:ext>
          </a:extLst>
        </xdr:cNvPr>
        <xdr:cNvSpPr/>
      </xdr:nvSpPr>
      <xdr:spPr>
        <a:xfrm>
          <a:off x="12763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7076</xdr:rowOff>
    </xdr:from>
    <xdr:to>
      <xdr:col>71</xdr:col>
      <xdr:colOff>177800</xdr:colOff>
      <xdr:row>85</xdr:row>
      <xdr:rowOff>28302</xdr:rowOff>
    </xdr:to>
    <xdr:cxnSp macro="">
      <xdr:nvCxnSpPr>
        <xdr:cNvPr id="669" name="直線コネクタ 668">
          <a:extLst>
            <a:ext uri="{FF2B5EF4-FFF2-40B4-BE49-F238E27FC236}">
              <a16:creationId xmlns:a16="http://schemas.microsoft.com/office/drawing/2014/main" id="{955DCDC3-8988-482E-9DD8-DF592043D6C5}"/>
            </a:ext>
          </a:extLst>
        </xdr:cNvPr>
        <xdr:cNvCxnSpPr/>
      </xdr:nvCxnSpPr>
      <xdr:spPr>
        <a:xfrm flipV="1">
          <a:off x="12814300" y="145803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70" name="n_1aveValue【消防施設】&#10;有形固定資産減価償却率">
          <a:extLst>
            <a:ext uri="{FF2B5EF4-FFF2-40B4-BE49-F238E27FC236}">
              <a16:creationId xmlns:a16="http://schemas.microsoft.com/office/drawing/2014/main" id="{3557EAA1-CD7D-4802-9E56-0DA2C3496C35}"/>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671" name="n_2aveValue【消防施設】&#10;有形固定資産減価償却率">
          <a:extLst>
            <a:ext uri="{FF2B5EF4-FFF2-40B4-BE49-F238E27FC236}">
              <a16:creationId xmlns:a16="http://schemas.microsoft.com/office/drawing/2014/main" id="{FF6B002C-45AF-416C-8CDD-8B0173782F91}"/>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672" name="n_3aveValue【消防施設】&#10;有形固定資産減価償却率">
          <a:extLst>
            <a:ext uri="{FF2B5EF4-FFF2-40B4-BE49-F238E27FC236}">
              <a16:creationId xmlns:a16="http://schemas.microsoft.com/office/drawing/2014/main" id="{B9DB87C1-7221-4735-863C-806BF8612E3B}"/>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73" name="n_4aveValue【消防施設】&#10;有形固定資産減価償却率">
          <a:extLst>
            <a:ext uri="{FF2B5EF4-FFF2-40B4-BE49-F238E27FC236}">
              <a16:creationId xmlns:a16="http://schemas.microsoft.com/office/drawing/2014/main" id="{6B318787-EF6B-493A-9005-CF6CBE470C05}"/>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674" name="n_1mainValue【消防施設】&#10;有形固定資産減価償却率">
          <a:extLst>
            <a:ext uri="{FF2B5EF4-FFF2-40B4-BE49-F238E27FC236}">
              <a16:creationId xmlns:a16="http://schemas.microsoft.com/office/drawing/2014/main" id="{34B66823-0009-4CF2-80F7-B1E638616D04}"/>
            </a:ext>
          </a:extLst>
        </xdr:cNvPr>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131553</xdr:rowOff>
    </xdr:from>
    <xdr:ext cx="405111" cy="259045"/>
    <xdr:sp macro="" textlink="">
      <xdr:nvSpPr>
        <xdr:cNvPr id="675" name="n_2mainValue【消防施設】&#10;有形固定資産減価償却率">
          <a:extLst>
            <a:ext uri="{FF2B5EF4-FFF2-40B4-BE49-F238E27FC236}">
              <a16:creationId xmlns:a16="http://schemas.microsoft.com/office/drawing/2014/main" id="{9A6152FE-C218-48EB-B4DE-1B4E16207E70}"/>
            </a:ext>
          </a:extLst>
        </xdr:cNvPr>
        <xdr:cNvSpPr txBox="1"/>
      </xdr:nvSpPr>
      <xdr:spPr>
        <a:xfrm>
          <a:off x="14389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49003</xdr:rowOff>
    </xdr:from>
    <xdr:ext cx="405111" cy="259045"/>
    <xdr:sp macro="" textlink="">
      <xdr:nvSpPr>
        <xdr:cNvPr id="676" name="n_3mainValue【消防施設】&#10;有形固定資産減価償却率">
          <a:extLst>
            <a:ext uri="{FF2B5EF4-FFF2-40B4-BE49-F238E27FC236}">
              <a16:creationId xmlns:a16="http://schemas.microsoft.com/office/drawing/2014/main" id="{D0890BD4-709D-44A9-AF17-10B28AFC183C}"/>
            </a:ext>
          </a:extLst>
        </xdr:cNvPr>
        <xdr:cNvSpPr txBox="1"/>
      </xdr:nvSpPr>
      <xdr:spPr>
        <a:xfrm>
          <a:off x="13500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70229</xdr:rowOff>
    </xdr:from>
    <xdr:ext cx="405111" cy="259045"/>
    <xdr:sp macro="" textlink="">
      <xdr:nvSpPr>
        <xdr:cNvPr id="677" name="n_4mainValue【消防施設】&#10;有形固定資産減価償却率">
          <a:extLst>
            <a:ext uri="{FF2B5EF4-FFF2-40B4-BE49-F238E27FC236}">
              <a16:creationId xmlns:a16="http://schemas.microsoft.com/office/drawing/2014/main" id="{916BE471-AD4A-4518-B6D0-CC4B4F516FA9}"/>
            </a:ext>
          </a:extLst>
        </xdr:cNvPr>
        <xdr:cNvSpPr txBox="1"/>
      </xdr:nvSpPr>
      <xdr:spPr>
        <a:xfrm>
          <a:off x="12611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8A67343C-5626-49D3-A439-966EC583B5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9744FEC3-2A22-43D2-A872-F65DBDF373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3298C630-7A85-4E9B-A451-7C2ADDD7830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62ADDBA5-1F17-433F-9DEF-AEC0685ADB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A769DDAC-8289-439A-93F0-BF84DCD4E0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40A6AF74-9E4D-4A21-8A1A-8F3F1737551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B8BA6646-E4A2-4BFA-8A3D-A0EA10BD48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8B3762C1-BCAF-45AB-946E-03905AB70F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AB12A86B-6573-4354-8054-DF244E2716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EF83EAD6-7AD5-4523-BC43-529AC03F7A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8" name="直線コネクタ 687">
          <a:extLst>
            <a:ext uri="{FF2B5EF4-FFF2-40B4-BE49-F238E27FC236}">
              <a16:creationId xmlns:a16="http://schemas.microsoft.com/office/drawing/2014/main" id="{7DF0B212-E0EF-4A98-8EE9-D0450FB3277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9" name="テキスト ボックス 688">
          <a:extLst>
            <a:ext uri="{FF2B5EF4-FFF2-40B4-BE49-F238E27FC236}">
              <a16:creationId xmlns:a16="http://schemas.microsoft.com/office/drawing/2014/main" id="{414D3423-6855-4921-95CD-5B80FD808A48}"/>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6D301D6-9A2C-42FA-A9F8-CB51BAF5A19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22A14184-001B-4B87-8A32-44510E78FA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2" name="直線コネクタ 691">
          <a:extLst>
            <a:ext uri="{FF2B5EF4-FFF2-40B4-BE49-F238E27FC236}">
              <a16:creationId xmlns:a16="http://schemas.microsoft.com/office/drawing/2014/main" id="{58AD52F0-D459-45FB-82E0-668C9A9E8768}"/>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3" name="テキスト ボックス 692">
          <a:extLst>
            <a:ext uri="{FF2B5EF4-FFF2-40B4-BE49-F238E27FC236}">
              <a16:creationId xmlns:a16="http://schemas.microsoft.com/office/drawing/2014/main" id="{3D4167C0-D920-4967-B989-AC1BF20D387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3525D0B4-BF37-45E5-8846-D6D972194E1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78B24D55-6351-41D0-A899-95D24DB7C7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EA2A2290-DFA2-4F0D-883B-37B2AF1880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97" name="直線コネクタ 696">
          <a:extLst>
            <a:ext uri="{FF2B5EF4-FFF2-40B4-BE49-F238E27FC236}">
              <a16:creationId xmlns:a16="http://schemas.microsoft.com/office/drawing/2014/main" id="{D3026773-5C87-4933-ACCF-67413BB66A51}"/>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98" name="【消防施設】&#10;一人当たり面積最小値テキスト">
          <a:extLst>
            <a:ext uri="{FF2B5EF4-FFF2-40B4-BE49-F238E27FC236}">
              <a16:creationId xmlns:a16="http://schemas.microsoft.com/office/drawing/2014/main" id="{199269B3-0BA5-49A4-84F4-576526B5493E}"/>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99" name="直線コネクタ 698">
          <a:extLst>
            <a:ext uri="{FF2B5EF4-FFF2-40B4-BE49-F238E27FC236}">
              <a16:creationId xmlns:a16="http://schemas.microsoft.com/office/drawing/2014/main" id="{DB6070D5-397A-4ECE-AFB7-6544DE30F17D}"/>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700" name="【消防施設】&#10;一人当たり面積最大値テキスト">
          <a:extLst>
            <a:ext uri="{FF2B5EF4-FFF2-40B4-BE49-F238E27FC236}">
              <a16:creationId xmlns:a16="http://schemas.microsoft.com/office/drawing/2014/main" id="{7AF6A969-576C-4BD7-BC2B-F856CEDF785F}"/>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701" name="直線コネクタ 700">
          <a:extLst>
            <a:ext uri="{FF2B5EF4-FFF2-40B4-BE49-F238E27FC236}">
              <a16:creationId xmlns:a16="http://schemas.microsoft.com/office/drawing/2014/main" id="{44FA0D4E-5B80-41BD-B75C-76E5B7B82DFA}"/>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702" name="【消防施設】&#10;一人当たり面積平均値テキスト">
          <a:extLst>
            <a:ext uri="{FF2B5EF4-FFF2-40B4-BE49-F238E27FC236}">
              <a16:creationId xmlns:a16="http://schemas.microsoft.com/office/drawing/2014/main" id="{AF4ABF91-EB55-4427-8CD7-657F5D9C0031}"/>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703" name="フローチャート: 判断 702">
          <a:extLst>
            <a:ext uri="{FF2B5EF4-FFF2-40B4-BE49-F238E27FC236}">
              <a16:creationId xmlns:a16="http://schemas.microsoft.com/office/drawing/2014/main" id="{1E408609-DA6C-44A3-B0EF-875ED20F9662}"/>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704" name="フローチャート: 判断 703">
          <a:extLst>
            <a:ext uri="{FF2B5EF4-FFF2-40B4-BE49-F238E27FC236}">
              <a16:creationId xmlns:a16="http://schemas.microsoft.com/office/drawing/2014/main" id="{36CD8973-46B2-4EA3-9C83-71AC4E3907D2}"/>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705" name="フローチャート: 判断 704">
          <a:extLst>
            <a:ext uri="{FF2B5EF4-FFF2-40B4-BE49-F238E27FC236}">
              <a16:creationId xmlns:a16="http://schemas.microsoft.com/office/drawing/2014/main" id="{B0684E8F-BD39-4200-A932-072B0CFC346B}"/>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706" name="フローチャート: 判断 705">
          <a:extLst>
            <a:ext uri="{FF2B5EF4-FFF2-40B4-BE49-F238E27FC236}">
              <a16:creationId xmlns:a16="http://schemas.microsoft.com/office/drawing/2014/main" id="{7F75F388-E686-42E1-B3F4-92B5A2E0BE2B}"/>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707" name="フローチャート: 判断 706">
          <a:extLst>
            <a:ext uri="{FF2B5EF4-FFF2-40B4-BE49-F238E27FC236}">
              <a16:creationId xmlns:a16="http://schemas.microsoft.com/office/drawing/2014/main" id="{FEA74C7D-CF5B-4C5F-830A-1E257179FEDE}"/>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F31ACED-50E7-480A-9225-1831F56F0E7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28A5B40-5DD7-4E9B-9A5F-2444573C511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4A8A3B3-D79B-4A68-BBF0-53D078D7FC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A282A549-E98C-42C3-B7CA-910E94381F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7F95419-9F41-4ED9-91EE-701C46FECE9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131890</xdr:rowOff>
    </xdr:from>
    <xdr:to>
      <xdr:col>116</xdr:col>
      <xdr:colOff>114300</xdr:colOff>
      <xdr:row>84</xdr:row>
      <xdr:rowOff>62040</xdr:rowOff>
    </xdr:to>
    <xdr:sp macro="" textlink="">
      <xdr:nvSpPr>
        <xdr:cNvPr id="713" name="楕円 712">
          <a:extLst>
            <a:ext uri="{FF2B5EF4-FFF2-40B4-BE49-F238E27FC236}">
              <a16:creationId xmlns:a16="http://schemas.microsoft.com/office/drawing/2014/main" id="{07A8443C-C76C-4F02-B404-F6066D42C077}"/>
            </a:ext>
          </a:extLst>
        </xdr:cNvPr>
        <xdr:cNvSpPr/>
      </xdr:nvSpPr>
      <xdr:spPr>
        <a:xfrm>
          <a:off x="22110700" y="1436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154767</xdr:rowOff>
    </xdr:from>
    <xdr:ext cx="469744" cy="259045"/>
    <xdr:sp macro="" textlink="">
      <xdr:nvSpPr>
        <xdr:cNvPr id="714" name="【消防施設】&#10;一人当たり面積該当値テキスト">
          <a:extLst>
            <a:ext uri="{FF2B5EF4-FFF2-40B4-BE49-F238E27FC236}">
              <a16:creationId xmlns:a16="http://schemas.microsoft.com/office/drawing/2014/main" id="{F857E2C2-0927-4179-9333-E5A4A5185301}"/>
            </a:ext>
          </a:extLst>
        </xdr:cNvPr>
        <xdr:cNvSpPr txBox="1"/>
      </xdr:nvSpPr>
      <xdr:spPr>
        <a:xfrm>
          <a:off x="22199600" y="1421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139319</xdr:rowOff>
    </xdr:from>
    <xdr:to>
      <xdr:col>112</xdr:col>
      <xdr:colOff>38100</xdr:colOff>
      <xdr:row>84</xdr:row>
      <xdr:rowOff>69469</xdr:rowOff>
    </xdr:to>
    <xdr:sp macro="" textlink="">
      <xdr:nvSpPr>
        <xdr:cNvPr id="715" name="楕円 714">
          <a:extLst>
            <a:ext uri="{FF2B5EF4-FFF2-40B4-BE49-F238E27FC236}">
              <a16:creationId xmlns:a16="http://schemas.microsoft.com/office/drawing/2014/main" id="{E9254019-8901-4EE5-A92C-5059E7A007F1}"/>
            </a:ext>
          </a:extLst>
        </xdr:cNvPr>
        <xdr:cNvSpPr/>
      </xdr:nvSpPr>
      <xdr:spPr>
        <a:xfrm>
          <a:off x="21272500" y="143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11240</xdr:rowOff>
    </xdr:from>
    <xdr:to>
      <xdr:col>116</xdr:col>
      <xdr:colOff>63500</xdr:colOff>
      <xdr:row>84</xdr:row>
      <xdr:rowOff>18669</xdr:rowOff>
    </xdr:to>
    <xdr:cxnSp macro="">
      <xdr:nvCxnSpPr>
        <xdr:cNvPr id="716" name="直線コネクタ 715">
          <a:extLst>
            <a:ext uri="{FF2B5EF4-FFF2-40B4-BE49-F238E27FC236}">
              <a16:creationId xmlns:a16="http://schemas.microsoft.com/office/drawing/2014/main" id="{51AEC792-7EA8-4F31-A744-B077B5573EF9}"/>
            </a:ext>
          </a:extLst>
        </xdr:cNvPr>
        <xdr:cNvCxnSpPr/>
      </xdr:nvCxnSpPr>
      <xdr:spPr>
        <a:xfrm flipV="1">
          <a:off x="21323300" y="14413040"/>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157035</xdr:rowOff>
    </xdr:from>
    <xdr:to>
      <xdr:col>107</xdr:col>
      <xdr:colOff>101600</xdr:colOff>
      <xdr:row>84</xdr:row>
      <xdr:rowOff>87185</xdr:rowOff>
    </xdr:to>
    <xdr:sp macro="" textlink="">
      <xdr:nvSpPr>
        <xdr:cNvPr id="717" name="楕円 716">
          <a:extLst>
            <a:ext uri="{FF2B5EF4-FFF2-40B4-BE49-F238E27FC236}">
              <a16:creationId xmlns:a16="http://schemas.microsoft.com/office/drawing/2014/main" id="{C72DD109-4B8C-4EE1-8F76-A5FF1E36F591}"/>
            </a:ext>
          </a:extLst>
        </xdr:cNvPr>
        <xdr:cNvSpPr/>
      </xdr:nvSpPr>
      <xdr:spPr>
        <a:xfrm>
          <a:off x="20383500" y="14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18669</xdr:rowOff>
    </xdr:from>
    <xdr:to>
      <xdr:col>111</xdr:col>
      <xdr:colOff>177800</xdr:colOff>
      <xdr:row>84</xdr:row>
      <xdr:rowOff>36385</xdr:rowOff>
    </xdr:to>
    <xdr:cxnSp macro="">
      <xdr:nvCxnSpPr>
        <xdr:cNvPr id="718" name="直線コネクタ 717">
          <a:extLst>
            <a:ext uri="{FF2B5EF4-FFF2-40B4-BE49-F238E27FC236}">
              <a16:creationId xmlns:a16="http://schemas.microsoft.com/office/drawing/2014/main" id="{7AE5C2C7-CB70-4CB4-94EB-F7359C17BD1B}"/>
            </a:ext>
          </a:extLst>
        </xdr:cNvPr>
        <xdr:cNvCxnSpPr/>
      </xdr:nvCxnSpPr>
      <xdr:spPr>
        <a:xfrm flipV="1">
          <a:off x="20434300" y="1442046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166179</xdr:rowOff>
    </xdr:from>
    <xdr:to>
      <xdr:col>102</xdr:col>
      <xdr:colOff>165100</xdr:colOff>
      <xdr:row>84</xdr:row>
      <xdr:rowOff>96329</xdr:rowOff>
    </xdr:to>
    <xdr:sp macro="" textlink="">
      <xdr:nvSpPr>
        <xdr:cNvPr id="719" name="楕円 718">
          <a:extLst>
            <a:ext uri="{FF2B5EF4-FFF2-40B4-BE49-F238E27FC236}">
              <a16:creationId xmlns:a16="http://schemas.microsoft.com/office/drawing/2014/main" id="{50DFEB3B-2565-41C1-8AFE-C7BDC771FABD}"/>
            </a:ext>
          </a:extLst>
        </xdr:cNvPr>
        <xdr:cNvSpPr/>
      </xdr:nvSpPr>
      <xdr:spPr>
        <a:xfrm>
          <a:off x="19494500" y="143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36385</xdr:rowOff>
    </xdr:from>
    <xdr:to>
      <xdr:col>107</xdr:col>
      <xdr:colOff>50800</xdr:colOff>
      <xdr:row>84</xdr:row>
      <xdr:rowOff>45529</xdr:rowOff>
    </xdr:to>
    <xdr:cxnSp macro="">
      <xdr:nvCxnSpPr>
        <xdr:cNvPr id="720" name="直線コネクタ 719">
          <a:extLst>
            <a:ext uri="{FF2B5EF4-FFF2-40B4-BE49-F238E27FC236}">
              <a16:creationId xmlns:a16="http://schemas.microsoft.com/office/drawing/2014/main" id="{EED9B6D4-2A9F-4686-B4CB-5411A3045E66}"/>
            </a:ext>
          </a:extLst>
        </xdr:cNvPr>
        <xdr:cNvCxnSpPr/>
      </xdr:nvCxnSpPr>
      <xdr:spPr>
        <a:xfrm flipV="1">
          <a:off x="19545300" y="1443818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166179</xdr:rowOff>
    </xdr:from>
    <xdr:to>
      <xdr:col>98</xdr:col>
      <xdr:colOff>38100</xdr:colOff>
      <xdr:row>84</xdr:row>
      <xdr:rowOff>96329</xdr:rowOff>
    </xdr:to>
    <xdr:sp macro="" textlink="">
      <xdr:nvSpPr>
        <xdr:cNvPr id="721" name="楕円 720">
          <a:extLst>
            <a:ext uri="{FF2B5EF4-FFF2-40B4-BE49-F238E27FC236}">
              <a16:creationId xmlns:a16="http://schemas.microsoft.com/office/drawing/2014/main" id="{5CADA29C-0795-4611-9F15-40785F5C1377}"/>
            </a:ext>
          </a:extLst>
        </xdr:cNvPr>
        <xdr:cNvSpPr/>
      </xdr:nvSpPr>
      <xdr:spPr>
        <a:xfrm>
          <a:off x="18605500" y="143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45529</xdr:rowOff>
    </xdr:from>
    <xdr:to>
      <xdr:col>102</xdr:col>
      <xdr:colOff>114300</xdr:colOff>
      <xdr:row>84</xdr:row>
      <xdr:rowOff>45529</xdr:rowOff>
    </xdr:to>
    <xdr:cxnSp macro="">
      <xdr:nvCxnSpPr>
        <xdr:cNvPr id="722" name="直線コネクタ 721">
          <a:extLst>
            <a:ext uri="{FF2B5EF4-FFF2-40B4-BE49-F238E27FC236}">
              <a16:creationId xmlns:a16="http://schemas.microsoft.com/office/drawing/2014/main" id="{1D7CB583-DC37-4AC7-BDC9-209D5ED607E3}"/>
            </a:ext>
          </a:extLst>
        </xdr:cNvPr>
        <xdr:cNvCxnSpPr/>
      </xdr:nvCxnSpPr>
      <xdr:spPr>
        <a:xfrm>
          <a:off x="18656300" y="14447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723" name="n_1aveValue【消防施設】&#10;一人当たり面積">
          <a:extLst>
            <a:ext uri="{FF2B5EF4-FFF2-40B4-BE49-F238E27FC236}">
              <a16:creationId xmlns:a16="http://schemas.microsoft.com/office/drawing/2014/main" id="{9C294601-EC30-4113-AD94-41EE95E703E9}"/>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724" name="n_2aveValue【消防施設】&#10;一人当たり面積">
          <a:extLst>
            <a:ext uri="{FF2B5EF4-FFF2-40B4-BE49-F238E27FC236}">
              <a16:creationId xmlns:a16="http://schemas.microsoft.com/office/drawing/2014/main" id="{85AB135F-BB20-4ADA-8938-D3E2EBB4C8D8}"/>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725" name="n_3aveValue【消防施設】&#10;一人当たり面積">
          <a:extLst>
            <a:ext uri="{FF2B5EF4-FFF2-40B4-BE49-F238E27FC236}">
              <a16:creationId xmlns:a16="http://schemas.microsoft.com/office/drawing/2014/main" id="{7C716AD9-3854-4E4C-9CB1-1D4CBDA2635B}"/>
            </a:ext>
          </a:extLst>
        </xdr:cNvPr>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726" name="n_4aveValue【消防施設】&#10;一人当たり面積">
          <a:extLst>
            <a:ext uri="{FF2B5EF4-FFF2-40B4-BE49-F238E27FC236}">
              <a16:creationId xmlns:a16="http://schemas.microsoft.com/office/drawing/2014/main" id="{F44ED459-8377-483E-98C1-531C5B844BDA}"/>
            </a:ext>
          </a:extLst>
        </xdr:cNvPr>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85996</xdr:rowOff>
    </xdr:from>
    <xdr:ext cx="469744" cy="259045"/>
    <xdr:sp macro="" textlink="">
      <xdr:nvSpPr>
        <xdr:cNvPr id="727" name="n_1mainValue【消防施設】&#10;一人当たり面積">
          <a:extLst>
            <a:ext uri="{FF2B5EF4-FFF2-40B4-BE49-F238E27FC236}">
              <a16:creationId xmlns:a16="http://schemas.microsoft.com/office/drawing/2014/main" id="{4D6A871D-08E9-4D97-8A5E-4CFF4372AAB1}"/>
            </a:ext>
          </a:extLst>
        </xdr:cNvPr>
        <xdr:cNvSpPr txBox="1"/>
      </xdr:nvSpPr>
      <xdr:spPr>
        <a:xfrm>
          <a:off x="21075727" y="1414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103712</xdr:rowOff>
    </xdr:from>
    <xdr:ext cx="469744" cy="259045"/>
    <xdr:sp macro="" textlink="">
      <xdr:nvSpPr>
        <xdr:cNvPr id="728" name="n_2mainValue【消防施設】&#10;一人当たり面積">
          <a:extLst>
            <a:ext uri="{FF2B5EF4-FFF2-40B4-BE49-F238E27FC236}">
              <a16:creationId xmlns:a16="http://schemas.microsoft.com/office/drawing/2014/main" id="{41E580CC-2999-4A46-A9FF-F49AB9976875}"/>
            </a:ext>
          </a:extLst>
        </xdr:cNvPr>
        <xdr:cNvSpPr txBox="1"/>
      </xdr:nvSpPr>
      <xdr:spPr>
        <a:xfrm>
          <a:off x="20199427" y="141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112856</xdr:rowOff>
    </xdr:from>
    <xdr:ext cx="469744" cy="259045"/>
    <xdr:sp macro="" textlink="">
      <xdr:nvSpPr>
        <xdr:cNvPr id="729" name="n_3mainValue【消防施設】&#10;一人当たり面積">
          <a:extLst>
            <a:ext uri="{FF2B5EF4-FFF2-40B4-BE49-F238E27FC236}">
              <a16:creationId xmlns:a16="http://schemas.microsoft.com/office/drawing/2014/main" id="{4235179C-2606-4992-B45C-073C00525263}"/>
            </a:ext>
          </a:extLst>
        </xdr:cNvPr>
        <xdr:cNvSpPr txBox="1"/>
      </xdr:nvSpPr>
      <xdr:spPr>
        <a:xfrm>
          <a:off x="19310427" y="1417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112856</xdr:rowOff>
    </xdr:from>
    <xdr:ext cx="469744" cy="259045"/>
    <xdr:sp macro="" textlink="">
      <xdr:nvSpPr>
        <xdr:cNvPr id="730" name="n_4mainValue【消防施設】&#10;一人当たり面積">
          <a:extLst>
            <a:ext uri="{FF2B5EF4-FFF2-40B4-BE49-F238E27FC236}">
              <a16:creationId xmlns:a16="http://schemas.microsoft.com/office/drawing/2014/main" id="{EEED5209-3D17-441C-831A-4A84BD45151C}"/>
            </a:ext>
          </a:extLst>
        </xdr:cNvPr>
        <xdr:cNvSpPr txBox="1"/>
      </xdr:nvSpPr>
      <xdr:spPr>
        <a:xfrm>
          <a:off x="18421427" y="1417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F23CA370-A59E-46C1-8F59-FC6FC0F427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209C5B95-1C55-4F2E-B097-2FD233D377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9224D234-CA57-4A93-A643-A5733062BF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9C79BC50-3300-4A93-802B-B393C0A486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A4771057-934A-41A7-A55B-16EE6C709E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264FB046-359D-4E54-AAC1-D45483B29C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8C7BC733-8D49-4F39-A8E2-D26840877DF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95653A2A-AC5F-406E-83B0-722B078206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843A485F-C5A9-4D34-8BBD-6B34EBB64A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F9C29440-F03E-4444-9C24-1233B21484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F51805E5-12E9-47BA-B520-F82285A75D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976A1A8F-20F4-4489-89E5-5E5097506CC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1778642B-D638-47C5-BC8E-E24CD534053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FE0404BA-7A50-4942-A14D-BAADEB0913E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2B24169A-35AE-44EF-B99B-D170E52C5C6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695FD58A-3B06-4AB6-9FE6-280F8597039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7E089AD8-3F15-4434-9308-55F3DEBF001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20149DB0-0785-409C-931C-46F34F1C7C9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2C985DAA-22F8-4A9F-B325-75126E7FFA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420DBDFD-D780-408C-9305-C2478483C7F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a:extLst>
            <a:ext uri="{FF2B5EF4-FFF2-40B4-BE49-F238E27FC236}">
              <a16:creationId xmlns:a16="http://schemas.microsoft.com/office/drawing/2014/main" id="{46D264A7-3E28-4A01-9DC2-AF41FA1B05A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A458D58B-67EC-42C5-8CDC-89E00A8F0F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46427C9D-A09A-4BD3-8C2A-01DE6AA4AA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4" name="直線コネクタ 753">
          <a:extLst>
            <a:ext uri="{FF2B5EF4-FFF2-40B4-BE49-F238E27FC236}">
              <a16:creationId xmlns:a16="http://schemas.microsoft.com/office/drawing/2014/main" id="{231FD53E-5275-434C-9274-0626B9A6400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5" name="【庁舎】&#10;有形固定資産減価償却率最小値テキスト">
          <a:extLst>
            <a:ext uri="{FF2B5EF4-FFF2-40B4-BE49-F238E27FC236}">
              <a16:creationId xmlns:a16="http://schemas.microsoft.com/office/drawing/2014/main" id="{01274765-8B8B-4B7B-AC95-A88CEE14372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6" name="直線コネクタ 755">
          <a:extLst>
            <a:ext uri="{FF2B5EF4-FFF2-40B4-BE49-F238E27FC236}">
              <a16:creationId xmlns:a16="http://schemas.microsoft.com/office/drawing/2014/main" id="{F5FA8EEA-4426-4181-9618-C8EF7263C6F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7" name="【庁舎】&#10;有形固定資産減価償却率最大値テキスト">
          <a:extLst>
            <a:ext uri="{FF2B5EF4-FFF2-40B4-BE49-F238E27FC236}">
              <a16:creationId xmlns:a16="http://schemas.microsoft.com/office/drawing/2014/main" id="{7BC61713-6BC5-40FF-927B-B67CF482C73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8" name="直線コネクタ 757">
          <a:extLst>
            <a:ext uri="{FF2B5EF4-FFF2-40B4-BE49-F238E27FC236}">
              <a16:creationId xmlns:a16="http://schemas.microsoft.com/office/drawing/2014/main" id="{34EFEE82-E40B-4FA0-8B2E-E4F619DDDD4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759" name="【庁舎】&#10;有形固定資産減価償却率平均値テキスト">
          <a:extLst>
            <a:ext uri="{FF2B5EF4-FFF2-40B4-BE49-F238E27FC236}">
              <a16:creationId xmlns:a16="http://schemas.microsoft.com/office/drawing/2014/main" id="{4126DEEC-EE44-465B-9BD5-82123EBE6B6D}"/>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60" name="フローチャート: 判断 759">
          <a:extLst>
            <a:ext uri="{FF2B5EF4-FFF2-40B4-BE49-F238E27FC236}">
              <a16:creationId xmlns:a16="http://schemas.microsoft.com/office/drawing/2014/main" id="{01D8BF11-6BAE-46E5-97A3-FD06A1131246}"/>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761" name="フローチャート: 判断 760">
          <a:extLst>
            <a:ext uri="{FF2B5EF4-FFF2-40B4-BE49-F238E27FC236}">
              <a16:creationId xmlns:a16="http://schemas.microsoft.com/office/drawing/2014/main" id="{560D1378-38E9-4592-B532-166229E6D622}"/>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762" name="フローチャート: 判断 761">
          <a:extLst>
            <a:ext uri="{FF2B5EF4-FFF2-40B4-BE49-F238E27FC236}">
              <a16:creationId xmlns:a16="http://schemas.microsoft.com/office/drawing/2014/main" id="{D8AEA1B0-2CC7-40EC-A3C0-7CEF9933FDD9}"/>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763" name="フローチャート: 判断 762">
          <a:extLst>
            <a:ext uri="{FF2B5EF4-FFF2-40B4-BE49-F238E27FC236}">
              <a16:creationId xmlns:a16="http://schemas.microsoft.com/office/drawing/2014/main" id="{056AA8B1-69DA-474B-B1B6-1579D2E7DABD}"/>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64" name="フローチャート: 判断 763">
          <a:extLst>
            <a:ext uri="{FF2B5EF4-FFF2-40B4-BE49-F238E27FC236}">
              <a16:creationId xmlns:a16="http://schemas.microsoft.com/office/drawing/2014/main" id="{143AC930-1A12-4C73-A132-63EB60F0B92A}"/>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30C41B5-76D4-409A-ADF6-FBF7408F62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E794FD36-C721-4D13-B289-6D164980C2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8350AD2-2DBC-483A-9FBE-54FB9D1DFF6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B9B999E-A55D-460E-909E-64801D1DAF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29041F8-3A5C-4FD7-A053-503D7247DB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119380</xdr:rowOff>
    </xdr:from>
    <xdr:to>
      <xdr:col>85</xdr:col>
      <xdr:colOff>177800</xdr:colOff>
      <xdr:row>102</xdr:row>
      <xdr:rowOff>49530</xdr:rowOff>
    </xdr:to>
    <xdr:sp macro="" textlink="">
      <xdr:nvSpPr>
        <xdr:cNvPr id="770" name="楕円 769">
          <a:extLst>
            <a:ext uri="{FF2B5EF4-FFF2-40B4-BE49-F238E27FC236}">
              <a16:creationId xmlns:a16="http://schemas.microsoft.com/office/drawing/2014/main" id="{266A1D04-6596-44F0-AE70-25DBA30F4A61}"/>
            </a:ext>
          </a:extLst>
        </xdr:cNvPr>
        <xdr:cNvSpPr/>
      </xdr:nvSpPr>
      <xdr:spPr>
        <a:xfrm>
          <a:off x="16268700" y="174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142257</xdr:rowOff>
    </xdr:from>
    <xdr:ext cx="405111" cy="259045"/>
    <xdr:sp macro="" textlink="">
      <xdr:nvSpPr>
        <xdr:cNvPr id="771" name="【庁舎】&#10;有形固定資産減価償却率該当値テキスト">
          <a:extLst>
            <a:ext uri="{FF2B5EF4-FFF2-40B4-BE49-F238E27FC236}">
              <a16:creationId xmlns:a16="http://schemas.microsoft.com/office/drawing/2014/main" id="{CD4D45F9-668E-4028-A048-21D96C80659C}"/>
            </a:ext>
          </a:extLst>
        </xdr:cNvPr>
        <xdr:cNvSpPr txBox="1"/>
      </xdr:nvSpPr>
      <xdr:spPr>
        <a:xfrm>
          <a:off x="16357600" y="1728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106680</xdr:rowOff>
    </xdr:from>
    <xdr:to>
      <xdr:col>81</xdr:col>
      <xdr:colOff>101600</xdr:colOff>
      <xdr:row>102</xdr:row>
      <xdr:rowOff>36830</xdr:rowOff>
    </xdr:to>
    <xdr:sp macro="" textlink="">
      <xdr:nvSpPr>
        <xdr:cNvPr id="772" name="楕円 771">
          <a:extLst>
            <a:ext uri="{FF2B5EF4-FFF2-40B4-BE49-F238E27FC236}">
              <a16:creationId xmlns:a16="http://schemas.microsoft.com/office/drawing/2014/main" id="{AE15B070-F6F9-47CF-9010-0EA9DA3C7B3C}"/>
            </a:ext>
          </a:extLst>
        </xdr:cNvPr>
        <xdr:cNvSpPr/>
      </xdr:nvSpPr>
      <xdr:spPr>
        <a:xfrm>
          <a:off x="15430500" y="174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157480</xdr:rowOff>
    </xdr:from>
    <xdr:to>
      <xdr:col>85</xdr:col>
      <xdr:colOff>127000</xdr:colOff>
      <xdr:row>101</xdr:row>
      <xdr:rowOff>170180</xdr:rowOff>
    </xdr:to>
    <xdr:cxnSp macro="">
      <xdr:nvCxnSpPr>
        <xdr:cNvPr id="773" name="直線コネクタ 772">
          <a:extLst>
            <a:ext uri="{FF2B5EF4-FFF2-40B4-BE49-F238E27FC236}">
              <a16:creationId xmlns:a16="http://schemas.microsoft.com/office/drawing/2014/main" id="{117EF179-E99B-464C-9151-F4D941AC9DFA}"/>
            </a:ext>
          </a:extLst>
        </xdr:cNvPr>
        <xdr:cNvCxnSpPr/>
      </xdr:nvCxnSpPr>
      <xdr:spPr>
        <a:xfrm>
          <a:off x="15481300" y="1747393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81280</xdr:rowOff>
    </xdr:from>
    <xdr:to>
      <xdr:col>76</xdr:col>
      <xdr:colOff>165100</xdr:colOff>
      <xdr:row>102</xdr:row>
      <xdr:rowOff>11430</xdr:rowOff>
    </xdr:to>
    <xdr:sp macro="" textlink="">
      <xdr:nvSpPr>
        <xdr:cNvPr id="774" name="楕円 773">
          <a:extLst>
            <a:ext uri="{FF2B5EF4-FFF2-40B4-BE49-F238E27FC236}">
              <a16:creationId xmlns:a16="http://schemas.microsoft.com/office/drawing/2014/main" id="{F6AE5221-BC4A-4001-8CFD-65AE418F9526}"/>
            </a:ext>
          </a:extLst>
        </xdr:cNvPr>
        <xdr:cNvSpPr/>
      </xdr:nvSpPr>
      <xdr:spPr>
        <a:xfrm>
          <a:off x="14541500" y="173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132080</xdr:rowOff>
    </xdr:from>
    <xdr:to>
      <xdr:col>81</xdr:col>
      <xdr:colOff>50800</xdr:colOff>
      <xdr:row>101</xdr:row>
      <xdr:rowOff>157480</xdr:rowOff>
    </xdr:to>
    <xdr:cxnSp macro="">
      <xdr:nvCxnSpPr>
        <xdr:cNvPr id="775" name="直線コネクタ 774">
          <a:extLst>
            <a:ext uri="{FF2B5EF4-FFF2-40B4-BE49-F238E27FC236}">
              <a16:creationId xmlns:a16="http://schemas.microsoft.com/office/drawing/2014/main" id="{25DF7E7E-81B7-4F57-9846-5E290C5F3625}"/>
            </a:ext>
          </a:extLst>
        </xdr:cNvPr>
        <xdr:cNvCxnSpPr/>
      </xdr:nvCxnSpPr>
      <xdr:spPr>
        <a:xfrm>
          <a:off x="14592300" y="174485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57150</xdr:rowOff>
    </xdr:from>
    <xdr:to>
      <xdr:col>72</xdr:col>
      <xdr:colOff>38100</xdr:colOff>
      <xdr:row>101</xdr:row>
      <xdr:rowOff>158750</xdr:rowOff>
    </xdr:to>
    <xdr:sp macro="" textlink="">
      <xdr:nvSpPr>
        <xdr:cNvPr id="776" name="楕円 775">
          <a:extLst>
            <a:ext uri="{FF2B5EF4-FFF2-40B4-BE49-F238E27FC236}">
              <a16:creationId xmlns:a16="http://schemas.microsoft.com/office/drawing/2014/main" id="{81B5AAA6-0D30-440D-B6A2-590EDB82F82E}"/>
            </a:ext>
          </a:extLst>
        </xdr:cNvPr>
        <xdr:cNvSpPr/>
      </xdr:nvSpPr>
      <xdr:spPr>
        <a:xfrm>
          <a:off x="13652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107950</xdr:rowOff>
    </xdr:from>
    <xdr:to>
      <xdr:col>76</xdr:col>
      <xdr:colOff>114300</xdr:colOff>
      <xdr:row>101</xdr:row>
      <xdr:rowOff>132080</xdr:rowOff>
    </xdr:to>
    <xdr:cxnSp macro="">
      <xdr:nvCxnSpPr>
        <xdr:cNvPr id="777" name="直線コネクタ 776">
          <a:extLst>
            <a:ext uri="{FF2B5EF4-FFF2-40B4-BE49-F238E27FC236}">
              <a16:creationId xmlns:a16="http://schemas.microsoft.com/office/drawing/2014/main" id="{673C10F8-B3E3-454B-B904-A5CCD7587FA3}"/>
            </a:ext>
          </a:extLst>
        </xdr:cNvPr>
        <xdr:cNvCxnSpPr/>
      </xdr:nvCxnSpPr>
      <xdr:spPr>
        <a:xfrm>
          <a:off x="13703300" y="174244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31750</xdr:rowOff>
    </xdr:from>
    <xdr:to>
      <xdr:col>67</xdr:col>
      <xdr:colOff>101600</xdr:colOff>
      <xdr:row>101</xdr:row>
      <xdr:rowOff>133350</xdr:rowOff>
    </xdr:to>
    <xdr:sp macro="" textlink="">
      <xdr:nvSpPr>
        <xdr:cNvPr id="778" name="楕円 777">
          <a:extLst>
            <a:ext uri="{FF2B5EF4-FFF2-40B4-BE49-F238E27FC236}">
              <a16:creationId xmlns:a16="http://schemas.microsoft.com/office/drawing/2014/main" id="{13DE2006-9031-4E5D-BE1A-11D7505E0F6D}"/>
            </a:ext>
          </a:extLst>
        </xdr:cNvPr>
        <xdr:cNvSpPr/>
      </xdr:nvSpPr>
      <xdr:spPr>
        <a:xfrm>
          <a:off x="12763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82550</xdr:rowOff>
    </xdr:from>
    <xdr:to>
      <xdr:col>71</xdr:col>
      <xdr:colOff>177800</xdr:colOff>
      <xdr:row>101</xdr:row>
      <xdr:rowOff>107950</xdr:rowOff>
    </xdr:to>
    <xdr:cxnSp macro="">
      <xdr:nvCxnSpPr>
        <xdr:cNvPr id="779" name="直線コネクタ 778">
          <a:extLst>
            <a:ext uri="{FF2B5EF4-FFF2-40B4-BE49-F238E27FC236}">
              <a16:creationId xmlns:a16="http://schemas.microsoft.com/office/drawing/2014/main" id="{539B4FC5-4632-41DA-B693-49A06C6E649D}"/>
            </a:ext>
          </a:extLst>
        </xdr:cNvPr>
        <xdr:cNvCxnSpPr/>
      </xdr:nvCxnSpPr>
      <xdr:spPr>
        <a:xfrm>
          <a:off x="12814300" y="1739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780" name="n_1aveValue【庁舎】&#10;有形固定資産減価償却率">
          <a:extLst>
            <a:ext uri="{FF2B5EF4-FFF2-40B4-BE49-F238E27FC236}">
              <a16:creationId xmlns:a16="http://schemas.microsoft.com/office/drawing/2014/main" id="{71A64B6E-00EF-4390-93CC-40AE376FAD68}"/>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781" name="n_2aveValue【庁舎】&#10;有形固定資産減価償却率">
          <a:extLst>
            <a:ext uri="{FF2B5EF4-FFF2-40B4-BE49-F238E27FC236}">
              <a16:creationId xmlns:a16="http://schemas.microsoft.com/office/drawing/2014/main" id="{77E738DD-B7E7-46C5-8DF0-DAFDFF8D17CE}"/>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782" name="n_3aveValue【庁舎】&#10;有形固定資産減価償却率">
          <a:extLst>
            <a:ext uri="{FF2B5EF4-FFF2-40B4-BE49-F238E27FC236}">
              <a16:creationId xmlns:a16="http://schemas.microsoft.com/office/drawing/2014/main" id="{ECEB0FD4-C867-4B80-A2A5-BE179FD462A6}"/>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783" name="n_4aveValue【庁舎】&#10;有形固定資産減価償却率">
          <a:extLst>
            <a:ext uri="{FF2B5EF4-FFF2-40B4-BE49-F238E27FC236}">
              <a16:creationId xmlns:a16="http://schemas.microsoft.com/office/drawing/2014/main" id="{24C40E44-8705-4686-A8B0-AF69B96A865A}"/>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53357</xdr:rowOff>
    </xdr:from>
    <xdr:ext cx="405111" cy="259045"/>
    <xdr:sp macro="" textlink="">
      <xdr:nvSpPr>
        <xdr:cNvPr id="784" name="n_1mainValue【庁舎】&#10;有形固定資産減価償却率">
          <a:extLst>
            <a:ext uri="{FF2B5EF4-FFF2-40B4-BE49-F238E27FC236}">
              <a16:creationId xmlns:a16="http://schemas.microsoft.com/office/drawing/2014/main" id="{DD2D62E2-E080-438C-8873-A178CAE32FFB}"/>
            </a:ext>
          </a:extLst>
        </xdr:cNvPr>
        <xdr:cNvSpPr txBox="1"/>
      </xdr:nvSpPr>
      <xdr:spPr>
        <a:xfrm>
          <a:off x="15266044" y="1719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27957</xdr:rowOff>
    </xdr:from>
    <xdr:ext cx="405111" cy="259045"/>
    <xdr:sp macro="" textlink="">
      <xdr:nvSpPr>
        <xdr:cNvPr id="785" name="n_2mainValue【庁舎】&#10;有形固定資産減価償却率">
          <a:extLst>
            <a:ext uri="{FF2B5EF4-FFF2-40B4-BE49-F238E27FC236}">
              <a16:creationId xmlns:a16="http://schemas.microsoft.com/office/drawing/2014/main" id="{159D1090-5E8C-457A-B95E-F516C7D7C1A5}"/>
            </a:ext>
          </a:extLst>
        </xdr:cNvPr>
        <xdr:cNvSpPr txBox="1"/>
      </xdr:nvSpPr>
      <xdr:spPr>
        <a:xfrm>
          <a:off x="14389744" y="1717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3827</xdr:rowOff>
    </xdr:from>
    <xdr:ext cx="405111" cy="259045"/>
    <xdr:sp macro="" textlink="">
      <xdr:nvSpPr>
        <xdr:cNvPr id="786" name="n_3mainValue【庁舎】&#10;有形固定資産減価償却率">
          <a:extLst>
            <a:ext uri="{FF2B5EF4-FFF2-40B4-BE49-F238E27FC236}">
              <a16:creationId xmlns:a16="http://schemas.microsoft.com/office/drawing/2014/main" id="{9B22400A-7168-4631-A13E-19AB24F8BA0B}"/>
            </a:ext>
          </a:extLst>
        </xdr:cNvPr>
        <xdr:cNvSpPr txBox="1"/>
      </xdr:nvSpPr>
      <xdr:spPr>
        <a:xfrm>
          <a:off x="135007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149877</xdr:rowOff>
    </xdr:from>
    <xdr:ext cx="405111" cy="259045"/>
    <xdr:sp macro="" textlink="">
      <xdr:nvSpPr>
        <xdr:cNvPr id="787" name="n_4mainValue【庁舎】&#10;有形固定資産減価償却率">
          <a:extLst>
            <a:ext uri="{FF2B5EF4-FFF2-40B4-BE49-F238E27FC236}">
              <a16:creationId xmlns:a16="http://schemas.microsoft.com/office/drawing/2014/main" id="{E658E646-3150-41FA-AA9F-B12034F3CE00}"/>
            </a:ext>
          </a:extLst>
        </xdr:cNvPr>
        <xdr:cNvSpPr txBox="1"/>
      </xdr:nvSpPr>
      <xdr:spPr>
        <a:xfrm>
          <a:off x="126117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B3217BCD-41E2-4665-81BF-A94540DA36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E722864A-68DF-4A77-81D4-5F7A186721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D5A4EB22-D2C0-4A98-BDA0-84D00441BD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F88E9590-23B1-4B95-AA4E-FB9419B120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CE167EC5-AF8C-4D6C-9CC9-5592B11834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A502FC97-8586-4D84-BDE9-00C560D07F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D8986C2D-DF47-4E9A-8357-CB8AEB6764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BFE704EB-7C58-4A88-9129-872B86EB7E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A7EDD9D0-8F51-44E5-9F49-17798D7F6E6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130EF18A-2A40-4328-A89F-AE9630531E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5FDF4BB4-871A-477E-8211-F92248DD393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8A71AC78-5DB5-4AC9-AD3F-7DF9DE92FBB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4196F8B4-120F-452C-9D25-2E06B56F727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C7556AC8-C5BC-4317-84CE-13C8DEC3DCE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EEB1AFD1-78D5-4453-986A-F9AAA23BD0F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7FB75BEF-C6E2-480D-BCBA-42CAF3865AF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8CFB3602-5C8D-421A-B0DA-0123B0DEF95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7897EBF1-59C7-402F-91D0-3FC16C67495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8DE22265-EFD3-4A9C-87CA-7A522383A62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E0C1041E-14D6-4ED1-BDDF-26A8684DAF2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92D00B79-D381-4C54-B998-94709A8949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1B38EBE6-B71C-4941-8121-A032AEC576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250E49B6-6590-49D9-848A-F815498821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811" name="直線コネクタ 810">
          <a:extLst>
            <a:ext uri="{FF2B5EF4-FFF2-40B4-BE49-F238E27FC236}">
              <a16:creationId xmlns:a16="http://schemas.microsoft.com/office/drawing/2014/main" id="{E689EE43-41E4-41F0-A841-C373CE6AD82F}"/>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812" name="【庁舎】&#10;一人当たり面積最小値テキスト">
          <a:extLst>
            <a:ext uri="{FF2B5EF4-FFF2-40B4-BE49-F238E27FC236}">
              <a16:creationId xmlns:a16="http://schemas.microsoft.com/office/drawing/2014/main" id="{026D9DA7-9C3A-4F73-B9C8-A61A7A5808A4}"/>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813" name="直線コネクタ 812">
          <a:extLst>
            <a:ext uri="{FF2B5EF4-FFF2-40B4-BE49-F238E27FC236}">
              <a16:creationId xmlns:a16="http://schemas.microsoft.com/office/drawing/2014/main" id="{171ED994-1E25-4C1B-887A-A8C2C73064C5}"/>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814" name="【庁舎】&#10;一人当たり面積最大値テキスト">
          <a:extLst>
            <a:ext uri="{FF2B5EF4-FFF2-40B4-BE49-F238E27FC236}">
              <a16:creationId xmlns:a16="http://schemas.microsoft.com/office/drawing/2014/main" id="{8A869B4D-0C9E-43E9-819B-BB6E8719F9FD}"/>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815" name="直線コネクタ 814">
          <a:extLst>
            <a:ext uri="{FF2B5EF4-FFF2-40B4-BE49-F238E27FC236}">
              <a16:creationId xmlns:a16="http://schemas.microsoft.com/office/drawing/2014/main" id="{0E8DFDD4-47CB-436E-8065-2FBA756504E0}"/>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816" name="【庁舎】&#10;一人当たり面積平均値テキスト">
          <a:extLst>
            <a:ext uri="{FF2B5EF4-FFF2-40B4-BE49-F238E27FC236}">
              <a16:creationId xmlns:a16="http://schemas.microsoft.com/office/drawing/2014/main" id="{82BB339B-A1F2-46FC-87C8-4033077EF602}"/>
            </a:ext>
          </a:extLst>
        </xdr:cNvPr>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817" name="フローチャート: 判断 816">
          <a:extLst>
            <a:ext uri="{FF2B5EF4-FFF2-40B4-BE49-F238E27FC236}">
              <a16:creationId xmlns:a16="http://schemas.microsoft.com/office/drawing/2014/main" id="{38AA01C8-E7C2-4B29-9409-D326FFD06E27}"/>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818" name="フローチャート: 判断 817">
          <a:extLst>
            <a:ext uri="{FF2B5EF4-FFF2-40B4-BE49-F238E27FC236}">
              <a16:creationId xmlns:a16="http://schemas.microsoft.com/office/drawing/2014/main" id="{9988E2A4-034F-4FD4-A4FD-6BD3453D6999}"/>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819" name="フローチャート: 判断 818">
          <a:extLst>
            <a:ext uri="{FF2B5EF4-FFF2-40B4-BE49-F238E27FC236}">
              <a16:creationId xmlns:a16="http://schemas.microsoft.com/office/drawing/2014/main" id="{356BA0C4-EEBE-4887-A69E-9887101981D7}"/>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820" name="フローチャート: 判断 819">
          <a:extLst>
            <a:ext uri="{FF2B5EF4-FFF2-40B4-BE49-F238E27FC236}">
              <a16:creationId xmlns:a16="http://schemas.microsoft.com/office/drawing/2014/main" id="{581C706F-F85B-435D-A975-0C7D7DD9062E}"/>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821" name="フローチャート: 判断 820">
          <a:extLst>
            <a:ext uri="{FF2B5EF4-FFF2-40B4-BE49-F238E27FC236}">
              <a16:creationId xmlns:a16="http://schemas.microsoft.com/office/drawing/2014/main" id="{80EF9AE6-3FB0-453C-8569-0B043D279B6C}"/>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D032AEB0-9294-4191-8C4E-839225BAB3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C35615B-4DF0-4EDC-BBD8-FC2C9B6C98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68771B8D-DF58-424F-B118-8B95D2E084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B65DD9B-8453-48D2-9DA8-C2D3D5F307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9717D45-85EB-4264-9E29-C9509D8766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111888</xdr:rowOff>
    </xdr:from>
    <xdr:to>
      <xdr:col>116</xdr:col>
      <xdr:colOff>114300</xdr:colOff>
      <xdr:row>107</xdr:row>
      <xdr:rowOff>42038</xdr:rowOff>
    </xdr:to>
    <xdr:sp macro="" textlink="">
      <xdr:nvSpPr>
        <xdr:cNvPr id="827" name="楕円 826">
          <a:extLst>
            <a:ext uri="{FF2B5EF4-FFF2-40B4-BE49-F238E27FC236}">
              <a16:creationId xmlns:a16="http://schemas.microsoft.com/office/drawing/2014/main" id="{5E0D2C5E-6764-41B2-BD5B-AC6DC605C351}"/>
            </a:ext>
          </a:extLst>
        </xdr:cNvPr>
        <xdr:cNvSpPr/>
      </xdr:nvSpPr>
      <xdr:spPr>
        <a:xfrm>
          <a:off x="22110700" y="182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90315</xdr:rowOff>
    </xdr:from>
    <xdr:ext cx="469744" cy="259045"/>
    <xdr:sp macro="" textlink="">
      <xdr:nvSpPr>
        <xdr:cNvPr id="828" name="【庁舎】&#10;一人当たり面積該当値テキスト">
          <a:extLst>
            <a:ext uri="{FF2B5EF4-FFF2-40B4-BE49-F238E27FC236}">
              <a16:creationId xmlns:a16="http://schemas.microsoft.com/office/drawing/2014/main" id="{F9ABFCCA-359F-49D2-BFB3-EB8ACD1E2856}"/>
            </a:ext>
          </a:extLst>
        </xdr:cNvPr>
        <xdr:cNvSpPr txBox="1"/>
      </xdr:nvSpPr>
      <xdr:spPr>
        <a:xfrm>
          <a:off x="22199600" y="1826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118363</xdr:rowOff>
    </xdr:from>
    <xdr:to>
      <xdr:col>112</xdr:col>
      <xdr:colOff>38100</xdr:colOff>
      <xdr:row>107</xdr:row>
      <xdr:rowOff>48513</xdr:rowOff>
    </xdr:to>
    <xdr:sp macro="" textlink="">
      <xdr:nvSpPr>
        <xdr:cNvPr id="829" name="楕円 828">
          <a:extLst>
            <a:ext uri="{FF2B5EF4-FFF2-40B4-BE49-F238E27FC236}">
              <a16:creationId xmlns:a16="http://schemas.microsoft.com/office/drawing/2014/main" id="{2D0C354E-32CE-4111-AB46-2039D9554861}"/>
            </a:ext>
          </a:extLst>
        </xdr:cNvPr>
        <xdr:cNvSpPr/>
      </xdr:nvSpPr>
      <xdr:spPr>
        <a:xfrm>
          <a:off x="21272500" y="182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162688</xdr:rowOff>
    </xdr:from>
    <xdr:to>
      <xdr:col>116</xdr:col>
      <xdr:colOff>63500</xdr:colOff>
      <xdr:row>106</xdr:row>
      <xdr:rowOff>169163</xdr:rowOff>
    </xdr:to>
    <xdr:cxnSp macro="">
      <xdr:nvCxnSpPr>
        <xdr:cNvPr id="830" name="直線コネクタ 829">
          <a:extLst>
            <a:ext uri="{FF2B5EF4-FFF2-40B4-BE49-F238E27FC236}">
              <a16:creationId xmlns:a16="http://schemas.microsoft.com/office/drawing/2014/main" id="{C3A719A9-FB99-4A2A-B65F-449C2E5D849E}"/>
            </a:ext>
          </a:extLst>
        </xdr:cNvPr>
        <xdr:cNvCxnSpPr/>
      </xdr:nvCxnSpPr>
      <xdr:spPr>
        <a:xfrm flipV="1">
          <a:off x="21323300" y="18336388"/>
          <a:ext cx="8382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124840</xdr:rowOff>
    </xdr:from>
    <xdr:to>
      <xdr:col>107</xdr:col>
      <xdr:colOff>101600</xdr:colOff>
      <xdr:row>107</xdr:row>
      <xdr:rowOff>54990</xdr:rowOff>
    </xdr:to>
    <xdr:sp macro="" textlink="">
      <xdr:nvSpPr>
        <xdr:cNvPr id="831" name="楕円 830">
          <a:extLst>
            <a:ext uri="{FF2B5EF4-FFF2-40B4-BE49-F238E27FC236}">
              <a16:creationId xmlns:a16="http://schemas.microsoft.com/office/drawing/2014/main" id="{E3B55C3F-ABB7-4A53-892C-39F761E58D9D}"/>
            </a:ext>
          </a:extLst>
        </xdr:cNvPr>
        <xdr:cNvSpPr/>
      </xdr:nvSpPr>
      <xdr:spPr>
        <a:xfrm>
          <a:off x="20383500" y="182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169163</xdr:rowOff>
    </xdr:from>
    <xdr:to>
      <xdr:col>111</xdr:col>
      <xdr:colOff>177800</xdr:colOff>
      <xdr:row>107</xdr:row>
      <xdr:rowOff>4190</xdr:rowOff>
    </xdr:to>
    <xdr:cxnSp macro="">
      <xdr:nvCxnSpPr>
        <xdr:cNvPr id="832" name="直線コネクタ 831">
          <a:extLst>
            <a:ext uri="{FF2B5EF4-FFF2-40B4-BE49-F238E27FC236}">
              <a16:creationId xmlns:a16="http://schemas.microsoft.com/office/drawing/2014/main" id="{BDD95D66-91C4-44B6-9517-445A8B2AE192}"/>
            </a:ext>
          </a:extLst>
        </xdr:cNvPr>
        <xdr:cNvCxnSpPr/>
      </xdr:nvCxnSpPr>
      <xdr:spPr>
        <a:xfrm flipV="1">
          <a:off x="20434300" y="1834286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131318</xdr:rowOff>
    </xdr:from>
    <xdr:to>
      <xdr:col>102</xdr:col>
      <xdr:colOff>165100</xdr:colOff>
      <xdr:row>107</xdr:row>
      <xdr:rowOff>61468</xdr:rowOff>
    </xdr:to>
    <xdr:sp macro="" textlink="">
      <xdr:nvSpPr>
        <xdr:cNvPr id="833" name="楕円 832">
          <a:extLst>
            <a:ext uri="{FF2B5EF4-FFF2-40B4-BE49-F238E27FC236}">
              <a16:creationId xmlns:a16="http://schemas.microsoft.com/office/drawing/2014/main" id="{C223EDED-7596-4466-B8AD-6F9A598B741E}"/>
            </a:ext>
          </a:extLst>
        </xdr:cNvPr>
        <xdr:cNvSpPr/>
      </xdr:nvSpPr>
      <xdr:spPr>
        <a:xfrm>
          <a:off x="19494500" y="183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4190</xdr:rowOff>
    </xdr:from>
    <xdr:to>
      <xdr:col>107</xdr:col>
      <xdr:colOff>50800</xdr:colOff>
      <xdr:row>107</xdr:row>
      <xdr:rowOff>10668</xdr:rowOff>
    </xdr:to>
    <xdr:cxnSp macro="">
      <xdr:nvCxnSpPr>
        <xdr:cNvPr id="834" name="直線コネクタ 833">
          <a:extLst>
            <a:ext uri="{FF2B5EF4-FFF2-40B4-BE49-F238E27FC236}">
              <a16:creationId xmlns:a16="http://schemas.microsoft.com/office/drawing/2014/main" id="{64485F72-E2DA-4EE9-A9AE-5EF313AC8AA0}"/>
            </a:ext>
          </a:extLst>
        </xdr:cNvPr>
        <xdr:cNvCxnSpPr/>
      </xdr:nvCxnSpPr>
      <xdr:spPr>
        <a:xfrm flipV="1">
          <a:off x="19545300" y="18349340"/>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133604</xdr:rowOff>
    </xdr:from>
    <xdr:to>
      <xdr:col>98</xdr:col>
      <xdr:colOff>38100</xdr:colOff>
      <xdr:row>107</xdr:row>
      <xdr:rowOff>63754</xdr:rowOff>
    </xdr:to>
    <xdr:sp macro="" textlink="">
      <xdr:nvSpPr>
        <xdr:cNvPr id="835" name="楕円 834">
          <a:extLst>
            <a:ext uri="{FF2B5EF4-FFF2-40B4-BE49-F238E27FC236}">
              <a16:creationId xmlns:a16="http://schemas.microsoft.com/office/drawing/2014/main" id="{EFD159D4-FFAF-45ED-B53D-1FFFDD3AE5AD}"/>
            </a:ext>
          </a:extLst>
        </xdr:cNvPr>
        <xdr:cNvSpPr/>
      </xdr:nvSpPr>
      <xdr:spPr>
        <a:xfrm>
          <a:off x="18605500" y="183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10668</xdr:rowOff>
    </xdr:from>
    <xdr:to>
      <xdr:col>102</xdr:col>
      <xdr:colOff>114300</xdr:colOff>
      <xdr:row>107</xdr:row>
      <xdr:rowOff>12954</xdr:rowOff>
    </xdr:to>
    <xdr:cxnSp macro="">
      <xdr:nvCxnSpPr>
        <xdr:cNvPr id="836" name="直線コネクタ 835">
          <a:extLst>
            <a:ext uri="{FF2B5EF4-FFF2-40B4-BE49-F238E27FC236}">
              <a16:creationId xmlns:a16="http://schemas.microsoft.com/office/drawing/2014/main" id="{324B2A7C-D0E2-4714-9B37-C5B62AEFFA32}"/>
            </a:ext>
          </a:extLst>
        </xdr:cNvPr>
        <xdr:cNvCxnSpPr/>
      </xdr:nvCxnSpPr>
      <xdr:spPr>
        <a:xfrm flipV="1">
          <a:off x="18656300" y="183558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837" name="n_1aveValue【庁舎】&#10;一人当たり面積">
          <a:extLst>
            <a:ext uri="{FF2B5EF4-FFF2-40B4-BE49-F238E27FC236}">
              <a16:creationId xmlns:a16="http://schemas.microsoft.com/office/drawing/2014/main" id="{901D035F-EC22-44AF-A388-321965CEBA17}"/>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838" name="n_2aveValue【庁舎】&#10;一人当たり面積">
          <a:extLst>
            <a:ext uri="{FF2B5EF4-FFF2-40B4-BE49-F238E27FC236}">
              <a16:creationId xmlns:a16="http://schemas.microsoft.com/office/drawing/2014/main" id="{29AE2404-F9C7-40FE-BD2C-3C923C8F322E}"/>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839" name="n_3aveValue【庁舎】&#10;一人当たり面積">
          <a:extLst>
            <a:ext uri="{FF2B5EF4-FFF2-40B4-BE49-F238E27FC236}">
              <a16:creationId xmlns:a16="http://schemas.microsoft.com/office/drawing/2014/main" id="{298AB44F-5786-4655-896B-8F0657D5011F}"/>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840" name="n_4aveValue【庁舎】&#10;一人当たり面積">
          <a:extLst>
            <a:ext uri="{FF2B5EF4-FFF2-40B4-BE49-F238E27FC236}">
              <a16:creationId xmlns:a16="http://schemas.microsoft.com/office/drawing/2014/main" id="{C9342FB7-B03E-45DE-815F-7ABEDCED4D4A}"/>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39640</xdr:rowOff>
    </xdr:from>
    <xdr:ext cx="469744" cy="259045"/>
    <xdr:sp macro="" textlink="">
      <xdr:nvSpPr>
        <xdr:cNvPr id="841" name="n_1mainValue【庁舎】&#10;一人当たり面積">
          <a:extLst>
            <a:ext uri="{FF2B5EF4-FFF2-40B4-BE49-F238E27FC236}">
              <a16:creationId xmlns:a16="http://schemas.microsoft.com/office/drawing/2014/main" id="{06FC8EFC-5378-4689-BACB-1488F9257427}"/>
            </a:ext>
          </a:extLst>
        </xdr:cNvPr>
        <xdr:cNvSpPr txBox="1"/>
      </xdr:nvSpPr>
      <xdr:spPr>
        <a:xfrm>
          <a:off x="21075727" y="1838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46117</xdr:rowOff>
    </xdr:from>
    <xdr:ext cx="469744" cy="259045"/>
    <xdr:sp macro="" textlink="">
      <xdr:nvSpPr>
        <xdr:cNvPr id="842" name="n_2mainValue【庁舎】&#10;一人当たり面積">
          <a:extLst>
            <a:ext uri="{FF2B5EF4-FFF2-40B4-BE49-F238E27FC236}">
              <a16:creationId xmlns:a16="http://schemas.microsoft.com/office/drawing/2014/main" id="{25084414-D586-433A-9C92-436914619DC0}"/>
            </a:ext>
          </a:extLst>
        </xdr:cNvPr>
        <xdr:cNvSpPr txBox="1"/>
      </xdr:nvSpPr>
      <xdr:spPr>
        <a:xfrm>
          <a:off x="20199427" y="183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52595</xdr:rowOff>
    </xdr:from>
    <xdr:ext cx="469744" cy="259045"/>
    <xdr:sp macro="" textlink="">
      <xdr:nvSpPr>
        <xdr:cNvPr id="843" name="n_3mainValue【庁舎】&#10;一人当たり面積">
          <a:extLst>
            <a:ext uri="{FF2B5EF4-FFF2-40B4-BE49-F238E27FC236}">
              <a16:creationId xmlns:a16="http://schemas.microsoft.com/office/drawing/2014/main" id="{D56BE723-B9E1-4A37-91B0-748870EFE179}"/>
            </a:ext>
          </a:extLst>
        </xdr:cNvPr>
        <xdr:cNvSpPr txBox="1"/>
      </xdr:nvSpPr>
      <xdr:spPr>
        <a:xfrm>
          <a:off x="19310427" y="183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54881</xdr:rowOff>
    </xdr:from>
    <xdr:ext cx="469744" cy="259045"/>
    <xdr:sp macro="" textlink="">
      <xdr:nvSpPr>
        <xdr:cNvPr id="844" name="n_4mainValue【庁舎】&#10;一人当たり面積">
          <a:extLst>
            <a:ext uri="{FF2B5EF4-FFF2-40B4-BE49-F238E27FC236}">
              <a16:creationId xmlns:a16="http://schemas.microsoft.com/office/drawing/2014/main" id="{8C687AFC-31A0-465A-B504-9C2D2125EF0C}"/>
            </a:ext>
          </a:extLst>
        </xdr:cNvPr>
        <xdr:cNvSpPr txBox="1"/>
      </xdr:nvSpPr>
      <xdr:spPr>
        <a:xfrm>
          <a:off x="18421427" y="184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838565AF-249F-4537-A53A-4028CA4A4B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A39C0D31-C9FC-4AC8-BCE2-281D249B56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A6C843FE-345A-414C-8EEB-D5173F6A0D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類似団体と比較して有形固定資産減価償却率が低くなっている理由は、庁舎については平成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年度、図書館・福祉施設については平成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年度に整備、消防施設については平成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年度に防災拠点施設の建替えを行ったことにより、耐用年数もあることから数値が低くなっている。保健センター・保健所については平成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年度に総合福祉センターの取り壊しを行ったことにより率及び一人当たり面積の数値が低くなっている。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体育館・プールについては、整備してから年数が経過していることから減価償却率が上昇していると考えられる。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また、一部事務組合の固定資産台帳の整備に伴い、一般廃棄物処理施設の有形固定資産減価償却率等が平成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年度より反映されている。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償却資産評価額と減価償却累計額から算出されるものであり、新施設が整備された場合に率が下がってくる可能性がある。今後も公共施設総合管理計画に沿った維持管理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3,399
236.45
8,368,487
8,288,737
30,629
2,928,700
7,480,104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普通会計の財源のうち</a:t>
          </a:r>
          <a:r>
            <a:rPr kumimoji="1" lang="en-US" altLang="ja-JP" sz="1150">
              <a:latin typeface="ＭＳ Ｐゴシック" panose="020B0600070205080204" pitchFamily="50" charset="-128"/>
              <a:ea typeface="ＭＳ Ｐゴシック" panose="020B0600070205080204" pitchFamily="50" charset="-128"/>
            </a:rPr>
            <a:t>76.4</a:t>
          </a:r>
          <a:r>
            <a:rPr kumimoji="1" lang="ja-JP" altLang="en-US" sz="1150">
              <a:latin typeface="ＭＳ Ｐゴシック" panose="020B0600070205080204" pitchFamily="50" charset="-128"/>
              <a:ea typeface="ＭＳ Ｐゴシック" panose="020B0600070205080204" pitchFamily="50" charset="-128"/>
            </a:rPr>
            <a:t>％が依存財源となっており、そのうち地方交付税は</a:t>
          </a:r>
          <a:r>
            <a:rPr kumimoji="1" lang="en-US" altLang="ja-JP" sz="1150">
              <a:latin typeface="ＭＳ Ｐゴシック" panose="020B0600070205080204" pitchFamily="50" charset="-128"/>
              <a:ea typeface="ＭＳ Ｐゴシック" panose="020B0600070205080204" pitchFamily="50" charset="-128"/>
            </a:rPr>
            <a:t>32.1</a:t>
          </a:r>
          <a:r>
            <a:rPr kumimoji="1" lang="ja-JP" altLang="en-US" sz="1150">
              <a:latin typeface="ＭＳ Ｐゴシック" panose="020B0600070205080204" pitchFamily="50" charset="-128"/>
              <a:ea typeface="ＭＳ Ｐゴシック" panose="020B0600070205080204" pitchFamily="50" charset="-128"/>
            </a:rPr>
            <a:t>％となっている。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年度の税収については、新型コロナウイルス感染症による影響はあまり受けておらず、前年度比</a:t>
          </a:r>
          <a:r>
            <a:rPr kumimoji="1" lang="en-US" altLang="ja-JP" sz="1150">
              <a:latin typeface="ＭＳ Ｐゴシック" panose="020B0600070205080204" pitchFamily="50" charset="-128"/>
              <a:ea typeface="ＭＳ Ｐゴシック" panose="020B0600070205080204" pitchFamily="50" charset="-128"/>
            </a:rPr>
            <a:t>1.6</a:t>
          </a:r>
          <a:r>
            <a:rPr kumimoji="1" lang="ja-JP" altLang="en-US" sz="1150">
              <a:latin typeface="ＭＳ Ｐゴシック" panose="020B0600070205080204" pitchFamily="50" charset="-128"/>
              <a:ea typeface="ＭＳ Ｐゴシック" panose="020B0600070205080204" pitchFamily="50" charset="-128"/>
            </a:rPr>
            <a:t>％増となった。固定資産税のみ前年度比</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％減となり、町民税、軽自動車税、たばこ税で増となった。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基準財政需要額が前年度比</a:t>
          </a:r>
          <a:r>
            <a:rPr kumimoji="1" lang="en-US" altLang="ja-JP" sz="1150">
              <a:latin typeface="ＭＳ Ｐゴシック" panose="020B0600070205080204" pitchFamily="50" charset="-128"/>
              <a:ea typeface="ＭＳ Ｐゴシック" panose="020B0600070205080204" pitchFamily="50" charset="-128"/>
            </a:rPr>
            <a:t>4.2</a:t>
          </a:r>
          <a:r>
            <a:rPr kumimoji="1" lang="ja-JP" altLang="en-US" sz="1150">
              <a:latin typeface="ＭＳ Ｐゴシック" panose="020B0600070205080204" pitchFamily="50" charset="-128"/>
              <a:ea typeface="ＭＳ Ｐゴシック" panose="020B0600070205080204" pitchFamily="50" charset="-128"/>
            </a:rPr>
            <a:t>％増となったが、基準財政収入額が前年度比</a:t>
          </a:r>
          <a:r>
            <a:rPr kumimoji="1" lang="en-US" altLang="ja-JP" sz="1150">
              <a:latin typeface="ＭＳ Ｐゴシック" panose="020B0600070205080204" pitchFamily="50" charset="-128"/>
              <a:ea typeface="ＭＳ Ｐゴシック" panose="020B0600070205080204" pitchFamily="50" charset="-128"/>
            </a:rPr>
            <a:t>10.4</a:t>
          </a:r>
          <a:r>
            <a:rPr kumimoji="1" lang="ja-JP" altLang="en-US" sz="1150">
              <a:latin typeface="ＭＳ Ｐゴシック" panose="020B0600070205080204" pitchFamily="50" charset="-128"/>
              <a:ea typeface="ＭＳ Ｐゴシック" panose="020B0600070205080204" pitchFamily="50" charset="-128"/>
            </a:rPr>
            <a:t>％増となったことで、単年度の財政力指数が上昇した。３カ年平均での指数も上昇傾向にある。引き続き徴収率の向上及び歳入の確保につとめていく。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経常収支比率は</a:t>
          </a:r>
          <a:r>
            <a:rPr kumimoji="1" lang="en-US" altLang="ja-JP" sz="1200">
              <a:latin typeface="ＭＳ Ｐゴシック" panose="020B0600070205080204" pitchFamily="50" charset="-128"/>
              <a:ea typeface="ＭＳ Ｐゴシック" panose="020B0600070205080204" pitchFamily="50" charset="-128"/>
            </a:rPr>
            <a:t>88.9</a:t>
          </a:r>
          <a:r>
            <a:rPr kumimoji="1" lang="ja-JP" altLang="en-US" sz="1200">
              <a:latin typeface="ＭＳ Ｐゴシック" panose="020B0600070205080204" pitchFamily="50" charset="-128"/>
              <a:ea typeface="ＭＳ Ｐゴシック" panose="020B0600070205080204" pitchFamily="50" charset="-128"/>
            </a:rPr>
            <a:t>％となり、前年度</a:t>
          </a:r>
          <a:r>
            <a:rPr kumimoji="1" lang="en-US" altLang="ja-JP" sz="1200">
              <a:latin typeface="ＭＳ Ｐゴシック" panose="020B0600070205080204" pitchFamily="50" charset="-128"/>
              <a:ea typeface="ＭＳ Ｐゴシック" panose="020B0600070205080204" pitchFamily="50" charset="-128"/>
            </a:rPr>
            <a:t>87.6</a:t>
          </a:r>
          <a:r>
            <a:rPr kumimoji="1" lang="ja-JP" altLang="en-US" sz="1200">
              <a:latin typeface="ＭＳ Ｐゴシック" panose="020B0600070205080204" pitchFamily="50" charset="-128"/>
              <a:ea typeface="ＭＳ Ｐゴシック" panose="020B0600070205080204" pitchFamily="50" charset="-128"/>
            </a:rPr>
            <a:t>％と比較して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主に人件費において、職員の昇給に加え、会計年度任用職員制度が導入されたことに伴い</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上昇し、令和元年度まで賃金で計上していた臨時職員に係る人件費が減となったことで物件費は減となった。また、新型コロナウイルス感染症の影響により事業の中止や規模の縮小等により事業がこれまでどおりできなかったことにより物件費は</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ポイント下がった。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会計年度任用職員制度導入による経常収支比率の上昇は大きく、次年度以降、通常どおりの事業実施となれば経常収支比率が伸びていくことが予想される。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83276</xdr:rowOff>
    </xdr:from>
    <xdr:to>
      <xdr:col>23</xdr:col>
      <xdr:colOff>133350</xdr:colOff>
      <xdr:row>63</xdr:row>
      <xdr:rowOff>128088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884626"/>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83276</xdr:rowOff>
    </xdr:from>
    <xdr:to>
      <xdr:col>19</xdr:col>
      <xdr:colOff>133350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88462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134076</xdr:rowOff>
    </xdr:from>
    <xdr:to>
      <xdr:col>15</xdr:col>
      <xdr:colOff>82550</xdr:colOff>
      <xdr:row>63</xdr:row>
      <xdr:rowOff>90170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6397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16873</xdr:rowOff>
    </xdr:from>
    <xdr:to>
      <xdr:col>11</xdr:col>
      <xdr:colOff>31750</xdr:colOff>
      <xdr:row>62</xdr:row>
      <xdr:rowOff>134076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64677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77288</xdr:rowOff>
    </xdr:from>
    <xdr:to>
      <xdr:col>23</xdr:col>
      <xdr:colOff>184150</xdr:colOff>
      <xdr:row>64</xdr:row>
      <xdr:rowOff>7438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49365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32476</xdr:rowOff>
    </xdr:from>
    <xdr:to>
      <xdr:col>19</xdr:col>
      <xdr:colOff>184150</xdr:colOff>
      <xdr:row>63</xdr:row>
      <xdr:rowOff>134076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118853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2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83276</xdr:rowOff>
    </xdr:from>
    <xdr:to>
      <xdr:col>11</xdr:col>
      <xdr:colOff>82550</xdr:colOff>
      <xdr:row>63</xdr:row>
      <xdr:rowOff>13426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169653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137523</xdr:rowOff>
    </xdr:from>
    <xdr:to>
      <xdr:col>7</xdr:col>
      <xdr:colOff>31750</xdr:colOff>
      <xdr:row>62</xdr:row>
      <xdr:rowOff>67673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77850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人件費については、職員の昇給に加え、会計年度任用職員制度の導入により対前年度比</a:t>
          </a:r>
          <a:r>
            <a:rPr kumimoji="1" lang="en-US" altLang="ja-JP" sz="1200">
              <a:latin typeface="ＭＳ Ｐゴシック" panose="020B0600070205080204" pitchFamily="50" charset="-128"/>
              <a:ea typeface="ＭＳ Ｐゴシック" panose="020B0600070205080204" pitchFamily="50" charset="-128"/>
            </a:rPr>
            <a:t>22.1</a:t>
          </a:r>
          <a:r>
            <a:rPr kumimoji="1" lang="ja-JP" altLang="en-US" sz="1200">
              <a:latin typeface="ＭＳ Ｐゴシック" panose="020B0600070205080204" pitchFamily="50" charset="-128"/>
              <a:ea typeface="ＭＳ Ｐゴシック" panose="020B0600070205080204" pitchFamily="50" charset="-128"/>
            </a:rPr>
            <a:t>％増となった。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については、令和元年度まで賃金で計上していた臨時職員に係る人件費の減、新型コロナウイルス感染症の影響により事業の中止や規模の縮小等により事業がこれまでどおりできなかったことにより減となった一方、雲の上の図書館、複合福祉施設の維持管理経費やシステム経費の増等、経常的な費用が増となり、対前年度比</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％減となった。次年度以降、通常どおりの事業実施となれば物件費は上昇することが予想される。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人口は前年度と比較し減少していることから、一人当たりの決算額が増加している。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49107</xdr:rowOff>
    </xdr:from>
    <xdr:to>
      <xdr:col>23</xdr:col>
      <xdr:colOff>133350</xdr:colOff>
      <xdr:row>81</xdr:row>
      <xdr:rowOff>78448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36557"/>
          <a:ext cx="8382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27107</xdr:rowOff>
    </xdr:from>
    <xdr:to>
      <xdr:col>19</xdr:col>
      <xdr:colOff>133350</xdr:colOff>
      <xdr:row>81</xdr:row>
      <xdr:rowOff>49107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14557"/>
          <a:ext cx="889000" cy="2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8365</xdr:rowOff>
    </xdr:from>
    <xdr:to>
      <xdr:col>15</xdr:col>
      <xdr:colOff>82550</xdr:colOff>
      <xdr:row>81</xdr:row>
      <xdr:rowOff>27107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95815"/>
          <a:ext cx="889000" cy="1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94447</xdr:rowOff>
    </xdr:from>
    <xdr:to>
      <xdr:col>11</xdr:col>
      <xdr:colOff>31750</xdr:colOff>
      <xdr:row>81</xdr:row>
      <xdr:rowOff>8365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10447"/>
          <a:ext cx="889000" cy="8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27648</xdr:rowOff>
    </xdr:from>
    <xdr:to>
      <xdr:col>23</xdr:col>
      <xdr:colOff>184150</xdr:colOff>
      <xdr:row>81</xdr:row>
      <xdr:rowOff>129248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171175</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8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169757</xdr:rowOff>
    </xdr:from>
    <xdr:to>
      <xdr:col>19</xdr:col>
      <xdr:colOff>184150</xdr:colOff>
      <xdr:row>81</xdr:row>
      <xdr:rowOff>99907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84684</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97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147757</xdr:rowOff>
    </xdr:from>
    <xdr:to>
      <xdr:col>15</xdr:col>
      <xdr:colOff>133350</xdr:colOff>
      <xdr:row>81</xdr:row>
      <xdr:rowOff>77907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62684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95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129015</xdr:rowOff>
    </xdr:from>
    <xdr:to>
      <xdr:col>11</xdr:col>
      <xdr:colOff>82550</xdr:colOff>
      <xdr:row>81</xdr:row>
      <xdr:rowOff>59165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43942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93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43647</xdr:rowOff>
    </xdr:from>
    <xdr:to>
      <xdr:col>7</xdr:col>
      <xdr:colOff>31750</xdr:colOff>
      <xdr:row>80</xdr:row>
      <xdr:rowOff>145247</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155424</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2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年度については国家公務員の時限的な給与改革特例法による措置を反映した算定方法となったため指数が上昇していたが、平成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月にかけて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％の給与カットを行ったことにより、ラスパイレス指数は減となった。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近年、国家公務員の給与改定及び職員構成の変更等に伴い減となってきている。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43814</xdr:rowOff>
    </xdr:from>
    <xdr:to>
      <xdr:col>81</xdr:col>
      <xdr:colOff>44450</xdr:colOff>
      <xdr:row>85</xdr:row>
      <xdr:rowOff>92075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17064"/>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86</xdr:row>
      <xdr:rowOff>11113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653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11113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5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11113</xdr:rowOff>
    </xdr:from>
    <xdr:to>
      <xdr:col>68</xdr:col>
      <xdr:colOff>152400</xdr:colOff>
      <xdr:row>86</xdr:row>
      <xdr:rowOff>65405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5581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164464</xdr:rowOff>
    </xdr:from>
    <xdr:to>
      <xdr:col>81</xdr:col>
      <xdr:colOff>95250</xdr:colOff>
      <xdr:row>85</xdr:row>
      <xdr:rowOff>94614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9541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職員数については、雲の上の図書館について平成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年度途中で採用となったことにより職員数が増となった。（平成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年度の調査人口は令和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日現在の住民基本台帳人口を反映していることから、令和元年度調査時よりも減となっているため、人口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人当たり職員数が増となっている。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25388</xdr:rowOff>
    </xdr:from>
    <xdr:to>
      <xdr:col>81</xdr:col>
      <xdr:colOff>44450</xdr:colOff>
      <xdr:row>62</xdr:row>
      <xdr:rowOff>29490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55288"/>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171259</xdr:rowOff>
    </xdr:from>
    <xdr:to>
      <xdr:col>77</xdr:col>
      <xdr:colOff>44450</xdr:colOff>
      <xdr:row>62</xdr:row>
      <xdr:rowOff>25388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29709"/>
          <a:ext cx="889000" cy="2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160401</xdr:rowOff>
    </xdr:from>
    <xdr:to>
      <xdr:col>72</xdr:col>
      <xdr:colOff>203200</xdr:colOff>
      <xdr:row>61</xdr:row>
      <xdr:rowOff>171259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8851"/>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129756</xdr:rowOff>
    </xdr:from>
    <xdr:to>
      <xdr:col>68</xdr:col>
      <xdr:colOff>152400</xdr:colOff>
      <xdr:row>61</xdr:row>
      <xdr:rowOff>160401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88206"/>
          <a:ext cx="889000" cy="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150140</xdr:rowOff>
    </xdr:from>
    <xdr:to>
      <xdr:col>81</xdr:col>
      <xdr:colOff>95250</xdr:colOff>
      <xdr:row>62</xdr:row>
      <xdr:rowOff>80290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122217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146038</xdr:rowOff>
    </xdr:from>
    <xdr:to>
      <xdr:col>77</xdr:col>
      <xdr:colOff>95250</xdr:colOff>
      <xdr:row>62</xdr:row>
      <xdr:rowOff>76188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60965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9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120459</xdr:rowOff>
    </xdr:from>
    <xdr:to>
      <xdr:col>73</xdr:col>
      <xdr:colOff>44450</xdr:colOff>
      <xdr:row>62</xdr:row>
      <xdr:rowOff>50609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35386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109601</xdr:rowOff>
    </xdr:from>
    <xdr:to>
      <xdr:col>68</xdr:col>
      <xdr:colOff>203200</xdr:colOff>
      <xdr:row>62</xdr:row>
      <xdr:rowOff>39751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24528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5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78956</xdr:rowOff>
    </xdr:from>
    <xdr:to>
      <xdr:col>64</xdr:col>
      <xdr:colOff>152400</xdr:colOff>
      <xdr:row>62</xdr:row>
      <xdr:rowOff>9106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19283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普通交付税の算定項目が追加されたことで、標準財政規模が増となった。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年度から元利償還金額も下がり続けているため、単年度の比率が下がり、３カ年平均についても下がってきている。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今後も起債事業があることから、財政措置等を踏まえた計画的な借入や返済等を行い、水準を抑えられるようつとめていく。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62654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9045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78740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206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94827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367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135044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も充当可能財源が上回っているため、将来負担比率として数値は表れていない。しかしながら、今後予定されている起債事業による借入や基金の取り崩しも予定されていることから、将来負担額の増、充当可能財源の減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今後も計画的な事業の実施につとめる。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3,399
236.45
8,368,487
8,288,737
30,629
2,928,700
7,480,104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年度途中に雲の上の図書館の職員採用があったことや職員の昇給により上昇が続いていたが、令和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年度は会計年度任用職員制度の導入により対前年度比</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％増となり、経常収支比率は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ポイント上昇となった。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375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28702</xdr:rowOff>
    </xdr:from>
    <xdr:to>
      <xdr:col>15</xdr:col>
      <xdr:colOff>98425</xdr:colOff>
      <xdr:row>35</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294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117856</xdr:rowOff>
    </xdr:from>
    <xdr:to>
      <xdr:col>11</xdr:col>
      <xdr:colOff>9525</xdr:colOff>
      <xdr:row>35</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47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149352</xdr:rowOff>
    </xdr:from>
    <xdr:to>
      <xdr:col>11</xdr:col>
      <xdr:colOff>60325</xdr:colOff>
      <xdr:row>35</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67056</xdr:rowOff>
    </xdr:from>
    <xdr:to>
      <xdr:col>6</xdr:col>
      <xdr:colOff>171450</xdr:colOff>
      <xdr:row>34</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令和元年度まで物件費で計上していた臨時職員に係る賃金が減となった一方、雲の上の図書館、複合福祉施設の維持管理経費やシステム経費の増等、経常的な費用は増となっている。しかし、令和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年度は新型コロナウイルス感染症の影響により事業の中止や規模の縮小等により事業がこれまでどおり実施できなかったことにより全体では</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次年度以降、通常どおりの事業実施となれば物件費も上昇していくことが予想される。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18</xdr:row>
      <xdr:rowOff>53848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0622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53848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21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18</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942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18</xdr:row>
      <xdr:rowOff>8128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011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xdr:rowOff>
    </xdr:from>
    <xdr:to>
      <xdr:col>78</xdr:col>
      <xdr:colOff>120650</xdr:colOff>
      <xdr:row>18</xdr:row>
      <xdr:rowOff>104648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89425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7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128778</xdr:rowOff>
    </xdr:from>
    <xdr:to>
      <xdr:col>69</xdr:col>
      <xdr:colOff>142875</xdr:colOff>
      <xdr:row>18</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43705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扶助費について対前年度比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％の増となったが、経常経費充当一般財源の増に伴い、ポイントは前年度同程度で推移している。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近年、福祉医療費扶助について増額となっているため、ポイントが上昇していくことが予想される。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85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繰出金のうち、国保会計において職員の異動に伴い職員給与等繰出金が増え、対前年度比</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％増となったが、経常経費充当一般財源が対前年度比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％増となったことにより、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維持補修費及び投資及び出資・貸付金は大きな変化はなかった。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66040</xdr:rowOff>
    </xdr:from>
    <xdr:to>
      <xdr:col>82</xdr:col>
      <xdr:colOff>107950</xdr:colOff>
      <xdr:row>55</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4957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66040</xdr:rowOff>
    </xdr:from>
    <xdr:to>
      <xdr:col>78</xdr:col>
      <xdr:colOff>69850</xdr:colOff>
      <xdr:row>55</xdr:row>
      <xdr:rowOff>119380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4957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119380</xdr:rowOff>
    </xdr:from>
    <xdr:to>
      <xdr:col>73</xdr:col>
      <xdr:colOff>180975</xdr:colOff>
      <xdr:row>55</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549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134620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560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xdr:rowOff>
    </xdr:from>
    <xdr:to>
      <xdr:col>78</xdr:col>
      <xdr:colOff>120650</xdr:colOff>
      <xdr:row>55</xdr:row>
      <xdr:rowOff>116840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127017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21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68580</xdr:rowOff>
    </xdr:from>
    <xdr:to>
      <xdr:col>74</xdr:col>
      <xdr:colOff>31750</xdr:colOff>
      <xdr:row>55</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154957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58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83820</xdr:rowOff>
    </xdr:from>
    <xdr:to>
      <xdr:col>69</xdr:col>
      <xdr:colOff>142875</xdr:colOff>
      <xdr:row>56</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9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166387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年度は人事交流負担金等の増額により、補助費等について対前年度比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％増となったが、経常経費充当一般財源が対前年度比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％増となったことで、ポイントは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減となった。</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120142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427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83566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76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54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元利償還金は対前年度比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％減となったが、経常経費充当一般財源が対前年度比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％増となったことで、公債費について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今後、建設事業等に伴う地方債の元金償還の開始に伴い、ポイントが上昇する見込みである。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46989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067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63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経常収支比率は、前年度と比較し人件費で</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ポイント増、繰出金で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ポイント増、物件費で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ポイント減、補助費等では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ポイント減となった。経常収支充当一般財源が対前年度比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％増となったが、人件費の増が大きかったため、公債費以外の経常収支比率は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19231</xdr:rowOff>
    </xdr:from>
    <xdr:to>
      <xdr:col>82</xdr:col>
      <xdr:colOff>107950</xdr:colOff>
      <xdr:row>76</xdr:row>
      <xdr:rowOff>97608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4943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6169</xdr:rowOff>
    </xdr:from>
    <xdr:to>
      <xdr:col>78</xdr:col>
      <xdr:colOff>69850</xdr:colOff>
      <xdr:row>76</xdr:row>
      <xdr:rowOff>19231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36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63319</xdr:rowOff>
    </xdr:from>
    <xdr:to>
      <xdr:col>73</xdr:col>
      <xdr:colOff>180975</xdr:colOff>
      <xdr:row>76</xdr:row>
      <xdr:rowOff>6169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2206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94343</xdr:rowOff>
    </xdr:from>
    <xdr:to>
      <xdr:col>69</xdr:col>
      <xdr:colOff>92075</xdr:colOff>
      <xdr:row>75</xdr:row>
      <xdr:rowOff>63319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78164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131553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18885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139881</xdr:rowOff>
    </xdr:from>
    <xdr:to>
      <xdr:col>78</xdr:col>
      <xdr:colOff>120650</xdr:colOff>
      <xdr:row>76</xdr:row>
      <xdr:rowOff>70031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54808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8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126819</xdr:rowOff>
    </xdr:from>
    <xdr:to>
      <xdr:col>74</xdr:col>
      <xdr:colOff>31750</xdr:colOff>
      <xdr:row>76</xdr:row>
      <xdr:rowOff>56969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41746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12519</xdr:rowOff>
    </xdr:from>
    <xdr:to>
      <xdr:col>69</xdr:col>
      <xdr:colOff>142875</xdr:colOff>
      <xdr:row>75</xdr:row>
      <xdr:rowOff>114119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124296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43543</xdr:rowOff>
    </xdr:from>
    <xdr:to>
      <xdr:col>65</xdr:col>
      <xdr:colOff>53975</xdr:colOff>
      <xdr:row>74</xdr:row>
      <xdr:rowOff>145143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155320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14748</xdr:rowOff>
    </xdr:from>
    <xdr:to>
      <xdr:col>29</xdr:col>
      <xdr:colOff>127000</xdr:colOff>
      <xdr:row>18</xdr:row>
      <xdr:rowOff>30573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8473"/>
          <a:ext cx="647700" cy="1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30573</xdr:rowOff>
    </xdr:from>
    <xdr:to>
      <xdr:col>26</xdr:col>
      <xdr:colOff>50800</xdr:colOff>
      <xdr:row>18</xdr:row>
      <xdr:rowOff>42751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4298"/>
          <a:ext cx="698500" cy="12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42751</xdr:rowOff>
    </xdr:from>
    <xdr:to>
      <xdr:col>22</xdr:col>
      <xdr:colOff>114300</xdr:colOff>
      <xdr:row>18</xdr:row>
      <xdr:rowOff>65493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6476"/>
          <a:ext cx="698500" cy="22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65493</xdr:rowOff>
    </xdr:from>
    <xdr:to>
      <xdr:col>18</xdr:col>
      <xdr:colOff>177800</xdr:colOff>
      <xdr:row>18</xdr:row>
      <xdr:rowOff>86892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9218"/>
          <a:ext cx="698500" cy="2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135398</xdr:rowOff>
    </xdr:from>
    <xdr:to>
      <xdr:col>29</xdr:col>
      <xdr:colOff>177800</xdr:colOff>
      <xdr:row>18</xdr:row>
      <xdr:rowOff>65548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107475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151223</xdr:rowOff>
    </xdr:from>
    <xdr:to>
      <xdr:col>26</xdr:col>
      <xdr:colOff>101600</xdr:colOff>
      <xdr:row>18</xdr:row>
      <xdr:rowOff>81373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66150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163401</xdr:rowOff>
    </xdr:from>
    <xdr:to>
      <xdr:col>22</xdr:col>
      <xdr:colOff>165100</xdr:colOff>
      <xdr:row>18</xdr:row>
      <xdr:rowOff>93551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5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78328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14693</xdr:rowOff>
    </xdr:from>
    <xdr:to>
      <xdr:col>19</xdr:col>
      <xdr:colOff>38100</xdr:colOff>
      <xdr:row>18</xdr:row>
      <xdr:rowOff>116293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101070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36092</xdr:rowOff>
    </xdr:from>
    <xdr:to>
      <xdr:col>15</xdr:col>
      <xdr:colOff>101600</xdr:colOff>
      <xdr:row>18</xdr:row>
      <xdr:rowOff>137692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122469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24602</xdr:rowOff>
    </xdr:from>
    <xdr:to>
      <xdr:col>29</xdr:col>
      <xdr:colOff>127000</xdr:colOff>
      <xdr:row>36</xdr:row>
      <xdr:rowOff>44163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77852"/>
          <a:ext cx="647700" cy="1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13424</xdr:rowOff>
    </xdr:from>
    <xdr:to>
      <xdr:col>26</xdr:col>
      <xdr:colOff>50800</xdr:colOff>
      <xdr:row>36</xdr:row>
      <xdr:rowOff>24602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66674"/>
          <a:ext cx="698500" cy="1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13424</xdr:rowOff>
    </xdr:from>
    <xdr:to>
      <xdr:col>22</xdr:col>
      <xdr:colOff>114300</xdr:colOff>
      <xdr:row>36</xdr:row>
      <xdr:rowOff>29594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66674"/>
          <a:ext cx="698500" cy="1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330385</xdr:rowOff>
    </xdr:from>
    <xdr:to>
      <xdr:col>18</xdr:col>
      <xdr:colOff>177800</xdr:colOff>
      <xdr:row>36</xdr:row>
      <xdr:rowOff>29594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40735"/>
          <a:ext cx="698500" cy="42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336263</xdr:rowOff>
    </xdr:from>
    <xdr:to>
      <xdr:col>29</xdr:col>
      <xdr:colOff>177800</xdr:colOff>
      <xdr:row>36</xdr:row>
      <xdr:rowOff>94963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308340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316702</xdr:rowOff>
    </xdr:from>
    <xdr:to>
      <xdr:col>26</xdr:col>
      <xdr:colOff>101600</xdr:colOff>
      <xdr:row>36</xdr:row>
      <xdr:rowOff>75402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60179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305524</xdr:rowOff>
    </xdr:from>
    <xdr:to>
      <xdr:col>22</xdr:col>
      <xdr:colOff>165100</xdr:colOff>
      <xdr:row>36</xdr:row>
      <xdr:rowOff>64224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1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49001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0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321694</xdr:rowOff>
    </xdr:from>
    <xdr:to>
      <xdr:col>19</xdr:col>
      <xdr:colOff>38100</xdr:colOff>
      <xdr:row>36</xdr:row>
      <xdr:rowOff>80394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3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65171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1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279585</xdr:rowOff>
    </xdr:from>
    <xdr:to>
      <xdr:col>15</xdr:col>
      <xdr:colOff>101600</xdr:colOff>
      <xdr:row>36</xdr:row>
      <xdr:rowOff>38285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8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23062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7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3,399
236.45
8,368,487
8,288,737
30,629
2,928,700
7,480,104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6238</xdr:rowOff>
    </xdr:from>
    <xdr:to>
      <xdr:col>24</xdr:col>
      <xdr:colOff>63500</xdr:colOff>
      <xdr:row>37</xdr:row>
      <xdr:rowOff>78212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9888"/>
          <a:ext cx="838200" cy="7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78212</xdr:rowOff>
    </xdr:from>
    <xdr:to>
      <xdr:col>19</xdr:col>
      <xdr:colOff>177800</xdr:colOff>
      <xdr:row>37</xdr:row>
      <xdr:rowOff>92290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1862"/>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92290</xdr:rowOff>
    </xdr:from>
    <xdr:to>
      <xdr:col>15</xdr:col>
      <xdr:colOff>50800</xdr:colOff>
      <xdr:row>37</xdr:row>
      <xdr:rowOff>116129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5940"/>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116129</xdr:rowOff>
    </xdr:from>
    <xdr:to>
      <xdr:col>10</xdr:col>
      <xdr:colOff>114300</xdr:colOff>
      <xdr:row>37</xdr:row>
      <xdr:rowOff>132101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9779"/>
          <a:ext cx="889000" cy="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126888</xdr:rowOff>
    </xdr:from>
    <xdr:to>
      <xdr:col>24</xdr:col>
      <xdr:colOff>114300</xdr:colOff>
      <xdr:row>37</xdr:row>
      <xdr:rowOff>57038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105315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27412</xdr:rowOff>
    </xdr:from>
    <xdr:to>
      <xdr:col>20</xdr:col>
      <xdr:colOff>38100</xdr:colOff>
      <xdr:row>37</xdr:row>
      <xdr:rowOff>129012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120139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6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41490</xdr:rowOff>
    </xdr:from>
    <xdr:to>
      <xdr:col>15</xdr:col>
      <xdr:colOff>101600</xdr:colOff>
      <xdr:row>37</xdr:row>
      <xdr:rowOff>143090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134217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7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65329</xdr:rowOff>
    </xdr:from>
    <xdr:to>
      <xdr:col>10</xdr:col>
      <xdr:colOff>165100</xdr:colOff>
      <xdr:row>37</xdr:row>
      <xdr:rowOff>166929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158056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81301</xdr:rowOff>
    </xdr:from>
    <xdr:to>
      <xdr:col>6</xdr:col>
      <xdr:colOff>38100</xdr:colOff>
      <xdr:row>38</xdr:row>
      <xdr:rowOff>11450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4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2578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160958</xdr:rowOff>
    </xdr:from>
    <xdr:to>
      <xdr:col>24</xdr:col>
      <xdr:colOff>63500</xdr:colOff>
      <xdr:row>56</xdr:row>
      <xdr:rowOff>34738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90708"/>
          <a:ext cx="8382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160958</xdr:rowOff>
    </xdr:from>
    <xdr:to>
      <xdr:col>19</xdr:col>
      <xdr:colOff>177800</xdr:colOff>
      <xdr:row>56</xdr:row>
      <xdr:rowOff>15978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90708"/>
          <a:ext cx="889000" cy="2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15978</xdr:rowOff>
    </xdr:from>
    <xdr:to>
      <xdr:col>15</xdr:col>
      <xdr:colOff>50800</xdr:colOff>
      <xdr:row>56</xdr:row>
      <xdr:rowOff>49858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17178"/>
          <a:ext cx="889000" cy="3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49858</xdr:rowOff>
    </xdr:from>
    <xdr:to>
      <xdr:col>10</xdr:col>
      <xdr:colOff>114300</xdr:colOff>
      <xdr:row>56</xdr:row>
      <xdr:rowOff>144708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51058"/>
          <a:ext cx="889000" cy="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155388</xdr:rowOff>
    </xdr:from>
    <xdr:to>
      <xdr:col>24</xdr:col>
      <xdr:colOff>114300</xdr:colOff>
      <xdr:row>56</xdr:row>
      <xdr:rowOff>85538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6815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3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110158</xdr:rowOff>
    </xdr:from>
    <xdr:to>
      <xdr:col>20</xdr:col>
      <xdr:colOff>38100</xdr:colOff>
      <xdr:row>56</xdr:row>
      <xdr:rowOff>40308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56835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1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136628</xdr:rowOff>
    </xdr:from>
    <xdr:to>
      <xdr:col>15</xdr:col>
      <xdr:colOff>101600</xdr:colOff>
      <xdr:row>56</xdr:row>
      <xdr:rowOff>66778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83305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4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170508</xdr:rowOff>
    </xdr:from>
    <xdr:to>
      <xdr:col>10</xdr:col>
      <xdr:colOff>165100</xdr:colOff>
      <xdr:row>56</xdr:row>
      <xdr:rowOff>100658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117185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7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93908</xdr:rowOff>
    </xdr:from>
    <xdr:to>
      <xdr:col>6</xdr:col>
      <xdr:colOff>38100</xdr:colOff>
      <xdr:row>57</xdr:row>
      <xdr:rowOff>24058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9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40585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7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88947</xdr:rowOff>
    </xdr:from>
    <xdr:to>
      <xdr:col>24</xdr:col>
      <xdr:colOff>63500</xdr:colOff>
      <xdr:row>78</xdr:row>
      <xdr:rowOff>141971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2047"/>
          <a:ext cx="838200" cy="5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137353</xdr:rowOff>
    </xdr:from>
    <xdr:to>
      <xdr:col>19</xdr:col>
      <xdr:colOff>177800</xdr:colOff>
      <xdr:row>78</xdr:row>
      <xdr:rowOff>141971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10453"/>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86478</xdr:rowOff>
    </xdr:from>
    <xdr:to>
      <xdr:col>15</xdr:col>
      <xdr:colOff>50800</xdr:colOff>
      <xdr:row>78</xdr:row>
      <xdr:rowOff>137353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59578"/>
          <a:ext cx="889000" cy="5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86478</xdr:rowOff>
    </xdr:from>
    <xdr:to>
      <xdr:col>10</xdr:col>
      <xdr:colOff>114300</xdr:colOff>
      <xdr:row>78</xdr:row>
      <xdr:rowOff>148548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9578"/>
          <a:ext cx="889000" cy="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38147</xdr:rowOff>
    </xdr:from>
    <xdr:to>
      <xdr:col>24</xdr:col>
      <xdr:colOff>114300</xdr:colOff>
      <xdr:row>78</xdr:row>
      <xdr:rowOff>139747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168974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91171</xdr:rowOff>
    </xdr:from>
    <xdr:to>
      <xdr:col>20</xdr:col>
      <xdr:colOff>38100</xdr:colOff>
      <xdr:row>79</xdr:row>
      <xdr:rowOff>21321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12448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86553</xdr:rowOff>
    </xdr:from>
    <xdr:to>
      <xdr:col>15</xdr:col>
      <xdr:colOff>101600</xdr:colOff>
      <xdr:row>79</xdr:row>
      <xdr:rowOff>16703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7830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35678</xdr:rowOff>
    </xdr:from>
    <xdr:to>
      <xdr:col>10</xdr:col>
      <xdr:colOff>165100</xdr:colOff>
      <xdr:row>78</xdr:row>
      <xdr:rowOff>137278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153805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18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97748</xdr:rowOff>
    </xdr:from>
    <xdr:to>
      <xdr:col>6</xdr:col>
      <xdr:colOff>38100</xdr:colOff>
      <xdr:row>79</xdr:row>
      <xdr:rowOff>27898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19025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98268</xdr:rowOff>
    </xdr:from>
    <xdr:to>
      <xdr:col>24</xdr:col>
      <xdr:colOff>63500</xdr:colOff>
      <xdr:row>94</xdr:row>
      <xdr:rowOff>140886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4568"/>
          <a:ext cx="8382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140886</xdr:rowOff>
    </xdr:from>
    <xdr:to>
      <xdr:col>19</xdr:col>
      <xdr:colOff>177800</xdr:colOff>
      <xdr:row>94</xdr:row>
      <xdr:rowOff>151402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5718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133364</xdr:rowOff>
    </xdr:from>
    <xdr:to>
      <xdr:col>15</xdr:col>
      <xdr:colOff>50800</xdr:colOff>
      <xdr:row>94</xdr:row>
      <xdr:rowOff>151402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49664"/>
          <a:ext cx="889000" cy="1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109460</xdr:rowOff>
    </xdr:from>
    <xdr:to>
      <xdr:col>10</xdr:col>
      <xdr:colOff>114300</xdr:colOff>
      <xdr:row>94</xdr:row>
      <xdr:rowOff>133364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225760"/>
          <a:ext cx="889000" cy="2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47468</xdr:rowOff>
    </xdr:from>
    <xdr:to>
      <xdr:col>24</xdr:col>
      <xdr:colOff>114300</xdr:colOff>
      <xdr:row>94</xdr:row>
      <xdr:rowOff>149068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70345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90086</xdr:rowOff>
    </xdr:from>
    <xdr:to>
      <xdr:col>20</xdr:col>
      <xdr:colOff>38100</xdr:colOff>
      <xdr:row>95</xdr:row>
      <xdr:rowOff>20236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36763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8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100602</xdr:rowOff>
    </xdr:from>
    <xdr:to>
      <xdr:col>15</xdr:col>
      <xdr:colOff>101600</xdr:colOff>
      <xdr:row>95</xdr:row>
      <xdr:rowOff>30752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47279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99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82564</xdr:rowOff>
    </xdr:from>
    <xdr:to>
      <xdr:col>10</xdr:col>
      <xdr:colOff>165100</xdr:colOff>
      <xdr:row>95</xdr:row>
      <xdr:rowOff>12714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29241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58660</xdr:rowOff>
    </xdr:from>
    <xdr:to>
      <xdr:col>6</xdr:col>
      <xdr:colOff>38100</xdr:colOff>
      <xdr:row>94</xdr:row>
      <xdr:rowOff>160260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5337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95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164503</xdr:rowOff>
    </xdr:from>
    <xdr:to>
      <xdr:col>55</xdr:col>
      <xdr:colOff>0</xdr:colOff>
      <xdr:row>38</xdr:row>
      <xdr:rowOff>107300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36703"/>
          <a:ext cx="838200" cy="28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107300</xdr:rowOff>
    </xdr:from>
    <xdr:to>
      <xdr:col>50</xdr:col>
      <xdr:colOff>114300</xdr:colOff>
      <xdr:row>38</xdr:row>
      <xdr:rowOff>116479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22400"/>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82452</xdr:rowOff>
    </xdr:from>
    <xdr:to>
      <xdr:col>45</xdr:col>
      <xdr:colOff>177800</xdr:colOff>
      <xdr:row>38</xdr:row>
      <xdr:rowOff>116479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97552"/>
          <a:ext cx="889000" cy="3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82452</xdr:rowOff>
    </xdr:from>
    <xdr:to>
      <xdr:col>41</xdr:col>
      <xdr:colOff>50800</xdr:colOff>
      <xdr:row>38</xdr:row>
      <xdr:rowOff>156073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97552"/>
          <a:ext cx="889000" cy="7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113703</xdr:rowOff>
    </xdr:from>
    <xdr:to>
      <xdr:col>55</xdr:col>
      <xdr:colOff>50800</xdr:colOff>
      <xdr:row>37</xdr:row>
      <xdr:rowOff>43853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136580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3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56500</xdr:rowOff>
    </xdr:from>
    <xdr:to>
      <xdr:col>50</xdr:col>
      <xdr:colOff>165100</xdr:colOff>
      <xdr:row>38</xdr:row>
      <xdr:rowOff>158100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4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65679</xdr:rowOff>
    </xdr:from>
    <xdr:to>
      <xdr:col>46</xdr:col>
      <xdr:colOff>38100</xdr:colOff>
      <xdr:row>38</xdr:row>
      <xdr:rowOff>167279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12356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31652</xdr:rowOff>
    </xdr:from>
    <xdr:to>
      <xdr:col>41</xdr:col>
      <xdr:colOff>101600</xdr:colOff>
      <xdr:row>38</xdr:row>
      <xdr:rowOff>133252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4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149779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2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105273</xdr:rowOff>
    </xdr:from>
    <xdr:to>
      <xdr:col>36</xdr:col>
      <xdr:colOff>165100</xdr:colOff>
      <xdr:row>39</xdr:row>
      <xdr:rowOff>35423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51949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34572</xdr:rowOff>
    </xdr:from>
    <xdr:to>
      <xdr:col>55</xdr:col>
      <xdr:colOff>0</xdr:colOff>
      <xdr:row>57</xdr:row>
      <xdr:rowOff>161441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07222"/>
          <a:ext cx="838200" cy="12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161441</xdr:rowOff>
    </xdr:from>
    <xdr:to>
      <xdr:col>50</xdr:col>
      <xdr:colOff>114300</xdr:colOff>
      <xdr:row>57</xdr:row>
      <xdr:rowOff>165811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34091"/>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21992</xdr:rowOff>
    </xdr:from>
    <xdr:to>
      <xdr:col>45</xdr:col>
      <xdr:colOff>177800</xdr:colOff>
      <xdr:row>57</xdr:row>
      <xdr:rowOff>165811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94642"/>
          <a:ext cx="889000" cy="14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21992</xdr:rowOff>
    </xdr:from>
    <xdr:to>
      <xdr:col>41</xdr:col>
      <xdr:colOff>50800</xdr:colOff>
      <xdr:row>57</xdr:row>
      <xdr:rowOff>132300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94642"/>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155222</xdr:rowOff>
    </xdr:from>
    <xdr:to>
      <xdr:col>55</xdr:col>
      <xdr:colOff>50800</xdr:colOff>
      <xdr:row>57</xdr:row>
      <xdr:rowOff>85372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6649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0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110641</xdr:rowOff>
    </xdr:from>
    <xdr:to>
      <xdr:col>50</xdr:col>
      <xdr:colOff>165100</xdr:colOff>
      <xdr:row>58</xdr:row>
      <xdr:rowOff>40791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8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57318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65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115011</xdr:rowOff>
    </xdr:from>
    <xdr:to>
      <xdr:col>46</xdr:col>
      <xdr:colOff>38100</xdr:colOff>
      <xdr:row>58</xdr:row>
      <xdr:rowOff>45161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61688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66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142642</xdr:rowOff>
    </xdr:from>
    <xdr:to>
      <xdr:col>41</xdr:col>
      <xdr:colOff>101600</xdr:colOff>
      <xdr:row>57</xdr:row>
      <xdr:rowOff>72792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89319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1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81500</xdr:rowOff>
    </xdr:from>
    <xdr:to>
      <xdr:col>36</xdr:col>
      <xdr:colOff>165100</xdr:colOff>
      <xdr:row>58</xdr:row>
      <xdr:rowOff>11650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28177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62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163137</xdr:rowOff>
    </xdr:from>
    <xdr:to>
      <xdr:col>55</xdr:col>
      <xdr:colOff>0</xdr:colOff>
      <xdr:row>78</xdr:row>
      <xdr:rowOff>40934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64787"/>
          <a:ext cx="838200" cy="4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144503</xdr:rowOff>
    </xdr:from>
    <xdr:to>
      <xdr:col>50</xdr:col>
      <xdr:colOff>114300</xdr:colOff>
      <xdr:row>77</xdr:row>
      <xdr:rowOff>163137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46153"/>
          <a:ext cx="889000" cy="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44341</xdr:rowOff>
    </xdr:from>
    <xdr:to>
      <xdr:col>45</xdr:col>
      <xdr:colOff>177800</xdr:colOff>
      <xdr:row>77</xdr:row>
      <xdr:rowOff>144503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074541"/>
          <a:ext cx="889000" cy="2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44341</xdr:rowOff>
    </xdr:from>
    <xdr:to>
      <xdr:col>41</xdr:col>
      <xdr:colOff>50800</xdr:colOff>
      <xdr:row>77</xdr:row>
      <xdr:rowOff>24523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074541"/>
          <a:ext cx="889000" cy="15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161584</xdr:rowOff>
    </xdr:from>
    <xdr:to>
      <xdr:col>55</xdr:col>
      <xdr:colOff>50800</xdr:colOff>
      <xdr:row>78</xdr:row>
      <xdr:rowOff>91734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13011</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112337</xdr:rowOff>
    </xdr:from>
    <xdr:to>
      <xdr:col>50</xdr:col>
      <xdr:colOff>165100</xdr:colOff>
      <xdr:row>78</xdr:row>
      <xdr:rowOff>42487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59014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308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93703</xdr:rowOff>
    </xdr:from>
    <xdr:to>
      <xdr:col>46</xdr:col>
      <xdr:colOff>38100</xdr:colOff>
      <xdr:row>78</xdr:row>
      <xdr:rowOff>23853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40380</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307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164991</xdr:rowOff>
    </xdr:from>
    <xdr:to>
      <xdr:col>41</xdr:col>
      <xdr:colOff>101600</xdr:colOff>
      <xdr:row>76</xdr:row>
      <xdr:rowOff>95141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2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111668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7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145173</xdr:rowOff>
    </xdr:from>
    <xdr:to>
      <xdr:col>36</xdr:col>
      <xdr:colOff>165100</xdr:colOff>
      <xdr:row>77</xdr:row>
      <xdr:rowOff>75323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91850</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95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34469</xdr:rowOff>
    </xdr:from>
    <xdr:to>
      <xdr:col>55</xdr:col>
      <xdr:colOff>0</xdr:colOff>
      <xdr:row>98</xdr:row>
      <xdr:rowOff>35736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65119"/>
          <a:ext cx="838200" cy="17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35736</xdr:rowOff>
    </xdr:from>
    <xdr:to>
      <xdr:col>50</xdr:col>
      <xdr:colOff>114300</xdr:colOff>
      <xdr:row>98</xdr:row>
      <xdr:rowOff>47318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3783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34694</xdr:rowOff>
    </xdr:from>
    <xdr:to>
      <xdr:col>45</xdr:col>
      <xdr:colOff>177800</xdr:colOff>
      <xdr:row>98</xdr:row>
      <xdr:rowOff>47318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36794"/>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34694</xdr:rowOff>
    </xdr:from>
    <xdr:to>
      <xdr:col>41</xdr:col>
      <xdr:colOff>50800</xdr:colOff>
      <xdr:row>98</xdr:row>
      <xdr:rowOff>76324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36794"/>
          <a:ext cx="8890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155119</xdr:rowOff>
    </xdr:from>
    <xdr:to>
      <xdr:col>55</xdr:col>
      <xdr:colOff>50800</xdr:colOff>
      <xdr:row>97</xdr:row>
      <xdr:rowOff>85269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1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6546</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6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156386</xdr:rowOff>
    </xdr:from>
    <xdr:to>
      <xdr:col>50</xdr:col>
      <xdr:colOff>165100</xdr:colOff>
      <xdr:row>98</xdr:row>
      <xdr:rowOff>86536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103063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56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167968</xdr:rowOff>
    </xdr:from>
    <xdr:to>
      <xdr:col>46</xdr:col>
      <xdr:colOff>38100</xdr:colOff>
      <xdr:row>98</xdr:row>
      <xdr:rowOff>98118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114645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57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155344</xdr:rowOff>
    </xdr:from>
    <xdr:to>
      <xdr:col>41</xdr:col>
      <xdr:colOff>101600</xdr:colOff>
      <xdr:row>98</xdr:row>
      <xdr:rowOff>85494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102021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56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25524</xdr:rowOff>
    </xdr:from>
    <xdr:to>
      <xdr:col>36</xdr:col>
      <xdr:colOff>165100</xdr:colOff>
      <xdr:row>98</xdr:row>
      <xdr:rowOff>127124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118251</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92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149743</xdr:rowOff>
    </xdr:from>
    <xdr:to>
      <xdr:col>85</xdr:col>
      <xdr:colOff>127000</xdr:colOff>
      <xdr:row>38</xdr:row>
      <xdr:rowOff>132814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493393"/>
          <a:ext cx="838200" cy="1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149743</xdr:rowOff>
    </xdr:from>
    <xdr:to>
      <xdr:col>81</xdr:col>
      <xdr:colOff>50800</xdr:colOff>
      <xdr:row>38</xdr:row>
      <xdr:rowOff>97499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493393"/>
          <a:ext cx="889000" cy="1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97499</xdr:rowOff>
    </xdr:from>
    <xdr:to>
      <xdr:col>76</xdr:col>
      <xdr:colOff>114300</xdr:colOff>
      <xdr:row>39</xdr:row>
      <xdr:rowOff>606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12599"/>
          <a:ext cx="889000" cy="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81685</xdr:rowOff>
    </xdr:from>
    <xdr:to>
      <xdr:col>71</xdr:col>
      <xdr:colOff>177800</xdr:colOff>
      <xdr:row>39</xdr:row>
      <xdr:rowOff>606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596785"/>
          <a:ext cx="889000" cy="9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82014</xdr:rowOff>
    </xdr:from>
    <xdr:to>
      <xdr:col>85</xdr:col>
      <xdr:colOff>177800</xdr:colOff>
      <xdr:row>39</xdr:row>
      <xdr:rowOff>12164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41391</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98943</xdr:rowOff>
    </xdr:from>
    <xdr:to>
      <xdr:col>81</xdr:col>
      <xdr:colOff>101600</xdr:colOff>
      <xdr:row>38</xdr:row>
      <xdr:rowOff>29093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4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45620</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181795" y="621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46699</xdr:rowOff>
    </xdr:from>
    <xdr:to>
      <xdr:col>76</xdr:col>
      <xdr:colOff>165100</xdr:colOff>
      <xdr:row>38</xdr:row>
      <xdr:rowOff>148299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6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164826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3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121256</xdr:rowOff>
    </xdr:from>
    <xdr:to>
      <xdr:col>72</xdr:col>
      <xdr:colOff>38100</xdr:colOff>
      <xdr:row>39</xdr:row>
      <xdr:rowOff>51406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67934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41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30885</xdr:rowOff>
    </xdr:from>
    <xdr:to>
      <xdr:col>67</xdr:col>
      <xdr:colOff>101600</xdr:colOff>
      <xdr:row>38</xdr:row>
      <xdr:rowOff>132485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149012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32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29956</xdr:rowOff>
    </xdr:from>
    <xdr:to>
      <xdr:col>85</xdr:col>
      <xdr:colOff>127000</xdr:colOff>
      <xdr:row>77</xdr:row>
      <xdr:rowOff>82451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31606"/>
          <a:ext cx="838200" cy="5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82451</xdr:rowOff>
    </xdr:from>
    <xdr:to>
      <xdr:col>81</xdr:col>
      <xdr:colOff>50800</xdr:colOff>
      <xdr:row>77</xdr:row>
      <xdr:rowOff>100817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84101"/>
          <a:ext cx="88900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100817</xdr:rowOff>
    </xdr:from>
    <xdr:to>
      <xdr:col>76</xdr:col>
      <xdr:colOff>114300</xdr:colOff>
      <xdr:row>77</xdr:row>
      <xdr:rowOff>122980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02467"/>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82479</xdr:rowOff>
    </xdr:from>
    <xdr:to>
      <xdr:col>71</xdr:col>
      <xdr:colOff>177800</xdr:colOff>
      <xdr:row>77</xdr:row>
      <xdr:rowOff>122980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84129"/>
          <a:ext cx="889000" cy="4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73544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44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150606</xdr:rowOff>
    </xdr:from>
    <xdr:to>
      <xdr:col>85</xdr:col>
      <xdr:colOff>177800</xdr:colOff>
      <xdr:row>77</xdr:row>
      <xdr:rowOff>80756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2033</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31651</xdr:rowOff>
    </xdr:from>
    <xdr:to>
      <xdr:col>81</xdr:col>
      <xdr:colOff>101600</xdr:colOff>
      <xdr:row>77</xdr:row>
      <xdr:rowOff>133251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149778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0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50017</xdr:rowOff>
    </xdr:from>
    <xdr:to>
      <xdr:col>76</xdr:col>
      <xdr:colOff>165100</xdr:colOff>
      <xdr:row>77</xdr:row>
      <xdr:rowOff>151617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168144</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0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72180</xdr:rowOff>
    </xdr:from>
    <xdr:to>
      <xdr:col>72</xdr:col>
      <xdr:colOff>38100</xdr:colOff>
      <xdr:row>78</xdr:row>
      <xdr:rowOff>2330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18857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04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31679</xdr:rowOff>
    </xdr:from>
    <xdr:to>
      <xdr:col>67</xdr:col>
      <xdr:colOff>101600</xdr:colOff>
      <xdr:row>77</xdr:row>
      <xdr:rowOff>133279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149806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00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144994</xdr:rowOff>
    </xdr:from>
    <xdr:to>
      <xdr:col>85</xdr:col>
      <xdr:colOff>127000</xdr:colOff>
      <xdr:row>98</xdr:row>
      <xdr:rowOff>147441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47094"/>
          <a:ext cx="8382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147239</xdr:rowOff>
    </xdr:from>
    <xdr:to>
      <xdr:col>81</xdr:col>
      <xdr:colOff>50800</xdr:colOff>
      <xdr:row>98</xdr:row>
      <xdr:rowOff>147441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49339"/>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111356</xdr:rowOff>
    </xdr:from>
    <xdr:to>
      <xdr:col>76</xdr:col>
      <xdr:colOff>114300</xdr:colOff>
      <xdr:row>98</xdr:row>
      <xdr:rowOff>147239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13456"/>
          <a:ext cx="889000" cy="3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109400</xdr:rowOff>
    </xdr:from>
    <xdr:to>
      <xdr:col>71</xdr:col>
      <xdr:colOff>177800</xdr:colOff>
      <xdr:row>98</xdr:row>
      <xdr:rowOff>111356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11500"/>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94194</xdr:rowOff>
    </xdr:from>
    <xdr:to>
      <xdr:col>85</xdr:col>
      <xdr:colOff>177800</xdr:colOff>
      <xdr:row>99</xdr:row>
      <xdr:rowOff>24344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53571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8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96641</xdr:rowOff>
    </xdr:from>
    <xdr:to>
      <xdr:col>81</xdr:col>
      <xdr:colOff>101600</xdr:colOff>
      <xdr:row>99</xdr:row>
      <xdr:rowOff>26791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43318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7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96439</xdr:rowOff>
    </xdr:from>
    <xdr:to>
      <xdr:col>76</xdr:col>
      <xdr:colOff>165100</xdr:colOff>
      <xdr:row>99</xdr:row>
      <xdr:rowOff>26589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6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60556</xdr:rowOff>
    </xdr:from>
    <xdr:to>
      <xdr:col>72</xdr:col>
      <xdr:colOff>38100</xdr:colOff>
      <xdr:row>98</xdr:row>
      <xdr:rowOff>162156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7233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6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58600</xdr:rowOff>
    </xdr:from>
    <xdr:to>
      <xdr:col>67</xdr:col>
      <xdr:colOff>101600</xdr:colOff>
      <xdr:row>98</xdr:row>
      <xdr:rowOff>160200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5277</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6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86345</xdr:rowOff>
    </xdr:from>
    <xdr:to>
      <xdr:col>116</xdr:col>
      <xdr:colOff>63500</xdr:colOff>
      <xdr:row>37</xdr:row>
      <xdr:rowOff>110782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29995"/>
          <a:ext cx="8382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10428</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2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110782</xdr:rowOff>
    </xdr:from>
    <xdr:to>
      <xdr:col>111</xdr:col>
      <xdr:colOff>177800</xdr:colOff>
      <xdr:row>37</xdr:row>
      <xdr:rowOff>114234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54432"/>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157053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7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114234</xdr:rowOff>
    </xdr:from>
    <xdr:to>
      <xdr:col>107</xdr:col>
      <xdr:colOff>50800</xdr:colOff>
      <xdr:row>37</xdr:row>
      <xdr:rowOff>122601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57884"/>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122601</xdr:rowOff>
    </xdr:from>
    <xdr:to>
      <xdr:col>102</xdr:col>
      <xdr:colOff>114300</xdr:colOff>
      <xdr:row>37</xdr:row>
      <xdr:rowOff>141780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66251"/>
          <a:ext cx="8890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160116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142994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35545</xdr:rowOff>
    </xdr:from>
    <xdr:to>
      <xdr:col>116</xdr:col>
      <xdr:colOff>114300</xdr:colOff>
      <xdr:row>37</xdr:row>
      <xdr:rowOff>137145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58422</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3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59982</xdr:rowOff>
    </xdr:from>
    <xdr:to>
      <xdr:col>112</xdr:col>
      <xdr:colOff>38100</xdr:colOff>
      <xdr:row>37</xdr:row>
      <xdr:rowOff>161582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0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6659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7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63434</xdr:rowOff>
    </xdr:from>
    <xdr:to>
      <xdr:col>107</xdr:col>
      <xdr:colOff>101600</xdr:colOff>
      <xdr:row>37</xdr:row>
      <xdr:rowOff>165034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0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10111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8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71801</xdr:rowOff>
    </xdr:from>
    <xdr:to>
      <xdr:col>102</xdr:col>
      <xdr:colOff>165100</xdr:colOff>
      <xdr:row>38</xdr:row>
      <xdr:rowOff>1950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154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18478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9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90980</xdr:rowOff>
    </xdr:from>
    <xdr:to>
      <xdr:col>98</xdr:col>
      <xdr:colOff>38100</xdr:colOff>
      <xdr:row>38</xdr:row>
      <xdr:rowOff>21130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37657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0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128887</xdr:rowOff>
    </xdr:from>
    <xdr:to>
      <xdr:col>116</xdr:col>
      <xdr:colOff>63500</xdr:colOff>
      <xdr:row>58</xdr:row>
      <xdr:rowOff>34179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01537"/>
          <a:ext cx="838200" cy="7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34179</xdr:rowOff>
    </xdr:from>
    <xdr:to>
      <xdr:col>111</xdr:col>
      <xdr:colOff>177800</xdr:colOff>
      <xdr:row>58</xdr:row>
      <xdr:rowOff>37772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978279"/>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115070</xdr:rowOff>
    </xdr:from>
    <xdr:to>
      <xdr:col>107</xdr:col>
      <xdr:colOff>50800</xdr:colOff>
      <xdr:row>58</xdr:row>
      <xdr:rowOff>37772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87720"/>
          <a:ext cx="889000" cy="9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115070</xdr:rowOff>
    </xdr:from>
    <xdr:to>
      <xdr:col>102</xdr:col>
      <xdr:colOff>114300</xdr:colOff>
      <xdr:row>58</xdr:row>
      <xdr:rowOff>107966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87720"/>
          <a:ext cx="889000" cy="1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78087</xdr:rowOff>
    </xdr:from>
    <xdr:to>
      <xdr:col>116</xdr:col>
      <xdr:colOff>114300</xdr:colOff>
      <xdr:row>58</xdr:row>
      <xdr:rowOff>8237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100964</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154829</xdr:rowOff>
    </xdr:from>
    <xdr:to>
      <xdr:col>112</xdr:col>
      <xdr:colOff>38100</xdr:colOff>
      <xdr:row>58</xdr:row>
      <xdr:rowOff>84979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101506</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70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158422</xdr:rowOff>
    </xdr:from>
    <xdr:to>
      <xdr:col>107</xdr:col>
      <xdr:colOff>101600</xdr:colOff>
      <xdr:row>58</xdr:row>
      <xdr:rowOff>88572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105099</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7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64270</xdr:rowOff>
    </xdr:from>
    <xdr:to>
      <xdr:col>102</xdr:col>
      <xdr:colOff>165100</xdr:colOff>
      <xdr:row>57</xdr:row>
      <xdr:rowOff>165870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10947</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61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57166</xdr:rowOff>
    </xdr:from>
    <xdr:to>
      <xdr:col>98</xdr:col>
      <xdr:colOff>38100</xdr:colOff>
      <xdr:row>58</xdr:row>
      <xdr:rowOff>158766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149893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9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9916</xdr:rowOff>
    </xdr:from>
    <xdr:to>
      <xdr:col>116</xdr:col>
      <xdr:colOff>63500</xdr:colOff>
      <xdr:row>76</xdr:row>
      <xdr:rowOff>38869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40116"/>
          <a:ext cx="838200" cy="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38869</xdr:rowOff>
    </xdr:from>
    <xdr:to>
      <xdr:col>111</xdr:col>
      <xdr:colOff>177800</xdr:colOff>
      <xdr:row>76</xdr:row>
      <xdr:rowOff>78088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69069"/>
          <a:ext cx="889000" cy="3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78088</xdr:rowOff>
    </xdr:from>
    <xdr:to>
      <xdr:col>107</xdr:col>
      <xdr:colOff>50800</xdr:colOff>
      <xdr:row>76</xdr:row>
      <xdr:rowOff>91336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08288"/>
          <a:ext cx="889000" cy="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74606</xdr:rowOff>
    </xdr:from>
    <xdr:to>
      <xdr:col>102</xdr:col>
      <xdr:colOff>114300</xdr:colOff>
      <xdr:row>76</xdr:row>
      <xdr:rowOff>91336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104806"/>
          <a:ext cx="889000" cy="1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130566</xdr:rowOff>
    </xdr:from>
    <xdr:to>
      <xdr:col>116</xdr:col>
      <xdr:colOff>114300</xdr:colOff>
      <xdr:row>76</xdr:row>
      <xdr:rowOff>60716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153443</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4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159519</xdr:rowOff>
    </xdr:from>
    <xdr:to>
      <xdr:col>112</xdr:col>
      <xdr:colOff>38100</xdr:colOff>
      <xdr:row>76</xdr:row>
      <xdr:rowOff>89669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106195</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7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27288</xdr:rowOff>
    </xdr:from>
    <xdr:to>
      <xdr:col>107</xdr:col>
      <xdr:colOff>101600</xdr:colOff>
      <xdr:row>76</xdr:row>
      <xdr:rowOff>128888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145415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83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40536</xdr:rowOff>
    </xdr:from>
    <xdr:to>
      <xdr:col>102</xdr:col>
      <xdr:colOff>165100</xdr:colOff>
      <xdr:row>76</xdr:row>
      <xdr:rowOff>142136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7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158663</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84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23806</xdr:rowOff>
    </xdr:from>
    <xdr:to>
      <xdr:col>98</xdr:col>
      <xdr:colOff>38100</xdr:colOff>
      <xdr:row>76</xdr:row>
      <xdr:rowOff>125406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141933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82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年度については、新型コロナウイルス感染症の影響により、新規事業等の追加により決算額が対前年度比</a:t>
          </a:r>
          <a:r>
            <a:rPr kumimoji="1" lang="en-US" altLang="ja-JP" sz="1200">
              <a:latin typeface="ＭＳ Ｐゴシック" panose="020B0600070205080204" pitchFamily="50" charset="-128"/>
              <a:ea typeface="ＭＳ Ｐゴシック" panose="020B0600070205080204" pitchFamily="50" charset="-128"/>
            </a:rPr>
            <a:t>21.5</a:t>
          </a:r>
          <a:r>
            <a:rPr kumimoji="1" lang="ja-JP" altLang="en-US" sz="1200">
              <a:latin typeface="ＭＳ Ｐゴシック" panose="020B0600070205080204" pitchFamily="50" charset="-128"/>
              <a:ea typeface="ＭＳ Ｐゴシック" panose="020B0600070205080204" pitchFamily="50" charset="-128"/>
            </a:rPr>
            <a:t>％増となった。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人件費においては、職員の昇給に加え、会計年度任用職員制度の導入に伴い、対前年度比</a:t>
          </a:r>
          <a:r>
            <a:rPr kumimoji="1" lang="en-US" altLang="ja-JP" sz="1200">
              <a:latin typeface="ＭＳ Ｐゴシック" panose="020B0600070205080204" pitchFamily="50" charset="-128"/>
              <a:ea typeface="ＭＳ Ｐゴシック" panose="020B0600070205080204" pitchFamily="50" charset="-128"/>
            </a:rPr>
            <a:t>20.9</a:t>
          </a:r>
          <a:r>
            <a:rPr kumimoji="1" lang="ja-JP" altLang="en-US" sz="1200">
              <a:latin typeface="ＭＳ Ｐゴシック" panose="020B0600070205080204" pitchFamily="50" charset="-128"/>
              <a:ea typeface="ＭＳ Ｐゴシック" panose="020B0600070205080204" pitchFamily="50" charset="-128"/>
            </a:rPr>
            <a:t>％増となっている。補助費については、新型コロナウイルス感染症の対策として、特別定額給付金事業やプレミアム付き商品券補助事業等が補正予算により追加となり、対前年度比</a:t>
          </a:r>
          <a:r>
            <a:rPr kumimoji="1" lang="en-US" altLang="ja-JP" sz="1200">
              <a:latin typeface="ＭＳ Ｐゴシック" panose="020B0600070205080204" pitchFamily="50" charset="-128"/>
              <a:ea typeface="ＭＳ Ｐゴシック" panose="020B0600070205080204" pitchFamily="50" charset="-128"/>
            </a:rPr>
            <a:t>55.8</a:t>
          </a:r>
          <a:r>
            <a:rPr kumimoji="1" lang="ja-JP" altLang="en-US" sz="1200">
              <a:latin typeface="ＭＳ Ｐゴシック" panose="020B0600070205080204" pitchFamily="50" charset="-128"/>
              <a:ea typeface="ＭＳ Ｐゴシック" panose="020B0600070205080204" pitchFamily="50" charset="-128"/>
            </a:rPr>
            <a:t>％の大幅な増となっている。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普通建設事業のうち、新規整備分として共同調理場の整備や防災行政無線デジタル同報系システム整備、生涯学習交流センターの整備等で増となったが、道路改良に係る経費が減額となっているため、新規整備分については減となっている。更新整備分として、原子力災害施設の改修や総合庁舎の照明</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化に加え、新型コロナウイルス感染症の対策として公共施設のトイレ改修を行ったことにより増となっている。災害復旧事業費では、大きな災害がなかったため減となっている。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貸付金については、奨学貸付金が微減となったが、津野山畜産公社への貸付金が増となったことに伴い増、繰出金では、国保会計において職員の異動に伴い職員給与等繰出金が増となっている。物件費では、令和元年度まで物件費で計上していた臨時職員に係る賃金が減、新型コロナウイルス感染症の影響により事業の中止や規模の縮小等により事業がこれまでどおり実施できなかったことにより減となっている。前年度繰上充用金については発生していないため、数値として表れてい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高知県梼原町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
3,399
236.45
8,368,487
8,288,737
30,629
2,928,700
7,480,104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116497</xdr:rowOff>
    </xdr:from>
    <xdr:to>
      <xdr:col>24</xdr:col>
      <xdr:colOff>63500</xdr:colOff>
      <xdr:row>37</xdr:row>
      <xdr:rowOff>117716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6014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108725</xdr:rowOff>
    </xdr:from>
    <xdr:to>
      <xdr:col>19</xdr:col>
      <xdr:colOff>177800</xdr:colOff>
      <xdr:row>37</xdr:row>
      <xdr:rowOff>116497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5237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108725</xdr:rowOff>
    </xdr:from>
    <xdr:to>
      <xdr:col>15</xdr:col>
      <xdr:colOff>50800</xdr:colOff>
      <xdr:row>37</xdr:row>
      <xdr:rowOff>132671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2375"/>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114211</xdr:rowOff>
    </xdr:from>
    <xdr:to>
      <xdr:col>10</xdr:col>
      <xdr:colOff>114300</xdr:colOff>
      <xdr:row>37</xdr:row>
      <xdr:rowOff>132671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7861"/>
          <a:ext cx="8890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66916</xdr:rowOff>
    </xdr:from>
    <xdr:to>
      <xdr:col>24</xdr:col>
      <xdr:colOff>114300</xdr:colOff>
      <xdr:row>37</xdr:row>
      <xdr:rowOff>168517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0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45343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65697</xdr:rowOff>
    </xdr:from>
    <xdr:to>
      <xdr:col>20</xdr:col>
      <xdr:colOff>38100</xdr:colOff>
      <xdr:row>37</xdr:row>
      <xdr:rowOff>167297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158424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57925</xdr:rowOff>
    </xdr:from>
    <xdr:to>
      <xdr:col>15</xdr:col>
      <xdr:colOff>101600</xdr:colOff>
      <xdr:row>37</xdr:row>
      <xdr:rowOff>159525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150651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81871</xdr:rowOff>
    </xdr:from>
    <xdr:to>
      <xdr:col>10</xdr:col>
      <xdr:colOff>165100</xdr:colOff>
      <xdr:row>38</xdr:row>
      <xdr:rowOff>12021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3147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63411</xdr:rowOff>
    </xdr:from>
    <xdr:to>
      <xdr:col>6</xdr:col>
      <xdr:colOff>38100</xdr:colOff>
      <xdr:row>37</xdr:row>
      <xdr:rowOff>165012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70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156138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134246</xdr:rowOff>
    </xdr:from>
    <xdr:to>
      <xdr:col>24</xdr:col>
      <xdr:colOff>63500</xdr:colOff>
      <xdr:row>57</xdr:row>
      <xdr:rowOff>162045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35446"/>
          <a:ext cx="838200" cy="19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134660</xdr:rowOff>
    </xdr:from>
    <xdr:to>
      <xdr:col>19</xdr:col>
      <xdr:colOff>177800</xdr:colOff>
      <xdr:row>57</xdr:row>
      <xdr:rowOff>162045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07310"/>
          <a:ext cx="889000" cy="2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134660</xdr:rowOff>
    </xdr:from>
    <xdr:to>
      <xdr:col>15</xdr:col>
      <xdr:colOff>50800</xdr:colOff>
      <xdr:row>57</xdr:row>
      <xdr:rowOff>145962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07310"/>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145962</xdr:rowOff>
    </xdr:from>
    <xdr:to>
      <xdr:col>10</xdr:col>
      <xdr:colOff>114300</xdr:colOff>
      <xdr:row>58</xdr:row>
      <xdr:rowOff>13795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18612"/>
          <a:ext cx="889000" cy="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83446</xdr:rowOff>
    </xdr:from>
    <xdr:to>
      <xdr:col>24</xdr:col>
      <xdr:colOff>114300</xdr:colOff>
      <xdr:row>57</xdr:row>
      <xdr:rowOff>13596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106323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3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111245</xdr:rowOff>
    </xdr:from>
    <xdr:to>
      <xdr:col>20</xdr:col>
      <xdr:colOff>38100</xdr:colOff>
      <xdr:row>58</xdr:row>
      <xdr:rowOff>41395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57922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5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83860</xdr:rowOff>
    </xdr:from>
    <xdr:to>
      <xdr:col>15</xdr:col>
      <xdr:colOff>101600</xdr:colOff>
      <xdr:row>58</xdr:row>
      <xdr:rowOff>14010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30537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3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95162</xdr:rowOff>
    </xdr:from>
    <xdr:to>
      <xdr:col>10</xdr:col>
      <xdr:colOff>165100</xdr:colOff>
      <xdr:row>58</xdr:row>
      <xdr:rowOff>25312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41839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4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134445</xdr:rowOff>
    </xdr:from>
    <xdr:to>
      <xdr:col>6</xdr:col>
      <xdr:colOff>38100</xdr:colOff>
      <xdr:row>58</xdr:row>
      <xdr:rowOff>64595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81122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105910</xdr:rowOff>
    </xdr:from>
    <xdr:to>
      <xdr:col>24</xdr:col>
      <xdr:colOff>63500</xdr:colOff>
      <xdr:row>76</xdr:row>
      <xdr:rowOff>130519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36110"/>
          <a:ext cx="838200" cy="2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102564</xdr:rowOff>
    </xdr:from>
    <xdr:to>
      <xdr:col>19</xdr:col>
      <xdr:colOff>177800</xdr:colOff>
      <xdr:row>76</xdr:row>
      <xdr:rowOff>130519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32764"/>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63750</xdr:rowOff>
    </xdr:from>
    <xdr:to>
      <xdr:col>15</xdr:col>
      <xdr:colOff>50800</xdr:colOff>
      <xdr:row>76</xdr:row>
      <xdr:rowOff>102564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579600"/>
          <a:ext cx="889000" cy="55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63750</xdr:rowOff>
    </xdr:from>
    <xdr:to>
      <xdr:col>10</xdr:col>
      <xdr:colOff>114300</xdr:colOff>
      <xdr:row>73</xdr:row>
      <xdr:rowOff>123323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579600"/>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55110</xdr:rowOff>
    </xdr:from>
    <xdr:to>
      <xdr:col>24</xdr:col>
      <xdr:colOff>114300</xdr:colOff>
      <xdr:row>76</xdr:row>
      <xdr:rowOff>156710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77986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3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79719</xdr:rowOff>
    </xdr:from>
    <xdr:to>
      <xdr:col>20</xdr:col>
      <xdr:colOff>38100</xdr:colOff>
      <xdr:row>77</xdr:row>
      <xdr:rowOff>9869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26397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51764</xdr:rowOff>
    </xdr:from>
    <xdr:to>
      <xdr:col>15</xdr:col>
      <xdr:colOff>101600</xdr:colOff>
      <xdr:row>76</xdr:row>
      <xdr:rowOff>153364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169891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5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12950</xdr:rowOff>
    </xdr:from>
    <xdr:to>
      <xdr:col>10</xdr:col>
      <xdr:colOff>165100</xdr:colOff>
      <xdr:row>73</xdr:row>
      <xdr:rowOff>114550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131077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0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72523</xdr:rowOff>
    </xdr:from>
    <xdr:to>
      <xdr:col>6</xdr:col>
      <xdr:colOff>38100</xdr:colOff>
      <xdr:row>74</xdr:row>
      <xdr:rowOff>2673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58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19200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3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128967</xdr:rowOff>
    </xdr:from>
    <xdr:to>
      <xdr:col>24</xdr:col>
      <xdr:colOff>63500</xdr:colOff>
      <xdr:row>96</xdr:row>
      <xdr:rowOff>143890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88167"/>
          <a:ext cx="8382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143890</xdr:rowOff>
    </xdr:from>
    <xdr:to>
      <xdr:col>19</xdr:col>
      <xdr:colOff>177800</xdr:colOff>
      <xdr:row>97</xdr:row>
      <xdr:rowOff>10880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03090"/>
          <a:ext cx="889000" cy="3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95102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167211</xdr:rowOff>
    </xdr:from>
    <xdr:to>
      <xdr:col>15</xdr:col>
      <xdr:colOff>50800</xdr:colOff>
      <xdr:row>97</xdr:row>
      <xdr:rowOff>10880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26411"/>
          <a:ext cx="889000" cy="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167211</xdr:rowOff>
    </xdr:from>
    <xdr:to>
      <xdr:col>10</xdr:col>
      <xdr:colOff>114300</xdr:colOff>
      <xdr:row>97</xdr:row>
      <xdr:rowOff>52245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6411"/>
          <a:ext cx="889000" cy="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78167</xdr:rowOff>
    </xdr:from>
    <xdr:to>
      <xdr:col>24</xdr:col>
      <xdr:colOff>114300</xdr:colOff>
      <xdr:row>97</xdr:row>
      <xdr:rowOff>8317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101044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93090</xdr:rowOff>
    </xdr:from>
    <xdr:to>
      <xdr:col>20</xdr:col>
      <xdr:colOff>38100</xdr:colOff>
      <xdr:row>97</xdr:row>
      <xdr:rowOff>23240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39767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2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131530</xdr:rowOff>
    </xdr:from>
    <xdr:to>
      <xdr:col>15</xdr:col>
      <xdr:colOff>101600</xdr:colOff>
      <xdr:row>97</xdr:row>
      <xdr:rowOff>61680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78207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116411</xdr:rowOff>
    </xdr:from>
    <xdr:to>
      <xdr:col>10</xdr:col>
      <xdr:colOff>165100</xdr:colOff>
      <xdr:row>97</xdr:row>
      <xdr:rowOff>46561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63088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5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1445</xdr:rowOff>
    </xdr:from>
    <xdr:to>
      <xdr:col>6</xdr:col>
      <xdr:colOff>38100</xdr:colOff>
      <xdr:row>97</xdr:row>
      <xdr:rowOff>103045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119572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0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36515</xdr:rowOff>
    </xdr:from>
    <xdr:to>
      <xdr:col>55</xdr:col>
      <xdr:colOff>0</xdr:colOff>
      <xdr:row>58</xdr:row>
      <xdr:rowOff>54882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80615"/>
          <a:ext cx="838200" cy="1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48413</xdr:rowOff>
    </xdr:from>
    <xdr:to>
      <xdr:col>50</xdr:col>
      <xdr:colOff>114300</xdr:colOff>
      <xdr:row>58</xdr:row>
      <xdr:rowOff>54882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92513"/>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24757</xdr:rowOff>
    </xdr:from>
    <xdr:to>
      <xdr:col>45</xdr:col>
      <xdr:colOff>177800</xdr:colOff>
      <xdr:row>58</xdr:row>
      <xdr:rowOff>48413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68857"/>
          <a:ext cx="889000" cy="2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24757</xdr:rowOff>
    </xdr:from>
    <xdr:to>
      <xdr:col>41</xdr:col>
      <xdr:colOff>50800</xdr:colOff>
      <xdr:row>58</xdr:row>
      <xdr:rowOff>68048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68857"/>
          <a:ext cx="889000" cy="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157165</xdr:rowOff>
    </xdr:from>
    <xdr:to>
      <xdr:col>55</xdr:col>
      <xdr:colOff>50800</xdr:colOff>
      <xdr:row>58</xdr:row>
      <xdr:rowOff>87315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116542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1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4082</xdr:rowOff>
    </xdr:from>
    <xdr:to>
      <xdr:col>50</xdr:col>
      <xdr:colOff>165100</xdr:colOff>
      <xdr:row>58</xdr:row>
      <xdr:rowOff>105682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122209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72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169063</xdr:rowOff>
    </xdr:from>
    <xdr:to>
      <xdr:col>46</xdr:col>
      <xdr:colOff>38100</xdr:colOff>
      <xdr:row>58</xdr:row>
      <xdr:rowOff>99213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115740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71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145407</xdr:rowOff>
    </xdr:from>
    <xdr:to>
      <xdr:col>41</xdr:col>
      <xdr:colOff>101600</xdr:colOff>
      <xdr:row>58</xdr:row>
      <xdr:rowOff>75557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92084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6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17248</xdr:rowOff>
    </xdr:from>
    <xdr:to>
      <xdr:col>36</xdr:col>
      <xdr:colOff>165100</xdr:colOff>
      <xdr:row>58</xdr:row>
      <xdr:rowOff>118848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109975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1005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162959</xdr:rowOff>
    </xdr:from>
    <xdr:to>
      <xdr:col>55</xdr:col>
      <xdr:colOff>0</xdr:colOff>
      <xdr:row>79</xdr:row>
      <xdr:rowOff>38509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36059"/>
          <a:ext cx="8382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162959</xdr:rowOff>
    </xdr:from>
    <xdr:to>
      <xdr:col>50</xdr:col>
      <xdr:colOff>114300</xdr:colOff>
      <xdr:row>79</xdr:row>
      <xdr:rowOff>10466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36059"/>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10466</xdr:rowOff>
    </xdr:from>
    <xdr:to>
      <xdr:col>45</xdr:col>
      <xdr:colOff>177800</xdr:colOff>
      <xdr:row>79</xdr:row>
      <xdr:rowOff>32800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55016"/>
          <a:ext cx="889000" cy="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32800</xdr:rowOff>
    </xdr:from>
    <xdr:to>
      <xdr:col>41</xdr:col>
      <xdr:colOff>50800</xdr:colOff>
      <xdr:row>79</xdr:row>
      <xdr:rowOff>38215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77350"/>
          <a:ext cx="8890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159159</xdr:rowOff>
    </xdr:from>
    <xdr:to>
      <xdr:col>55</xdr:col>
      <xdr:colOff>50800</xdr:colOff>
      <xdr:row>79</xdr:row>
      <xdr:rowOff>89309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74086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112159</xdr:rowOff>
    </xdr:from>
    <xdr:to>
      <xdr:col>50</xdr:col>
      <xdr:colOff>165100</xdr:colOff>
      <xdr:row>79</xdr:row>
      <xdr:rowOff>42309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33436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7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131116</xdr:rowOff>
    </xdr:from>
    <xdr:to>
      <xdr:col>46</xdr:col>
      <xdr:colOff>38100</xdr:colOff>
      <xdr:row>79</xdr:row>
      <xdr:rowOff>61266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52393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153450</xdr:rowOff>
    </xdr:from>
    <xdr:to>
      <xdr:col>41</xdr:col>
      <xdr:colOff>101600</xdr:colOff>
      <xdr:row>79</xdr:row>
      <xdr:rowOff>83600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74727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158865</xdr:rowOff>
    </xdr:from>
    <xdr:to>
      <xdr:col>36</xdr:col>
      <xdr:colOff>165100</xdr:colOff>
      <xdr:row>79</xdr:row>
      <xdr:rowOff>89015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80142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2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168875</xdr:rowOff>
    </xdr:from>
    <xdr:to>
      <xdr:col>55</xdr:col>
      <xdr:colOff>0</xdr:colOff>
      <xdr:row>97</xdr:row>
      <xdr:rowOff>5618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28075"/>
          <a:ext cx="8382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5618</xdr:rowOff>
    </xdr:from>
    <xdr:to>
      <xdr:col>50</xdr:col>
      <xdr:colOff>114300</xdr:colOff>
      <xdr:row>97</xdr:row>
      <xdr:rowOff>13236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36268"/>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13236</xdr:rowOff>
    </xdr:from>
    <xdr:to>
      <xdr:col>45</xdr:col>
      <xdr:colOff>177800</xdr:colOff>
      <xdr:row>97</xdr:row>
      <xdr:rowOff>129921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43886"/>
          <a:ext cx="889000" cy="1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129921</xdr:rowOff>
    </xdr:from>
    <xdr:to>
      <xdr:col>41</xdr:col>
      <xdr:colOff>50800</xdr:colOff>
      <xdr:row>97</xdr:row>
      <xdr:rowOff>163288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60571"/>
          <a:ext cx="889000" cy="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118075</xdr:rowOff>
    </xdr:from>
    <xdr:to>
      <xdr:col>55</xdr:col>
      <xdr:colOff>50800</xdr:colOff>
      <xdr:row>97</xdr:row>
      <xdr:rowOff>48225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140952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2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126268</xdr:rowOff>
    </xdr:from>
    <xdr:to>
      <xdr:col>50</xdr:col>
      <xdr:colOff>165100</xdr:colOff>
      <xdr:row>97</xdr:row>
      <xdr:rowOff>56418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72945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6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133886</xdr:rowOff>
    </xdr:from>
    <xdr:to>
      <xdr:col>46</xdr:col>
      <xdr:colOff>38100</xdr:colOff>
      <xdr:row>97</xdr:row>
      <xdr:rowOff>64036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9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80563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6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79121</xdr:rowOff>
    </xdr:from>
    <xdr:to>
      <xdr:col>41</xdr:col>
      <xdr:colOff>101600</xdr:colOff>
      <xdr:row>98</xdr:row>
      <xdr:rowOff>9271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25798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8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112488</xdr:rowOff>
    </xdr:from>
    <xdr:to>
      <xdr:col>36</xdr:col>
      <xdr:colOff>165100</xdr:colOff>
      <xdr:row>98</xdr:row>
      <xdr:rowOff>42638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59165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51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159634</xdr:rowOff>
    </xdr:from>
    <xdr:to>
      <xdr:col>85</xdr:col>
      <xdr:colOff>127000</xdr:colOff>
      <xdr:row>37</xdr:row>
      <xdr:rowOff>88612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31834"/>
          <a:ext cx="8382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159634</xdr:rowOff>
    </xdr:from>
    <xdr:to>
      <xdr:col>81</xdr:col>
      <xdr:colOff>50800</xdr:colOff>
      <xdr:row>38</xdr:row>
      <xdr:rowOff>1119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31834"/>
          <a:ext cx="889000" cy="18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1119</xdr:rowOff>
    </xdr:from>
    <xdr:to>
      <xdr:col>76</xdr:col>
      <xdr:colOff>114300</xdr:colOff>
      <xdr:row>38</xdr:row>
      <xdr:rowOff>46786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16219"/>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46786</xdr:rowOff>
    </xdr:from>
    <xdr:to>
      <xdr:col>71</xdr:col>
      <xdr:colOff>177800</xdr:colOff>
      <xdr:row>38</xdr:row>
      <xdr:rowOff>83423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61886"/>
          <a:ext cx="8890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37812</xdr:rowOff>
    </xdr:from>
    <xdr:to>
      <xdr:col>85</xdr:col>
      <xdr:colOff>177800</xdr:colOff>
      <xdr:row>37</xdr:row>
      <xdr:rowOff>139412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60689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3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108834</xdr:rowOff>
    </xdr:from>
    <xdr:to>
      <xdr:col>81</xdr:col>
      <xdr:colOff>101600</xdr:colOff>
      <xdr:row>37</xdr:row>
      <xdr:rowOff>38984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55511</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181795" y="605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121769</xdr:rowOff>
    </xdr:from>
    <xdr:to>
      <xdr:col>76</xdr:col>
      <xdr:colOff>165100</xdr:colOff>
      <xdr:row>38</xdr:row>
      <xdr:rowOff>51919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167436</xdr:rowOff>
    </xdr:from>
    <xdr:to>
      <xdr:col>72</xdr:col>
      <xdr:colOff>38100</xdr:colOff>
      <xdr:row>38</xdr:row>
      <xdr:rowOff>97586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88713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32623</xdr:rowOff>
    </xdr:from>
    <xdr:to>
      <xdr:col>67</xdr:col>
      <xdr:colOff>101600</xdr:colOff>
      <xdr:row>38</xdr:row>
      <xdr:rowOff>134223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125350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4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101840</xdr:rowOff>
    </xdr:from>
    <xdr:to>
      <xdr:col>85</xdr:col>
      <xdr:colOff>127000</xdr:colOff>
      <xdr:row>57</xdr:row>
      <xdr:rowOff>37769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03040"/>
          <a:ext cx="838200" cy="1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37769</xdr:rowOff>
    </xdr:from>
    <xdr:to>
      <xdr:col>81</xdr:col>
      <xdr:colOff>50800</xdr:colOff>
      <xdr:row>57</xdr:row>
      <xdr:rowOff>149406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10419"/>
          <a:ext cx="889000" cy="1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27145</xdr:rowOff>
    </xdr:from>
    <xdr:to>
      <xdr:col>76</xdr:col>
      <xdr:colOff>114300</xdr:colOff>
      <xdr:row>57</xdr:row>
      <xdr:rowOff>149406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456895"/>
          <a:ext cx="889000" cy="46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27145</xdr:rowOff>
    </xdr:from>
    <xdr:to>
      <xdr:col>71</xdr:col>
      <xdr:colOff>177800</xdr:colOff>
      <xdr:row>56</xdr:row>
      <xdr:rowOff>134364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456895"/>
          <a:ext cx="889000" cy="27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51040</xdr:rowOff>
    </xdr:from>
    <xdr:to>
      <xdr:col>85</xdr:col>
      <xdr:colOff>177800</xdr:colOff>
      <xdr:row>56</xdr:row>
      <xdr:rowOff>152640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73917</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0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158419</xdr:rowOff>
    </xdr:from>
    <xdr:to>
      <xdr:col>81</xdr:col>
      <xdr:colOff>101600</xdr:colOff>
      <xdr:row>57</xdr:row>
      <xdr:rowOff>88569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105096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3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98606</xdr:rowOff>
    </xdr:from>
    <xdr:to>
      <xdr:col>76</xdr:col>
      <xdr:colOff>165100</xdr:colOff>
      <xdr:row>58</xdr:row>
      <xdr:rowOff>28756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7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45283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64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147795</xdr:rowOff>
    </xdr:from>
    <xdr:to>
      <xdr:col>72</xdr:col>
      <xdr:colOff>38100</xdr:colOff>
      <xdr:row>55</xdr:row>
      <xdr:rowOff>77945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4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94472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18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83564</xdr:rowOff>
    </xdr:from>
    <xdr:to>
      <xdr:col>67</xdr:col>
      <xdr:colOff>101600</xdr:colOff>
      <xdr:row>57</xdr:row>
      <xdr:rowOff>13714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30241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45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149743</xdr:rowOff>
    </xdr:from>
    <xdr:to>
      <xdr:col>85</xdr:col>
      <xdr:colOff>127000</xdr:colOff>
      <xdr:row>78</xdr:row>
      <xdr:rowOff>132814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51393"/>
          <a:ext cx="838200" cy="1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149743</xdr:rowOff>
    </xdr:from>
    <xdr:to>
      <xdr:col>81</xdr:col>
      <xdr:colOff>50800</xdr:colOff>
      <xdr:row>78</xdr:row>
      <xdr:rowOff>97498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51393"/>
          <a:ext cx="889000" cy="1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97498</xdr:rowOff>
    </xdr:from>
    <xdr:to>
      <xdr:col>76</xdr:col>
      <xdr:colOff>114300</xdr:colOff>
      <xdr:row>79</xdr:row>
      <xdr:rowOff>606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70598"/>
          <a:ext cx="889000" cy="7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81685</xdr:rowOff>
    </xdr:from>
    <xdr:to>
      <xdr:col>71</xdr:col>
      <xdr:colOff>177800</xdr:colOff>
      <xdr:row>79</xdr:row>
      <xdr:rowOff>606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54785"/>
          <a:ext cx="889000" cy="9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82014</xdr:rowOff>
    </xdr:from>
    <xdr:to>
      <xdr:col>85</xdr:col>
      <xdr:colOff>177800</xdr:colOff>
      <xdr:row>79</xdr:row>
      <xdr:rowOff>12164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41391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4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98943</xdr:rowOff>
    </xdr:from>
    <xdr:to>
      <xdr:col>81</xdr:col>
      <xdr:colOff>101600</xdr:colOff>
      <xdr:row>78</xdr:row>
      <xdr:rowOff>29093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45620</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307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46698</xdr:rowOff>
    </xdr:from>
    <xdr:to>
      <xdr:col>76</xdr:col>
      <xdr:colOff>165100</xdr:colOff>
      <xdr:row>78</xdr:row>
      <xdr:rowOff>148298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164825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121256</xdr:rowOff>
    </xdr:from>
    <xdr:to>
      <xdr:col>72</xdr:col>
      <xdr:colOff>38100</xdr:colOff>
      <xdr:row>79</xdr:row>
      <xdr:rowOff>51406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9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67933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30885</xdr:rowOff>
    </xdr:from>
    <xdr:to>
      <xdr:col>67</xdr:col>
      <xdr:colOff>101600</xdr:colOff>
      <xdr:row>78</xdr:row>
      <xdr:rowOff>132485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149012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7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29956</xdr:rowOff>
    </xdr:from>
    <xdr:to>
      <xdr:col>85</xdr:col>
      <xdr:colOff>127000</xdr:colOff>
      <xdr:row>97</xdr:row>
      <xdr:rowOff>82451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60606"/>
          <a:ext cx="838200" cy="5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82451</xdr:rowOff>
    </xdr:from>
    <xdr:to>
      <xdr:col>81</xdr:col>
      <xdr:colOff>50800</xdr:colOff>
      <xdr:row>97</xdr:row>
      <xdr:rowOff>100817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13101"/>
          <a:ext cx="88900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100817</xdr:rowOff>
    </xdr:from>
    <xdr:to>
      <xdr:col>76</xdr:col>
      <xdr:colOff>114300</xdr:colOff>
      <xdr:row>97</xdr:row>
      <xdr:rowOff>122980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31467"/>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82479</xdr:rowOff>
    </xdr:from>
    <xdr:to>
      <xdr:col>71</xdr:col>
      <xdr:colOff>177800</xdr:colOff>
      <xdr:row>97</xdr:row>
      <xdr:rowOff>122980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13129"/>
          <a:ext cx="889000" cy="4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73525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8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150606</xdr:rowOff>
    </xdr:from>
    <xdr:to>
      <xdr:col>85</xdr:col>
      <xdr:colOff>177800</xdr:colOff>
      <xdr:row>97</xdr:row>
      <xdr:rowOff>80756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0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2033</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6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31651</xdr:rowOff>
    </xdr:from>
    <xdr:to>
      <xdr:col>81</xdr:col>
      <xdr:colOff>101600</xdr:colOff>
      <xdr:row>97</xdr:row>
      <xdr:rowOff>133251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149778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4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50017</xdr:rowOff>
    </xdr:from>
    <xdr:to>
      <xdr:col>76</xdr:col>
      <xdr:colOff>165100</xdr:colOff>
      <xdr:row>97</xdr:row>
      <xdr:rowOff>151617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168144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4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72180</xdr:rowOff>
    </xdr:from>
    <xdr:to>
      <xdr:col>72</xdr:col>
      <xdr:colOff>38100</xdr:colOff>
      <xdr:row>98</xdr:row>
      <xdr:rowOff>2330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0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18857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47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31679</xdr:rowOff>
    </xdr:from>
    <xdr:to>
      <xdr:col>67</xdr:col>
      <xdr:colOff>101600</xdr:colOff>
      <xdr:row>97</xdr:row>
      <xdr:rowOff>133279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149806</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43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総務費については、防災行政無線デジタル同報系システム整備、生涯学習交流センターの整備、原子力災害施設の改修、新型コロナウイルス感染症対策事業により増となり、対前年度比</a:t>
          </a:r>
          <a:r>
            <a:rPr kumimoji="1" lang="en-US" altLang="ja-JP" sz="1300">
              <a:latin typeface="ＭＳ Ｐゴシック" panose="020B0600070205080204" pitchFamily="50" charset="-128"/>
              <a:ea typeface="ＭＳ Ｐゴシック" panose="020B0600070205080204" pitchFamily="50" charset="-128"/>
            </a:rPr>
            <a:t>129.5</a:t>
          </a:r>
          <a:r>
            <a:rPr kumimoji="1" lang="ja-JP" altLang="en-US" sz="1300">
              <a:latin typeface="ＭＳ Ｐゴシック" panose="020B0600070205080204" pitchFamily="50" charset="-128"/>
              <a:ea typeface="ＭＳ Ｐゴシック" panose="020B0600070205080204" pitchFamily="50" charset="-128"/>
            </a:rPr>
            <a:t>％増となっている。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農林水産業費では、森林資源解析業務委託料の完了で減となったが、津野山畜産公社貸付金や雲の上の温泉空調設備改修工事、育林事業委託料で増となり、対前年度比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教育費では、共同調理場の整備、歴史民俗資料館の修繕、校内設備通信ネットワーク整備により、対前年度比</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％増となっている。公債費では、繰上償還の実施により増となっている。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一方、減額となったものは、災害復旧費において、大きな災害がなかったことによる減、商工費では自然体験型観光基盤整備事業委託料、セラピーロード歩道橋工事等の完成により減となった。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消防費では、高幡消防組合への負担金の減、耐震性貯水槽設置工事の完了による減、新型コロナウイルス感染症の影響により、消防団において十分な活動ができなかったことによる手当の減となった。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財政調整基金については、前年度の余剰金について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を積立て、消防道や作業道等の災害復旧事業等で取り崩しを行っているが、令和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年度は大きな災害等もなかったため繰入れを行わず、余剰分について財政調整基金へ積立てを行ったことで</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ポイント増となっている。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高知県梼原町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資金不足等が発生していないため、赤字額についてはグラフへの表示がない。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標準財政規模が増となったこと、病院事業会計では新型コロナウイルス感染症の影響により入院及び外来患者数の減に伴い歳入減となり実質収支額についても減、一般会計でも実質収支額が減となっている。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今後も予算の計画的な執行及び健全な財政運営につとめていく。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R11" sqref="R11:V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8368487</v>
      </c>
      <c r="BO4" s="433"/>
      <c r="BP4" s="433"/>
      <c r="BQ4" s="433"/>
      <c r="BR4" s="433"/>
      <c r="BS4" s="433"/>
      <c r="BT4" s="433"/>
      <c r="BU4" s="434"/>
      <c r="BV4" s="432">
        <v>6946924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v>
      </c>
      <c r="CU4" s="439"/>
      <c r="CV4" s="439"/>
      <c r="CW4" s="439"/>
      <c r="CX4" s="439"/>
      <c r="CY4" s="439"/>
      <c r="CZ4" s="439"/>
      <c r="DA4" s="440"/>
      <c r="DB4" s="438">
        <v>1.5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8288737</v>
      </c>
      <c r="BO5" s="470"/>
      <c r="BP5" s="470"/>
      <c r="BQ5" s="470"/>
      <c r="BR5" s="470"/>
      <c r="BS5" s="470"/>
      <c r="BT5" s="470"/>
      <c r="BU5" s="471"/>
      <c r="BV5" s="469">
        <v>6820147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88.9</v>
      </c>
      <c r="CU5" s="467"/>
      <c r="CV5" s="467"/>
      <c r="CW5" s="467"/>
      <c r="CX5" s="467"/>
      <c r="CY5" s="467"/>
      <c r="CZ5" s="467"/>
      <c r="DA5" s="468"/>
      <c r="DB5" s="466">
        <v>87.6</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79750</v>
      </c>
      <c r="BO6" s="470"/>
      <c r="BP6" s="470"/>
      <c r="BQ6" s="470"/>
      <c r="BR6" s="470"/>
      <c r="BS6" s="470"/>
      <c r="BT6" s="470"/>
      <c r="BU6" s="471"/>
      <c r="BV6" s="469">
        <v>126777</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91.2</v>
      </c>
      <c r="CU6" s="507"/>
      <c r="CV6" s="507"/>
      <c r="CW6" s="507"/>
      <c r="CX6" s="507"/>
      <c r="CY6" s="507"/>
      <c r="CZ6" s="507"/>
      <c r="DA6" s="508"/>
      <c r="DB6" s="506">
        <v>89.9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49121</v>
      </c>
      <c r="BO7" s="470"/>
      <c r="BP7" s="470"/>
      <c r="BQ7" s="470"/>
      <c r="BR7" s="470"/>
      <c r="BS7" s="470"/>
      <c r="BT7" s="470"/>
      <c r="BU7" s="471"/>
      <c r="BV7" s="469">
        <v>85543</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2928700</v>
      </c>
      <c r="CU7" s="470"/>
      <c r="CV7" s="470"/>
      <c r="CW7" s="470"/>
      <c r="CX7" s="470"/>
      <c r="CY7" s="470"/>
      <c r="CZ7" s="470"/>
      <c r="DA7" s="471"/>
      <c r="DB7" s="469">
        <v>2816101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30629</v>
      </c>
      <c r="BO8" s="470"/>
      <c r="BP8" s="470"/>
      <c r="BQ8" s="470"/>
      <c r="BR8" s="470"/>
      <c r="BS8" s="470"/>
      <c r="BT8" s="470"/>
      <c r="BU8" s="471"/>
      <c r="BV8" s="469">
        <v>41234</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0.13</v>
      </c>
      <c r="CU8" s="510"/>
      <c r="CV8" s="510"/>
      <c r="CW8" s="510"/>
      <c r="CX8" s="510"/>
      <c r="CY8" s="510"/>
      <c r="CZ8" s="510"/>
      <c r="DA8" s="511"/>
      <c r="DB8" s="509">
        <v>0.13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3307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-10605</v>
      </c>
      <c r="BO9" s="470"/>
      <c r="BP9" s="470"/>
      <c r="BQ9" s="470"/>
      <c r="BR9" s="470"/>
      <c r="BS9" s="470"/>
      <c r="BT9" s="470"/>
      <c r="BU9" s="471"/>
      <c r="BV9" s="469">
        <v>-11542</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21.9</v>
      </c>
      <c r="CU9" s="467"/>
      <c r="CV9" s="467"/>
      <c r="CW9" s="467"/>
      <c r="CX9" s="467"/>
      <c r="CY9" s="467"/>
      <c r="CZ9" s="467"/>
      <c r="DA9" s="468"/>
      <c r="DB9" s="466">
        <v>21.1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3608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227371</v>
      </c>
      <c r="BO10" s="470"/>
      <c r="BP10" s="470"/>
      <c r="BQ10" s="470"/>
      <c r="BR10" s="470"/>
      <c r="BS10" s="470"/>
      <c r="BT10" s="470"/>
      <c r="BU10" s="471"/>
      <c r="BV10" s="469">
        <v>27315</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120</v>
      </c>
      <c r="AV11" s="502"/>
      <c r="AW11" s="502"/>
      <c r="AX11" s="502"/>
      <c r="AY11" s="503" t="s">
        <v>126</v>
      </c>
      <c r="AZ11" s="504"/>
      <c r="BA11" s="504"/>
      <c r="BB11" s="504"/>
      <c r="BC11" s="504"/>
      <c r="BD11" s="504"/>
      <c r="BE11" s="504"/>
      <c r="BF11" s="504"/>
      <c r="BG11" s="504"/>
      <c r="BH11" s="504"/>
      <c r="BI11" s="504"/>
      <c r="BJ11" s="504"/>
      <c r="BK11" s="504"/>
      <c r="BL11" s="504"/>
      <c r="BM11" s="505"/>
      <c r="BN11" s="469">
        <v>321236</v>
      </c>
      <c r="BO11" s="470"/>
      <c r="BP11" s="470"/>
      <c r="BQ11" s="470"/>
      <c r="BR11" s="470"/>
      <c r="BS11" s="470"/>
      <c r="BT11" s="470"/>
      <c r="BU11" s="471"/>
      <c r="BV11" s="469">
        <v>216039</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3404</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98795</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3399</v>
      </c>
      <c r="S13" s="554"/>
      <c r="T13" s="554"/>
      <c r="U13" s="554"/>
      <c r="V13" s="555"/>
      <c r="W13" s="485" t="s">
        <v>140</v>
      </c>
      <c r="X13" s="486"/>
      <c r="Y13" s="486"/>
      <c r="Z13" s="486"/>
      <c r="AA13" s="486"/>
      <c r="AB13" s="476"/>
      <c r="AC13" s="520">
        <v>511</v>
      </c>
      <c r="AD13" s="521"/>
      <c r="AE13" s="521"/>
      <c r="AF13" s="521"/>
      <c r="AG13" s="563"/>
      <c r="AH13" s="520">
        <v>575</v>
      </c>
      <c r="AI13" s="521"/>
      <c r="AJ13" s="521"/>
      <c r="AK13" s="521"/>
      <c r="AL13" s="522"/>
      <c r="AM13" s="498" t="s">
        <v>141</v>
      </c>
      <c r="AN13" s="499"/>
      <c r="AO13" s="499"/>
      <c r="AP13" s="499"/>
      <c r="AQ13" s="499"/>
      <c r="AR13" s="499"/>
      <c r="AS13" s="499"/>
      <c r="AT13" s="500"/>
      <c r="AU13" s="501" t="s">
        <v>120</v>
      </c>
      <c r="AV13" s="502"/>
      <c r="AW13" s="502"/>
      <c r="AX13" s="502"/>
      <c r="AY13" s="503" t="s">
        <v>142</v>
      </c>
      <c r="AZ13" s="504"/>
      <c r="BA13" s="504"/>
      <c r="BB13" s="504"/>
      <c r="BC13" s="504"/>
      <c r="BD13" s="504"/>
      <c r="BE13" s="504"/>
      <c r="BF13" s="504"/>
      <c r="BG13" s="504"/>
      <c r="BH13" s="504"/>
      <c r="BI13" s="504"/>
      <c r="BJ13" s="504"/>
      <c r="BK13" s="504"/>
      <c r="BL13" s="504"/>
      <c r="BM13" s="505"/>
      <c r="BN13" s="469">
        <v>538002</v>
      </c>
      <c r="BO13" s="470"/>
      <c r="BP13" s="470"/>
      <c r="BQ13" s="470"/>
      <c r="BR13" s="470"/>
      <c r="BS13" s="470"/>
      <c r="BT13" s="470"/>
      <c r="BU13" s="471"/>
      <c r="BV13" s="469">
        <v>133017</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4</v>
      </c>
      <c r="CU13" s="467"/>
      <c r="CV13" s="467"/>
      <c r="CW13" s="467"/>
      <c r="CX13" s="467"/>
      <c r="CY13" s="467"/>
      <c r="CZ13" s="467"/>
      <c r="DA13" s="468"/>
      <c r="DB13" s="466">
        <v>4.2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3470</v>
      </c>
      <c r="S14" s="554"/>
      <c r="T14" s="554"/>
      <c r="U14" s="554"/>
      <c r="V14" s="555"/>
      <c r="W14" s="459"/>
      <c r="X14" s="460"/>
      <c r="Y14" s="460"/>
      <c r="Z14" s="460"/>
      <c r="AA14" s="460"/>
      <c r="AB14" s="449"/>
      <c r="AC14" s="556">
        <v>27.7</v>
      </c>
      <c r="AD14" s="557"/>
      <c r="AE14" s="557"/>
      <c r="AF14" s="557"/>
      <c r="AG14" s="558"/>
      <c r="AH14" s="556">
        <v>27.7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129</v>
      </c>
      <c r="CU14" s="568"/>
      <c r="CV14" s="568"/>
      <c r="CW14" s="568"/>
      <c r="CX14" s="568"/>
      <c r="CY14" s="568"/>
      <c r="CZ14" s="568"/>
      <c r="DA14" s="569"/>
      <c r="DB14" s="567" t="s">
        <v>129</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3467</v>
      </c>
      <c r="S15" s="554"/>
      <c r="T15" s="554"/>
      <c r="U15" s="554"/>
      <c r="V15" s="555"/>
      <c r="W15" s="485" t="s">
        <v>146</v>
      </c>
      <c r="X15" s="486"/>
      <c r="Y15" s="486"/>
      <c r="Z15" s="486"/>
      <c r="AA15" s="486"/>
      <c r="AB15" s="476"/>
      <c r="AC15" s="520">
        <v>443</v>
      </c>
      <c r="AD15" s="521"/>
      <c r="AE15" s="521"/>
      <c r="AF15" s="521"/>
      <c r="AG15" s="563"/>
      <c r="AH15" s="520">
        <v>546</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398665</v>
      </c>
      <c r="BO15" s="433"/>
      <c r="BP15" s="433"/>
      <c r="BQ15" s="433"/>
      <c r="BR15" s="433"/>
      <c r="BS15" s="433"/>
      <c r="BT15" s="433"/>
      <c r="BU15" s="434"/>
      <c r="BV15" s="432">
        <v>360103</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24</v>
      </c>
      <c r="AD16" s="557"/>
      <c r="AE16" s="557"/>
      <c r="AF16" s="557"/>
      <c r="AG16" s="558"/>
      <c r="AH16" s="556">
        <v>26.3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2779711</v>
      </c>
      <c r="BO16" s="470"/>
      <c r="BP16" s="470"/>
      <c r="BQ16" s="470"/>
      <c r="BR16" s="470"/>
      <c r="BS16" s="470"/>
      <c r="BT16" s="470"/>
      <c r="BU16" s="471"/>
      <c r="BV16" s="469">
        <v>2668763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892</v>
      </c>
      <c r="AD17" s="521"/>
      <c r="AE17" s="521"/>
      <c r="AF17" s="521"/>
      <c r="AG17" s="563"/>
      <c r="AH17" s="520">
        <v>954</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477578</v>
      </c>
      <c r="BO17" s="470"/>
      <c r="BP17" s="470"/>
      <c r="BQ17" s="470"/>
      <c r="BR17" s="470"/>
      <c r="BS17" s="470"/>
      <c r="BT17" s="470"/>
      <c r="BU17" s="471"/>
      <c r="BV17" s="469">
        <v>439141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236.45</v>
      </c>
      <c r="M18" s="585"/>
      <c r="N18" s="585"/>
      <c r="O18" s="585"/>
      <c r="P18" s="585"/>
      <c r="Q18" s="585"/>
      <c r="R18" s="586"/>
      <c r="S18" s="586"/>
      <c r="T18" s="586"/>
      <c r="U18" s="586"/>
      <c r="V18" s="587"/>
      <c r="W18" s="487"/>
      <c r="X18" s="488"/>
      <c r="Y18" s="488"/>
      <c r="Z18" s="488"/>
      <c r="AA18" s="488"/>
      <c r="AB18" s="479"/>
      <c r="AC18" s="588">
        <v>48.3</v>
      </c>
      <c r="AD18" s="589"/>
      <c r="AE18" s="589"/>
      <c r="AF18" s="589"/>
      <c r="AG18" s="590"/>
      <c r="AH18" s="588">
        <v>46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2606590</v>
      </c>
      <c r="BO18" s="470"/>
      <c r="BP18" s="470"/>
      <c r="BQ18" s="470"/>
      <c r="BR18" s="470"/>
      <c r="BS18" s="470"/>
      <c r="BT18" s="470"/>
      <c r="BU18" s="471"/>
      <c r="BV18" s="469">
        <v>2474768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14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3922985</v>
      </c>
      <c r="BO19" s="470"/>
      <c r="BP19" s="470"/>
      <c r="BQ19" s="470"/>
      <c r="BR19" s="470"/>
      <c r="BS19" s="470"/>
      <c r="BT19" s="470"/>
      <c r="BU19" s="471"/>
      <c r="BV19" s="469">
        <v>3618472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1513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7480104</v>
      </c>
      <c r="BO23" s="470"/>
      <c r="BP23" s="470"/>
      <c r="BQ23" s="470"/>
      <c r="BR23" s="470"/>
      <c r="BS23" s="470"/>
      <c r="BT23" s="470"/>
      <c r="BU23" s="471"/>
      <c r="BV23" s="469">
        <v>6465466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6820</v>
      </c>
      <c r="R24" s="521"/>
      <c r="S24" s="521"/>
      <c r="T24" s="521"/>
      <c r="U24" s="521"/>
      <c r="V24" s="563"/>
      <c r="W24" s="622"/>
      <c r="X24" s="610"/>
      <c r="Y24" s="611"/>
      <c r="Z24" s="519" t="s">
        <v>170</v>
      </c>
      <c r="AA24" s="499"/>
      <c r="AB24" s="499"/>
      <c r="AC24" s="499"/>
      <c r="AD24" s="499"/>
      <c r="AE24" s="499"/>
      <c r="AF24" s="499"/>
      <c r="AG24" s="500"/>
      <c r="AH24" s="520">
        <v>76</v>
      </c>
      <c r="AI24" s="521"/>
      <c r="AJ24" s="521"/>
      <c r="AK24" s="521"/>
      <c r="AL24" s="563"/>
      <c r="AM24" s="520">
        <v>200564</v>
      </c>
      <c r="AN24" s="521"/>
      <c r="AO24" s="521"/>
      <c r="AP24" s="521"/>
      <c r="AQ24" s="521"/>
      <c r="AR24" s="563"/>
      <c r="AS24" s="520">
        <v>2639</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7024055</v>
      </c>
      <c r="BO24" s="470"/>
      <c r="BP24" s="470"/>
      <c r="BQ24" s="470"/>
      <c r="BR24" s="470"/>
      <c r="BS24" s="470"/>
      <c r="BT24" s="470"/>
      <c r="BU24" s="471"/>
      <c r="BV24" s="469">
        <v>6141030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5900</v>
      </c>
      <c r="R25" s="521"/>
      <c r="S25" s="521"/>
      <c r="T25" s="521"/>
      <c r="U25" s="521"/>
      <c r="V25" s="563"/>
      <c r="W25" s="622"/>
      <c r="X25" s="610"/>
      <c r="Y25" s="611"/>
      <c r="Z25" s="519" t="s">
        <v>173</v>
      </c>
      <c r="AA25" s="499"/>
      <c r="AB25" s="499"/>
      <c r="AC25" s="499"/>
      <c r="AD25" s="499"/>
      <c r="AE25" s="499"/>
      <c r="AF25" s="499"/>
      <c r="AG25" s="500"/>
      <c r="AH25" s="520" t="s">
        <v>138</v>
      </c>
      <c r="AI25" s="521"/>
      <c r="AJ25" s="521"/>
      <c r="AK25" s="521"/>
      <c r="AL25" s="563"/>
      <c r="AM25" s="520" t="s">
        <v>138</v>
      </c>
      <c r="AN25" s="521"/>
      <c r="AO25" s="521"/>
      <c r="AP25" s="521"/>
      <c r="AQ25" s="521"/>
      <c r="AR25" s="563"/>
      <c r="AS25" s="520" t="s">
        <v>138</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950529</v>
      </c>
      <c r="BO25" s="433"/>
      <c r="BP25" s="433"/>
      <c r="BQ25" s="433"/>
      <c r="BR25" s="433"/>
      <c r="BS25" s="433"/>
      <c r="BT25" s="433"/>
      <c r="BU25" s="434"/>
      <c r="BV25" s="432">
        <v>568581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5540</v>
      </c>
      <c r="R26" s="521"/>
      <c r="S26" s="521"/>
      <c r="T26" s="521"/>
      <c r="U26" s="521"/>
      <c r="V26" s="563"/>
      <c r="W26" s="622"/>
      <c r="X26" s="610"/>
      <c r="Y26" s="611"/>
      <c r="Z26" s="519" t="s">
        <v>176</v>
      </c>
      <c r="AA26" s="632"/>
      <c r="AB26" s="632"/>
      <c r="AC26" s="632"/>
      <c r="AD26" s="632"/>
      <c r="AE26" s="632"/>
      <c r="AF26" s="632"/>
      <c r="AG26" s="633"/>
      <c r="AH26" s="520" t="s">
        <v>138</v>
      </c>
      <c r="AI26" s="521"/>
      <c r="AJ26" s="521"/>
      <c r="AK26" s="521"/>
      <c r="AL26" s="563"/>
      <c r="AM26" s="520" t="s">
        <v>138</v>
      </c>
      <c r="AN26" s="521"/>
      <c r="AO26" s="521"/>
      <c r="AP26" s="521"/>
      <c r="AQ26" s="521"/>
      <c r="AR26" s="563"/>
      <c r="AS26" s="520" t="s">
        <v>138</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2700</v>
      </c>
      <c r="R27" s="521"/>
      <c r="S27" s="521"/>
      <c r="T27" s="521"/>
      <c r="U27" s="521"/>
      <c r="V27" s="563"/>
      <c r="W27" s="622"/>
      <c r="X27" s="610"/>
      <c r="Y27" s="611"/>
      <c r="Z27" s="519" t="s">
        <v>179</v>
      </c>
      <c r="AA27" s="499"/>
      <c r="AB27" s="499"/>
      <c r="AC27" s="499"/>
      <c r="AD27" s="499"/>
      <c r="AE27" s="499"/>
      <c r="AF27" s="499"/>
      <c r="AG27" s="500"/>
      <c r="AH27" s="520">
        <v>7</v>
      </c>
      <c r="AI27" s="521"/>
      <c r="AJ27" s="521"/>
      <c r="AK27" s="521"/>
      <c r="AL27" s="563"/>
      <c r="AM27" s="520">
        <v>16037</v>
      </c>
      <c r="AN27" s="521"/>
      <c r="AO27" s="521"/>
      <c r="AP27" s="521"/>
      <c r="AQ27" s="521"/>
      <c r="AR27" s="563"/>
      <c r="AS27" s="520">
        <v>2291</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149387</v>
      </c>
      <c r="BO27" s="646"/>
      <c r="BP27" s="646"/>
      <c r="BQ27" s="646"/>
      <c r="BR27" s="646"/>
      <c r="BS27" s="646"/>
      <c r="BT27" s="646"/>
      <c r="BU27" s="647"/>
      <c r="BV27" s="645">
        <v>149367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181</v>
      </c>
      <c r="F28" s="499"/>
      <c r="G28" s="499"/>
      <c r="H28" s="499"/>
      <c r="I28" s="499"/>
      <c r="J28" s="499"/>
      <c r="K28" s="500"/>
      <c r="L28" s="520">
        <v>1</v>
      </c>
      <c r="M28" s="521"/>
      <c r="N28" s="521"/>
      <c r="O28" s="521"/>
      <c r="P28" s="563"/>
      <c r="Q28" s="520">
        <v>2400</v>
      </c>
      <c r="R28" s="521"/>
      <c r="S28" s="521"/>
      <c r="T28" s="521"/>
      <c r="U28" s="521"/>
      <c r="V28" s="563"/>
      <c r="W28" s="622"/>
      <c r="X28" s="610"/>
      <c r="Y28" s="611"/>
      <c r="Z28" s="519" t="s">
        <v>182</v>
      </c>
      <c r="AA28" s="499"/>
      <c r="AB28" s="499"/>
      <c r="AC28" s="499"/>
      <c r="AD28" s="499"/>
      <c r="AE28" s="499"/>
      <c r="AF28" s="499"/>
      <c r="AG28" s="500"/>
      <c r="AH28" s="520" t="s">
        <v>138</v>
      </c>
      <c r="AI28" s="521"/>
      <c r="AJ28" s="521"/>
      <c r="AK28" s="521"/>
      <c r="AL28" s="563"/>
      <c r="AM28" s="520" t="s">
        <v>138</v>
      </c>
      <c r="AN28" s="521"/>
      <c r="AO28" s="521"/>
      <c r="AP28" s="521"/>
      <c r="AQ28" s="521"/>
      <c r="AR28" s="563"/>
      <c r="AS28" s="520" t="s">
        <v>138</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864790</v>
      </c>
      <c r="BO28" s="433"/>
      <c r="BP28" s="433"/>
      <c r="BQ28" s="433"/>
      <c r="BR28" s="433"/>
      <c r="BS28" s="433"/>
      <c r="BT28" s="433"/>
      <c r="BU28" s="434"/>
      <c r="BV28" s="432">
        <v>637419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184</v>
      </c>
      <c r="F29" s="499"/>
      <c r="G29" s="499"/>
      <c r="H29" s="499"/>
      <c r="I29" s="499"/>
      <c r="J29" s="499"/>
      <c r="K29" s="500"/>
      <c r="L29" s="520">
        <v>6</v>
      </c>
      <c r="M29" s="521"/>
      <c r="N29" s="521"/>
      <c r="O29" s="521"/>
      <c r="P29" s="563"/>
      <c r="Q29" s="520">
        <v>2200</v>
      </c>
      <c r="R29" s="521"/>
      <c r="S29" s="521"/>
      <c r="T29" s="521"/>
      <c r="U29" s="521"/>
      <c r="V29" s="563"/>
      <c r="W29" s="623"/>
      <c r="X29" s="624"/>
      <c r="Y29" s="625"/>
      <c r="Z29" s="519" t="s">
        <v>185</v>
      </c>
      <c r="AA29" s="499"/>
      <c r="AB29" s="499"/>
      <c r="AC29" s="499"/>
      <c r="AD29" s="499"/>
      <c r="AE29" s="499"/>
      <c r="AF29" s="499"/>
      <c r="AG29" s="500"/>
      <c r="AH29" s="520">
        <v>83</v>
      </c>
      <c r="AI29" s="521"/>
      <c r="AJ29" s="521"/>
      <c r="AK29" s="521"/>
      <c r="AL29" s="563"/>
      <c r="AM29" s="520">
        <v>216601</v>
      </c>
      <c r="AN29" s="521"/>
      <c r="AO29" s="521"/>
      <c r="AP29" s="521"/>
      <c r="AQ29" s="521"/>
      <c r="AR29" s="563"/>
      <c r="AS29" s="520">
        <v>2610</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982836</v>
      </c>
      <c r="BO29" s="470"/>
      <c r="BP29" s="470"/>
      <c r="BQ29" s="470"/>
      <c r="BR29" s="470"/>
      <c r="BS29" s="470"/>
      <c r="BT29" s="470"/>
      <c r="BU29" s="471"/>
      <c r="BV29" s="469">
        <v>1282429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90.2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6910449</v>
      </c>
      <c r="BO30" s="646"/>
      <c r="BP30" s="646"/>
      <c r="BQ30" s="646"/>
      <c r="BR30" s="646"/>
      <c r="BS30" s="646"/>
      <c r="BT30" s="646"/>
      <c r="BU30" s="647"/>
      <c r="BV30" s="645">
        <v>7551169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194</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病院事業会計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IF('各会計、関係団体の財政状況及び健全化判断比率'!B32="","",'各会計、関係団体の財政状況及び健全化判断比率'!B32)</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高幡消防組合（一般会計）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22</v>
      </c>
      <c r="CP34" s="658"/>
      <c r="CQ34" s="659" t="str">
        <f>IF('各会計、関係団体の財政状況及び健全化判断比率'!BS7="","",'各会計、関係団体の財政状況及び健全化判断比率'!BS7)</f>
        <v>株式会社 雲の上</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松原診療所特別会計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IF('各会計、関係団体の財政状況及び健全化判断比率'!B33="","",'各会計、関係団体の財政状況及び健全化判断比率'!B33)</f>
        <v>下水道事業特別会計</v>
      </c>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津野山養護老人ホーム組合（一般会計）</v>
      </c>
      <c r="BZ35" s="659"/>
      <c r="CA35" s="659"/>
      <c r="CB35" s="659"/>
      <c r="CC35" s="659"/>
      <c r="CD35" s="659"/>
      <c r="CE35" s="659"/>
      <c r="CF35" s="659"/>
      <c r="CG35" s="659"/>
      <c r="CH35" s="659"/>
      <c r="CI35" s="659"/>
      <c r="CJ35" s="659"/>
      <c r="CK35" s="659"/>
      <c r="CL35" s="659"/>
      <c r="CM35" s="659"/>
      <c r="CN35" s="214"/>
      <c r="CO35" s="658">
        <f t="shared" ref="CO35:CO43" si="3">IF(CQ35="","",CO34+1)</f>
        <v>23</v>
      </c>
      <c r="CP35" s="658"/>
      <c r="CQ35" s="659" t="str">
        <f>IF('各会計、関係団体の財政状況及び健全化判断比率'!BS8="","",'各会計、関係団体の財政状況及び健全化判断比率'!BS8)</f>
        <v>梼原町土地開発公社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四万川診療所特別会計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10</v>
      </c>
      <c r="BF36" s="658"/>
      <c r="BG36" s="659" t="str">
        <f>IF('各会計、関係団体の財政状況及び健全化判断比率'!B34="","",'各会計、関係団体の財政状況及び健全化判断比率'!B34)</f>
        <v>農業集落排水事業特別会計</v>
      </c>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高陵特別養護老人ホーム組合（一般会計）</v>
      </c>
      <c r="BZ36" s="659"/>
      <c r="CA36" s="659"/>
      <c r="CB36" s="659"/>
      <c r="CC36" s="659"/>
      <c r="CD36" s="659"/>
      <c r="CE36" s="659"/>
      <c r="CF36" s="659"/>
      <c r="CG36" s="659"/>
      <c r="CH36" s="659"/>
      <c r="CI36" s="659"/>
      <c r="CJ36" s="659"/>
      <c r="CK36" s="659"/>
      <c r="CL36" s="659"/>
      <c r="CM36" s="659"/>
      <c r="CN36" s="214"/>
      <c r="CO36" s="658">
        <f t="shared" si="3"/>
        <v>24</v>
      </c>
      <c r="CP36" s="658"/>
      <c r="CQ36" s="659" t="str">
        <f>IF('各会計、関係団体の財政状況及び健全化判断比率'!BS9="","",'各会計、関係団体の財政状況及び健全化判断比率'!BS9)</f>
        <v>ゆすはらペレット株式会社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11</v>
      </c>
      <c r="BF37" s="658"/>
      <c r="BG37" s="659" t="str">
        <f>IF('各会計、関係団体の財政状況及び健全化判断比率'!B35="","",'各会計、関係団体の財政状況及び健全化判断比率'!B35)</f>
        <v>風ぐるま事業特別会計</v>
      </c>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津野山広域事務組合（一般会計）</v>
      </c>
      <c r="BZ37" s="659"/>
      <c r="CA37" s="659"/>
      <c r="CB37" s="659"/>
      <c r="CC37" s="659"/>
      <c r="CD37" s="659"/>
      <c r="CE37" s="659"/>
      <c r="CF37" s="659"/>
      <c r="CG37" s="659"/>
      <c r="CH37" s="659"/>
      <c r="CI37" s="659"/>
      <c r="CJ37" s="659"/>
      <c r="CK37" s="659"/>
      <c r="CL37" s="659"/>
      <c r="CM37" s="659"/>
      <c r="CN37" s="214"/>
      <c r="CO37" s="658">
        <f t="shared" si="3"/>
        <v>25</v>
      </c>
      <c r="CP37" s="658"/>
      <c r="CQ37" s="659" t="str">
        <f>IF('各会計、関係団体の財政状況及び健全化判断比率'!BS10="","",'各会計、関係団体の財政状況及び健全化判断比率'!BS10)</f>
        <v>一般社団法人 津野山畜産公社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16</v>
      </c>
      <c r="BX38" s="658"/>
      <c r="BY38" s="659" t="str">
        <f>IF('各会計、関係団体の財政状況及び健全化判断比率'!B72="","",'各会計、関係団体の財政状況及び健全化判断比率'!B72)</f>
        <v>高幡東部清掃組合（一般会計）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17</v>
      </c>
      <c r="BX39" s="658"/>
      <c r="BY39" s="659" t="str">
        <f>IF('各会計、関係団体の財政状況及び健全化判断比率'!B73="","",'各会計、関係団体の財政状況及び健全化判断比率'!B73)</f>
        <v>高知県広域食肉センター事務組合（一般会計）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18</v>
      </c>
      <c r="BX40" s="658"/>
      <c r="BY40" s="659" t="str">
        <f>IF('各会計、関係団体の財政状況及び健全化判断比率'!B74="","",'各会計、関係団体の財政状況及び健全化判断比率'!B74)</f>
        <v>高幡障害者支援施設組合（一般会計）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19</v>
      </c>
      <c r="BX41" s="658"/>
      <c r="BY41" s="659" t="str">
        <f>IF('各会計、関係団体の財政状況及び健全化判断比率'!B75="","",'各会計、関係団体の財政状況及び健全化判断比率'!B75)</f>
        <v>高幡広域市町村圏事務組合（一般会計）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20</v>
      </c>
      <c r="BX42" s="658"/>
      <c r="BY42" s="659" t="str">
        <f>IF('各会計、関係団体の財政状況及び健全化判断比率'!B76="","",'各会計、関係団体の財政状況及び健全化判断比率'!B76)</f>
        <v>高幡広域市町村圏事務組合（滞納整理事業特別会計）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21</v>
      </c>
      <c r="BX43" s="658"/>
      <c r="BY43" s="659" t="str">
        <f>IF('各会計、関係団体の財政状況及び健全化判断比率'!B77="","",'各会計、関係団体の財政状況及び健全化判断比率'!B77)</f>
        <v>こうち人づくり広域連合（一般会計）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3KpzmN4dokjLzvKytDw38yqX/j8whWOY2QMhpCKfP4s35RkMcEPq0KRfb5dnR8uDtzykpn2IkJaGPX5A6KOrew==" saltValue="ko+y2Fv7Vr/EcGMuB6Kd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1" t="s">
        <v>576</v>
      </c>
      <c r="D34" s="1251"/>
      <c r="E34" s="1252"/>
      <c r="F34" s="32">
        <v>17.690000000000001</v>
      </c>
      <c r="G34" s="33">
        <v>17.8</v>
      </c>
      <c r="H34" s="33">
        <v>16.350000000000001</v>
      </c>
      <c r="I34" s="33">
        <v>13.66</v>
      </c>
      <c r="J34" s="34">
        <v>11.66</v>
      </c>
      <c r="K34" s="22"/>
      <c r="L34" s="22"/>
      <c r="M34" s="22"/>
      <c r="N34" s="22"/>
      <c r="O34" s="22"/>
      <c r="P34" s="22"/>
    </row>
    <row r="35" spans="1:16" ht="39" customHeight="1" x14ac:dyDescent="0.15">
      <c r="A35" s="22"/>
      <c r="B35" s="35"/>
      <c r="C35" s="1245" t="s">
        <v>577</v>
      </c>
      <c r="D35" s="1246"/>
      <c r="E35" s="1247"/>
      <c r="F35" s="36">
        <v>4.88</v>
      </c>
      <c r="G35" s="37">
        <v>1.96</v>
      </c>
      <c r="H35" s="37">
        <v>1.86</v>
      </c>
      <c r="I35" s="37">
        <v>1.46</v>
      </c>
      <c r="J35" s="38">
        <v>1.04</v>
      </c>
      <c r="K35" s="22"/>
      <c r="L35" s="22"/>
      <c r="M35" s="22"/>
      <c r="N35" s="22"/>
      <c r="O35" s="22"/>
      <c r="P35" s="22"/>
    </row>
    <row r="36" spans="1:16" ht="39" customHeight="1" x14ac:dyDescent="0.15">
      <c r="A36" s="22"/>
      <c r="B36" s="35"/>
      <c r="C36" s="1245" t="s">
        <v>578</v>
      </c>
      <c r="D36" s="1246"/>
      <c r="E36" s="1247"/>
      <c r="F36" s="36">
        <v>0.31</v>
      </c>
      <c r="G36" s="37">
        <v>0.33</v>
      </c>
      <c r="H36" s="37">
        <v>0.62</v>
      </c>
      <c r="I36" s="37">
        <v>0.2</v>
      </c>
      <c r="J36" s="38">
        <v>0.35</v>
      </c>
      <c r="K36" s="22"/>
      <c r="L36" s="22"/>
      <c r="M36" s="22"/>
      <c r="N36" s="22"/>
      <c r="O36" s="22"/>
      <c r="P36" s="22"/>
    </row>
    <row r="37" spans="1:16" ht="39" customHeight="1" x14ac:dyDescent="0.15">
      <c r="A37" s="22"/>
      <c r="B37" s="35"/>
      <c r="C37" s="1245" t="s">
        <v>579</v>
      </c>
      <c r="D37" s="1246"/>
      <c r="E37" s="1247"/>
      <c r="F37" s="36">
        <v>0.01</v>
      </c>
      <c r="G37" s="37">
        <v>0.04</v>
      </c>
      <c r="H37" s="37">
        <v>0</v>
      </c>
      <c r="I37" s="37">
        <v>0</v>
      </c>
      <c r="J37" s="38">
        <v>0.05</v>
      </c>
      <c r="K37" s="22"/>
      <c r="L37" s="22"/>
      <c r="M37" s="22"/>
      <c r="N37" s="22"/>
      <c r="O37" s="22"/>
      <c r="P37" s="22"/>
    </row>
    <row r="38" spans="1:16" ht="39" customHeight="1" x14ac:dyDescent="0.15">
      <c r="A38" s="22"/>
      <c r="B38" s="35"/>
      <c r="C38" s="1245" t="s">
        <v>580</v>
      </c>
      <c r="D38" s="1246"/>
      <c r="E38" s="1247"/>
      <c r="F38" s="36">
        <v>0.02</v>
      </c>
      <c r="G38" s="37">
        <v>0.01</v>
      </c>
      <c r="H38" s="37">
        <v>0.01</v>
      </c>
      <c r="I38" s="37">
        <v>0.02</v>
      </c>
      <c r="J38" s="38">
        <v>0.01</v>
      </c>
      <c r="K38" s="22"/>
      <c r="L38" s="22"/>
      <c r="M38" s="22"/>
      <c r="N38" s="22"/>
      <c r="O38" s="22"/>
      <c r="P38" s="22"/>
    </row>
    <row r="39" spans="1:16" ht="39" customHeight="1" x14ac:dyDescent="0.15">
      <c r="A39" s="22"/>
      <c r="B39" s="35"/>
      <c r="C39" s="1245" t="s">
        <v>581</v>
      </c>
      <c r="D39" s="1246"/>
      <c r="E39" s="1247"/>
      <c r="F39" s="36">
        <v>0.15</v>
      </c>
      <c r="G39" s="37">
        <v>0.03</v>
      </c>
      <c r="H39" s="37">
        <v>0.09</v>
      </c>
      <c r="I39" s="37">
        <v>0.04</v>
      </c>
      <c r="J39" s="38">
        <v>0</v>
      </c>
      <c r="K39" s="22"/>
      <c r="L39" s="22"/>
      <c r="M39" s="22"/>
      <c r="N39" s="22"/>
      <c r="O39" s="22"/>
      <c r="P39" s="22"/>
    </row>
    <row r="40" spans="1:16" ht="39" customHeight="1" x14ac:dyDescent="0.15">
      <c r="A40" s="22"/>
      <c r="B40" s="35"/>
      <c r="C40" s="1245" t="s">
        <v>582</v>
      </c>
      <c r="D40" s="1246"/>
      <c r="E40" s="1247"/>
      <c r="F40" s="36">
        <v>0</v>
      </c>
      <c r="G40" s="37">
        <v>0</v>
      </c>
      <c r="H40" s="37">
        <v>0</v>
      </c>
      <c r="I40" s="37">
        <v>0</v>
      </c>
      <c r="J40" s="38">
        <v>0</v>
      </c>
      <c r="K40" s="22"/>
      <c r="L40" s="22"/>
      <c r="M40" s="22"/>
      <c r="N40" s="22"/>
      <c r="O40" s="22"/>
      <c r="P40" s="22"/>
    </row>
    <row r="41" spans="1:16" ht="39" customHeight="1" x14ac:dyDescent="0.15">
      <c r="A41" s="22"/>
      <c r="B41" s="35"/>
      <c r="C41" s="1245" t="s">
        <v>583</v>
      </c>
      <c r="D41" s="1246"/>
      <c r="E41" s="1247"/>
      <c r="F41" s="36">
        <v>0</v>
      </c>
      <c r="G41" s="37">
        <v>0</v>
      </c>
      <c r="H41" s="37">
        <v>0</v>
      </c>
      <c r="I41" s="37">
        <v>0</v>
      </c>
      <c r="J41" s="38">
        <v>0</v>
      </c>
      <c r="K41" s="22"/>
      <c r="L41" s="22"/>
      <c r="M41" s="22"/>
      <c r="N41" s="22"/>
      <c r="O41" s="22"/>
      <c r="P41" s="22"/>
    </row>
    <row r="42" spans="1:16" ht="39" customHeight="1" x14ac:dyDescent="0.15">
      <c r="A42" s="22"/>
      <c r="B42" s="39"/>
      <c r="C42" s="1245" t="s">
        <v>584</v>
      </c>
      <c r="D42" s="1246"/>
      <c r="E42" s="1247"/>
      <c r="F42" s="36" t="s">
        <v>528</v>
      </c>
      <c r="G42" s="37" t="s">
        <v>528</v>
      </c>
      <c r="H42" s="37" t="s">
        <v>528</v>
      </c>
      <c r="I42" s="37" t="s">
        <v>528</v>
      </c>
      <c r="J42" s="38" t="s">
        <v>528</v>
      </c>
      <c r="K42" s="22"/>
      <c r="L42" s="22"/>
      <c r="M42" s="22"/>
      <c r="N42" s="22"/>
      <c r="O42" s="22"/>
      <c r="P42" s="22"/>
    </row>
    <row r="43" spans="1:16" ht="39" customHeight="1" thickBot="1" x14ac:dyDescent="0.2">
      <c r="A43" s="22"/>
      <c r="B43" s="40"/>
      <c r="C43" s="1248" t="s">
        <v>585</v>
      </c>
      <c r="D43" s="1249"/>
      <c r="E43" s="12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eWczx+gJmyZhFjthsnq7hF2T/skXF1Wi9UO5n0Yp3/GQxfUZg1mn1Jefn6zEUhM8jBS3MEJSj6XTRrOyI4NkA==" saltValue="2UMcKqpPOreMczHE5/KS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649</v>
      </c>
      <c r="L45" s="60">
        <v>589</v>
      </c>
      <c r="M45" s="60">
        <v>571</v>
      </c>
      <c r="N45" s="60">
        <v>547</v>
      </c>
      <c r="O45" s="61">
        <v>537</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528</v>
      </c>
      <c r="L46" s="64" t="s">
        <v>528</v>
      </c>
      <c r="M46" s="64" t="s">
        <v>528</v>
      </c>
      <c r="N46" s="64" t="s">
        <v>528</v>
      </c>
      <c r="O46" s="65" t="s">
        <v>528</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528</v>
      </c>
      <c r="L47" s="64" t="s">
        <v>528</v>
      </c>
      <c r="M47" s="64" t="s">
        <v>528</v>
      </c>
      <c r="N47" s="64" t="s">
        <v>528</v>
      </c>
      <c r="O47" s="65" t="s">
        <v>528</v>
      </c>
      <c r="P47" s="48"/>
      <c r="Q47" s="48"/>
      <c r="R47" s="48"/>
      <c r="S47" s="48"/>
      <c r="T47" s="48"/>
      <c r="U47" s="48"/>
    </row>
    <row r="48" spans="1:21" ht="30.75" customHeight="1" x14ac:dyDescent="0.15">
      <c r="A48" s="48"/>
      <c r="B48" s="1255"/>
      <c r="C48" s="1256"/>
      <c r="D48" s="62"/>
      <c r="E48" s="1261" t="s">
        <v>15</v>
      </c>
      <c r="F48" s="1261"/>
      <c r="G48" s="1261"/>
      <c r="H48" s="1261"/>
      <c r="I48" s="1261"/>
      <c r="J48" s="1262"/>
      <c r="K48" s="63">
        <v>170</v>
      </c>
      <c r="L48" s="64">
        <v>179</v>
      </c>
      <c r="M48" s="64">
        <v>175</v>
      </c>
      <c r="N48" s="64">
        <v>182</v>
      </c>
      <c r="O48" s="65">
        <v>172</v>
      </c>
      <c r="P48" s="48"/>
      <c r="Q48" s="48"/>
      <c r="R48" s="48"/>
      <c r="S48" s="48"/>
      <c r="T48" s="48"/>
      <c r="U48" s="48"/>
    </row>
    <row r="49" spans="1:21" ht="30.75" customHeight="1" x14ac:dyDescent="0.15">
      <c r="A49" s="48"/>
      <c r="B49" s="1255"/>
      <c r="C49" s="1256"/>
      <c r="D49" s="62"/>
      <c r="E49" s="1261" t="s">
        <v>16</v>
      </c>
      <c r="F49" s="1261"/>
      <c r="G49" s="1261"/>
      <c r="H49" s="1261"/>
      <c r="I49" s="1261"/>
      <c r="J49" s="1262"/>
      <c r="K49" s="63">
        <v>24</v>
      </c>
      <c r="L49" s="64">
        <v>24</v>
      </c>
      <c r="M49" s="64">
        <v>24</v>
      </c>
      <c r="N49" s="64">
        <v>24</v>
      </c>
      <c r="O49" s="65">
        <v>24</v>
      </c>
      <c r="P49" s="48"/>
      <c r="Q49" s="48"/>
      <c r="R49" s="48"/>
      <c r="S49" s="48"/>
      <c r="T49" s="48"/>
      <c r="U49" s="48"/>
    </row>
    <row r="50" spans="1:21" ht="30.75" customHeight="1" x14ac:dyDescent="0.15">
      <c r="A50" s="48"/>
      <c r="B50" s="1255"/>
      <c r="C50" s="1256"/>
      <c r="D50" s="62"/>
      <c r="E50" s="1261" t="s">
        <v>17</v>
      </c>
      <c r="F50" s="1261"/>
      <c r="G50" s="1261"/>
      <c r="H50" s="1261"/>
      <c r="I50" s="1261"/>
      <c r="J50" s="1262"/>
      <c r="K50" s="63">
        <v>5</v>
      </c>
      <c r="L50" s="64">
        <v>5</v>
      </c>
      <c r="M50" s="64">
        <v>5</v>
      </c>
      <c r="N50" s="64">
        <v>5</v>
      </c>
      <c r="O50" s="65">
        <v>5</v>
      </c>
      <c r="P50" s="48"/>
      <c r="Q50" s="48"/>
      <c r="R50" s="48"/>
      <c r="S50" s="48"/>
      <c r="T50" s="48"/>
      <c r="U50" s="48"/>
    </row>
    <row r="51" spans="1:21" ht="30.75" customHeight="1" x14ac:dyDescent="0.15">
      <c r="A51" s="48"/>
      <c r="B51" s="1257"/>
      <c r="C51" s="1258"/>
      <c r="D51" s="66"/>
      <c r="E51" s="1261" t="s">
        <v>18</v>
      </c>
      <c r="F51" s="1261"/>
      <c r="G51" s="1261"/>
      <c r="H51" s="1261"/>
      <c r="I51" s="1261"/>
      <c r="J51" s="1262"/>
      <c r="K51" s="63" t="s">
        <v>528</v>
      </c>
      <c r="L51" s="64">
        <v>0</v>
      </c>
      <c r="M51" s="64">
        <v>0</v>
      </c>
      <c r="N51" s="64">
        <v>0</v>
      </c>
      <c r="O51" s="65">
        <v>0</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736</v>
      </c>
      <c r="L52" s="64">
        <v>706</v>
      </c>
      <c r="M52" s="64">
        <v>678</v>
      </c>
      <c r="N52" s="64">
        <v>670</v>
      </c>
      <c r="O52" s="65">
        <v>660</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112</v>
      </c>
      <c r="L53" s="69">
        <v>91</v>
      </c>
      <c r="M53" s="69">
        <v>97</v>
      </c>
      <c r="N53" s="69">
        <v>88</v>
      </c>
      <c r="O53" s="70">
        <v>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69" t="s">
        <v>25</v>
      </c>
      <c r="C57" s="1270"/>
      <c r="D57" s="1273" t="s">
        <v>26</v>
      </c>
      <c r="E57" s="1274"/>
      <c r="F57" s="1274"/>
      <c r="G57" s="1274"/>
      <c r="H57" s="1274"/>
      <c r="I57" s="1274"/>
      <c r="J57" s="1275"/>
      <c r="K57" s="83"/>
      <c r="L57" s="84"/>
      <c r="M57" s="84"/>
      <c r="N57" s="84"/>
      <c r="O57" s="85"/>
    </row>
    <row r="58" spans="1:21" ht="31.5" customHeight="1" thickBot="1" x14ac:dyDescent="0.2">
      <c r="B58" s="1271"/>
      <c r="C58" s="1272"/>
      <c r="D58" s="1276" t="s">
        <v>27</v>
      </c>
      <c r="E58" s="1277"/>
      <c r="F58" s="1277"/>
      <c r="G58" s="1277"/>
      <c r="H58" s="1277"/>
      <c r="I58" s="1277"/>
      <c r="J58" s="127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8/ec98Mu4SOSpK64TAc79WcT1qXM0wv6dUQJw1s8Wb3xOlCka3lyBGfV8zfIs+fNvVuV5uaz+4POPdPXhrz0w==" saltValue="fka0kAjvY2OhxxbS9ZqS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7"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79" t="s">
        <v>30</v>
      </c>
      <c r="C41" s="1280"/>
      <c r="D41" s="102"/>
      <c r="E41" s="1285" t="s">
        <v>31</v>
      </c>
      <c r="F41" s="1285"/>
      <c r="G41" s="1285"/>
      <c r="H41" s="1286"/>
      <c r="I41" s="103">
        <v>4805</v>
      </c>
      <c r="J41" s="104">
        <v>6046</v>
      </c>
      <c r="K41" s="104">
        <v>6088</v>
      </c>
      <c r="L41" s="104">
        <v>6465</v>
      </c>
      <c r="M41" s="105">
        <v>7480</v>
      </c>
    </row>
    <row r="42" spans="2:13" ht="27.75" customHeight="1" x14ac:dyDescent="0.15">
      <c r="B42" s="1281"/>
      <c r="C42" s="1282"/>
      <c r="D42" s="106"/>
      <c r="E42" s="1287" t="s">
        <v>32</v>
      </c>
      <c r="F42" s="1287"/>
      <c r="G42" s="1287"/>
      <c r="H42" s="1288"/>
      <c r="I42" s="107">
        <v>72</v>
      </c>
      <c r="J42" s="108">
        <v>58</v>
      </c>
      <c r="K42" s="108">
        <v>45</v>
      </c>
      <c r="L42" s="108">
        <v>32</v>
      </c>
      <c r="M42" s="109">
        <v>18</v>
      </c>
    </row>
    <row r="43" spans="2:13" ht="27.75" customHeight="1" x14ac:dyDescent="0.15">
      <c r="B43" s="1281"/>
      <c r="C43" s="1282"/>
      <c r="D43" s="106"/>
      <c r="E43" s="1287" t="s">
        <v>33</v>
      </c>
      <c r="F43" s="1287"/>
      <c r="G43" s="1287"/>
      <c r="H43" s="1288"/>
      <c r="I43" s="107">
        <v>1899</v>
      </c>
      <c r="J43" s="108">
        <v>1787</v>
      </c>
      <c r="K43" s="108">
        <v>1732</v>
      </c>
      <c r="L43" s="108">
        <v>1593</v>
      </c>
      <c r="M43" s="109">
        <v>1446</v>
      </c>
    </row>
    <row r="44" spans="2:13" ht="27.75" customHeight="1" x14ac:dyDescent="0.15">
      <c r="B44" s="1281"/>
      <c r="C44" s="1282"/>
      <c r="D44" s="106"/>
      <c r="E44" s="1287" t="s">
        <v>34</v>
      </c>
      <c r="F44" s="1287"/>
      <c r="G44" s="1287"/>
      <c r="H44" s="1288"/>
      <c r="I44" s="107">
        <v>191</v>
      </c>
      <c r="J44" s="108">
        <v>167</v>
      </c>
      <c r="K44" s="108">
        <v>143</v>
      </c>
      <c r="L44" s="108">
        <v>119</v>
      </c>
      <c r="M44" s="109">
        <v>95</v>
      </c>
    </row>
    <row r="45" spans="2:13" ht="27.75" customHeight="1" x14ac:dyDescent="0.15">
      <c r="B45" s="1281"/>
      <c r="C45" s="1282"/>
      <c r="D45" s="106"/>
      <c r="E45" s="1287" t="s">
        <v>35</v>
      </c>
      <c r="F45" s="1287"/>
      <c r="G45" s="1287"/>
      <c r="H45" s="1288"/>
      <c r="I45" s="107">
        <v>255</v>
      </c>
      <c r="J45" s="108">
        <v>228</v>
      </c>
      <c r="K45" s="108">
        <v>184</v>
      </c>
      <c r="L45" s="108">
        <v>183</v>
      </c>
      <c r="M45" s="109">
        <v>119</v>
      </c>
    </row>
    <row r="46" spans="2:13" ht="27.75" customHeight="1" x14ac:dyDescent="0.15">
      <c r="B46" s="1281"/>
      <c r="C46" s="1282"/>
      <c r="D46" s="110"/>
      <c r="E46" s="1287" t="s">
        <v>36</v>
      </c>
      <c r="F46" s="1287"/>
      <c r="G46" s="1287"/>
      <c r="H46" s="1288"/>
      <c r="I46" s="107" t="s">
        <v>528</v>
      </c>
      <c r="J46" s="108" t="s">
        <v>528</v>
      </c>
      <c r="K46" s="108" t="s">
        <v>528</v>
      </c>
      <c r="L46" s="108" t="s">
        <v>528</v>
      </c>
      <c r="M46" s="109" t="s">
        <v>528</v>
      </c>
    </row>
    <row r="47" spans="2:13" ht="27.75" customHeight="1" x14ac:dyDescent="0.15">
      <c r="B47" s="1281"/>
      <c r="C47" s="1282"/>
      <c r="D47" s="111"/>
      <c r="E47" s="1289" t="s">
        <v>37</v>
      </c>
      <c r="F47" s="1290"/>
      <c r="G47" s="1290"/>
      <c r="H47" s="1291"/>
      <c r="I47" s="107" t="s">
        <v>528</v>
      </c>
      <c r="J47" s="108" t="s">
        <v>528</v>
      </c>
      <c r="K47" s="108" t="s">
        <v>528</v>
      </c>
      <c r="L47" s="108" t="s">
        <v>528</v>
      </c>
      <c r="M47" s="109" t="s">
        <v>528</v>
      </c>
    </row>
    <row r="48" spans="2:13" ht="27.75" customHeight="1" x14ac:dyDescent="0.15">
      <c r="B48" s="1281"/>
      <c r="C48" s="1282"/>
      <c r="D48" s="106"/>
      <c r="E48" s="1287" t="s">
        <v>38</v>
      </c>
      <c r="F48" s="1287"/>
      <c r="G48" s="1287"/>
      <c r="H48" s="1288"/>
      <c r="I48" s="107" t="s">
        <v>528</v>
      </c>
      <c r="J48" s="108" t="s">
        <v>528</v>
      </c>
      <c r="K48" s="108" t="s">
        <v>528</v>
      </c>
      <c r="L48" s="108" t="s">
        <v>528</v>
      </c>
      <c r="M48" s="109" t="s">
        <v>528</v>
      </c>
    </row>
    <row r="49" spans="2:13" ht="27.75" customHeight="1" x14ac:dyDescent="0.15">
      <c r="B49" s="1283"/>
      <c r="C49" s="1284"/>
      <c r="D49" s="106"/>
      <c r="E49" s="1287" t="s">
        <v>39</v>
      </c>
      <c r="F49" s="1287"/>
      <c r="G49" s="1287"/>
      <c r="H49" s="1288"/>
      <c r="I49" s="107" t="s">
        <v>528</v>
      </c>
      <c r="J49" s="108" t="s">
        <v>528</v>
      </c>
      <c r="K49" s="108" t="s">
        <v>528</v>
      </c>
      <c r="L49" s="108" t="s">
        <v>528</v>
      </c>
      <c r="M49" s="109" t="s">
        <v>528</v>
      </c>
    </row>
    <row r="50" spans="2:13" ht="27.75" customHeight="1" x14ac:dyDescent="0.15">
      <c r="B50" s="1292" t="s">
        <v>40</v>
      </c>
      <c r="C50" s="1293"/>
      <c r="D50" s="112"/>
      <c r="E50" s="1287" t="s">
        <v>41</v>
      </c>
      <c r="F50" s="1287"/>
      <c r="G50" s="1287"/>
      <c r="H50" s="1288"/>
      <c r="I50" s="107">
        <v>11593</v>
      </c>
      <c r="J50" s="108">
        <v>11032</v>
      </c>
      <c r="K50" s="108">
        <v>10338</v>
      </c>
      <c r="L50" s="108">
        <v>9770</v>
      </c>
      <c r="M50" s="109">
        <v>9073</v>
      </c>
    </row>
    <row r="51" spans="2:13" ht="27.75" customHeight="1" x14ac:dyDescent="0.15">
      <c r="B51" s="1281"/>
      <c r="C51" s="1282"/>
      <c r="D51" s="106"/>
      <c r="E51" s="1287" t="s">
        <v>42</v>
      </c>
      <c r="F51" s="1287"/>
      <c r="G51" s="1287"/>
      <c r="H51" s="1288"/>
      <c r="I51" s="107" t="s">
        <v>528</v>
      </c>
      <c r="J51" s="108" t="s">
        <v>528</v>
      </c>
      <c r="K51" s="108" t="s">
        <v>528</v>
      </c>
      <c r="L51" s="108" t="s">
        <v>528</v>
      </c>
      <c r="M51" s="109" t="s">
        <v>528</v>
      </c>
    </row>
    <row r="52" spans="2:13" ht="27.75" customHeight="1" x14ac:dyDescent="0.15">
      <c r="B52" s="1283"/>
      <c r="C52" s="1284"/>
      <c r="D52" s="106"/>
      <c r="E52" s="1287" t="s">
        <v>43</v>
      </c>
      <c r="F52" s="1287"/>
      <c r="G52" s="1287"/>
      <c r="H52" s="1288"/>
      <c r="I52" s="107">
        <v>5232</v>
      </c>
      <c r="J52" s="108">
        <v>6711</v>
      </c>
      <c r="K52" s="108">
        <v>6689</v>
      </c>
      <c r="L52" s="108">
        <v>7016</v>
      </c>
      <c r="M52" s="109">
        <v>7380</v>
      </c>
    </row>
    <row r="53" spans="2:13" ht="27.75" customHeight="1" thickBot="1" x14ac:dyDescent="0.2">
      <c r="B53" s="1294" t="s">
        <v>44</v>
      </c>
      <c r="C53" s="1295"/>
      <c r="D53" s="113"/>
      <c r="E53" s="1296" t="s">
        <v>45</v>
      </c>
      <c r="F53" s="1296"/>
      <c r="G53" s="1296"/>
      <c r="H53" s="1297"/>
      <c r="I53" s="114">
        <v>-9604</v>
      </c>
      <c r="J53" s="115">
        <v>-9456</v>
      </c>
      <c r="K53" s="115">
        <v>-8834</v>
      </c>
      <c r="L53" s="115">
        <v>-8394</v>
      </c>
      <c r="M53" s="116">
        <v>-7294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Q5i7zbWYcZm6XDXRz1J+Ja3R2s3taMcpu00pZkWjIg+lj2BmpMUXBw8QXTfNHqsy/n6RnJlN+kZr5NniSRxfA==" saltValue="dcJwzA1rWE8Cj3bhJcAa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6" t="s">
        <v>48</v>
      </c>
      <c r="D55" s="1306"/>
      <c r="E55" s="1307"/>
      <c r="F55" s="128">
        <v>709</v>
      </c>
      <c r="G55" s="128">
        <v>637</v>
      </c>
      <c r="H55" s="129">
        <v>865</v>
      </c>
    </row>
    <row r="56" spans="2:8" ht="52.5" customHeight="1" x14ac:dyDescent="0.15">
      <c r="B56" s="130"/>
      <c r="C56" s="1308" t="s">
        <v>49</v>
      </c>
      <c r="D56" s="1308"/>
      <c r="E56" s="1309"/>
      <c r="F56" s="131">
        <v>1487</v>
      </c>
      <c r="G56" s="131">
        <v>1282</v>
      </c>
      <c r="H56" s="132">
        <v>983</v>
      </c>
    </row>
    <row r="57" spans="2:8" ht="53.25" customHeight="1" x14ac:dyDescent="0.15">
      <c r="B57" s="130"/>
      <c r="C57" s="1310" t="s">
        <v>50</v>
      </c>
      <c r="D57" s="1310"/>
      <c r="E57" s="1311"/>
      <c r="F57" s="133">
        <v>7836</v>
      </c>
      <c r="G57" s="133">
        <v>7551</v>
      </c>
      <c r="H57" s="134">
        <v>6910</v>
      </c>
    </row>
    <row r="58" spans="2:8" ht="45.75" customHeight="1" x14ac:dyDescent="0.15">
      <c r="B58" s="135"/>
      <c r="C58" s="1298" t="s">
        <v>609</v>
      </c>
      <c r="D58" s="1299"/>
      <c r="E58" s="1300"/>
      <c r="F58" s="136">
        <v>2608</v>
      </c>
      <c r="G58" s="136">
        <v>2580</v>
      </c>
      <c r="H58" s="137">
        <v>2530</v>
      </c>
    </row>
    <row r="59" spans="2:8" ht="45.75" customHeight="1" x14ac:dyDescent="0.15">
      <c r="B59" s="135"/>
      <c r="C59" s="1298" t="s">
        <v>610</v>
      </c>
      <c r="D59" s="1299"/>
      <c r="E59" s="1300"/>
      <c r="F59" s="136">
        <v>2326</v>
      </c>
      <c r="G59" s="136">
        <v>2231</v>
      </c>
      <c r="H59" s="137">
        <v>2082</v>
      </c>
    </row>
    <row r="60" spans="2:8" ht="45.75" customHeight="1" x14ac:dyDescent="0.15">
      <c r="B60" s="135"/>
      <c r="C60" s="1298" t="s">
        <v>613</v>
      </c>
      <c r="D60" s="1299"/>
      <c r="E60" s="1300"/>
      <c r="F60" s="136">
        <v>1301</v>
      </c>
      <c r="G60" s="136">
        <v>1217</v>
      </c>
      <c r="H60" s="137">
        <v>1213</v>
      </c>
    </row>
    <row r="61" spans="2:8" ht="45.75" customHeight="1" x14ac:dyDescent="0.15">
      <c r="B61" s="135"/>
      <c r="C61" s="1298" t="s">
        <v>611</v>
      </c>
      <c r="D61" s="1299"/>
      <c r="E61" s="1300"/>
      <c r="F61" s="136">
        <v>1581</v>
      </c>
      <c r="G61" s="136">
        <v>1501</v>
      </c>
      <c r="H61" s="137">
        <v>1038</v>
      </c>
    </row>
    <row r="62" spans="2:8" ht="45.75" customHeight="1" thickBot="1" x14ac:dyDescent="0.2">
      <c r="B62" s="138"/>
      <c r="C62" s="1301" t="s">
        <v>612</v>
      </c>
      <c r="D62" s="1302"/>
      <c r="E62" s="1303"/>
      <c r="F62" s="139">
        <v>0</v>
      </c>
      <c r="G62" s="139">
        <v>3</v>
      </c>
      <c r="H62" s="140">
        <v>28</v>
      </c>
    </row>
    <row r="63" spans="2:8" ht="52.5" customHeight="1" thickBot="1" x14ac:dyDescent="0.2">
      <c r="B63" s="141"/>
      <c r="C63" s="1304" t="s">
        <v>51</v>
      </c>
      <c r="D63" s="1304"/>
      <c r="E63" s="1305"/>
      <c r="F63" s="142">
        <v>10032</v>
      </c>
      <c r="G63" s="142">
        <v>9471</v>
      </c>
      <c r="H63" s="143">
        <v>8758</v>
      </c>
    </row>
    <row r="64" spans="2:8" ht="15" customHeight="1" x14ac:dyDescent="0.15"/>
  </sheetData>
  <sheetProtection algorithmName="SHA-512" hashValue="Ri9FAhRfNyOoASAVAGEjfGLPKYBezt3cs7helicQE5I0YxE5erMkcOL7BtTCnE/1JcxjP9fGs0narOA7SnAzKQ==" saltValue="3KAYTM85inO5txn67466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7C3F2-13B5-4C58-88E0-CFB6F0E24C40}">
  <sheetPr>
    <tabColor rgb="FFFF0000"/>
    <pageSetUpPr fitToPage="1"/>
  </sheetPr>
  <dimension ref="A1:WZM160"/>
  <sheetViews>
    <sheetView showGridLines="0" topLeftCell="AN29" zoomScale="85" zoomScaleNormal="85" zoomScaleSheetLayoutView="55" workbookViewId="0">
      <selection activeCell="BH60" sqref="BH6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2" t="s">
        <v>629</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622</v>
      </c>
    </row>
    <row r="50" spans="1:109" x14ac:dyDescent="0.15">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570</v>
      </c>
      <c r="BQ50" s="1325"/>
      <c r="BR50" s="1325"/>
      <c r="BS50" s="1325"/>
      <c r="BT50" s="1325"/>
      <c r="BU50" s="1325"/>
      <c r="BV50" s="1325"/>
      <c r="BW50" s="1325"/>
      <c r="BX50" s="1325" t="s">
        <v>571</v>
      </c>
      <c r="BY50" s="1325"/>
      <c r="BZ50" s="1325"/>
      <c r="CA50" s="1325"/>
      <c r="CB50" s="1325"/>
      <c r="CC50" s="1325"/>
      <c r="CD50" s="1325"/>
      <c r="CE50" s="1325"/>
      <c r="CF50" s="1325" t="s">
        <v>572</v>
      </c>
      <c r="CG50" s="1325"/>
      <c r="CH50" s="1325"/>
      <c r="CI50" s="1325"/>
      <c r="CJ50" s="1325"/>
      <c r="CK50" s="1325"/>
      <c r="CL50" s="1325"/>
      <c r="CM50" s="1325"/>
      <c r="CN50" s="1325" t="s">
        <v>573</v>
      </c>
      <c r="CO50" s="1325"/>
      <c r="CP50" s="1325"/>
      <c r="CQ50" s="1325"/>
      <c r="CR50" s="1325"/>
      <c r="CS50" s="1325"/>
      <c r="CT50" s="1325"/>
      <c r="CU50" s="1325"/>
      <c r="CV50" s="1325" t="s">
        <v>574</v>
      </c>
      <c r="CW50" s="1325"/>
      <c r="CX50" s="1325"/>
      <c r="CY50" s="1325"/>
      <c r="CZ50" s="1325"/>
      <c r="DA50" s="1325"/>
      <c r="DB50" s="1325"/>
      <c r="DC50" s="1325"/>
    </row>
    <row r="51" spans="1:109" ht="13.5" customHeight="1" x14ac:dyDescent="0.15">
      <c r="B51" s="397"/>
      <c r="G51" s="1331"/>
      <c r="H51" s="1331"/>
      <c r="I51" s="1329"/>
      <c r="J51" s="1329"/>
      <c r="K51" s="1327"/>
      <c r="L51" s="1327"/>
      <c r="M51" s="1327"/>
      <c r="N51" s="1327"/>
      <c r="AM51" s="406"/>
      <c r="AN51" s="1328" t="s">
        <v>623</v>
      </c>
      <c r="AO51" s="1328"/>
      <c r="AP51" s="1328"/>
      <c r="AQ51" s="1328"/>
      <c r="AR51" s="1328"/>
      <c r="AS51" s="1328"/>
      <c r="AT51" s="1328"/>
      <c r="AU51" s="1328"/>
      <c r="AV51" s="1328"/>
      <c r="AW51" s="1328"/>
      <c r="AX51" s="1328"/>
      <c r="AY51" s="1328"/>
      <c r="AZ51" s="1328"/>
      <c r="BA51" s="1328"/>
      <c r="BB51" s="1328" t="s">
        <v>624</v>
      </c>
      <c r="BC51" s="1328"/>
      <c r="BD51" s="1328"/>
      <c r="BE51" s="1328"/>
      <c r="BF51" s="1328"/>
      <c r="BG51" s="1328"/>
      <c r="BH51" s="1328"/>
      <c r="BI51" s="1328"/>
      <c r="BJ51" s="1328"/>
      <c r="BK51" s="1328"/>
      <c r="BL51" s="1328"/>
      <c r="BM51" s="1328"/>
      <c r="BN51" s="1328"/>
      <c r="BO51" s="1328"/>
      <c r="BP51" s="1326"/>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6"/>
      <c r="CO51" s="1326"/>
      <c r="CP51" s="1326"/>
      <c r="CQ51" s="1326"/>
      <c r="CR51" s="1326"/>
      <c r="CS51" s="1326"/>
      <c r="CT51" s="1326"/>
      <c r="CU51" s="1326"/>
      <c r="CV51" s="1326"/>
      <c r="CW51" s="1326"/>
      <c r="CX51" s="1326"/>
      <c r="CY51" s="1326"/>
      <c r="CZ51" s="1326"/>
      <c r="DA51" s="1326"/>
      <c r="DB51" s="1326"/>
      <c r="DC51" s="1326"/>
    </row>
    <row r="52" spans="1:109" x14ac:dyDescent="0.15">
      <c r="B52" s="397"/>
      <c r="G52" s="1331"/>
      <c r="H52" s="1331"/>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5"/>
      <c r="B53" s="397"/>
      <c r="G53" s="1331"/>
      <c r="H53" s="1331"/>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625</v>
      </c>
      <c r="BC53" s="1328"/>
      <c r="BD53" s="1328"/>
      <c r="BE53" s="1328"/>
      <c r="BF53" s="1328"/>
      <c r="BG53" s="1328"/>
      <c r="BH53" s="1328"/>
      <c r="BI53" s="1328"/>
      <c r="BJ53" s="1328"/>
      <c r="BK53" s="1328"/>
      <c r="BL53" s="1328"/>
      <c r="BM53" s="1328"/>
      <c r="BN53" s="1328"/>
      <c r="BO53" s="1328"/>
      <c r="BP53" s="1326">
        <v>59.5</v>
      </c>
      <c r="BQ53" s="1326"/>
      <c r="BR53" s="1326"/>
      <c r="BS53" s="1326"/>
      <c r="BT53" s="1326"/>
      <c r="BU53" s="1326"/>
      <c r="BV53" s="1326"/>
      <c r="BW53" s="1326"/>
      <c r="BX53" s="1326">
        <v>56.1</v>
      </c>
      <c r="BY53" s="1326"/>
      <c r="BZ53" s="1326"/>
      <c r="CA53" s="1326"/>
      <c r="CB53" s="1326"/>
      <c r="CC53" s="1326"/>
      <c r="CD53" s="1326"/>
      <c r="CE53" s="1326"/>
      <c r="CF53" s="1326">
        <v>57.2</v>
      </c>
      <c r="CG53" s="1326"/>
      <c r="CH53" s="1326"/>
      <c r="CI53" s="1326"/>
      <c r="CJ53" s="1326"/>
      <c r="CK53" s="1326"/>
      <c r="CL53" s="1326"/>
      <c r="CM53" s="1326"/>
      <c r="CN53" s="1326">
        <v>58.8</v>
      </c>
      <c r="CO53" s="1326"/>
      <c r="CP53" s="1326"/>
      <c r="CQ53" s="1326"/>
      <c r="CR53" s="1326"/>
      <c r="CS53" s="1326"/>
      <c r="CT53" s="1326"/>
      <c r="CU53" s="1326"/>
      <c r="CV53" s="1326">
        <v>56.9</v>
      </c>
      <c r="CW53" s="1326"/>
      <c r="CX53" s="1326"/>
      <c r="CY53" s="1326"/>
      <c r="CZ53" s="1326"/>
      <c r="DA53" s="1326"/>
      <c r="DB53" s="1326"/>
      <c r="DC53" s="1326"/>
    </row>
    <row r="54" spans="1:109" x14ac:dyDescent="0.15">
      <c r="A54" s="405"/>
      <c r="B54" s="397"/>
      <c r="G54" s="1331"/>
      <c r="H54" s="1331"/>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5"/>
      <c r="B55" s="397"/>
      <c r="G55" s="1321"/>
      <c r="H55" s="1321"/>
      <c r="I55" s="1321"/>
      <c r="J55" s="1321"/>
      <c r="K55" s="1327"/>
      <c r="L55" s="1327"/>
      <c r="M55" s="1327"/>
      <c r="N55" s="1327"/>
      <c r="AN55" s="1325" t="s">
        <v>626</v>
      </c>
      <c r="AO55" s="1325"/>
      <c r="AP55" s="1325"/>
      <c r="AQ55" s="1325"/>
      <c r="AR55" s="1325"/>
      <c r="AS55" s="1325"/>
      <c r="AT55" s="1325"/>
      <c r="AU55" s="1325"/>
      <c r="AV55" s="1325"/>
      <c r="AW55" s="1325"/>
      <c r="AX55" s="1325"/>
      <c r="AY55" s="1325"/>
      <c r="AZ55" s="1325"/>
      <c r="BA55" s="1325"/>
      <c r="BB55" s="1328" t="s">
        <v>624</v>
      </c>
      <c r="BC55" s="1328"/>
      <c r="BD55" s="1328"/>
      <c r="BE55" s="1328"/>
      <c r="BF55" s="1328"/>
      <c r="BG55" s="1328"/>
      <c r="BH55" s="1328"/>
      <c r="BI55" s="1328"/>
      <c r="BJ55" s="1328"/>
      <c r="BK55" s="1328"/>
      <c r="BL55" s="1328"/>
      <c r="BM55" s="1328"/>
      <c r="BN55" s="1328"/>
      <c r="BO55" s="1328"/>
      <c r="BP55" s="1326">
        <v>0</v>
      </c>
      <c r="BQ55" s="1326"/>
      <c r="BR55" s="1326"/>
      <c r="BS55" s="1326"/>
      <c r="BT55" s="1326"/>
      <c r="BU55" s="1326"/>
      <c r="BV55" s="1326"/>
      <c r="BW55" s="1326"/>
      <c r="BX55" s="1326">
        <v>0</v>
      </c>
      <c r="BY55" s="1326"/>
      <c r="BZ55" s="1326"/>
      <c r="CA55" s="1326"/>
      <c r="CB55" s="1326"/>
      <c r="CC55" s="1326"/>
      <c r="CD55" s="1326"/>
      <c r="CE55" s="1326"/>
      <c r="CF55" s="1326">
        <v>0</v>
      </c>
      <c r="CG55" s="1326"/>
      <c r="CH55" s="1326"/>
      <c r="CI55" s="1326"/>
      <c r="CJ55" s="1326"/>
      <c r="CK55" s="1326"/>
      <c r="CL55" s="1326"/>
      <c r="CM55" s="1326"/>
      <c r="CN55" s="1326">
        <v>0</v>
      </c>
      <c r="CO55" s="1326"/>
      <c r="CP55" s="1326"/>
      <c r="CQ55" s="1326"/>
      <c r="CR55" s="1326"/>
      <c r="CS55" s="1326"/>
      <c r="CT55" s="1326"/>
      <c r="CU55" s="1326"/>
      <c r="CV55" s="1326">
        <v>0</v>
      </c>
      <c r="CW55" s="1326"/>
      <c r="CX55" s="1326"/>
      <c r="CY55" s="1326"/>
      <c r="CZ55" s="1326"/>
      <c r="DA55" s="1326"/>
      <c r="DB55" s="1326"/>
      <c r="DC55" s="1326"/>
    </row>
    <row r="56" spans="1:109" x14ac:dyDescent="0.15">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5" customFormat="1" x14ac:dyDescent="0.15">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625</v>
      </c>
      <c r="BC57" s="1328"/>
      <c r="BD57" s="1328"/>
      <c r="BE57" s="1328"/>
      <c r="BF57" s="1328"/>
      <c r="BG57" s="1328"/>
      <c r="BH57" s="1328"/>
      <c r="BI57" s="1328"/>
      <c r="BJ57" s="1328"/>
      <c r="BK57" s="1328"/>
      <c r="BL57" s="1328"/>
      <c r="BM57" s="1328"/>
      <c r="BN57" s="1328"/>
      <c r="BO57" s="1328"/>
      <c r="BP57" s="1326">
        <v>56.3</v>
      </c>
      <c r="BQ57" s="1326"/>
      <c r="BR57" s="1326"/>
      <c r="BS57" s="1326"/>
      <c r="BT57" s="1326"/>
      <c r="BU57" s="1326"/>
      <c r="BV57" s="1326"/>
      <c r="BW57" s="1326"/>
      <c r="BX57" s="1326">
        <v>57.7</v>
      </c>
      <c r="BY57" s="1326"/>
      <c r="BZ57" s="1326"/>
      <c r="CA57" s="1326"/>
      <c r="CB57" s="1326"/>
      <c r="CC57" s="1326"/>
      <c r="CD57" s="1326"/>
      <c r="CE57" s="1326"/>
      <c r="CF57" s="1326">
        <v>58.9</v>
      </c>
      <c r="CG57" s="1326"/>
      <c r="CH57" s="1326"/>
      <c r="CI57" s="1326"/>
      <c r="CJ57" s="1326"/>
      <c r="CK57" s="1326"/>
      <c r="CL57" s="1326"/>
      <c r="CM57" s="1326"/>
      <c r="CN57" s="1326">
        <v>60</v>
      </c>
      <c r="CO57" s="1326"/>
      <c r="CP57" s="1326"/>
      <c r="CQ57" s="1326"/>
      <c r="CR57" s="1326"/>
      <c r="CS57" s="1326"/>
      <c r="CT57" s="1326"/>
      <c r="CU57" s="1326"/>
      <c r="CV57" s="1326">
        <v>60.9</v>
      </c>
      <c r="CW57" s="1326"/>
      <c r="CX57" s="1326"/>
      <c r="CY57" s="1326"/>
      <c r="CZ57" s="1326"/>
      <c r="DA57" s="1326"/>
      <c r="DB57" s="1326"/>
      <c r="DC57" s="1326"/>
      <c r="DD57" s="410"/>
      <c r="DE57" s="409"/>
    </row>
    <row r="58" spans="1:109" s="405" customFormat="1" x14ac:dyDescent="0.15">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627</v>
      </c>
    </row>
    <row r="64" spans="1:109" x14ac:dyDescent="0.15">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2" t="s">
        <v>630</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622</v>
      </c>
    </row>
    <row r="72" spans="2:107" x14ac:dyDescent="0.15">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570</v>
      </c>
      <c r="BQ72" s="1325"/>
      <c r="BR72" s="1325"/>
      <c r="BS72" s="1325"/>
      <c r="BT72" s="1325"/>
      <c r="BU72" s="1325"/>
      <c r="BV72" s="1325"/>
      <c r="BW72" s="1325"/>
      <c r="BX72" s="1325" t="s">
        <v>571</v>
      </c>
      <c r="BY72" s="1325"/>
      <c r="BZ72" s="1325"/>
      <c r="CA72" s="1325"/>
      <c r="CB72" s="1325"/>
      <c r="CC72" s="1325"/>
      <c r="CD72" s="1325"/>
      <c r="CE72" s="1325"/>
      <c r="CF72" s="1325" t="s">
        <v>572</v>
      </c>
      <c r="CG72" s="1325"/>
      <c r="CH72" s="1325"/>
      <c r="CI72" s="1325"/>
      <c r="CJ72" s="1325"/>
      <c r="CK72" s="1325"/>
      <c r="CL72" s="1325"/>
      <c r="CM72" s="1325"/>
      <c r="CN72" s="1325" t="s">
        <v>573</v>
      </c>
      <c r="CO72" s="1325"/>
      <c r="CP72" s="1325"/>
      <c r="CQ72" s="1325"/>
      <c r="CR72" s="1325"/>
      <c r="CS72" s="1325"/>
      <c r="CT72" s="1325"/>
      <c r="CU72" s="1325"/>
      <c r="CV72" s="1325" t="s">
        <v>574</v>
      </c>
      <c r="CW72" s="1325"/>
      <c r="CX72" s="1325"/>
      <c r="CY72" s="1325"/>
      <c r="CZ72" s="1325"/>
      <c r="DA72" s="1325"/>
      <c r="DB72" s="1325"/>
      <c r="DC72" s="1325"/>
    </row>
    <row r="73" spans="2:107" x14ac:dyDescent="0.15">
      <c r="B73" s="397"/>
      <c r="G73" s="1331"/>
      <c r="H73" s="1331"/>
      <c r="I73" s="1331"/>
      <c r="J73" s="1331"/>
      <c r="K73" s="1332"/>
      <c r="L73" s="1332"/>
      <c r="M73" s="1332"/>
      <c r="N73" s="1332"/>
      <c r="AM73" s="406"/>
      <c r="AN73" s="1328" t="s">
        <v>623</v>
      </c>
      <c r="AO73" s="1328"/>
      <c r="AP73" s="1328"/>
      <c r="AQ73" s="1328"/>
      <c r="AR73" s="1328"/>
      <c r="AS73" s="1328"/>
      <c r="AT73" s="1328"/>
      <c r="AU73" s="1328"/>
      <c r="AV73" s="1328"/>
      <c r="AW73" s="1328"/>
      <c r="AX73" s="1328"/>
      <c r="AY73" s="1328"/>
      <c r="AZ73" s="1328"/>
      <c r="BA73" s="1328"/>
      <c r="BB73" s="1328" t="s">
        <v>624</v>
      </c>
      <c r="BC73" s="1328"/>
      <c r="BD73" s="1328"/>
      <c r="BE73" s="1328"/>
      <c r="BF73" s="1328"/>
      <c r="BG73" s="1328"/>
      <c r="BH73" s="1328"/>
      <c r="BI73" s="1328"/>
      <c r="BJ73" s="1328"/>
      <c r="BK73" s="1328"/>
      <c r="BL73" s="1328"/>
      <c r="BM73" s="1328"/>
      <c r="BN73" s="1328"/>
      <c r="BO73" s="1328"/>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x14ac:dyDescent="0.15">
      <c r="B74" s="397"/>
      <c r="G74" s="1331"/>
      <c r="H74" s="1331"/>
      <c r="I74" s="1331"/>
      <c r="J74" s="1331"/>
      <c r="K74" s="1332"/>
      <c r="L74" s="1332"/>
      <c r="M74" s="1332"/>
      <c r="N74" s="1332"/>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7"/>
      <c r="G75" s="1331"/>
      <c r="H75" s="1331"/>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628</v>
      </c>
      <c r="BC75" s="1328"/>
      <c r="BD75" s="1328"/>
      <c r="BE75" s="1328"/>
      <c r="BF75" s="1328"/>
      <c r="BG75" s="1328"/>
      <c r="BH75" s="1328"/>
      <c r="BI75" s="1328"/>
      <c r="BJ75" s="1328"/>
      <c r="BK75" s="1328"/>
      <c r="BL75" s="1328"/>
      <c r="BM75" s="1328"/>
      <c r="BN75" s="1328"/>
      <c r="BO75" s="1328"/>
      <c r="BP75" s="1326">
        <v>5.0999999999999996</v>
      </c>
      <c r="BQ75" s="1326"/>
      <c r="BR75" s="1326"/>
      <c r="BS75" s="1326"/>
      <c r="BT75" s="1326"/>
      <c r="BU75" s="1326"/>
      <c r="BV75" s="1326"/>
      <c r="BW75" s="1326"/>
      <c r="BX75" s="1326">
        <v>4.5999999999999996</v>
      </c>
      <c r="BY75" s="1326"/>
      <c r="BZ75" s="1326"/>
      <c r="CA75" s="1326"/>
      <c r="CB75" s="1326"/>
      <c r="CC75" s="1326"/>
      <c r="CD75" s="1326"/>
      <c r="CE75" s="1326"/>
      <c r="CF75" s="1326">
        <v>4.4000000000000004</v>
      </c>
      <c r="CG75" s="1326"/>
      <c r="CH75" s="1326"/>
      <c r="CI75" s="1326"/>
      <c r="CJ75" s="1326"/>
      <c r="CK75" s="1326"/>
      <c r="CL75" s="1326"/>
      <c r="CM75" s="1326"/>
      <c r="CN75" s="1326">
        <v>4.2</v>
      </c>
      <c r="CO75" s="1326"/>
      <c r="CP75" s="1326"/>
      <c r="CQ75" s="1326"/>
      <c r="CR75" s="1326"/>
      <c r="CS75" s="1326"/>
      <c r="CT75" s="1326"/>
      <c r="CU75" s="1326"/>
      <c r="CV75" s="1326">
        <v>4</v>
      </c>
      <c r="CW75" s="1326"/>
      <c r="CX75" s="1326"/>
      <c r="CY75" s="1326"/>
      <c r="CZ75" s="1326"/>
      <c r="DA75" s="1326"/>
      <c r="DB75" s="1326"/>
      <c r="DC75" s="1326"/>
    </row>
    <row r="76" spans="2:107" x14ac:dyDescent="0.15">
      <c r="B76" s="397"/>
      <c r="G76" s="1331"/>
      <c r="H76" s="1331"/>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7"/>
      <c r="G77" s="1321"/>
      <c r="H77" s="1321"/>
      <c r="I77" s="1321"/>
      <c r="J77" s="1321"/>
      <c r="K77" s="1332"/>
      <c r="L77" s="1332"/>
      <c r="M77" s="1332"/>
      <c r="N77" s="1332"/>
      <c r="AN77" s="1325" t="s">
        <v>626</v>
      </c>
      <c r="AO77" s="1325"/>
      <c r="AP77" s="1325"/>
      <c r="AQ77" s="1325"/>
      <c r="AR77" s="1325"/>
      <c r="AS77" s="1325"/>
      <c r="AT77" s="1325"/>
      <c r="AU77" s="1325"/>
      <c r="AV77" s="1325"/>
      <c r="AW77" s="1325"/>
      <c r="AX77" s="1325"/>
      <c r="AY77" s="1325"/>
      <c r="AZ77" s="1325"/>
      <c r="BA77" s="1325"/>
      <c r="BB77" s="1328" t="s">
        <v>624</v>
      </c>
      <c r="BC77" s="1328"/>
      <c r="BD77" s="1328"/>
      <c r="BE77" s="1328"/>
      <c r="BF77" s="1328"/>
      <c r="BG77" s="1328"/>
      <c r="BH77" s="1328"/>
      <c r="BI77" s="1328"/>
      <c r="BJ77" s="1328"/>
      <c r="BK77" s="1328"/>
      <c r="BL77" s="1328"/>
      <c r="BM77" s="1328"/>
      <c r="BN77" s="1328"/>
      <c r="BO77" s="1328"/>
      <c r="BP77" s="1326">
        <v>0</v>
      </c>
      <c r="BQ77" s="1326"/>
      <c r="BR77" s="1326"/>
      <c r="BS77" s="1326"/>
      <c r="BT77" s="1326"/>
      <c r="BU77" s="1326"/>
      <c r="BV77" s="1326"/>
      <c r="BW77" s="1326"/>
      <c r="BX77" s="1326">
        <v>0</v>
      </c>
      <c r="BY77" s="1326"/>
      <c r="BZ77" s="1326"/>
      <c r="CA77" s="1326"/>
      <c r="CB77" s="1326"/>
      <c r="CC77" s="1326"/>
      <c r="CD77" s="1326"/>
      <c r="CE77" s="1326"/>
      <c r="CF77" s="1326">
        <v>0</v>
      </c>
      <c r="CG77" s="1326"/>
      <c r="CH77" s="1326"/>
      <c r="CI77" s="1326"/>
      <c r="CJ77" s="1326"/>
      <c r="CK77" s="1326"/>
      <c r="CL77" s="1326"/>
      <c r="CM77" s="1326"/>
      <c r="CN77" s="1326">
        <v>0</v>
      </c>
      <c r="CO77" s="1326"/>
      <c r="CP77" s="1326"/>
      <c r="CQ77" s="1326"/>
      <c r="CR77" s="1326"/>
      <c r="CS77" s="1326"/>
      <c r="CT77" s="1326"/>
      <c r="CU77" s="1326"/>
      <c r="CV77" s="1326">
        <v>0</v>
      </c>
      <c r="CW77" s="1326"/>
      <c r="CX77" s="1326"/>
      <c r="CY77" s="1326"/>
      <c r="CZ77" s="1326"/>
      <c r="DA77" s="1326"/>
      <c r="DB77" s="1326"/>
      <c r="DC77" s="1326"/>
    </row>
    <row r="78" spans="2:107" x14ac:dyDescent="0.15">
      <c r="B78" s="397"/>
      <c r="G78" s="1321"/>
      <c r="H78" s="1321"/>
      <c r="I78" s="1321"/>
      <c r="J78" s="1321"/>
      <c r="K78" s="1332"/>
      <c r="L78" s="1332"/>
      <c r="M78" s="1332"/>
      <c r="N78" s="1332"/>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7"/>
      <c r="G79" s="1321"/>
      <c r="H79" s="1321"/>
      <c r="I79" s="1330"/>
      <c r="J79" s="1330"/>
      <c r="K79" s="1333"/>
      <c r="L79" s="1333"/>
      <c r="M79" s="1333"/>
      <c r="N79" s="1333"/>
      <c r="AN79" s="1325"/>
      <c r="AO79" s="1325"/>
      <c r="AP79" s="1325"/>
      <c r="AQ79" s="1325"/>
      <c r="AR79" s="1325"/>
      <c r="AS79" s="1325"/>
      <c r="AT79" s="1325"/>
      <c r="AU79" s="1325"/>
      <c r="AV79" s="1325"/>
      <c r="AW79" s="1325"/>
      <c r="AX79" s="1325"/>
      <c r="AY79" s="1325"/>
      <c r="AZ79" s="1325"/>
      <c r="BA79" s="1325"/>
      <c r="BB79" s="1328" t="s">
        <v>628</v>
      </c>
      <c r="BC79" s="1328"/>
      <c r="BD79" s="1328"/>
      <c r="BE79" s="1328"/>
      <c r="BF79" s="1328"/>
      <c r="BG79" s="1328"/>
      <c r="BH79" s="1328"/>
      <c r="BI79" s="1328"/>
      <c r="BJ79" s="1328"/>
      <c r="BK79" s="1328"/>
      <c r="BL79" s="1328"/>
      <c r="BM79" s="1328"/>
      <c r="BN79" s="1328"/>
      <c r="BO79" s="1328"/>
      <c r="BP79" s="1326">
        <v>7.4</v>
      </c>
      <c r="BQ79" s="1326"/>
      <c r="BR79" s="1326"/>
      <c r="BS79" s="1326"/>
      <c r="BT79" s="1326"/>
      <c r="BU79" s="1326"/>
      <c r="BV79" s="1326"/>
      <c r="BW79" s="1326"/>
      <c r="BX79" s="1326">
        <v>7.1</v>
      </c>
      <c r="BY79" s="1326"/>
      <c r="BZ79" s="1326"/>
      <c r="CA79" s="1326"/>
      <c r="CB79" s="1326"/>
      <c r="CC79" s="1326"/>
      <c r="CD79" s="1326"/>
      <c r="CE79" s="1326"/>
      <c r="CF79" s="1326">
        <v>7.1</v>
      </c>
      <c r="CG79" s="1326"/>
      <c r="CH79" s="1326"/>
      <c r="CI79" s="1326"/>
      <c r="CJ79" s="1326"/>
      <c r="CK79" s="1326"/>
      <c r="CL79" s="1326"/>
      <c r="CM79" s="1326"/>
      <c r="CN79" s="1326">
        <v>7.3</v>
      </c>
      <c r="CO79" s="1326"/>
      <c r="CP79" s="1326"/>
      <c r="CQ79" s="1326"/>
      <c r="CR79" s="1326"/>
      <c r="CS79" s="1326"/>
      <c r="CT79" s="1326"/>
      <c r="CU79" s="1326"/>
      <c r="CV79" s="1326">
        <v>7.4</v>
      </c>
      <c r="CW79" s="1326"/>
      <c r="CX79" s="1326"/>
      <c r="CY79" s="1326"/>
      <c r="CZ79" s="1326"/>
      <c r="DA79" s="1326"/>
      <c r="DB79" s="1326"/>
      <c r="DC79" s="1326"/>
    </row>
    <row r="80" spans="2:107" x14ac:dyDescent="0.15">
      <c r="B80" s="397"/>
      <c r="G80" s="1321"/>
      <c r="H80" s="1321"/>
      <c r="I80" s="1330"/>
      <c r="J80" s="1330"/>
      <c r="K80" s="1333"/>
      <c r="L80" s="1333"/>
      <c r="M80" s="1333"/>
      <c r="N80" s="1333"/>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hb8H2Azu6IEXvvdKNfozus4uam0sgszFycv8if6vBCNkPafDAU3XdJOFWABYWxECrBjyNwCprGbp/rsA6t+Rw==" saltValue="Puw1H7rruBRfveo/N4e3p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527AD-0947-4998-951A-FC358970CFDE}">
  <sheetPr>
    <tabColor rgb="FFFF0000"/>
    <pageSetUpPr fitToPage="1"/>
  </sheetPr>
  <dimension ref="A1:DR125"/>
  <sheetViews>
    <sheetView showGridLines="0" topLeftCell="A69" zoomScale="70" zoomScaleNormal="70" zoomScaleSheetLayoutView="70" workbookViewId="0">
      <selection activeCell="AE96" sqref="AE9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fNSZnWQaSzsu+CPS6InwW0r7gJvU6y717N6wLpFCXca8oRBCJON5Xnx/UZ4urlZ08Bvd2L/q9r3S3Knl66EwIA==" saltValue="y85FbS0UnUVdmAnw669q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16BCA-5A7A-472E-954F-AF73EE24E132}">
  <sheetPr>
    <tabColor rgb="FFFF0000"/>
    <pageSetUpPr fitToPage="1"/>
  </sheetPr>
  <dimension ref="A1:DR125"/>
  <sheetViews>
    <sheetView showGridLines="0" tabSelected="1" topLeftCell="A20" zoomScale="70" zoomScaleNormal="70" zoomScaleSheetLayoutView="55" workbookViewId="0">
      <selection activeCell="AF91" sqref="AF9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Pgf8thOGwU85FxJeI+8VschuN4LZCh5QkXYyiyF0iAeIdOjW3ahc7rMmJtbB/uUTiT+DHxsdkZkQ9zdAfxUTJA==" saltValue="qmJP6lb9J5s6slGkgxzL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669422</v>
      </c>
      <c r="E3" s="162"/>
      <c r="F3" s="163">
        <v>291945</v>
      </c>
      <c r="G3" s="164"/>
      <c r="H3" s="165"/>
    </row>
    <row r="4" spans="1:8" x14ac:dyDescent="0.15">
      <c r="A4" s="166"/>
      <c r="B4" s="167"/>
      <c r="C4" s="168"/>
      <c r="D4" s="169">
        <v>478673</v>
      </c>
      <c r="E4" s="170"/>
      <c r="F4" s="171">
        <v>127651</v>
      </c>
      <c r="G4" s="172"/>
      <c r="H4" s="173"/>
    </row>
    <row r="5" spans="1:8" x14ac:dyDescent="0.15">
      <c r="A5" s="154" t="s">
        <v>562</v>
      </c>
      <c r="B5" s="159"/>
      <c r="C5" s="160"/>
      <c r="D5" s="161">
        <v>958945</v>
      </c>
      <c r="E5" s="162"/>
      <c r="F5" s="163">
        <v>291173</v>
      </c>
      <c r="G5" s="164"/>
      <c r="H5" s="165"/>
    </row>
    <row r="6" spans="1:8" x14ac:dyDescent="0.15">
      <c r="A6" s="166"/>
      <c r="B6" s="167"/>
      <c r="C6" s="168"/>
      <c r="D6" s="169">
        <v>679675</v>
      </c>
      <c r="E6" s="170"/>
      <c r="F6" s="171">
        <v>119071</v>
      </c>
      <c r="G6" s="172"/>
      <c r="H6" s="173"/>
    </row>
    <row r="7" spans="1:8" x14ac:dyDescent="0.15">
      <c r="A7" s="154" t="s">
        <v>563</v>
      </c>
      <c r="B7" s="159"/>
      <c r="C7" s="160"/>
      <c r="D7" s="161">
        <v>581468</v>
      </c>
      <c r="E7" s="162"/>
      <c r="F7" s="163">
        <v>271581</v>
      </c>
      <c r="G7" s="164"/>
      <c r="H7" s="165"/>
    </row>
    <row r="8" spans="1:8" x14ac:dyDescent="0.15">
      <c r="A8" s="166"/>
      <c r="B8" s="167"/>
      <c r="C8" s="168"/>
      <c r="D8" s="169">
        <v>240021</v>
      </c>
      <c r="E8" s="170"/>
      <c r="F8" s="171">
        <v>117844</v>
      </c>
      <c r="G8" s="172"/>
      <c r="H8" s="173"/>
    </row>
    <row r="9" spans="1:8" x14ac:dyDescent="0.15">
      <c r="A9" s="154" t="s">
        <v>564</v>
      </c>
      <c r="B9" s="159"/>
      <c r="C9" s="160"/>
      <c r="D9" s="161">
        <v>592936</v>
      </c>
      <c r="E9" s="162"/>
      <c r="F9" s="163">
        <v>268375</v>
      </c>
      <c r="G9" s="164"/>
      <c r="H9" s="165"/>
    </row>
    <row r="10" spans="1:8" x14ac:dyDescent="0.15">
      <c r="A10" s="166"/>
      <c r="B10" s="167"/>
      <c r="C10" s="168"/>
      <c r="D10" s="169">
        <v>218611</v>
      </c>
      <c r="E10" s="170"/>
      <c r="F10" s="171">
        <v>119602</v>
      </c>
      <c r="G10" s="172"/>
      <c r="H10" s="173"/>
    </row>
    <row r="11" spans="1:8" x14ac:dyDescent="0.15">
      <c r="A11" s="154" t="s">
        <v>565</v>
      </c>
      <c r="B11" s="159"/>
      <c r="C11" s="160"/>
      <c r="D11" s="161">
        <v>925926</v>
      </c>
      <c r="E11" s="162"/>
      <c r="F11" s="163">
        <v>301035</v>
      </c>
      <c r="G11" s="164"/>
      <c r="H11" s="165"/>
    </row>
    <row r="12" spans="1:8" x14ac:dyDescent="0.15">
      <c r="A12" s="166"/>
      <c r="B12" s="167"/>
      <c r="C12" s="174"/>
      <c r="D12" s="169">
        <v>506061</v>
      </c>
      <c r="E12" s="170"/>
      <c r="F12" s="171">
        <v>154376</v>
      </c>
      <c r="G12" s="172"/>
      <c r="H12" s="173"/>
    </row>
    <row r="13" spans="1:8" x14ac:dyDescent="0.15">
      <c r="A13" s="154"/>
      <c r="B13" s="159"/>
      <c r="C13" s="175"/>
      <c r="D13" s="176">
        <v>745739</v>
      </c>
      <c r="E13" s="177"/>
      <c r="F13" s="178">
        <v>284822</v>
      </c>
      <c r="G13" s="179"/>
      <c r="H13" s="165"/>
    </row>
    <row r="14" spans="1:8" x14ac:dyDescent="0.15">
      <c r="A14" s="166"/>
      <c r="B14" s="167"/>
      <c r="C14" s="168"/>
      <c r="D14" s="169">
        <v>424608</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4.8899999999999997</v>
      </c>
      <c r="C19" s="180">
        <f>ROUND(VALUE(SUBSTITUTE(実質収支比率等に係る経年分析!G$48,"▲","-")),2)</f>
        <v>1.97</v>
      </c>
      <c r="D19" s="180">
        <f>ROUND(VALUE(SUBSTITUTE(実質収支比率等に係る経年分析!H$48,"▲","-")),2)</f>
        <v>1.86</v>
      </c>
      <c r="E19" s="180">
        <f>ROUND(VALUE(SUBSTITUTE(実質収支比率等に係る経年分析!I$48,"▲","-")),2)</f>
        <v>1.46</v>
      </c>
      <c r="F19" s="180">
        <f>ROUND(VALUE(SUBSTITUTE(実質収支比率等に係る経年分析!J$48,"▲","-")),2)</f>
        <v>1.05</v>
      </c>
    </row>
    <row r="20" spans="1:11" x14ac:dyDescent="0.15">
      <c r="A20" s="180" t="s">
        <v>55</v>
      </c>
      <c r="B20" s="180">
        <f>ROUND(VALUE(SUBSTITUTE(実質収支比率等に係る経年分析!F$47,"▲","-")),2)</f>
        <v>26.51</v>
      </c>
      <c r="C20" s="180">
        <f>ROUND(VALUE(SUBSTITUTE(実質収支比率等に係る経年分析!G$47,"▲","-")),2)</f>
        <v>30.51</v>
      </c>
      <c r="D20" s="180">
        <f>ROUND(VALUE(SUBSTITUTE(実質収支比率等に係る経年分析!H$47,"▲","-")),2)</f>
        <v>25.03</v>
      </c>
      <c r="E20" s="180">
        <f>ROUND(VALUE(SUBSTITUTE(実質収支比率等に係る経年分析!I$47,"▲","-")),2)</f>
        <v>22.63</v>
      </c>
      <c r="F20" s="180">
        <f>ROUND(VALUE(SUBSTITUTE(実質収支比率等に係る経年分析!J$47,"▲","-")),2)</f>
        <v>29.53</v>
      </c>
    </row>
    <row r="21" spans="1:11" x14ac:dyDescent="0.15">
      <c r="A21" s="180" t="s">
        <v>56</v>
      </c>
      <c r="B21" s="180">
        <f>IF(ISNUMBER(VALUE(SUBSTITUTE(実質収支比率等に係る経年分析!F$49,"▲","-"))),ROUND(VALUE(SUBSTITUTE(実質収支比率等に係る経年分析!F$49,"▲","-")),2),NA())</f>
        <v>7.61</v>
      </c>
      <c r="C21" s="180">
        <f>IF(ISNUMBER(VALUE(SUBSTITUTE(実質収支比率等に係る経年分析!G$49,"▲","-"))),ROUND(VALUE(SUBSTITUTE(実質収支比率等に係る経年分析!G$49,"▲","-")),2),NA())</f>
        <v>3.15</v>
      </c>
      <c r="D21" s="180">
        <f>IF(ISNUMBER(VALUE(SUBSTITUTE(実質収支比率等に係る経年分析!H$49,"▲","-"))),ROUND(VALUE(SUBSTITUTE(実質収支比率等に係る経年分析!H$49,"▲","-")),2),NA())</f>
        <v>-1</v>
      </c>
      <c r="E21" s="180">
        <f>IF(ISNUMBER(VALUE(SUBSTITUTE(実質収支比率等に係る経年分析!I$49,"▲","-"))),ROUND(VALUE(SUBSTITUTE(実質収支比率等に係る経年分析!I$49,"▲","-")),2),NA())</f>
        <v>4.72</v>
      </c>
      <c r="F21" s="180">
        <f>IF(ISNUMBER(VALUE(SUBSTITUTE(実質収支比率等に係る経年分析!J$49,"▲","-"))),ROUND(VALUE(SUBSTITUTE(実質収支比率等に係る経年分析!J$49,"▲","-")),2),NA())</f>
        <v>18.37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四万川診療所特別会計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松原診療所特別会計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風ぐるま事業特別会計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0.05</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1.04</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17.690000000000001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16.350000000000001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11.66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736</v>
      </c>
      <c r="E42" s="182"/>
      <c r="F42" s="182"/>
      <c r="G42" s="182">
        <f>'実質公債費比率（分子）の構造'!L$52</f>
        <v>706</v>
      </c>
      <c r="H42" s="182"/>
      <c r="I42" s="182"/>
      <c r="J42" s="182">
        <f>'実質公債費比率（分子）の構造'!M$52</f>
        <v>678</v>
      </c>
      <c r="K42" s="182"/>
      <c r="L42" s="182"/>
      <c r="M42" s="182">
        <f>'実質公債費比率（分子）の構造'!N$52</f>
        <v>670</v>
      </c>
      <c r="N42" s="182"/>
      <c r="O42" s="182"/>
      <c r="P42" s="182">
        <f>'実質公債費比率（分子）の構造'!O$52</f>
        <v>660</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5</v>
      </c>
      <c r="C44" s="182"/>
      <c r="D44" s="182"/>
      <c r="E44" s="182">
        <f>'実質公債費比率（分子）の構造'!L$50</f>
        <v>5</v>
      </c>
      <c r="F44" s="182"/>
      <c r="G44" s="182"/>
      <c r="H44" s="182">
        <f>'実質公債費比率（分子）の構造'!M$50</f>
        <v>5</v>
      </c>
      <c r="I44" s="182"/>
      <c r="J44" s="182"/>
      <c r="K44" s="182">
        <f>'実質公債費比率（分子）の構造'!N$50</f>
        <v>5</v>
      </c>
      <c r="L44" s="182"/>
      <c r="M44" s="182"/>
      <c r="N44" s="182">
        <f>'実質公債費比率（分子）の構造'!O$50</f>
        <v>5</v>
      </c>
      <c r="O44" s="182"/>
      <c r="P44" s="182"/>
    </row>
    <row r="45" spans="1:16" x14ac:dyDescent="0.15">
      <c r="A45" s="182" t="s">
        <v>66</v>
      </c>
      <c r="B45" s="182">
        <f>'実質公債費比率（分子）の構造'!K$49</f>
        <v>24</v>
      </c>
      <c r="C45" s="182"/>
      <c r="D45" s="182"/>
      <c r="E45" s="182">
        <f>'実質公債費比率（分子）の構造'!L$49</f>
        <v>24</v>
      </c>
      <c r="F45" s="182"/>
      <c r="G45" s="182"/>
      <c r="H45" s="182">
        <f>'実質公債費比率（分子）の構造'!M$49</f>
        <v>24</v>
      </c>
      <c r="I45" s="182"/>
      <c r="J45" s="182"/>
      <c r="K45" s="182">
        <f>'実質公債費比率（分子）の構造'!N$49</f>
        <v>24</v>
      </c>
      <c r="L45" s="182"/>
      <c r="M45" s="182"/>
      <c r="N45" s="182">
        <f>'実質公債費比率（分子）の構造'!O$49</f>
        <v>24</v>
      </c>
      <c r="O45" s="182"/>
      <c r="P45" s="182"/>
    </row>
    <row r="46" spans="1:16" x14ac:dyDescent="0.15">
      <c r="A46" s="182" t="s">
        <v>67</v>
      </c>
      <c r="B46" s="182">
        <f>'実質公債費比率（分子）の構造'!K$48</f>
        <v>170</v>
      </c>
      <c r="C46" s="182"/>
      <c r="D46" s="182"/>
      <c r="E46" s="182">
        <f>'実質公債費比率（分子）の構造'!L$48</f>
        <v>179</v>
      </c>
      <c r="F46" s="182"/>
      <c r="G46" s="182"/>
      <c r="H46" s="182">
        <f>'実質公債費比率（分子）の構造'!M$48</f>
        <v>175</v>
      </c>
      <c r="I46" s="182"/>
      <c r="J46" s="182"/>
      <c r="K46" s="182">
        <f>'実質公債費比率（分子）の構造'!N$48</f>
        <v>182</v>
      </c>
      <c r="L46" s="182"/>
      <c r="M46" s="182"/>
      <c r="N46" s="182">
        <f>'実質公債費比率（分子）の構造'!O$48</f>
        <v>172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649</v>
      </c>
      <c r="C49" s="182"/>
      <c r="D49" s="182"/>
      <c r="E49" s="182">
        <f>'実質公債費比率（分子）の構造'!L$45</f>
        <v>589</v>
      </c>
      <c r="F49" s="182"/>
      <c r="G49" s="182"/>
      <c r="H49" s="182">
        <f>'実質公債費比率（分子）の構造'!M$45</f>
        <v>571</v>
      </c>
      <c r="I49" s="182"/>
      <c r="J49" s="182"/>
      <c r="K49" s="182">
        <f>'実質公債費比率（分子）の構造'!N$45</f>
        <v>547</v>
      </c>
      <c r="L49" s="182"/>
      <c r="M49" s="182"/>
      <c r="N49" s="182">
        <f>'実質公債費比率（分子）の構造'!O$45</f>
        <v>537</v>
      </c>
      <c r="O49" s="182"/>
      <c r="P49" s="182"/>
    </row>
    <row r="50" spans="1:16" x14ac:dyDescent="0.15">
      <c r="A50" s="182" t="s">
        <v>71</v>
      </c>
      <c r="B50" s="182" t="e">
        <f>NA()</f>
        <v>#N/A</v>
      </c>
      <c r="C50" s="182">
        <f>IF(ISNUMBER('実質公債費比率（分子）の構造'!K$53),'実質公債費比率（分子）の構造'!K$53,NA())</f>
        <v>112</v>
      </c>
      <c r="D50" s="182" t="e">
        <f>NA()</f>
        <v>#N/A</v>
      </c>
      <c r="E50" s="182" t="e">
        <f>NA()</f>
        <v>#N/A</v>
      </c>
      <c r="F50" s="182">
        <f>IF(ISNUMBER('実質公債費比率（分子）の構造'!L$53),'実質公債費比率（分子）の構造'!L$53,NA())</f>
        <v>91</v>
      </c>
      <c r="G50" s="182" t="e">
        <f>NA()</f>
        <v>#N/A</v>
      </c>
      <c r="H50" s="182" t="e">
        <f>NA()</f>
        <v>#N/A</v>
      </c>
      <c r="I50" s="182">
        <f>IF(ISNUMBER('実質公債費比率（分子）の構造'!M$53),'実質公債費比率（分子）の構造'!M$53,NA())</f>
        <v>97</v>
      </c>
      <c r="J50" s="182" t="e">
        <f>NA()</f>
        <v>#N/A</v>
      </c>
      <c r="K50" s="182" t="e">
        <f>NA()</f>
        <v>#N/A</v>
      </c>
      <c r="L50" s="182">
        <f>IF(ISNUMBER('実質公債費比率（分子）の構造'!N$53),'実質公債費比率（分子）の構造'!N$53,NA())</f>
        <v>88</v>
      </c>
      <c r="M50" s="182" t="e">
        <f>NA()</f>
        <v>#N/A</v>
      </c>
      <c r="N50" s="182" t="e">
        <f>NA()</f>
        <v>#N/A</v>
      </c>
      <c r="O50" s="182">
        <f>IF(ISNUMBER('実質公債費比率（分子）の構造'!O$53),'実質公債費比率（分子）の構造'!O$53,NA())</f>
        <v>78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5232</v>
      </c>
      <c r="E56" s="181"/>
      <c r="F56" s="181"/>
      <c r="G56" s="181">
        <f>'将来負担比率（分子）の構造'!J$52</f>
        <v>6711</v>
      </c>
      <c r="H56" s="181"/>
      <c r="I56" s="181"/>
      <c r="J56" s="181">
        <f>'将来負担比率（分子）の構造'!K$52</f>
        <v>6689</v>
      </c>
      <c r="K56" s="181"/>
      <c r="L56" s="181"/>
      <c r="M56" s="181">
        <f>'将来負担比率（分子）の構造'!L$52</f>
        <v>7016</v>
      </c>
      <c r="N56" s="181"/>
      <c r="O56" s="181"/>
      <c r="P56" s="181">
        <f>'将来負担比率（分子）の構造'!M$52</f>
        <v>7380</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11593</v>
      </c>
      <c r="E58" s="181"/>
      <c r="F58" s="181"/>
      <c r="G58" s="181">
        <f>'将来負担比率（分子）の構造'!J$50</f>
        <v>11032</v>
      </c>
      <c r="H58" s="181"/>
      <c r="I58" s="181"/>
      <c r="J58" s="181">
        <f>'将来負担比率（分子）の構造'!K$50</f>
        <v>10338</v>
      </c>
      <c r="K58" s="181"/>
      <c r="L58" s="181"/>
      <c r="M58" s="181">
        <f>'将来負担比率（分子）の構造'!L$50</f>
        <v>9770</v>
      </c>
      <c r="N58" s="181"/>
      <c r="O58" s="181"/>
      <c r="P58" s="181">
        <f>'将来負担比率（分子）の構造'!M$50</f>
        <v>9073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255</v>
      </c>
      <c r="C62" s="181"/>
      <c r="D62" s="181"/>
      <c r="E62" s="181">
        <f>'将来負担比率（分子）の構造'!J$45</f>
        <v>228</v>
      </c>
      <c r="F62" s="181"/>
      <c r="G62" s="181"/>
      <c r="H62" s="181">
        <f>'将来負担比率（分子）の構造'!K$45</f>
        <v>184</v>
      </c>
      <c r="I62" s="181"/>
      <c r="J62" s="181"/>
      <c r="K62" s="181">
        <f>'将来負担比率（分子）の構造'!L$45</f>
        <v>183</v>
      </c>
      <c r="L62" s="181"/>
      <c r="M62" s="181"/>
      <c r="N62" s="181">
        <f>'将来負担比率（分子）の構造'!M$45</f>
        <v>119</v>
      </c>
      <c r="O62" s="181"/>
      <c r="P62" s="181"/>
    </row>
    <row r="63" spans="1:16" x14ac:dyDescent="0.15">
      <c r="A63" s="181" t="s">
        <v>34</v>
      </c>
      <c r="B63" s="181">
        <f>'将来負担比率（分子）の構造'!I$44</f>
        <v>191</v>
      </c>
      <c r="C63" s="181"/>
      <c r="D63" s="181"/>
      <c r="E63" s="181">
        <f>'将来負担比率（分子）の構造'!J$44</f>
        <v>167</v>
      </c>
      <c r="F63" s="181"/>
      <c r="G63" s="181"/>
      <c r="H63" s="181">
        <f>'将来負担比率（分子）の構造'!K$44</f>
        <v>143</v>
      </c>
      <c r="I63" s="181"/>
      <c r="J63" s="181"/>
      <c r="K63" s="181">
        <f>'将来負担比率（分子）の構造'!L$44</f>
        <v>119</v>
      </c>
      <c r="L63" s="181"/>
      <c r="M63" s="181"/>
      <c r="N63" s="181">
        <f>'将来負担比率（分子）の構造'!M$44</f>
        <v>95</v>
      </c>
      <c r="O63" s="181"/>
      <c r="P63" s="181"/>
    </row>
    <row r="64" spans="1:16" x14ac:dyDescent="0.15">
      <c r="A64" s="181" t="s">
        <v>33</v>
      </c>
      <c r="B64" s="181">
        <f>'将来負担比率（分子）の構造'!I$43</f>
        <v>1899</v>
      </c>
      <c r="C64" s="181"/>
      <c r="D64" s="181"/>
      <c r="E64" s="181">
        <f>'将来負担比率（分子）の構造'!J$43</f>
        <v>1787</v>
      </c>
      <c r="F64" s="181"/>
      <c r="G64" s="181"/>
      <c r="H64" s="181">
        <f>'将来負担比率（分子）の構造'!K$43</f>
        <v>1732</v>
      </c>
      <c r="I64" s="181"/>
      <c r="J64" s="181"/>
      <c r="K64" s="181">
        <f>'将来負担比率（分子）の構造'!L$43</f>
        <v>1593</v>
      </c>
      <c r="L64" s="181"/>
      <c r="M64" s="181"/>
      <c r="N64" s="181">
        <f>'将来負担比率（分子）の構造'!M$43</f>
        <v>1446</v>
      </c>
      <c r="O64" s="181"/>
      <c r="P64" s="181"/>
    </row>
    <row r="65" spans="1:16" x14ac:dyDescent="0.15">
      <c r="A65" s="181" t="s">
        <v>32</v>
      </c>
      <c r="B65" s="181">
        <f>'将来負担比率（分子）の構造'!I$42</f>
        <v>72</v>
      </c>
      <c r="C65" s="181"/>
      <c r="D65" s="181"/>
      <c r="E65" s="181">
        <f>'将来負担比率（分子）の構造'!J$42</f>
        <v>58</v>
      </c>
      <c r="F65" s="181"/>
      <c r="G65" s="181"/>
      <c r="H65" s="181">
        <f>'将来負担比率（分子）の構造'!K$42</f>
        <v>45</v>
      </c>
      <c r="I65" s="181"/>
      <c r="J65" s="181"/>
      <c r="K65" s="181">
        <f>'将来負担比率（分子）の構造'!L$42</f>
        <v>32</v>
      </c>
      <c r="L65" s="181"/>
      <c r="M65" s="181"/>
      <c r="N65" s="181">
        <f>'将来負担比率（分子）の構造'!M$42</f>
        <v>18</v>
      </c>
      <c r="O65" s="181"/>
      <c r="P65" s="181"/>
    </row>
    <row r="66" spans="1:16" x14ac:dyDescent="0.15">
      <c r="A66" s="181" t="s">
        <v>31</v>
      </c>
      <c r="B66" s="181">
        <f>'将来負担比率（分子）の構造'!I$41</f>
        <v>4805</v>
      </c>
      <c r="C66" s="181"/>
      <c r="D66" s="181"/>
      <c r="E66" s="181">
        <f>'将来負担比率（分子）の構造'!J$41</f>
        <v>6046</v>
      </c>
      <c r="F66" s="181"/>
      <c r="G66" s="181"/>
      <c r="H66" s="181">
        <f>'将来負担比率（分子）の構造'!K$41</f>
        <v>6088</v>
      </c>
      <c r="I66" s="181"/>
      <c r="J66" s="181"/>
      <c r="K66" s="181">
        <f>'将来負担比率（分子）の構造'!L$41</f>
        <v>6465</v>
      </c>
      <c r="L66" s="181"/>
      <c r="M66" s="181"/>
      <c r="N66" s="181">
        <f>'将来負担比率（分子）の構造'!M$41</f>
        <v>7480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709</v>
      </c>
      <c r="C72" s="185">
        <f>基金残高に係る経年分析!G55</f>
        <v>637</v>
      </c>
      <c r="D72" s="185">
        <f>基金残高に係る経年分析!H55</f>
        <v>865</v>
      </c>
    </row>
    <row r="73" spans="1:16" x14ac:dyDescent="0.15">
      <c r="A73" s="184" t="s">
        <v>78</v>
      </c>
      <c r="B73" s="185">
        <f>基金残高に係る経年分析!F56</f>
        <v>1487</v>
      </c>
      <c r="C73" s="185">
        <f>基金残高に係る経年分析!G56</f>
        <v>1282</v>
      </c>
      <c r="D73" s="185">
        <f>基金残高に係る経年分析!H56</f>
        <v>983</v>
      </c>
    </row>
    <row r="74" spans="1:16" x14ac:dyDescent="0.15">
      <c r="A74" s="184" t="s">
        <v>79</v>
      </c>
      <c r="B74" s="185">
        <f>基金残高に係る経年分析!F57</f>
        <v>7836</v>
      </c>
      <c r="C74" s="185">
        <f>基金残高に係る経年分析!G57</f>
        <v>7551</v>
      </c>
      <c r="D74" s="185">
        <f>基金残高に係る経年分析!H57</f>
        <v>6910</v>
      </c>
    </row>
  </sheetData>
  <sheetProtection algorithmName="SHA-512" hashValue="XMbWw/HsG6h+KwbUprw3Z16s2VBrj1wjat6go/GGqaHsJCaqbrFijFWK/TILi2uUdNNv35Ueyab4ltwZK0ui0A==" saltValue="20TDJ+STZfRnzxL5eDja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302170</v>
      </c>
      <c r="S5" s="675"/>
      <c r="T5" s="675"/>
      <c r="U5" s="675"/>
      <c r="V5" s="675"/>
      <c r="W5" s="675"/>
      <c r="X5" s="675"/>
      <c r="Y5" s="676"/>
      <c r="Z5" s="677">
        <v>3.6</v>
      </c>
      <c r="AA5" s="677"/>
      <c r="AB5" s="677"/>
      <c r="AC5" s="677"/>
      <c r="AD5" s="678">
        <v>302170</v>
      </c>
      <c r="AE5" s="678"/>
      <c r="AF5" s="678"/>
      <c r="AG5" s="678"/>
      <c r="AH5" s="678"/>
      <c r="AI5" s="678"/>
      <c r="AJ5" s="678"/>
      <c r="AK5" s="678"/>
      <c r="AL5" s="679">
        <v>10.6</v>
      </c>
      <c r="AM5" s="680"/>
      <c r="AN5" s="680"/>
      <c r="AO5" s="681"/>
      <c r="AP5" s="671" t="s">
        <v>223</v>
      </c>
      <c r="AQ5" s="672"/>
      <c r="AR5" s="672"/>
      <c r="AS5" s="672"/>
      <c r="AT5" s="672"/>
      <c r="AU5" s="672"/>
      <c r="AV5" s="672"/>
      <c r="AW5" s="672"/>
      <c r="AX5" s="672"/>
      <c r="AY5" s="672"/>
      <c r="AZ5" s="672"/>
      <c r="BA5" s="672"/>
      <c r="BB5" s="672"/>
      <c r="BC5" s="672"/>
      <c r="BD5" s="672"/>
      <c r="BE5" s="672"/>
      <c r="BF5" s="673"/>
      <c r="BG5" s="685">
        <v>302170</v>
      </c>
      <c r="BH5" s="686"/>
      <c r="BI5" s="686"/>
      <c r="BJ5" s="686"/>
      <c r="BK5" s="686"/>
      <c r="BL5" s="686"/>
      <c r="BM5" s="686"/>
      <c r="BN5" s="687"/>
      <c r="BO5" s="688">
        <v>100</v>
      </c>
      <c r="BP5" s="688"/>
      <c r="BQ5" s="688"/>
      <c r="BR5" s="688"/>
      <c r="BS5" s="689" t="s">
        <v>224</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216</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90551</v>
      </c>
      <c r="S6" s="686"/>
      <c r="T6" s="686"/>
      <c r="U6" s="686"/>
      <c r="V6" s="686"/>
      <c r="W6" s="686"/>
      <c r="X6" s="686"/>
      <c r="Y6" s="687"/>
      <c r="Z6" s="688">
        <v>1.1000000000000001</v>
      </c>
      <c r="AA6" s="688"/>
      <c r="AB6" s="688"/>
      <c r="AC6" s="688"/>
      <c r="AD6" s="689">
        <v>90551</v>
      </c>
      <c r="AE6" s="689"/>
      <c r="AF6" s="689"/>
      <c r="AG6" s="689"/>
      <c r="AH6" s="689"/>
      <c r="AI6" s="689"/>
      <c r="AJ6" s="689"/>
      <c r="AK6" s="689"/>
      <c r="AL6" s="690">
        <v>3.2</v>
      </c>
      <c r="AM6" s="691"/>
      <c r="AN6" s="691"/>
      <c r="AO6" s="692"/>
      <c r="AP6" s="682" t="s">
        <v>229</v>
      </c>
      <c r="AQ6" s="683"/>
      <c r="AR6" s="683"/>
      <c r="AS6" s="683"/>
      <c r="AT6" s="683"/>
      <c r="AU6" s="683"/>
      <c r="AV6" s="683"/>
      <c r="AW6" s="683"/>
      <c r="AX6" s="683"/>
      <c r="AY6" s="683"/>
      <c r="AZ6" s="683"/>
      <c r="BA6" s="683"/>
      <c r="BB6" s="683"/>
      <c r="BC6" s="683"/>
      <c r="BD6" s="683"/>
      <c r="BE6" s="683"/>
      <c r="BF6" s="684"/>
      <c r="BG6" s="685">
        <v>302170</v>
      </c>
      <c r="BH6" s="686"/>
      <c r="BI6" s="686"/>
      <c r="BJ6" s="686"/>
      <c r="BK6" s="686"/>
      <c r="BL6" s="686"/>
      <c r="BM6" s="686"/>
      <c r="BN6" s="687"/>
      <c r="BO6" s="688">
        <v>100</v>
      </c>
      <c r="BP6" s="688"/>
      <c r="BQ6" s="688"/>
      <c r="BR6" s="688"/>
      <c r="BS6" s="689" t="s">
        <v>230</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48180</v>
      </c>
      <c r="CS6" s="686"/>
      <c r="CT6" s="686"/>
      <c r="CU6" s="686"/>
      <c r="CV6" s="686"/>
      <c r="CW6" s="686"/>
      <c r="CX6" s="686"/>
      <c r="CY6" s="687"/>
      <c r="CZ6" s="679">
        <v>0.6</v>
      </c>
      <c r="DA6" s="680"/>
      <c r="DB6" s="680"/>
      <c r="DC6" s="699"/>
      <c r="DD6" s="694" t="s">
        <v>230</v>
      </c>
      <c r="DE6" s="686"/>
      <c r="DF6" s="686"/>
      <c r="DG6" s="686"/>
      <c r="DH6" s="686"/>
      <c r="DI6" s="686"/>
      <c r="DJ6" s="686"/>
      <c r="DK6" s="686"/>
      <c r="DL6" s="686"/>
      <c r="DM6" s="686"/>
      <c r="DN6" s="686"/>
      <c r="DO6" s="686"/>
      <c r="DP6" s="687"/>
      <c r="DQ6" s="694">
        <v>48125</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521</v>
      </c>
      <c r="S7" s="686"/>
      <c r="T7" s="686"/>
      <c r="U7" s="686"/>
      <c r="V7" s="686"/>
      <c r="W7" s="686"/>
      <c r="X7" s="686"/>
      <c r="Y7" s="687"/>
      <c r="Z7" s="688">
        <v>0</v>
      </c>
      <c r="AA7" s="688"/>
      <c r="AB7" s="688"/>
      <c r="AC7" s="688"/>
      <c r="AD7" s="689">
        <v>521</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114020</v>
      </c>
      <c r="BH7" s="686"/>
      <c r="BI7" s="686"/>
      <c r="BJ7" s="686"/>
      <c r="BK7" s="686"/>
      <c r="BL7" s="686"/>
      <c r="BM7" s="686"/>
      <c r="BN7" s="687"/>
      <c r="BO7" s="688">
        <v>37.700000000000003</v>
      </c>
      <c r="BP7" s="688"/>
      <c r="BQ7" s="688"/>
      <c r="BR7" s="688"/>
      <c r="BS7" s="689" t="s">
        <v>230</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2593607</v>
      </c>
      <c r="CS7" s="686"/>
      <c r="CT7" s="686"/>
      <c r="CU7" s="686"/>
      <c r="CV7" s="686"/>
      <c r="CW7" s="686"/>
      <c r="CX7" s="686"/>
      <c r="CY7" s="687"/>
      <c r="CZ7" s="688">
        <v>31.3</v>
      </c>
      <c r="DA7" s="688"/>
      <c r="DB7" s="688"/>
      <c r="DC7" s="688"/>
      <c r="DD7" s="694">
        <v>1152403</v>
      </c>
      <c r="DE7" s="686"/>
      <c r="DF7" s="686"/>
      <c r="DG7" s="686"/>
      <c r="DH7" s="686"/>
      <c r="DI7" s="686"/>
      <c r="DJ7" s="686"/>
      <c r="DK7" s="686"/>
      <c r="DL7" s="686"/>
      <c r="DM7" s="686"/>
      <c r="DN7" s="686"/>
      <c r="DO7" s="686"/>
      <c r="DP7" s="687"/>
      <c r="DQ7" s="694">
        <v>975435</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868</v>
      </c>
      <c r="S8" s="686"/>
      <c r="T8" s="686"/>
      <c r="U8" s="686"/>
      <c r="V8" s="686"/>
      <c r="W8" s="686"/>
      <c r="X8" s="686"/>
      <c r="Y8" s="687"/>
      <c r="Z8" s="688">
        <v>0</v>
      </c>
      <c r="AA8" s="688"/>
      <c r="AB8" s="688"/>
      <c r="AC8" s="688"/>
      <c r="AD8" s="689">
        <v>868</v>
      </c>
      <c r="AE8" s="689"/>
      <c r="AF8" s="689"/>
      <c r="AG8" s="689"/>
      <c r="AH8" s="689"/>
      <c r="AI8" s="689"/>
      <c r="AJ8" s="689"/>
      <c r="AK8" s="689"/>
      <c r="AL8" s="690">
        <v>0</v>
      </c>
      <c r="AM8" s="691"/>
      <c r="AN8" s="691"/>
      <c r="AO8" s="692"/>
      <c r="AP8" s="682" t="s">
        <v>236</v>
      </c>
      <c r="AQ8" s="683"/>
      <c r="AR8" s="683"/>
      <c r="AS8" s="683"/>
      <c r="AT8" s="683"/>
      <c r="AU8" s="683"/>
      <c r="AV8" s="683"/>
      <c r="AW8" s="683"/>
      <c r="AX8" s="683"/>
      <c r="AY8" s="683"/>
      <c r="AZ8" s="683"/>
      <c r="BA8" s="683"/>
      <c r="BB8" s="683"/>
      <c r="BC8" s="683"/>
      <c r="BD8" s="683"/>
      <c r="BE8" s="683"/>
      <c r="BF8" s="684"/>
      <c r="BG8" s="685">
        <v>5041</v>
      </c>
      <c r="BH8" s="686"/>
      <c r="BI8" s="686"/>
      <c r="BJ8" s="686"/>
      <c r="BK8" s="686"/>
      <c r="BL8" s="686"/>
      <c r="BM8" s="686"/>
      <c r="BN8" s="687"/>
      <c r="BO8" s="688">
        <v>1.7</v>
      </c>
      <c r="BP8" s="688"/>
      <c r="BQ8" s="688"/>
      <c r="BR8" s="688"/>
      <c r="BS8" s="694" t="s">
        <v>230</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809259</v>
      </c>
      <c r="CS8" s="686"/>
      <c r="CT8" s="686"/>
      <c r="CU8" s="686"/>
      <c r="CV8" s="686"/>
      <c r="CW8" s="686"/>
      <c r="CX8" s="686"/>
      <c r="CY8" s="687"/>
      <c r="CZ8" s="688">
        <v>9.8000000000000007</v>
      </c>
      <c r="DA8" s="688"/>
      <c r="DB8" s="688"/>
      <c r="DC8" s="688"/>
      <c r="DD8" s="694">
        <v>900</v>
      </c>
      <c r="DE8" s="686"/>
      <c r="DF8" s="686"/>
      <c r="DG8" s="686"/>
      <c r="DH8" s="686"/>
      <c r="DI8" s="686"/>
      <c r="DJ8" s="686"/>
      <c r="DK8" s="686"/>
      <c r="DL8" s="686"/>
      <c r="DM8" s="686"/>
      <c r="DN8" s="686"/>
      <c r="DO8" s="686"/>
      <c r="DP8" s="687"/>
      <c r="DQ8" s="694">
        <v>470377</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1074</v>
      </c>
      <c r="S9" s="686"/>
      <c r="T9" s="686"/>
      <c r="U9" s="686"/>
      <c r="V9" s="686"/>
      <c r="W9" s="686"/>
      <c r="X9" s="686"/>
      <c r="Y9" s="687"/>
      <c r="Z9" s="688">
        <v>0</v>
      </c>
      <c r="AA9" s="688"/>
      <c r="AB9" s="688"/>
      <c r="AC9" s="688"/>
      <c r="AD9" s="689">
        <v>1074</v>
      </c>
      <c r="AE9" s="689"/>
      <c r="AF9" s="689"/>
      <c r="AG9" s="689"/>
      <c r="AH9" s="689"/>
      <c r="AI9" s="689"/>
      <c r="AJ9" s="689"/>
      <c r="AK9" s="689"/>
      <c r="AL9" s="690">
        <v>0</v>
      </c>
      <c r="AM9" s="691"/>
      <c r="AN9" s="691"/>
      <c r="AO9" s="692"/>
      <c r="AP9" s="682" t="s">
        <v>239</v>
      </c>
      <c r="AQ9" s="683"/>
      <c r="AR9" s="683"/>
      <c r="AS9" s="683"/>
      <c r="AT9" s="683"/>
      <c r="AU9" s="683"/>
      <c r="AV9" s="683"/>
      <c r="AW9" s="683"/>
      <c r="AX9" s="683"/>
      <c r="AY9" s="683"/>
      <c r="AZ9" s="683"/>
      <c r="BA9" s="683"/>
      <c r="BB9" s="683"/>
      <c r="BC9" s="683"/>
      <c r="BD9" s="683"/>
      <c r="BE9" s="683"/>
      <c r="BF9" s="684"/>
      <c r="BG9" s="685">
        <v>96012</v>
      </c>
      <c r="BH9" s="686"/>
      <c r="BI9" s="686"/>
      <c r="BJ9" s="686"/>
      <c r="BK9" s="686"/>
      <c r="BL9" s="686"/>
      <c r="BM9" s="686"/>
      <c r="BN9" s="687"/>
      <c r="BO9" s="688">
        <v>31.8</v>
      </c>
      <c r="BP9" s="688"/>
      <c r="BQ9" s="688"/>
      <c r="BR9" s="688"/>
      <c r="BS9" s="694" t="s">
        <v>138</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526582</v>
      </c>
      <c r="CS9" s="686"/>
      <c r="CT9" s="686"/>
      <c r="CU9" s="686"/>
      <c r="CV9" s="686"/>
      <c r="CW9" s="686"/>
      <c r="CX9" s="686"/>
      <c r="CY9" s="687"/>
      <c r="CZ9" s="688">
        <v>6.4</v>
      </c>
      <c r="DA9" s="688"/>
      <c r="DB9" s="688"/>
      <c r="DC9" s="688"/>
      <c r="DD9" s="694">
        <v>38758</v>
      </c>
      <c r="DE9" s="686"/>
      <c r="DF9" s="686"/>
      <c r="DG9" s="686"/>
      <c r="DH9" s="686"/>
      <c r="DI9" s="686"/>
      <c r="DJ9" s="686"/>
      <c r="DK9" s="686"/>
      <c r="DL9" s="686"/>
      <c r="DM9" s="686"/>
      <c r="DN9" s="686"/>
      <c r="DO9" s="686"/>
      <c r="DP9" s="687"/>
      <c r="DQ9" s="694">
        <v>441675</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138</v>
      </c>
      <c r="S10" s="686"/>
      <c r="T10" s="686"/>
      <c r="U10" s="686"/>
      <c r="V10" s="686"/>
      <c r="W10" s="686"/>
      <c r="X10" s="686"/>
      <c r="Y10" s="687"/>
      <c r="Z10" s="688" t="s">
        <v>230</v>
      </c>
      <c r="AA10" s="688"/>
      <c r="AB10" s="688"/>
      <c r="AC10" s="688"/>
      <c r="AD10" s="689" t="s">
        <v>138</v>
      </c>
      <c r="AE10" s="689"/>
      <c r="AF10" s="689"/>
      <c r="AG10" s="689"/>
      <c r="AH10" s="689"/>
      <c r="AI10" s="689"/>
      <c r="AJ10" s="689"/>
      <c r="AK10" s="689"/>
      <c r="AL10" s="690" t="s">
        <v>230</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5932</v>
      </c>
      <c r="BH10" s="686"/>
      <c r="BI10" s="686"/>
      <c r="BJ10" s="686"/>
      <c r="BK10" s="686"/>
      <c r="BL10" s="686"/>
      <c r="BM10" s="686"/>
      <c r="BN10" s="687"/>
      <c r="BO10" s="688">
        <v>2</v>
      </c>
      <c r="BP10" s="688"/>
      <c r="BQ10" s="688"/>
      <c r="BR10" s="688"/>
      <c r="BS10" s="694" t="s">
        <v>230</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t="s">
        <v>230</v>
      </c>
      <c r="CS10" s="686"/>
      <c r="CT10" s="686"/>
      <c r="CU10" s="686"/>
      <c r="CV10" s="686"/>
      <c r="CW10" s="686"/>
      <c r="CX10" s="686"/>
      <c r="CY10" s="687"/>
      <c r="CZ10" s="688" t="s">
        <v>230</v>
      </c>
      <c r="DA10" s="688"/>
      <c r="DB10" s="688"/>
      <c r="DC10" s="688"/>
      <c r="DD10" s="694" t="s">
        <v>230</v>
      </c>
      <c r="DE10" s="686"/>
      <c r="DF10" s="686"/>
      <c r="DG10" s="686"/>
      <c r="DH10" s="686"/>
      <c r="DI10" s="686"/>
      <c r="DJ10" s="686"/>
      <c r="DK10" s="686"/>
      <c r="DL10" s="686"/>
      <c r="DM10" s="686"/>
      <c r="DN10" s="686"/>
      <c r="DO10" s="686"/>
      <c r="DP10" s="687"/>
      <c r="DQ10" s="694" t="s">
        <v>230</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78187</v>
      </c>
      <c r="S11" s="686"/>
      <c r="T11" s="686"/>
      <c r="U11" s="686"/>
      <c r="V11" s="686"/>
      <c r="W11" s="686"/>
      <c r="X11" s="686"/>
      <c r="Y11" s="687"/>
      <c r="Z11" s="690">
        <v>0.9</v>
      </c>
      <c r="AA11" s="691"/>
      <c r="AB11" s="691"/>
      <c r="AC11" s="703"/>
      <c r="AD11" s="694">
        <v>78187</v>
      </c>
      <c r="AE11" s="686"/>
      <c r="AF11" s="686"/>
      <c r="AG11" s="686"/>
      <c r="AH11" s="686"/>
      <c r="AI11" s="686"/>
      <c r="AJ11" s="686"/>
      <c r="AK11" s="687"/>
      <c r="AL11" s="690">
        <v>2.7</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7035</v>
      </c>
      <c r="BH11" s="686"/>
      <c r="BI11" s="686"/>
      <c r="BJ11" s="686"/>
      <c r="BK11" s="686"/>
      <c r="BL11" s="686"/>
      <c r="BM11" s="686"/>
      <c r="BN11" s="687"/>
      <c r="BO11" s="688">
        <v>2.2999999999999998</v>
      </c>
      <c r="BP11" s="688"/>
      <c r="BQ11" s="688"/>
      <c r="BR11" s="688"/>
      <c r="BS11" s="694" t="s">
        <v>230</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768247</v>
      </c>
      <c r="CS11" s="686"/>
      <c r="CT11" s="686"/>
      <c r="CU11" s="686"/>
      <c r="CV11" s="686"/>
      <c r="CW11" s="686"/>
      <c r="CX11" s="686"/>
      <c r="CY11" s="687"/>
      <c r="CZ11" s="688">
        <v>9.3000000000000007</v>
      </c>
      <c r="DA11" s="688"/>
      <c r="DB11" s="688"/>
      <c r="DC11" s="688"/>
      <c r="DD11" s="694">
        <v>361819</v>
      </c>
      <c r="DE11" s="686"/>
      <c r="DF11" s="686"/>
      <c r="DG11" s="686"/>
      <c r="DH11" s="686"/>
      <c r="DI11" s="686"/>
      <c r="DJ11" s="686"/>
      <c r="DK11" s="686"/>
      <c r="DL11" s="686"/>
      <c r="DM11" s="686"/>
      <c r="DN11" s="686"/>
      <c r="DO11" s="686"/>
      <c r="DP11" s="687"/>
      <c r="DQ11" s="694">
        <v>211162</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t="s">
        <v>230</v>
      </c>
      <c r="S12" s="686"/>
      <c r="T12" s="686"/>
      <c r="U12" s="686"/>
      <c r="V12" s="686"/>
      <c r="W12" s="686"/>
      <c r="X12" s="686"/>
      <c r="Y12" s="687"/>
      <c r="Z12" s="688" t="s">
        <v>230</v>
      </c>
      <c r="AA12" s="688"/>
      <c r="AB12" s="688"/>
      <c r="AC12" s="688"/>
      <c r="AD12" s="689" t="s">
        <v>138</v>
      </c>
      <c r="AE12" s="689"/>
      <c r="AF12" s="689"/>
      <c r="AG12" s="689"/>
      <c r="AH12" s="689"/>
      <c r="AI12" s="689"/>
      <c r="AJ12" s="689"/>
      <c r="AK12" s="689"/>
      <c r="AL12" s="690" t="s">
        <v>138</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152070</v>
      </c>
      <c r="BH12" s="686"/>
      <c r="BI12" s="686"/>
      <c r="BJ12" s="686"/>
      <c r="BK12" s="686"/>
      <c r="BL12" s="686"/>
      <c r="BM12" s="686"/>
      <c r="BN12" s="687"/>
      <c r="BO12" s="688">
        <v>50.3</v>
      </c>
      <c r="BP12" s="688"/>
      <c r="BQ12" s="688"/>
      <c r="BR12" s="688"/>
      <c r="BS12" s="694" t="s">
        <v>230</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62928</v>
      </c>
      <c r="CS12" s="686"/>
      <c r="CT12" s="686"/>
      <c r="CU12" s="686"/>
      <c r="CV12" s="686"/>
      <c r="CW12" s="686"/>
      <c r="CX12" s="686"/>
      <c r="CY12" s="687"/>
      <c r="CZ12" s="688">
        <v>0.8</v>
      </c>
      <c r="DA12" s="688"/>
      <c r="DB12" s="688"/>
      <c r="DC12" s="688"/>
      <c r="DD12" s="694" t="s">
        <v>230</v>
      </c>
      <c r="DE12" s="686"/>
      <c r="DF12" s="686"/>
      <c r="DG12" s="686"/>
      <c r="DH12" s="686"/>
      <c r="DI12" s="686"/>
      <c r="DJ12" s="686"/>
      <c r="DK12" s="686"/>
      <c r="DL12" s="686"/>
      <c r="DM12" s="686"/>
      <c r="DN12" s="686"/>
      <c r="DO12" s="686"/>
      <c r="DP12" s="687"/>
      <c r="DQ12" s="694">
        <v>36037</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230</v>
      </c>
      <c r="S13" s="686"/>
      <c r="T13" s="686"/>
      <c r="U13" s="686"/>
      <c r="V13" s="686"/>
      <c r="W13" s="686"/>
      <c r="X13" s="686"/>
      <c r="Y13" s="687"/>
      <c r="Z13" s="688" t="s">
        <v>230</v>
      </c>
      <c r="AA13" s="688"/>
      <c r="AB13" s="688"/>
      <c r="AC13" s="688"/>
      <c r="AD13" s="689" t="s">
        <v>138</v>
      </c>
      <c r="AE13" s="689"/>
      <c r="AF13" s="689"/>
      <c r="AG13" s="689"/>
      <c r="AH13" s="689"/>
      <c r="AI13" s="689"/>
      <c r="AJ13" s="689"/>
      <c r="AK13" s="689"/>
      <c r="AL13" s="690" t="s">
        <v>230</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147898</v>
      </c>
      <c r="BH13" s="686"/>
      <c r="BI13" s="686"/>
      <c r="BJ13" s="686"/>
      <c r="BK13" s="686"/>
      <c r="BL13" s="686"/>
      <c r="BM13" s="686"/>
      <c r="BN13" s="687"/>
      <c r="BO13" s="688">
        <v>48.9</v>
      </c>
      <c r="BP13" s="688"/>
      <c r="BQ13" s="688"/>
      <c r="BR13" s="688"/>
      <c r="BS13" s="694" t="s">
        <v>230</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1389510</v>
      </c>
      <c r="CS13" s="686"/>
      <c r="CT13" s="686"/>
      <c r="CU13" s="686"/>
      <c r="CV13" s="686"/>
      <c r="CW13" s="686"/>
      <c r="CX13" s="686"/>
      <c r="CY13" s="687"/>
      <c r="CZ13" s="688">
        <v>16.8</v>
      </c>
      <c r="DA13" s="688"/>
      <c r="DB13" s="688"/>
      <c r="DC13" s="688"/>
      <c r="DD13" s="694">
        <v>1055789</v>
      </c>
      <c r="DE13" s="686"/>
      <c r="DF13" s="686"/>
      <c r="DG13" s="686"/>
      <c r="DH13" s="686"/>
      <c r="DI13" s="686"/>
      <c r="DJ13" s="686"/>
      <c r="DK13" s="686"/>
      <c r="DL13" s="686"/>
      <c r="DM13" s="686"/>
      <c r="DN13" s="686"/>
      <c r="DO13" s="686"/>
      <c r="DP13" s="687"/>
      <c r="DQ13" s="694">
        <v>254172</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t="s">
        <v>138</v>
      </c>
      <c r="S14" s="686"/>
      <c r="T14" s="686"/>
      <c r="U14" s="686"/>
      <c r="V14" s="686"/>
      <c r="W14" s="686"/>
      <c r="X14" s="686"/>
      <c r="Y14" s="687"/>
      <c r="Z14" s="688" t="s">
        <v>230</v>
      </c>
      <c r="AA14" s="688"/>
      <c r="AB14" s="688"/>
      <c r="AC14" s="688"/>
      <c r="AD14" s="689" t="s">
        <v>230</v>
      </c>
      <c r="AE14" s="689"/>
      <c r="AF14" s="689"/>
      <c r="AG14" s="689"/>
      <c r="AH14" s="689"/>
      <c r="AI14" s="689"/>
      <c r="AJ14" s="689"/>
      <c r="AK14" s="689"/>
      <c r="AL14" s="690" t="s">
        <v>230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16823</v>
      </c>
      <c r="BH14" s="686"/>
      <c r="BI14" s="686"/>
      <c r="BJ14" s="686"/>
      <c r="BK14" s="686"/>
      <c r="BL14" s="686"/>
      <c r="BM14" s="686"/>
      <c r="BN14" s="687"/>
      <c r="BO14" s="688">
        <v>5.6</v>
      </c>
      <c r="BP14" s="688"/>
      <c r="BQ14" s="688"/>
      <c r="BR14" s="688"/>
      <c r="BS14" s="694" t="s">
        <v>230</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266904</v>
      </c>
      <c r="CS14" s="686"/>
      <c r="CT14" s="686"/>
      <c r="CU14" s="686"/>
      <c r="CV14" s="686"/>
      <c r="CW14" s="686"/>
      <c r="CX14" s="686"/>
      <c r="CY14" s="687"/>
      <c r="CZ14" s="688">
        <v>3.2</v>
      </c>
      <c r="DA14" s="688"/>
      <c r="DB14" s="688"/>
      <c r="DC14" s="688"/>
      <c r="DD14" s="694">
        <v>140936</v>
      </c>
      <c r="DE14" s="686"/>
      <c r="DF14" s="686"/>
      <c r="DG14" s="686"/>
      <c r="DH14" s="686"/>
      <c r="DI14" s="686"/>
      <c r="DJ14" s="686"/>
      <c r="DK14" s="686"/>
      <c r="DL14" s="686"/>
      <c r="DM14" s="686"/>
      <c r="DN14" s="686"/>
      <c r="DO14" s="686"/>
      <c r="DP14" s="687"/>
      <c r="DQ14" s="694">
        <v>124564</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230</v>
      </c>
      <c r="S15" s="686"/>
      <c r="T15" s="686"/>
      <c r="U15" s="686"/>
      <c r="V15" s="686"/>
      <c r="W15" s="686"/>
      <c r="X15" s="686"/>
      <c r="Y15" s="687"/>
      <c r="Z15" s="688" t="s">
        <v>230</v>
      </c>
      <c r="AA15" s="688"/>
      <c r="AB15" s="688"/>
      <c r="AC15" s="688"/>
      <c r="AD15" s="689" t="s">
        <v>230</v>
      </c>
      <c r="AE15" s="689"/>
      <c r="AF15" s="689"/>
      <c r="AG15" s="689"/>
      <c r="AH15" s="689"/>
      <c r="AI15" s="689"/>
      <c r="AJ15" s="689"/>
      <c r="AK15" s="689"/>
      <c r="AL15" s="690" t="s">
        <v>230</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19257</v>
      </c>
      <c r="BH15" s="686"/>
      <c r="BI15" s="686"/>
      <c r="BJ15" s="686"/>
      <c r="BK15" s="686"/>
      <c r="BL15" s="686"/>
      <c r="BM15" s="686"/>
      <c r="BN15" s="687"/>
      <c r="BO15" s="688">
        <v>6.4</v>
      </c>
      <c r="BP15" s="688"/>
      <c r="BQ15" s="688"/>
      <c r="BR15" s="688"/>
      <c r="BS15" s="694" t="s">
        <v>138</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816532</v>
      </c>
      <c r="CS15" s="686"/>
      <c r="CT15" s="686"/>
      <c r="CU15" s="686"/>
      <c r="CV15" s="686"/>
      <c r="CW15" s="686"/>
      <c r="CX15" s="686"/>
      <c r="CY15" s="687"/>
      <c r="CZ15" s="688">
        <v>9.9</v>
      </c>
      <c r="DA15" s="688"/>
      <c r="DB15" s="688"/>
      <c r="DC15" s="688"/>
      <c r="DD15" s="694">
        <v>401246</v>
      </c>
      <c r="DE15" s="686"/>
      <c r="DF15" s="686"/>
      <c r="DG15" s="686"/>
      <c r="DH15" s="686"/>
      <c r="DI15" s="686"/>
      <c r="DJ15" s="686"/>
      <c r="DK15" s="686"/>
      <c r="DL15" s="686"/>
      <c r="DM15" s="686"/>
      <c r="DN15" s="686"/>
      <c r="DO15" s="686"/>
      <c r="DP15" s="687"/>
      <c r="DQ15" s="694">
        <v>408261</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2639</v>
      </c>
      <c r="S16" s="686"/>
      <c r="T16" s="686"/>
      <c r="U16" s="686"/>
      <c r="V16" s="686"/>
      <c r="W16" s="686"/>
      <c r="X16" s="686"/>
      <c r="Y16" s="687"/>
      <c r="Z16" s="688">
        <v>0</v>
      </c>
      <c r="AA16" s="688"/>
      <c r="AB16" s="688"/>
      <c r="AC16" s="688"/>
      <c r="AD16" s="689">
        <v>2639</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230</v>
      </c>
      <c r="BP16" s="688"/>
      <c r="BQ16" s="688"/>
      <c r="BR16" s="688"/>
      <c r="BS16" s="694" t="s">
        <v>230</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148465</v>
      </c>
      <c r="CS16" s="686"/>
      <c r="CT16" s="686"/>
      <c r="CU16" s="686"/>
      <c r="CV16" s="686"/>
      <c r="CW16" s="686"/>
      <c r="CX16" s="686"/>
      <c r="CY16" s="687"/>
      <c r="CZ16" s="688">
        <v>1.8</v>
      </c>
      <c r="DA16" s="688"/>
      <c r="DB16" s="688"/>
      <c r="DC16" s="688"/>
      <c r="DD16" s="694" t="s">
        <v>230</v>
      </c>
      <c r="DE16" s="686"/>
      <c r="DF16" s="686"/>
      <c r="DG16" s="686"/>
      <c r="DH16" s="686"/>
      <c r="DI16" s="686"/>
      <c r="DJ16" s="686"/>
      <c r="DK16" s="686"/>
      <c r="DL16" s="686"/>
      <c r="DM16" s="686"/>
      <c r="DN16" s="686"/>
      <c r="DO16" s="686"/>
      <c r="DP16" s="687"/>
      <c r="DQ16" s="694">
        <v>14904</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827</v>
      </c>
      <c r="S17" s="686"/>
      <c r="T17" s="686"/>
      <c r="U17" s="686"/>
      <c r="V17" s="686"/>
      <c r="W17" s="686"/>
      <c r="X17" s="686"/>
      <c r="Y17" s="687"/>
      <c r="Z17" s="688">
        <v>0</v>
      </c>
      <c r="AA17" s="688"/>
      <c r="AB17" s="688"/>
      <c r="AC17" s="688"/>
      <c r="AD17" s="689">
        <v>827</v>
      </c>
      <c r="AE17" s="689"/>
      <c r="AF17" s="689"/>
      <c r="AG17" s="689"/>
      <c r="AH17" s="689"/>
      <c r="AI17" s="689"/>
      <c r="AJ17" s="689"/>
      <c r="AK17" s="689"/>
      <c r="AL17" s="690">
        <v>0</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138</v>
      </c>
      <c r="BH17" s="686"/>
      <c r="BI17" s="686"/>
      <c r="BJ17" s="686"/>
      <c r="BK17" s="686"/>
      <c r="BL17" s="686"/>
      <c r="BM17" s="686"/>
      <c r="BN17" s="687"/>
      <c r="BO17" s="688" t="s">
        <v>230</v>
      </c>
      <c r="BP17" s="688"/>
      <c r="BQ17" s="688"/>
      <c r="BR17" s="688"/>
      <c r="BS17" s="694" t="s">
        <v>230</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858523</v>
      </c>
      <c r="CS17" s="686"/>
      <c r="CT17" s="686"/>
      <c r="CU17" s="686"/>
      <c r="CV17" s="686"/>
      <c r="CW17" s="686"/>
      <c r="CX17" s="686"/>
      <c r="CY17" s="687"/>
      <c r="CZ17" s="688">
        <v>10.4</v>
      </c>
      <c r="DA17" s="688"/>
      <c r="DB17" s="688"/>
      <c r="DC17" s="688"/>
      <c r="DD17" s="694" t="s">
        <v>230</v>
      </c>
      <c r="DE17" s="686"/>
      <c r="DF17" s="686"/>
      <c r="DG17" s="686"/>
      <c r="DH17" s="686"/>
      <c r="DI17" s="686"/>
      <c r="DJ17" s="686"/>
      <c r="DK17" s="686"/>
      <c r="DL17" s="686"/>
      <c r="DM17" s="686"/>
      <c r="DN17" s="686"/>
      <c r="DO17" s="686"/>
      <c r="DP17" s="687"/>
      <c r="DQ17" s="694">
        <v>858523</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2505</v>
      </c>
      <c r="S18" s="686"/>
      <c r="T18" s="686"/>
      <c r="U18" s="686"/>
      <c r="V18" s="686"/>
      <c r="W18" s="686"/>
      <c r="X18" s="686"/>
      <c r="Y18" s="687"/>
      <c r="Z18" s="688">
        <v>0</v>
      </c>
      <c r="AA18" s="688"/>
      <c r="AB18" s="688"/>
      <c r="AC18" s="688"/>
      <c r="AD18" s="689">
        <v>2505</v>
      </c>
      <c r="AE18" s="689"/>
      <c r="AF18" s="689"/>
      <c r="AG18" s="689"/>
      <c r="AH18" s="689"/>
      <c r="AI18" s="689"/>
      <c r="AJ18" s="689"/>
      <c r="AK18" s="689"/>
      <c r="AL18" s="690">
        <v>0.1</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230</v>
      </c>
      <c r="BH18" s="686"/>
      <c r="BI18" s="686"/>
      <c r="BJ18" s="686"/>
      <c r="BK18" s="686"/>
      <c r="BL18" s="686"/>
      <c r="BM18" s="686"/>
      <c r="BN18" s="687"/>
      <c r="BO18" s="688" t="s">
        <v>230</v>
      </c>
      <c r="BP18" s="688"/>
      <c r="BQ18" s="688"/>
      <c r="BR18" s="688"/>
      <c r="BS18" s="694" t="s">
        <v>230</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230</v>
      </c>
      <c r="CS18" s="686"/>
      <c r="CT18" s="686"/>
      <c r="CU18" s="686"/>
      <c r="CV18" s="686"/>
      <c r="CW18" s="686"/>
      <c r="CX18" s="686"/>
      <c r="CY18" s="687"/>
      <c r="CZ18" s="688" t="s">
        <v>138</v>
      </c>
      <c r="DA18" s="688"/>
      <c r="DB18" s="688"/>
      <c r="DC18" s="688"/>
      <c r="DD18" s="694" t="s">
        <v>230</v>
      </c>
      <c r="DE18" s="686"/>
      <c r="DF18" s="686"/>
      <c r="DG18" s="686"/>
      <c r="DH18" s="686"/>
      <c r="DI18" s="686"/>
      <c r="DJ18" s="686"/>
      <c r="DK18" s="686"/>
      <c r="DL18" s="686"/>
      <c r="DM18" s="686"/>
      <c r="DN18" s="686"/>
      <c r="DO18" s="686"/>
      <c r="DP18" s="687"/>
      <c r="DQ18" s="694" t="s">
        <v>230</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1088</v>
      </c>
      <c r="S19" s="686"/>
      <c r="T19" s="686"/>
      <c r="U19" s="686"/>
      <c r="V19" s="686"/>
      <c r="W19" s="686"/>
      <c r="X19" s="686"/>
      <c r="Y19" s="687"/>
      <c r="Z19" s="688">
        <v>0</v>
      </c>
      <c r="AA19" s="688"/>
      <c r="AB19" s="688"/>
      <c r="AC19" s="688"/>
      <c r="AD19" s="689">
        <v>1088</v>
      </c>
      <c r="AE19" s="689"/>
      <c r="AF19" s="689"/>
      <c r="AG19" s="689"/>
      <c r="AH19" s="689"/>
      <c r="AI19" s="689"/>
      <c r="AJ19" s="689"/>
      <c r="AK19" s="689"/>
      <c r="AL19" s="690">
        <v>0</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t="s">
        <v>230</v>
      </c>
      <c r="BH19" s="686"/>
      <c r="BI19" s="686"/>
      <c r="BJ19" s="686"/>
      <c r="BK19" s="686"/>
      <c r="BL19" s="686"/>
      <c r="BM19" s="686"/>
      <c r="BN19" s="687"/>
      <c r="BO19" s="688" t="s">
        <v>230</v>
      </c>
      <c r="BP19" s="688"/>
      <c r="BQ19" s="688"/>
      <c r="BR19" s="688"/>
      <c r="BS19" s="694" t="s">
        <v>138</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230</v>
      </c>
      <c r="CS19" s="686"/>
      <c r="CT19" s="686"/>
      <c r="CU19" s="686"/>
      <c r="CV19" s="686"/>
      <c r="CW19" s="686"/>
      <c r="CX19" s="686"/>
      <c r="CY19" s="687"/>
      <c r="CZ19" s="688" t="s">
        <v>230</v>
      </c>
      <c r="DA19" s="688"/>
      <c r="DB19" s="688"/>
      <c r="DC19" s="688"/>
      <c r="DD19" s="694" t="s">
        <v>230</v>
      </c>
      <c r="DE19" s="686"/>
      <c r="DF19" s="686"/>
      <c r="DG19" s="686"/>
      <c r="DH19" s="686"/>
      <c r="DI19" s="686"/>
      <c r="DJ19" s="686"/>
      <c r="DK19" s="686"/>
      <c r="DL19" s="686"/>
      <c r="DM19" s="686"/>
      <c r="DN19" s="686"/>
      <c r="DO19" s="686"/>
      <c r="DP19" s="687"/>
      <c r="DQ19" s="694" t="s">
        <v>224</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1145</v>
      </c>
      <c r="S20" s="686"/>
      <c r="T20" s="686"/>
      <c r="U20" s="686"/>
      <c r="V20" s="686"/>
      <c r="W20" s="686"/>
      <c r="X20" s="686"/>
      <c r="Y20" s="687"/>
      <c r="Z20" s="688">
        <v>0</v>
      </c>
      <c r="AA20" s="688"/>
      <c r="AB20" s="688"/>
      <c r="AC20" s="688"/>
      <c r="AD20" s="689">
        <v>1145</v>
      </c>
      <c r="AE20" s="689"/>
      <c r="AF20" s="689"/>
      <c r="AG20" s="689"/>
      <c r="AH20" s="689"/>
      <c r="AI20" s="689"/>
      <c r="AJ20" s="689"/>
      <c r="AK20" s="689"/>
      <c r="AL20" s="690">
        <v>0</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t="s">
        <v>230</v>
      </c>
      <c r="BH20" s="686"/>
      <c r="BI20" s="686"/>
      <c r="BJ20" s="686"/>
      <c r="BK20" s="686"/>
      <c r="BL20" s="686"/>
      <c r="BM20" s="686"/>
      <c r="BN20" s="687"/>
      <c r="BO20" s="688" t="s">
        <v>230</v>
      </c>
      <c r="BP20" s="688"/>
      <c r="BQ20" s="688"/>
      <c r="BR20" s="688"/>
      <c r="BS20" s="694" t="s">
        <v>230</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8288737</v>
      </c>
      <c r="CS20" s="686"/>
      <c r="CT20" s="686"/>
      <c r="CU20" s="686"/>
      <c r="CV20" s="686"/>
      <c r="CW20" s="686"/>
      <c r="CX20" s="686"/>
      <c r="CY20" s="687"/>
      <c r="CZ20" s="688">
        <v>100</v>
      </c>
      <c r="DA20" s="688"/>
      <c r="DB20" s="688"/>
      <c r="DC20" s="688"/>
      <c r="DD20" s="694">
        <v>3151851</v>
      </c>
      <c r="DE20" s="686"/>
      <c r="DF20" s="686"/>
      <c r="DG20" s="686"/>
      <c r="DH20" s="686"/>
      <c r="DI20" s="686"/>
      <c r="DJ20" s="686"/>
      <c r="DK20" s="686"/>
      <c r="DL20" s="686"/>
      <c r="DM20" s="686"/>
      <c r="DN20" s="686"/>
      <c r="DO20" s="686"/>
      <c r="DP20" s="687"/>
      <c r="DQ20" s="694">
        <v>3843235</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272</v>
      </c>
      <c r="S21" s="686"/>
      <c r="T21" s="686"/>
      <c r="U21" s="686"/>
      <c r="V21" s="686"/>
      <c r="W21" s="686"/>
      <c r="X21" s="686"/>
      <c r="Y21" s="687"/>
      <c r="Z21" s="688">
        <v>0</v>
      </c>
      <c r="AA21" s="688"/>
      <c r="AB21" s="688"/>
      <c r="AC21" s="688"/>
      <c r="AD21" s="689">
        <v>272</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230</v>
      </c>
      <c r="BH21" s="686"/>
      <c r="BI21" s="686"/>
      <c r="BJ21" s="686"/>
      <c r="BK21" s="686"/>
      <c r="BL21" s="686"/>
      <c r="BM21" s="686"/>
      <c r="BN21" s="687"/>
      <c r="BO21" s="688" t="s">
        <v>230</v>
      </c>
      <c r="BP21" s="688"/>
      <c r="BQ21" s="688"/>
      <c r="BR21" s="688"/>
      <c r="BS21" s="694" t="s">
        <v>230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2686796</v>
      </c>
      <c r="S22" s="686"/>
      <c r="T22" s="686"/>
      <c r="U22" s="686"/>
      <c r="V22" s="686"/>
      <c r="W22" s="686"/>
      <c r="X22" s="686"/>
      <c r="Y22" s="687"/>
      <c r="Z22" s="688">
        <v>32.1</v>
      </c>
      <c r="AA22" s="688"/>
      <c r="AB22" s="688"/>
      <c r="AC22" s="688"/>
      <c r="AD22" s="689">
        <v>2379626</v>
      </c>
      <c r="AE22" s="689"/>
      <c r="AF22" s="689"/>
      <c r="AG22" s="689"/>
      <c r="AH22" s="689"/>
      <c r="AI22" s="689"/>
      <c r="AJ22" s="689"/>
      <c r="AK22" s="689"/>
      <c r="AL22" s="690">
        <v>83.2</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138</v>
      </c>
      <c r="BH22" s="686"/>
      <c r="BI22" s="686"/>
      <c r="BJ22" s="686"/>
      <c r="BK22" s="686"/>
      <c r="BL22" s="686"/>
      <c r="BM22" s="686"/>
      <c r="BN22" s="687"/>
      <c r="BO22" s="688" t="s">
        <v>230</v>
      </c>
      <c r="BP22" s="688"/>
      <c r="BQ22" s="688"/>
      <c r="BR22" s="688"/>
      <c r="BS22" s="694" t="s">
        <v>230</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2379626</v>
      </c>
      <c r="S23" s="686"/>
      <c r="T23" s="686"/>
      <c r="U23" s="686"/>
      <c r="V23" s="686"/>
      <c r="W23" s="686"/>
      <c r="X23" s="686"/>
      <c r="Y23" s="687"/>
      <c r="Z23" s="688">
        <v>28.4</v>
      </c>
      <c r="AA23" s="688"/>
      <c r="AB23" s="688"/>
      <c r="AC23" s="688"/>
      <c r="AD23" s="689">
        <v>2379626</v>
      </c>
      <c r="AE23" s="689"/>
      <c r="AF23" s="689"/>
      <c r="AG23" s="689"/>
      <c r="AH23" s="689"/>
      <c r="AI23" s="689"/>
      <c r="AJ23" s="689"/>
      <c r="AK23" s="689"/>
      <c r="AL23" s="690">
        <v>83.2</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138</v>
      </c>
      <c r="BH23" s="686"/>
      <c r="BI23" s="686"/>
      <c r="BJ23" s="686"/>
      <c r="BK23" s="686"/>
      <c r="BL23" s="686"/>
      <c r="BM23" s="686"/>
      <c r="BN23" s="687"/>
      <c r="BO23" s="688" t="s">
        <v>230</v>
      </c>
      <c r="BP23" s="688"/>
      <c r="BQ23" s="688"/>
      <c r="BR23" s="688"/>
      <c r="BS23" s="694" t="s">
        <v>230</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307170</v>
      </c>
      <c r="S24" s="686"/>
      <c r="T24" s="686"/>
      <c r="U24" s="686"/>
      <c r="V24" s="686"/>
      <c r="W24" s="686"/>
      <c r="X24" s="686"/>
      <c r="Y24" s="687"/>
      <c r="Z24" s="688">
        <v>3.7</v>
      </c>
      <c r="AA24" s="688"/>
      <c r="AB24" s="688"/>
      <c r="AC24" s="688"/>
      <c r="AD24" s="689" t="s">
        <v>230</v>
      </c>
      <c r="AE24" s="689"/>
      <c r="AF24" s="689"/>
      <c r="AG24" s="689"/>
      <c r="AH24" s="689"/>
      <c r="AI24" s="689"/>
      <c r="AJ24" s="689"/>
      <c r="AK24" s="689"/>
      <c r="AL24" s="690" t="s">
        <v>230</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230</v>
      </c>
      <c r="BH24" s="686"/>
      <c r="BI24" s="686"/>
      <c r="BJ24" s="686"/>
      <c r="BK24" s="686"/>
      <c r="BL24" s="686"/>
      <c r="BM24" s="686"/>
      <c r="BN24" s="687"/>
      <c r="BO24" s="688" t="s">
        <v>230</v>
      </c>
      <c r="BP24" s="688"/>
      <c r="BQ24" s="688"/>
      <c r="BR24" s="688"/>
      <c r="BS24" s="694" t="s">
        <v>230</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1807779</v>
      </c>
      <c r="CS24" s="675"/>
      <c r="CT24" s="675"/>
      <c r="CU24" s="675"/>
      <c r="CV24" s="675"/>
      <c r="CW24" s="675"/>
      <c r="CX24" s="675"/>
      <c r="CY24" s="676"/>
      <c r="CZ24" s="679">
        <v>21.8</v>
      </c>
      <c r="DA24" s="680"/>
      <c r="DB24" s="680"/>
      <c r="DC24" s="699"/>
      <c r="DD24" s="724">
        <v>1627616</v>
      </c>
      <c r="DE24" s="675"/>
      <c r="DF24" s="675"/>
      <c r="DG24" s="675"/>
      <c r="DH24" s="675"/>
      <c r="DI24" s="675"/>
      <c r="DJ24" s="675"/>
      <c r="DK24" s="676"/>
      <c r="DL24" s="724">
        <v>1304941</v>
      </c>
      <c r="DM24" s="675"/>
      <c r="DN24" s="675"/>
      <c r="DO24" s="675"/>
      <c r="DP24" s="675"/>
      <c r="DQ24" s="675"/>
      <c r="DR24" s="675"/>
      <c r="DS24" s="675"/>
      <c r="DT24" s="675"/>
      <c r="DU24" s="675"/>
      <c r="DV24" s="676"/>
      <c r="DW24" s="679">
        <v>44.5</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230</v>
      </c>
      <c r="S25" s="686"/>
      <c r="T25" s="686"/>
      <c r="U25" s="686"/>
      <c r="V25" s="686"/>
      <c r="W25" s="686"/>
      <c r="X25" s="686"/>
      <c r="Y25" s="687"/>
      <c r="Z25" s="688" t="s">
        <v>230</v>
      </c>
      <c r="AA25" s="688"/>
      <c r="AB25" s="688"/>
      <c r="AC25" s="688"/>
      <c r="AD25" s="689" t="s">
        <v>230</v>
      </c>
      <c r="AE25" s="689"/>
      <c r="AF25" s="689"/>
      <c r="AG25" s="689"/>
      <c r="AH25" s="689"/>
      <c r="AI25" s="689"/>
      <c r="AJ25" s="689"/>
      <c r="AK25" s="689"/>
      <c r="AL25" s="690" t="s">
        <v>230</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230</v>
      </c>
      <c r="BH25" s="686"/>
      <c r="BI25" s="686"/>
      <c r="BJ25" s="686"/>
      <c r="BK25" s="686"/>
      <c r="BL25" s="686"/>
      <c r="BM25" s="686"/>
      <c r="BN25" s="687"/>
      <c r="BO25" s="688" t="s">
        <v>230</v>
      </c>
      <c r="BP25" s="688"/>
      <c r="BQ25" s="688"/>
      <c r="BR25" s="688"/>
      <c r="BS25" s="694" t="s">
        <v>230</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681001</v>
      </c>
      <c r="CS25" s="721"/>
      <c r="CT25" s="721"/>
      <c r="CU25" s="721"/>
      <c r="CV25" s="721"/>
      <c r="CW25" s="721"/>
      <c r="CX25" s="721"/>
      <c r="CY25" s="722"/>
      <c r="CZ25" s="690">
        <v>8.1999999999999993</v>
      </c>
      <c r="DA25" s="719"/>
      <c r="DB25" s="719"/>
      <c r="DC25" s="723"/>
      <c r="DD25" s="694">
        <v>660312</v>
      </c>
      <c r="DE25" s="721"/>
      <c r="DF25" s="721"/>
      <c r="DG25" s="721"/>
      <c r="DH25" s="721"/>
      <c r="DI25" s="721"/>
      <c r="DJ25" s="721"/>
      <c r="DK25" s="722"/>
      <c r="DL25" s="694">
        <v>658873</v>
      </c>
      <c r="DM25" s="721"/>
      <c r="DN25" s="721"/>
      <c r="DO25" s="721"/>
      <c r="DP25" s="721"/>
      <c r="DQ25" s="721"/>
      <c r="DR25" s="721"/>
      <c r="DS25" s="721"/>
      <c r="DT25" s="721"/>
      <c r="DU25" s="721"/>
      <c r="DV25" s="722"/>
      <c r="DW25" s="690">
        <v>22.5</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3166138</v>
      </c>
      <c r="S26" s="686"/>
      <c r="T26" s="686"/>
      <c r="U26" s="686"/>
      <c r="V26" s="686"/>
      <c r="W26" s="686"/>
      <c r="X26" s="686"/>
      <c r="Y26" s="687"/>
      <c r="Z26" s="688">
        <v>37.799999999999997</v>
      </c>
      <c r="AA26" s="688"/>
      <c r="AB26" s="688"/>
      <c r="AC26" s="688"/>
      <c r="AD26" s="689">
        <v>2858968</v>
      </c>
      <c r="AE26" s="689"/>
      <c r="AF26" s="689"/>
      <c r="AG26" s="689"/>
      <c r="AH26" s="689"/>
      <c r="AI26" s="689"/>
      <c r="AJ26" s="689"/>
      <c r="AK26" s="689"/>
      <c r="AL26" s="690">
        <v>100</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230</v>
      </c>
      <c r="BH26" s="686"/>
      <c r="BI26" s="686"/>
      <c r="BJ26" s="686"/>
      <c r="BK26" s="686"/>
      <c r="BL26" s="686"/>
      <c r="BM26" s="686"/>
      <c r="BN26" s="687"/>
      <c r="BO26" s="688" t="s">
        <v>230</v>
      </c>
      <c r="BP26" s="688"/>
      <c r="BQ26" s="688"/>
      <c r="BR26" s="688"/>
      <c r="BS26" s="694" t="s">
        <v>138</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384523</v>
      </c>
      <c r="CS26" s="686"/>
      <c r="CT26" s="686"/>
      <c r="CU26" s="686"/>
      <c r="CV26" s="686"/>
      <c r="CW26" s="686"/>
      <c r="CX26" s="686"/>
      <c r="CY26" s="687"/>
      <c r="CZ26" s="690">
        <v>4.5999999999999996</v>
      </c>
      <c r="DA26" s="719"/>
      <c r="DB26" s="719"/>
      <c r="DC26" s="723"/>
      <c r="DD26" s="694">
        <v>367990</v>
      </c>
      <c r="DE26" s="686"/>
      <c r="DF26" s="686"/>
      <c r="DG26" s="686"/>
      <c r="DH26" s="686"/>
      <c r="DI26" s="686"/>
      <c r="DJ26" s="686"/>
      <c r="DK26" s="687"/>
      <c r="DL26" s="694" t="s">
        <v>138</v>
      </c>
      <c r="DM26" s="686"/>
      <c r="DN26" s="686"/>
      <c r="DO26" s="686"/>
      <c r="DP26" s="686"/>
      <c r="DQ26" s="686"/>
      <c r="DR26" s="686"/>
      <c r="DS26" s="686"/>
      <c r="DT26" s="686"/>
      <c r="DU26" s="686"/>
      <c r="DV26" s="687"/>
      <c r="DW26" s="690" t="s">
        <v>230</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t="s">
        <v>230</v>
      </c>
      <c r="S27" s="686"/>
      <c r="T27" s="686"/>
      <c r="U27" s="686"/>
      <c r="V27" s="686"/>
      <c r="W27" s="686"/>
      <c r="X27" s="686"/>
      <c r="Y27" s="687"/>
      <c r="Z27" s="688" t="s">
        <v>138</v>
      </c>
      <c r="AA27" s="688"/>
      <c r="AB27" s="688"/>
      <c r="AC27" s="688"/>
      <c r="AD27" s="689" t="s">
        <v>230</v>
      </c>
      <c r="AE27" s="689"/>
      <c r="AF27" s="689"/>
      <c r="AG27" s="689"/>
      <c r="AH27" s="689"/>
      <c r="AI27" s="689"/>
      <c r="AJ27" s="689"/>
      <c r="AK27" s="689"/>
      <c r="AL27" s="690" t="s">
        <v>230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302170</v>
      </c>
      <c r="BH27" s="686"/>
      <c r="BI27" s="686"/>
      <c r="BJ27" s="686"/>
      <c r="BK27" s="686"/>
      <c r="BL27" s="686"/>
      <c r="BM27" s="686"/>
      <c r="BN27" s="687"/>
      <c r="BO27" s="688">
        <v>100</v>
      </c>
      <c r="BP27" s="688"/>
      <c r="BQ27" s="688"/>
      <c r="BR27" s="688"/>
      <c r="BS27" s="694" t="s">
        <v>230</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268255</v>
      </c>
      <c r="CS27" s="721"/>
      <c r="CT27" s="721"/>
      <c r="CU27" s="721"/>
      <c r="CV27" s="721"/>
      <c r="CW27" s="721"/>
      <c r="CX27" s="721"/>
      <c r="CY27" s="722"/>
      <c r="CZ27" s="690">
        <v>3.2</v>
      </c>
      <c r="DA27" s="719"/>
      <c r="DB27" s="719"/>
      <c r="DC27" s="723"/>
      <c r="DD27" s="694">
        <v>108781</v>
      </c>
      <c r="DE27" s="721"/>
      <c r="DF27" s="721"/>
      <c r="DG27" s="721"/>
      <c r="DH27" s="721"/>
      <c r="DI27" s="721"/>
      <c r="DJ27" s="721"/>
      <c r="DK27" s="722"/>
      <c r="DL27" s="694">
        <v>108781</v>
      </c>
      <c r="DM27" s="721"/>
      <c r="DN27" s="721"/>
      <c r="DO27" s="721"/>
      <c r="DP27" s="721"/>
      <c r="DQ27" s="721"/>
      <c r="DR27" s="721"/>
      <c r="DS27" s="721"/>
      <c r="DT27" s="721"/>
      <c r="DU27" s="721"/>
      <c r="DV27" s="722"/>
      <c r="DW27" s="690">
        <v>3.7</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24919</v>
      </c>
      <c r="S28" s="686"/>
      <c r="T28" s="686"/>
      <c r="U28" s="686"/>
      <c r="V28" s="686"/>
      <c r="W28" s="686"/>
      <c r="X28" s="686"/>
      <c r="Y28" s="687"/>
      <c r="Z28" s="688">
        <v>0.3</v>
      </c>
      <c r="AA28" s="688"/>
      <c r="AB28" s="688"/>
      <c r="AC28" s="688"/>
      <c r="AD28" s="689" t="s">
        <v>230</v>
      </c>
      <c r="AE28" s="689"/>
      <c r="AF28" s="689"/>
      <c r="AG28" s="689"/>
      <c r="AH28" s="689"/>
      <c r="AI28" s="689"/>
      <c r="AJ28" s="689"/>
      <c r="AK28" s="689"/>
      <c r="AL28" s="690" t="s">
        <v>230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858523</v>
      </c>
      <c r="CS28" s="686"/>
      <c r="CT28" s="686"/>
      <c r="CU28" s="686"/>
      <c r="CV28" s="686"/>
      <c r="CW28" s="686"/>
      <c r="CX28" s="686"/>
      <c r="CY28" s="687"/>
      <c r="CZ28" s="690">
        <v>10.4</v>
      </c>
      <c r="DA28" s="719"/>
      <c r="DB28" s="719"/>
      <c r="DC28" s="723"/>
      <c r="DD28" s="694">
        <v>858523</v>
      </c>
      <c r="DE28" s="686"/>
      <c r="DF28" s="686"/>
      <c r="DG28" s="686"/>
      <c r="DH28" s="686"/>
      <c r="DI28" s="686"/>
      <c r="DJ28" s="686"/>
      <c r="DK28" s="687"/>
      <c r="DL28" s="694">
        <v>537287</v>
      </c>
      <c r="DM28" s="686"/>
      <c r="DN28" s="686"/>
      <c r="DO28" s="686"/>
      <c r="DP28" s="686"/>
      <c r="DQ28" s="686"/>
      <c r="DR28" s="686"/>
      <c r="DS28" s="686"/>
      <c r="DT28" s="686"/>
      <c r="DU28" s="686"/>
      <c r="DV28" s="687"/>
      <c r="DW28" s="690">
        <v>18.3</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79579</v>
      </c>
      <c r="S29" s="686"/>
      <c r="T29" s="686"/>
      <c r="U29" s="686"/>
      <c r="V29" s="686"/>
      <c r="W29" s="686"/>
      <c r="X29" s="686"/>
      <c r="Y29" s="687"/>
      <c r="Z29" s="688">
        <v>1</v>
      </c>
      <c r="AA29" s="688"/>
      <c r="AB29" s="688"/>
      <c r="AC29" s="688"/>
      <c r="AD29" s="689" t="s">
        <v>230</v>
      </c>
      <c r="AE29" s="689"/>
      <c r="AF29" s="689"/>
      <c r="AG29" s="689"/>
      <c r="AH29" s="689"/>
      <c r="AI29" s="689"/>
      <c r="AJ29" s="689"/>
      <c r="AK29" s="689"/>
      <c r="AL29" s="690" t="s">
        <v>138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858314</v>
      </c>
      <c r="CS29" s="721"/>
      <c r="CT29" s="721"/>
      <c r="CU29" s="721"/>
      <c r="CV29" s="721"/>
      <c r="CW29" s="721"/>
      <c r="CX29" s="721"/>
      <c r="CY29" s="722"/>
      <c r="CZ29" s="690">
        <v>10.4</v>
      </c>
      <c r="DA29" s="719"/>
      <c r="DB29" s="719"/>
      <c r="DC29" s="723"/>
      <c r="DD29" s="694">
        <v>858314</v>
      </c>
      <c r="DE29" s="721"/>
      <c r="DF29" s="721"/>
      <c r="DG29" s="721"/>
      <c r="DH29" s="721"/>
      <c r="DI29" s="721"/>
      <c r="DJ29" s="721"/>
      <c r="DK29" s="722"/>
      <c r="DL29" s="694">
        <v>537078</v>
      </c>
      <c r="DM29" s="721"/>
      <c r="DN29" s="721"/>
      <c r="DO29" s="721"/>
      <c r="DP29" s="721"/>
      <c r="DQ29" s="721"/>
      <c r="DR29" s="721"/>
      <c r="DS29" s="721"/>
      <c r="DT29" s="721"/>
      <c r="DU29" s="721"/>
      <c r="DV29" s="722"/>
      <c r="DW29" s="690">
        <v>18.3</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2724</v>
      </c>
      <c r="S30" s="686"/>
      <c r="T30" s="686"/>
      <c r="U30" s="686"/>
      <c r="V30" s="686"/>
      <c r="W30" s="686"/>
      <c r="X30" s="686"/>
      <c r="Y30" s="687"/>
      <c r="Z30" s="688">
        <v>0</v>
      </c>
      <c r="AA30" s="688"/>
      <c r="AB30" s="688"/>
      <c r="AC30" s="688"/>
      <c r="AD30" s="689" t="s">
        <v>230</v>
      </c>
      <c r="AE30" s="689"/>
      <c r="AF30" s="689"/>
      <c r="AG30" s="689"/>
      <c r="AH30" s="689"/>
      <c r="AI30" s="689"/>
      <c r="AJ30" s="689"/>
      <c r="AK30" s="689"/>
      <c r="AL30" s="690" t="s">
        <v>230</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848411</v>
      </c>
      <c r="CS30" s="686"/>
      <c r="CT30" s="686"/>
      <c r="CU30" s="686"/>
      <c r="CV30" s="686"/>
      <c r="CW30" s="686"/>
      <c r="CX30" s="686"/>
      <c r="CY30" s="687"/>
      <c r="CZ30" s="690">
        <v>10.199999999999999</v>
      </c>
      <c r="DA30" s="719"/>
      <c r="DB30" s="719"/>
      <c r="DC30" s="723"/>
      <c r="DD30" s="694">
        <v>848411</v>
      </c>
      <c r="DE30" s="686"/>
      <c r="DF30" s="686"/>
      <c r="DG30" s="686"/>
      <c r="DH30" s="686"/>
      <c r="DI30" s="686"/>
      <c r="DJ30" s="686"/>
      <c r="DK30" s="687"/>
      <c r="DL30" s="694">
        <v>527175</v>
      </c>
      <c r="DM30" s="686"/>
      <c r="DN30" s="686"/>
      <c r="DO30" s="686"/>
      <c r="DP30" s="686"/>
      <c r="DQ30" s="686"/>
      <c r="DR30" s="686"/>
      <c r="DS30" s="686"/>
      <c r="DT30" s="686"/>
      <c r="DU30" s="686"/>
      <c r="DV30" s="687"/>
      <c r="DW30" s="690">
        <v>18</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1302214</v>
      </c>
      <c r="S31" s="686"/>
      <c r="T31" s="686"/>
      <c r="U31" s="686"/>
      <c r="V31" s="686"/>
      <c r="W31" s="686"/>
      <c r="X31" s="686"/>
      <c r="Y31" s="687"/>
      <c r="Z31" s="688">
        <v>15.6</v>
      </c>
      <c r="AA31" s="688"/>
      <c r="AB31" s="688"/>
      <c r="AC31" s="688"/>
      <c r="AD31" s="689" t="s">
        <v>230</v>
      </c>
      <c r="AE31" s="689"/>
      <c r="AF31" s="689"/>
      <c r="AG31" s="689"/>
      <c r="AH31" s="689"/>
      <c r="AI31" s="689"/>
      <c r="AJ31" s="689"/>
      <c r="AK31" s="689"/>
      <c r="AL31" s="690" t="s">
        <v>230</v>
      </c>
      <c r="AM31" s="691"/>
      <c r="AN31" s="691"/>
      <c r="AO31" s="692"/>
      <c r="AP31" s="742" t="s">
        <v>308</v>
      </c>
      <c r="AQ31" s="743"/>
      <c r="AR31" s="743"/>
      <c r="AS31" s="743"/>
      <c r="AT31" s="748" t="s">
        <v>309</v>
      </c>
      <c r="AU31" s="231"/>
      <c r="AV31" s="231"/>
      <c r="AW31" s="231"/>
      <c r="AX31" s="671" t="s">
        <v>185</v>
      </c>
      <c r="AY31" s="672"/>
      <c r="AZ31" s="672"/>
      <c r="BA31" s="672"/>
      <c r="BB31" s="672"/>
      <c r="BC31" s="672"/>
      <c r="BD31" s="672"/>
      <c r="BE31" s="672"/>
      <c r="BF31" s="673"/>
      <c r="BG31" s="753">
        <v>99.8</v>
      </c>
      <c r="BH31" s="740"/>
      <c r="BI31" s="740"/>
      <c r="BJ31" s="740"/>
      <c r="BK31" s="740"/>
      <c r="BL31" s="740"/>
      <c r="BM31" s="680">
        <v>98.8</v>
      </c>
      <c r="BN31" s="740"/>
      <c r="BO31" s="740"/>
      <c r="BP31" s="740"/>
      <c r="BQ31" s="741"/>
      <c r="BR31" s="753">
        <v>99.9</v>
      </c>
      <c r="BS31" s="740"/>
      <c r="BT31" s="740"/>
      <c r="BU31" s="740"/>
      <c r="BV31" s="740"/>
      <c r="BW31" s="740"/>
      <c r="BX31" s="680">
        <v>98.6</v>
      </c>
      <c r="BY31" s="740"/>
      <c r="BZ31" s="740"/>
      <c r="CA31" s="740"/>
      <c r="CB31" s="741"/>
      <c r="CD31" s="727"/>
      <c r="CE31" s="728"/>
      <c r="CF31" s="700" t="s">
        <v>310</v>
      </c>
      <c r="CG31" s="701"/>
      <c r="CH31" s="701"/>
      <c r="CI31" s="701"/>
      <c r="CJ31" s="701"/>
      <c r="CK31" s="701"/>
      <c r="CL31" s="701"/>
      <c r="CM31" s="701"/>
      <c r="CN31" s="701"/>
      <c r="CO31" s="701"/>
      <c r="CP31" s="701"/>
      <c r="CQ31" s="702"/>
      <c r="CR31" s="685">
        <v>9903</v>
      </c>
      <c r="CS31" s="721"/>
      <c r="CT31" s="721"/>
      <c r="CU31" s="721"/>
      <c r="CV31" s="721"/>
      <c r="CW31" s="721"/>
      <c r="CX31" s="721"/>
      <c r="CY31" s="722"/>
      <c r="CZ31" s="690">
        <v>0.1</v>
      </c>
      <c r="DA31" s="719"/>
      <c r="DB31" s="719"/>
      <c r="DC31" s="723"/>
      <c r="DD31" s="694">
        <v>9903</v>
      </c>
      <c r="DE31" s="721"/>
      <c r="DF31" s="721"/>
      <c r="DG31" s="721"/>
      <c r="DH31" s="721"/>
      <c r="DI31" s="721"/>
      <c r="DJ31" s="721"/>
      <c r="DK31" s="722"/>
      <c r="DL31" s="694">
        <v>9903</v>
      </c>
      <c r="DM31" s="721"/>
      <c r="DN31" s="721"/>
      <c r="DO31" s="721"/>
      <c r="DP31" s="721"/>
      <c r="DQ31" s="721"/>
      <c r="DR31" s="721"/>
      <c r="DS31" s="721"/>
      <c r="DT31" s="721"/>
      <c r="DU31" s="721"/>
      <c r="DV31" s="722"/>
      <c r="DW31" s="690">
        <v>0.3</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230</v>
      </c>
      <c r="S32" s="686"/>
      <c r="T32" s="686"/>
      <c r="U32" s="686"/>
      <c r="V32" s="686"/>
      <c r="W32" s="686"/>
      <c r="X32" s="686"/>
      <c r="Y32" s="687"/>
      <c r="Z32" s="688" t="s">
        <v>230</v>
      </c>
      <c r="AA32" s="688"/>
      <c r="AB32" s="688"/>
      <c r="AC32" s="688"/>
      <c r="AD32" s="689" t="s">
        <v>230</v>
      </c>
      <c r="AE32" s="689"/>
      <c r="AF32" s="689"/>
      <c r="AG32" s="689"/>
      <c r="AH32" s="689"/>
      <c r="AI32" s="689"/>
      <c r="AJ32" s="689"/>
      <c r="AK32" s="689"/>
      <c r="AL32" s="690" t="s">
        <v>230</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99.9</v>
      </c>
      <c r="BH32" s="721"/>
      <c r="BI32" s="721"/>
      <c r="BJ32" s="721"/>
      <c r="BK32" s="721"/>
      <c r="BL32" s="721"/>
      <c r="BM32" s="691">
        <v>99.1</v>
      </c>
      <c r="BN32" s="751"/>
      <c r="BO32" s="751"/>
      <c r="BP32" s="751"/>
      <c r="BQ32" s="752"/>
      <c r="BR32" s="754">
        <v>100</v>
      </c>
      <c r="BS32" s="721"/>
      <c r="BT32" s="721"/>
      <c r="BU32" s="721"/>
      <c r="BV32" s="721"/>
      <c r="BW32" s="721"/>
      <c r="BX32" s="691">
        <v>98.5</v>
      </c>
      <c r="BY32" s="751"/>
      <c r="BZ32" s="751"/>
      <c r="CA32" s="751"/>
      <c r="CB32" s="752"/>
      <c r="CD32" s="729"/>
      <c r="CE32" s="730"/>
      <c r="CF32" s="700" t="s">
        <v>314</v>
      </c>
      <c r="CG32" s="701"/>
      <c r="CH32" s="701"/>
      <c r="CI32" s="701"/>
      <c r="CJ32" s="701"/>
      <c r="CK32" s="701"/>
      <c r="CL32" s="701"/>
      <c r="CM32" s="701"/>
      <c r="CN32" s="701"/>
      <c r="CO32" s="701"/>
      <c r="CP32" s="701"/>
      <c r="CQ32" s="702"/>
      <c r="CR32" s="685">
        <v>209</v>
      </c>
      <c r="CS32" s="686"/>
      <c r="CT32" s="686"/>
      <c r="CU32" s="686"/>
      <c r="CV32" s="686"/>
      <c r="CW32" s="686"/>
      <c r="CX32" s="686"/>
      <c r="CY32" s="687"/>
      <c r="CZ32" s="690">
        <v>0</v>
      </c>
      <c r="DA32" s="719"/>
      <c r="DB32" s="719"/>
      <c r="DC32" s="723"/>
      <c r="DD32" s="694">
        <v>209</v>
      </c>
      <c r="DE32" s="686"/>
      <c r="DF32" s="686"/>
      <c r="DG32" s="686"/>
      <c r="DH32" s="686"/>
      <c r="DI32" s="686"/>
      <c r="DJ32" s="686"/>
      <c r="DK32" s="687"/>
      <c r="DL32" s="694">
        <v>209</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363705</v>
      </c>
      <c r="S33" s="686"/>
      <c r="T33" s="686"/>
      <c r="U33" s="686"/>
      <c r="V33" s="686"/>
      <c r="W33" s="686"/>
      <c r="X33" s="686"/>
      <c r="Y33" s="687"/>
      <c r="Z33" s="688">
        <v>4.3</v>
      </c>
      <c r="AA33" s="688"/>
      <c r="AB33" s="688"/>
      <c r="AC33" s="688"/>
      <c r="AD33" s="689" t="s">
        <v>230</v>
      </c>
      <c r="AE33" s="689"/>
      <c r="AF33" s="689"/>
      <c r="AG33" s="689"/>
      <c r="AH33" s="689"/>
      <c r="AI33" s="689"/>
      <c r="AJ33" s="689"/>
      <c r="AK33" s="689"/>
      <c r="AL33" s="690" t="s">
        <v>230</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99.8</v>
      </c>
      <c r="BH33" s="756"/>
      <c r="BI33" s="756"/>
      <c r="BJ33" s="756"/>
      <c r="BK33" s="756"/>
      <c r="BL33" s="756"/>
      <c r="BM33" s="757">
        <v>98.8</v>
      </c>
      <c r="BN33" s="756"/>
      <c r="BO33" s="756"/>
      <c r="BP33" s="756"/>
      <c r="BQ33" s="758"/>
      <c r="BR33" s="755">
        <v>99.8</v>
      </c>
      <c r="BS33" s="756"/>
      <c r="BT33" s="756"/>
      <c r="BU33" s="756"/>
      <c r="BV33" s="756"/>
      <c r="BW33" s="756"/>
      <c r="BX33" s="757">
        <v>98.8</v>
      </c>
      <c r="BY33" s="756"/>
      <c r="BZ33" s="756"/>
      <c r="CA33" s="756"/>
      <c r="CB33" s="758"/>
      <c r="CD33" s="700" t="s">
        <v>317</v>
      </c>
      <c r="CE33" s="701"/>
      <c r="CF33" s="701"/>
      <c r="CG33" s="701"/>
      <c r="CH33" s="701"/>
      <c r="CI33" s="701"/>
      <c r="CJ33" s="701"/>
      <c r="CK33" s="701"/>
      <c r="CL33" s="701"/>
      <c r="CM33" s="701"/>
      <c r="CN33" s="701"/>
      <c r="CO33" s="701"/>
      <c r="CP33" s="701"/>
      <c r="CQ33" s="702"/>
      <c r="CR33" s="685">
        <v>3180642</v>
      </c>
      <c r="CS33" s="721"/>
      <c r="CT33" s="721"/>
      <c r="CU33" s="721"/>
      <c r="CV33" s="721"/>
      <c r="CW33" s="721"/>
      <c r="CX33" s="721"/>
      <c r="CY33" s="722"/>
      <c r="CZ33" s="690">
        <v>38.4</v>
      </c>
      <c r="DA33" s="719"/>
      <c r="DB33" s="719"/>
      <c r="DC33" s="723"/>
      <c r="DD33" s="694">
        <v>2021053</v>
      </c>
      <c r="DE33" s="721"/>
      <c r="DF33" s="721"/>
      <c r="DG33" s="721"/>
      <c r="DH33" s="721"/>
      <c r="DI33" s="721"/>
      <c r="DJ33" s="721"/>
      <c r="DK33" s="722"/>
      <c r="DL33" s="694">
        <v>1301649</v>
      </c>
      <c r="DM33" s="721"/>
      <c r="DN33" s="721"/>
      <c r="DO33" s="721"/>
      <c r="DP33" s="721"/>
      <c r="DQ33" s="721"/>
      <c r="DR33" s="721"/>
      <c r="DS33" s="721"/>
      <c r="DT33" s="721"/>
      <c r="DU33" s="721"/>
      <c r="DV33" s="722"/>
      <c r="DW33" s="690">
        <v>44.4</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103414</v>
      </c>
      <c r="S34" s="686"/>
      <c r="T34" s="686"/>
      <c r="U34" s="686"/>
      <c r="V34" s="686"/>
      <c r="W34" s="686"/>
      <c r="X34" s="686"/>
      <c r="Y34" s="687"/>
      <c r="Z34" s="688">
        <v>1.2</v>
      </c>
      <c r="AA34" s="688"/>
      <c r="AB34" s="688"/>
      <c r="AC34" s="688"/>
      <c r="AD34" s="689" t="s">
        <v>230</v>
      </c>
      <c r="AE34" s="689"/>
      <c r="AF34" s="689"/>
      <c r="AG34" s="689"/>
      <c r="AH34" s="689"/>
      <c r="AI34" s="689"/>
      <c r="AJ34" s="689"/>
      <c r="AK34" s="689"/>
      <c r="AL34" s="690" t="s">
        <v>230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936434</v>
      </c>
      <c r="CS34" s="686"/>
      <c r="CT34" s="686"/>
      <c r="CU34" s="686"/>
      <c r="CV34" s="686"/>
      <c r="CW34" s="686"/>
      <c r="CX34" s="686"/>
      <c r="CY34" s="687"/>
      <c r="CZ34" s="690">
        <v>11.3</v>
      </c>
      <c r="DA34" s="719"/>
      <c r="DB34" s="719"/>
      <c r="DC34" s="723"/>
      <c r="DD34" s="694">
        <v>590196</v>
      </c>
      <c r="DE34" s="686"/>
      <c r="DF34" s="686"/>
      <c r="DG34" s="686"/>
      <c r="DH34" s="686"/>
      <c r="DI34" s="686"/>
      <c r="DJ34" s="686"/>
      <c r="DK34" s="687"/>
      <c r="DL34" s="694">
        <v>489414</v>
      </c>
      <c r="DM34" s="686"/>
      <c r="DN34" s="686"/>
      <c r="DO34" s="686"/>
      <c r="DP34" s="686"/>
      <c r="DQ34" s="686"/>
      <c r="DR34" s="686"/>
      <c r="DS34" s="686"/>
      <c r="DT34" s="686"/>
      <c r="DU34" s="686"/>
      <c r="DV34" s="687"/>
      <c r="DW34" s="690">
        <v>16.7</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22943</v>
      </c>
      <c r="S35" s="686"/>
      <c r="T35" s="686"/>
      <c r="U35" s="686"/>
      <c r="V35" s="686"/>
      <c r="W35" s="686"/>
      <c r="X35" s="686"/>
      <c r="Y35" s="687"/>
      <c r="Z35" s="688">
        <v>0.3</v>
      </c>
      <c r="AA35" s="688"/>
      <c r="AB35" s="688"/>
      <c r="AC35" s="688"/>
      <c r="AD35" s="689" t="s">
        <v>138</v>
      </c>
      <c r="AE35" s="689"/>
      <c r="AF35" s="689"/>
      <c r="AG35" s="689"/>
      <c r="AH35" s="689"/>
      <c r="AI35" s="689"/>
      <c r="AJ35" s="689"/>
      <c r="AK35" s="689"/>
      <c r="AL35" s="690" t="s">
        <v>230</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113425</v>
      </c>
      <c r="CS35" s="721"/>
      <c r="CT35" s="721"/>
      <c r="CU35" s="721"/>
      <c r="CV35" s="721"/>
      <c r="CW35" s="721"/>
      <c r="CX35" s="721"/>
      <c r="CY35" s="722"/>
      <c r="CZ35" s="690">
        <v>1.4</v>
      </c>
      <c r="DA35" s="719"/>
      <c r="DB35" s="719"/>
      <c r="DC35" s="723"/>
      <c r="DD35" s="694">
        <v>60488</v>
      </c>
      <c r="DE35" s="721"/>
      <c r="DF35" s="721"/>
      <c r="DG35" s="721"/>
      <c r="DH35" s="721"/>
      <c r="DI35" s="721"/>
      <c r="DJ35" s="721"/>
      <c r="DK35" s="722"/>
      <c r="DL35" s="694">
        <v>1713</v>
      </c>
      <c r="DM35" s="721"/>
      <c r="DN35" s="721"/>
      <c r="DO35" s="721"/>
      <c r="DP35" s="721"/>
      <c r="DQ35" s="721"/>
      <c r="DR35" s="721"/>
      <c r="DS35" s="721"/>
      <c r="DT35" s="721"/>
      <c r="DU35" s="721"/>
      <c r="DV35" s="722"/>
      <c r="DW35" s="690">
        <v>0.1</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1029690</v>
      </c>
      <c r="S36" s="686"/>
      <c r="T36" s="686"/>
      <c r="U36" s="686"/>
      <c r="V36" s="686"/>
      <c r="W36" s="686"/>
      <c r="X36" s="686"/>
      <c r="Y36" s="687"/>
      <c r="Z36" s="688">
        <v>12.3</v>
      </c>
      <c r="AA36" s="688"/>
      <c r="AB36" s="688"/>
      <c r="AC36" s="688"/>
      <c r="AD36" s="689" t="s">
        <v>230</v>
      </c>
      <c r="AE36" s="689"/>
      <c r="AF36" s="689"/>
      <c r="AG36" s="689"/>
      <c r="AH36" s="689"/>
      <c r="AI36" s="689"/>
      <c r="AJ36" s="689"/>
      <c r="AK36" s="689"/>
      <c r="AL36" s="690" t="s">
        <v>138</v>
      </c>
      <c r="AM36" s="691"/>
      <c r="AN36" s="691"/>
      <c r="AO36" s="692"/>
      <c r="AP36" s="235"/>
      <c r="AQ36" s="759" t="s">
        <v>325</v>
      </c>
      <c r="AR36" s="760"/>
      <c r="AS36" s="760"/>
      <c r="AT36" s="760"/>
      <c r="AU36" s="760"/>
      <c r="AV36" s="760"/>
      <c r="AW36" s="760"/>
      <c r="AX36" s="760"/>
      <c r="AY36" s="761"/>
      <c r="AZ36" s="674">
        <v>660940</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1745</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1154465</v>
      </c>
      <c r="CS36" s="686"/>
      <c r="CT36" s="686"/>
      <c r="CU36" s="686"/>
      <c r="CV36" s="686"/>
      <c r="CW36" s="686"/>
      <c r="CX36" s="686"/>
      <c r="CY36" s="687"/>
      <c r="CZ36" s="690">
        <v>13.9</v>
      </c>
      <c r="DA36" s="719"/>
      <c r="DB36" s="719"/>
      <c r="DC36" s="723"/>
      <c r="DD36" s="694">
        <v>611388</v>
      </c>
      <c r="DE36" s="686"/>
      <c r="DF36" s="686"/>
      <c r="DG36" s="686"/>
      <c r="DH36" s="686"/>
      <c r="DI36" s="686"/>
      <c r="DJ36" s="686"/>
      <c r="DK36" s="687"/>
      <c r="DL36" s="694">
        <v>459465</v>
      </c>
      <c r="DM36" s="686"/>
      <c r="DN36" s="686"/>
      <c r="DO36" s="686"/>
      <c r="DP36" s="686"/>
      <c r="DQ36" s="686"/>
      <c r="DR36" s="686"/>
      <c r="DS36" s="686"/>
      <c r="DT36" s="686"/>
      <c r="DU36" s="686"/>
      <c r="DV36" s="687"/>
      <c r="DW36" s="690">
        <v>15.7</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126777</v>
      </c>
      <c r="S37" s="686"/>
      <c r="T37" s="686"/>
      <c r="U37" s="686"/>
      <c r="V37" s="686"/>
      <c r="W37" s="686"/>
      <c r="X37" s="686"/>
      <c r="Y37" s="687"/>
      <c r="Z37" s="688">
        <v>1.5</v>
      </c>
      <c r="AA37" s="688"/>
      <c r="AB37" s="688"/>
      <c r="AC37" s="688"/>
      <c r="AD37" s="689" t="s">
        <v>230</v>
      </c>
      <c r="AE37" s="689"/>
      <c r="AF37" s="689"/>
      <c r="AG37" s="689"/>
      <c r="AH37" s="689"/>
      <c r="AI37" s="689"/>
      <c r="AJ37" s="689"/>
      <c r="AK37" s="689"/>
      <c r="AL37" s="690" t="s">
        <v>230</v>
      </c>
      <c r="AM37" s="691"/>
      <c r="AN37" s="691"/>
      <c r="AO37" s="692"/>
      <c r="AQ37" s="763" t="s">
        <v>329</v>
      </c>
      <c r="AR37" s="764"/>
      <c r="AS37" s="764"/>
      <c r="AT37" s="764"/>
      <c r="AU37" s="764"/>
      <c r="AV37" s="764"/>
      <c r="AW37" s="764"/>
      <c r="AX37" s="764"/>
      <c r="AY37" s="765"/>
      <c r="AZ37" s="685">
        <v>170546</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-5515</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174629</v>
      </c>
      <c r="CS37" s="721"/>
      <c r="CT37" s="721"/>
      <c r="CU37" s="721"/>
      <c r="CV37" s="721"/>
      <c r="CW37" s="721"/>
      <c r="CX37" s="721"/>
      <c r="CY37" s="722"/>
      <c r="CZ37" s="690">
        <v>2.1</v>
      </c>
      <c r="DA37" s="719"/>
      <c r="DB37" s="719"/>
      <c r="DC37" s="723"/>
      <c r="DD37" s="694">
        <v>166403</v>
      </c>
      <c r="DE37" s="721"/>
      <c r="DF37" s="721"/>
      <c r="DG37" s="721"/>
      <c r="DH37" s="721"/>
      <c r="DI37" s="721"/>
      <c r="DJ37" s="721"/>
      <c r="DK37" s="722"/>
      <c r="DL37" s="694">
        <v>157309</v>
      </c>
      <c r="DM37" s="721"/>
      <c r="DN37" s="721"/>
      <c r="DO37" s="721"/>
      <c r="DP37" s="721"/>
      <c r="DQ37" s="721"/>
      <c r="DR37" s="721"/>
      <c r="DS37" s="721"/>
      <c r="DT37" s="721"/>
      <c r="DU37" s="721"/>
      <c r="DV37" s="722"/>
      <c r="DW37" s="690">
        <v>5.4</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283335</v>
      </c>
      <c r="S38" s="686"/>
      <c r="T38" s="686"/>
      <c r="U38" s="686"/>
      <c r="V38" s="686"/>
      <c r="W38" s="686"/>
      <c r="X38" s="686"/>
      <c r="Y38" s="687"/>
      <c r="Z38" s="688">
        <v>3.4</v>
      </c>
      <c r="AA38" s="688"/>
      <c r="AB38" s="688"/>
      <c r="AC38" s="688"/>
      <c r="AD38" s="689">
        <v>84</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101248</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595</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490394</v>
      </c>
      <c r="CS38" s="686"/>
      <c r="CT38" s="686"/>
      <c r="CU38" s="686"/>
      <c r="CV38" s="686"/>
      <c r="CW38" s="686"/>
      <c r="CX38" s="686"/>
      <c r="CY38" s="687"/>
      <c r="CZ38" s="690">
        <v>5.9</v>
      </c>
      <c r="DA38" s="719"/>
      <c r="DB38" s="719"/>
      <c r="DC38" s="723"/>
      <c r="DD38" s="694">
        <v>444867</v>
      </c>
      <c r="DE38" s="686"/>
      <c r="DF38" s="686"/>
      <c r="DG38" s="686"/>
      <c r="DH38" s="686"/>
      <c r="DI38" s="686"/>
      <c r="DJ38" s="686"/>
      <c r="DK38" s="687"/>
      <c r="DL38" s="694">
        <v>343619</v>
      </c>
      <c r="DM38" s="686"/>
      <c r="DN38" s="686"/>
      <c r="DO38" s="686"/>
      <c r="DP38" s="686"/>
      <c r="DQ38" s="686"/>
      <c r="DR38" s="686"/>
      <c r="DS38" s="686"/>
      <c r="DT38" s="686"/>
      <c r="DU38" s="686"/>
      <c r="DV38" s="687"/>
      <c r="DW38" s="690">
        <v>11.7</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1863049</v>
      </c>
      <c r="S39" s="686"/>
      <c r="T39" s="686"/>
      <c r="U39" s="686"/>
      <c r="V39" s="686"/>
      <c r="W39" s="686"/>
      <c r="X39" s="686"/>
      <c r="Y39" s="687"/>
      <c r="Z39" s="688">
        <v>22.3</v>
      </c>
      <c r="AA39" s="688"/>
      <c r="AB39" s="688"/>
      <c r="AC39" s="688"/>
      <c r="AD39" s="689" t="s">
        <v>230</v>
      </c>
      <c r="AE39" s="689"/>
      <c r="AF39" s="689"/>
      <c r="AG39" s="689"/>
      <c r="AH39" s="689"/>
      <c r="AI39" s="689"/>
      <c r="AJ39" s="689"/>
      <c r="AK39" s="689"/>
      <c r="AL39" s="690" t="s">
        <v>138</v>
      </c>
      <c r="AM39" s="691"/>
      <c r="AN39" s="691"/>
      <c r="AO39" s="692"/>
      <c r="AQ39" s="763" t="s">
        <v>337</v>
      </c>
      <c r="AR39" s="764"/>
      <c r="AS39" s="764"/>
      <c r="AT39" s="764"/>
      <c r="AU39" s="764"/>
      <c r="AV39" s="764"/>
      <c r="AW39" s="764"/>
      <c r="AX39" s="764"/>
      <c r="AY39" s="765"/>
      <c r="AZ39" s="685">
        <v>99212</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851</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316748</v>
      </c>
      <c r="CS39" s="721"/>
      <c r="CT39" s="721"/>
      <c r="CU39" s="721"/>
      <c r="CV39" s="721"/>
      <c r="CW39" s="721"/>
      <c r="CX39" s="721"/>
      <c r="CY39" s="722"/>
      <c r="CZ39" s="690">
        <v>3.8</v>
      </c>
      <c r="DA39" s="719"/>
      <c r="DB39" s="719"/>
      <c r="DC39" s="723"/>
      <c r="DD39" s="694">
        <v>273200</v>
      </c>
      <c r="DE39" s="721"/>
      <c r="DF39" s="721"/>
      <c r="DG39" s="721"/>
      <c r="DH39" s="721"/>
      <c r="DI39" s="721"/>
      <c r="DJ39" s="721"/>
      <c r="DK39" s="722"/>
      <c r="DL39" s="694" t="s">
        <v>230</v>
      </c>
      <c r="DM39" s="721"/>
      <c r="DN39" s="721"/>
      <c r="DO39" s="721"/>
      <c r="DP39" s="721"/>
      <c r="DQ39" s="721"/>
      <c r="DR39" s="721"/>
      <c r="DS39" s="721"/>
      <c r="DT39" s="721"/>
      <c r="DU39" s="721"/>
      <c r="DV39" s="722"/>
      <c r="DW39" s="690" t="s">
        <v>230</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138</v>
      </c>
      <c r="S40" s="686"/>
      <c r="T40" s="686"/>
      <c r="U40" s="686"/>
      <c r="V40" s="686"/>
      <c r="W40" s="686"/>
      <c r="X40" s="686"/>
      <c r="Y40" s="687"/>
      <c r="Z40" s="688" t="s">
        <v>138</v>
      </c>
      <c r="AA40" s="688"/>
      <c r="AB40" s="688"/>
      <c r="AC40" s="688"/>
      <c r="AD40" s="689" t="s">
        <v>230</v>
      </c>
      <c r="AE40" s="689"/>
      <c r="AF40" s="689"/>
      <c r="AG40" s="689"/>
      <c r="AH40" s="689"/>
      <c r="AI40" s="689"/>
      <c r="AJ40" s="689"/>
      <c r="AK40" s="689"/>
      <c r="AL40" s="690" t="s">
        <v>230</v>
      </c>
      <c r="AM40" s="691"/>
      <c r="AN40" s="691"/>
      <c r="AO40" s="692"/>
      <c r="AQ40" s="763" t="s">
        <v>341</v>
      </c>
      <c r="AR40" s="764"/>
      <c r="AS40" s="764"/>
      <c r="AT40" s="764"/>
      <c r="AU40" s="764"/>
      <c r="AV40" s="764"/>
      <c r="AW40" s="764"/>
      <c r="AX40" s="764"/>
      <c r="AY40" s="765"/>
      <c r="AZ40" s="685">
        <v>133</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80</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169176</v>
      </c>
      <c r="CS40" s="686"/>
      <c r="CT40" s="686"/>
      <c r="CU40" s="686"/>
      <c r="CV40" s="686"/>
      <c r="CW40" s="686"/>
      <c r="CX40" s="686"/>
      <c r="CY40" s="687"/>
      <c r="CZ40" s="690">
        <v>2</v>
      </c>
      <c r="DA40" s="719"/>
      <c r="DB40" s="719"/>
      <c r="DC40" s="723"/>
      <c r="DD40" s="694">
        <v>40914</v>
      </c>
      <c r="DE40" s="686"/>
      <c r="DF40" s="686"/>
      <c r="DG40" s="686"/>
      <c r="DH40" s="686"/>
      <c r="DI40" s="686"/>
      <c r="DJ40" s="686"/>
      <c r="DK40" s="687"/>
      <c r="DL40" s="694">
        <v>7438</v>
      </c>
      <c r="DM40" s="686"/>
      <c r="DN40" s="686"/>
      <c r="DO40" s="686"/>
      <c r="DP40" s="686"/>
      <c r="DQ40" s="686"/>
      <c r="DR40" s="686"/>
      <c r="DS40" s="686"/>
      <c r="DT40" s="686"/>
      <c r="DU40" s="686"/>
      <c r="DV40" s="687"/>
      <c r="DW40" s="690">
        <v>0.3</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230</v>
      </c>
      <c r="S41" s="686"/>
      <c r="T41" s="686"/>
      <c r="U41" s="686"/>
      <c r="V41" s="686"/>
      <c r="W41" s="686"/>
      <c r="X41" s="686"/>
      <c r="Y41" s="687"/>
      <c r="Z41" s="688" t="s">
        <v>230</v>
      </c>
      <c r="AA41" s="688"/>
      <c r="AB41" s="688"/>
      <c r="AC41" s="688"/>
      <c r="AD41" s="689" t="s">
        <v>230</v>
      </c>
      <c r="AE41" s="689"/>
      <c r="AF41" s="689"/>
      <c r="AG41" s="689"/>
      <c r="AH41" s="689"/>
      <c r="AI41" s="689"/>
      <c r="AJ41" s="689"/>
      <c r="AK41" s="689"/>
      <c r="AL41" s="690" t="s">
        <v>230</v>
      </c>
      <c r="AM41" s="691"/>
      <c r="AN41" s="691"/>
      <c r="AO41" s="692"/>
      <c r="AQ41" s="763" t="s">
        <v>346</v>
      </c>
      <c r="AR41" s="764"/>
      <c r="AS41" s="764"/>
      <c r="AT41" s="764"/>
      <c r="AU41" s="764"/>
      <c r="AV41" s="764"/>
      <c r="AW41" s="764"/>
      <c r="AX41" s="764"/>
      <c r="AY41" s="765"/>
      <c r="AZ41" s="685">
        <v>93360</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4</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230</v>
      </c>
      <c r="CS41" s="721"/>
      <c r="CT41" s="721"/>
      <c r="CU41" s="721"/>
      <c r="CV41" s="721"/>
      <c r="CW41" s="721"/>
      <c r="CX41" s="721"/>
      <c r="CY41" s="722"/>
      <c r="CZ41" s="690" t="s">
        <v>230</v>
      </c>
      <c r="DA41" s="719"/>
      <c r="DB41" s="719"/>
      <c r="DC41" s="723"/>
      <c r="DD41" s="694" t="s">
        <v>230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71496</v>
      </c>
      <c r="S42" s="686"/>
      <c r="T42" s="686"/>
      <c r="U42" s="686"/>
      <c r="V42" s="686"/>
      <c r="W42" s="686"/>
      <c r="X42" s="686"/>
      <c r="Y42" s="687"/>
      <c r="Z42" s="688">
        <v>0.9</v>
      </c>
      <c r="AA42" s="688"/>
      <c r="AB42" s="688"/>
      <c r="AC42" s="688"/>
      <c r="AD42" s="689" t="s">
        <v>230</v>
      </c>
      <c r="AE42" s="689"/>
      <c r="AF42" s="689"/>
      <c r="AG42" s="689"/>
      <c r="AH42" s="689"/>
      <c r="AI42" s="689"/>
      <c r="AJ42" s="689"/>
      <c r="AK42" s="689"/>
      <c r="AL42" s="690" t="s">
        <v>230</v>
      </c>
      <c r="AM42" s="691"/>
      <c r="AN42" s="691"/>
      <c r="AO42" s="692"/>
      <c r="AQ42" s="784" t="s">
        <v>350</v>
      </c>
      <c r="AR42" s="785"/>
      <c r="AS42" s="785"/>
      <c r="AT42" s="785"/>
      <c r="AU42" s="785"/>
      <c r="AV42" s="785"/>
      <c r="AW42" s="785"/>
      <c r="AX42" s="785"/>
      <c r="AY42" s="786"/>
      <c r="AZ42" s="776">
        <v>196441</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416</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3300316</v>
      </c>
      <c r="CS42" s="686"/>
      <c r="CT42" s="686"/>
      <c r="CU42" s="686"/>
      <c r="CV42" s="686"/>
      <c r="CW42" s="686"/>
      <c r="CX42" s="686"/>
      <c r="CY42" s="687"/>
      <c r="CZ42" s="690">
        <v>39.799999999999997</v>
      </c>
      <c r="DA42" s="691"/>
      <c r="DB42" s="691"/>
      <c r="DC42" s="703"/>
      <c r="DD42" s="694">
        <v>194566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8368487</v>
      </c>
      <c r="S43" s="777"/>
      <c r="T43" s="777"/>
      <c r="U43" s="777"/>
      <c r="V43" s="777"/>
      <c r="W43" s="777"/>
      <c r="X43" s="777"/>
      <c r="Y43" s="778"/>
      <c r="Z43" s="779">
        <v>100</v>
      </c>
      <c r="AA43" s="779"/>
      <c r="AB43" s="779"/>
      <c r="AC43" s="779"/>
      <c r="AD43" s="780">
        <v>2859052</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18367</v>
      </c>
      <c r="CS43" s="721"/>
      <c r="CT43" s="721"/>
      <c r="CU43" s="721"/>
      <c r="CV43" s="721"/>
      <c r="CW43" s="721"/>
      <c r="CX43" s="721"/>
      <c r="CY43" s="722"/>
      <c r="CZ43" s="690">
        <v>0.2</v>
      </c>
      <c r="DA43" s="719"/>
      <c r="DB43" s="719"/>
      <c r="DC43" s="723"/>
      <c r="DD43" s="694">
        <v>8045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3151851</v>
      </c>
      <c r="CS44" s="686"/>
      <c r="CT44" s="686"/>
      <c r="CU44" s="686"/>
      <c r="CV44" s="686"/>
      <c r="CW44" s="686"/>
      <c r="CX44" s="686"/>
      <c r="CY44" s="687"/>
      <c r="CZ44" s="690">
        <v>38</v>
      </c>
      <c r="DA44" s="691"/>
      <c r="DB44" s="691"/>
      <c r="DC44" s="703"/>
      <c r="DD44" s="694">
        <v>179662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1414729</v>
      </c>
      <c r="CS45" s="721"/>
      <c r="CT45" s="721"/>
      <c r="CU45" s="721"/>
      <c r="CV45" s="721"/>
      <c r="CW45" s="721"/>
      <c r="CX45" s="721"/>
      <c r="CY45" s="722"/>
      <c r="CZ45" s="690">
        <v>17.100000000000001</v>
      </c>
      <c r="DA45" s="719"/>
      <c r="DB45" s="719"/>
      <c r="DC45" s="723"/>
      <c r="DD45" s="694">
        <v>99484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1722633</v>
      </c>
      <c r="CS46" s="686"/>
      <c r="CT46" s="686"/>
      <c r="CU46" s="686"/>
      <c r="CV46" s="686"/>
      <c r="CW46" s="686"/>
      <c r="CX46" s="686"/>
      <c r="CY46" s="687"/>
      <c r="CZ46" s="690">
        <v>20.8</v>
      </c>
      <c r="DA46" s="691"/>
      <c r="DB46" s="691"/>
      <c r="DC46" s="703"/>
      <c r="DD46" s="694">
        <v>72589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148465</v>
      </c>
      <c r="CS47" s="721"/>
      <c r="CT47" s="721"/>
      <c r="CU47" s="721"/>
      <c r="CV47" s="721"/>
      <c r="CW47" s="721"/>
      <c r="CX47" s="721"/>
      <c r="CY47" s="722"/>
      <c r="CZ47" s="690">
        <v>1.8</v>
      </c>
      <c r="DA47" s="719"/>
      <c r="DB47" s="719"/>
      <c r="DC47" s="723"/>
      <c r="DD47" s="694">
        <v>14904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230</v>
      </c>
      <c r="CS48" s="686"/>
      <c r="CT48" s="686"/>
      <c r="CU48" s="686"/>
      <c r="CV48" s="686"/>
      <c r="CW48" s="686"/>
      <c r="CX48" s="686"/>
      <c r="CY48" s="687"/>
      <c r="CZ48" s="690" t="s">
        <v>230</v>
      </c>
      <c r="DA48" s="691"/>
      <c r="DB48" s="691"/>
      <c r="DC48" s="703"/>
      <c r="DD48" s="694" t="s">
        <v>224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8288737</v>
      </c>
      <c r="CS49" s="756"/>
      <c r="CT49" s="756"/>
      <c r="CU49" s="756"/>
      <c r="CV49" s="756"/>
      <c r="CW49" s="756"/>
      <c r="CX49" s="756"/>
      <c r="CY49" s="787"/>
      <c r="CZ49" s="781">
        <v>100</v>
      </c>
      <c r="DA49" s="788"/>
      <c r="DB49" s="788"/>
      <c r="DC49" s="789"/>
      <c r="DD49" s="790">
        <v>3843235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8mcc4juetuQvxAv9D4fBkF6vZj+tYVZ6RZ4cUGUlak5xUdF6ZRtVbPuwttGcz7RfPulV36EEspimKo6Ghpytdw==" saltValue="cx5NLat5u5I+SJKC6D+pT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8353</v>
      </c>
      <c r="R7" s="821"/>
      <c r="S7" s="821"/>
      <c r="T7" s="821"/>
      <c r="U7" s="821"/>
      <c r="V7" s="821">
        <v>8256</v>
      </c>
      <c r="W7" s="821"/>
      <c r="X7" s="821"/>
      <c r="Y7" s="821"/>
      <c r="Z7" s="821"/>
      <c r="AA7" s="821">
        <f>Q7-V7</f>
        <v>97</v>
      </c>
      <c r="AB7" s="821"/>
      <c r="AC7" s="821"/>
      <c r="AD7" s="821"/>
      <c r="AE7" s="822"/>
      <c r="AF7" s="823">
        <v>31</v>
      </c>
      <c r="AG7" s="824"/>
      <c r="AH7" s="824"/>
      <c r="AI7" s="824"/>
      <c r="AJ7" s="825"/>
      <c r="AK7" s="860">
        <v>1030</v>
      </c>
      <c r="AL7" s="861"/>
      <c r="AM7" s="861"/>
      <c r="AN7" s="861"/>
      <c r="AO7" s="861"/>
      <c r="AP7" s="861">
        <v>7480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614</v>
      </c>
      <c r="BT7" s="865"/>
      <c r="BU7" s="865"/>
      <c r="BV7" s="865"/>
      <c r="BW7" s="865"/>
      <c r="BX7" s="865"/>
      <c r="BY7" s="865"/>
      <c r="BZ7" s="865"/>
      <c r="CA7" s="865"/>
      <c r="CB7" s="865"/>
      <c r="CC7" s="865"/>
      <c r="CD7" s="865"/>
      <c r="CE7" s="865"/>
      <c r="CF7" s="865"/>
      <c r="CG7" s="866"/>
      <c r="CH7" s="857">
        <v>4</v>
      </c>
      <c r="CI7" s="858"/>
      <c r="CJ7" s="858"/>
      <c r="CK7" s="858"/>
      <c r="CL7" s="859"/>
      <c r="CM7" s="857">
        <v>11</v>
      </c>
      <c r="CN7" s="858"/>
      <c r="CO7" s="858"/>
      <c r="CP7" s="858"/>
      <c r="CQ7" s="859"/>
      <c r="CR7" s="857">
        <v>5</v>
      </c>
      <c r="CS7" s="858"/>
      <c r="CT7" s="858"/>
      <c r="CU7" s="858"/>
      <c r="CV7" s="859"/>
      <c r="CW7" s="857" t="s">
        <v>607</v>
      </c>
      <c r="CX7" s="858"/>
      <c r="CY7" s="858"/>
      <c r="CZ7" s="858"/>
      <c r="DA7" s="859"/>
      <c r="DB7" s="857" t="s">
        <v>607</v>
      </c>
      <c r="DC7" s="858"/>
      <c r="DD7" s="858"/>
      <c r="DE7" s="858"/>
      <c r="DF7" s="859"/>
      <c r="DG7" s="857" t="s">
        <v>607</v>
      </c>
      <c r="DH7" s="858"/>
      <c r="DI7" s="858"/>
      <c r="DJ7" s="858"/>
      <c r="DK7" s="859"/>
      <c r="DL7" s="857" t="s">
        <v>607</v>
      </c>
      <c r="DM7" s="858"/>
      <c r="DN7" s="858"/>
      <c r="DO7" s="858"/>
      <c r="DP7" s="859"/>
      <c r="DQ7" s="857" t="s">
        <v>607</v>
      </c>
      <c r="DR7" s="858"/>
      <c r="DS7" s="858"/>
      <c r="DT7" s="858"/>
      <c r="DU7" s="859"/>
      <c r="DV7" s="838"/>
      <c r="DW7" s="839"/>
      <c r="DX7" s="839"/>
      <c r="DY7" s="839"/>
      <c r="DZ7" s="840"/>
      <c r="EA7" s="256"/>
    </row>
    <row r="8" spans="1:131" s="257" customFormat="1" ht="26.25" customHeight="1" x14ac:dyDescent="0.15">
      <c r="A8" s="263">
        <v>2</v>
      </c>
      <c r="B8" s="841" t="s">
        <v>387</v>
      </c>
      <c r="C8" s="842"/>
      <c r="D8" s="842"/>
      <c r="E8" s="842"/>
      <c r="F8" s="842"/>
      <c r="G8" s="842"/>
      <c r="H8" s="842"/>
      <c r="I8" s="842"/>
      <c r="J8" s="842"/>
      <c r="K8" s="842"/>
      <c r="L8" s="842"/>
      <c r="M8" s="842"/>
      <c r="N8" s="842"/>
      <c r="O8" s="842"/>
      <c r="P8" s="843"/>
      <c r="Q8" s="844">
        <v>9</v>
      </c>
      <c r="R8" s="845"/>
      <c r="S8" s="845"/>
      <c r="T8" s="845"/>
      <c r="U8" s="845"/>
      <c r="V8" s="845">
        <v>20</v>
      </c>
      <c r="W8" s="845"/>
      <c r="X8" s="845"/>
      <c r="Y8" s="845"/>
      <c r="Z8" s="845"/>
      <c r="AA8" s="845">
        <f t="shared" ref="AA8:AA9" si="0">Q8-V8</f>
        <v>-11</v>
      </c>
      <c r="AB8" s="845"/>
      <c r="AC8" s="845"/>
      <c r="AD8" s="845"/>
      <c r="AE8" s="846"/>
      <c r="AF8" s="847" t="s">
        <v>388</v>
      </c>
      <c r="AG8" s="848"/>
      <c r="AH8" s="848"/>
      <c r="AI8" s="848"/>
      <c r="AJ8" s="849"/>
      <c r="AK8" s="850">
        <v>11</v>
      </c>
      <c r="AL8" s="851"/>
      <c r="AM8" s="851"/>
      <c r="AN8" s="851"/>
      <c r="AO8" s="851"/>
      <c r="AP8" s="851" t="s">
        <v>592</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608</v>
      </c>
      <c r="BT8" s="855"/>
      <c r="BU8" s="855"/>
      <c r="BV8" s="855"/>
      <c r="BW8" s="855"/>
      <c r="BX8" s="855"/>
      <c r="BY8" s="855"/>
      <c r="BZ8" s="855"/>
      <c r="CA8" s="855"/>
      <c r="CB8" s="855"/>
      <c r="CC8" s="855"/>
      <c r="CD8" s="855"/>
      <c r="CE8" s="855"/>
      <c r="CF8" s="855"/>
      <c r="CG8" s="856"/>
      <c r="CH8" s="867">
        <v>0</v>
      </c>
      <c r="CI8" s="868"/>
      <c r="CJ8" s="868"/>
      <c r="CK8" s="868"/>
      <c r="CL8" s="869"/>
      <c r="CM8" s="867">
        <v>5</v>
      </c>
      <c r="CN8" s="868"/>
      <c r="CO8" s="868"/>
      <c r="CP8" s="868"/>
      <c r="CQ8" s="869"/>
      <c r="CR8" s="867">
        <v>4</v>
      </c>
      <c r="CS8" s="868"/>
      <c r="CT8" s="868"/>
      <c r="CU8" s="868"/>
      <c r="CV8" s="869"/>
      <c r="CW8" s="867" t="s">
        <v>607</v>
      </c>
      <c r="CX8" s="868"/>
      <c r="CY8" s="868"/>
      <c r="CZ8" s="868"/>
      <c r="DA8" s="869"/>
      <c r="DB8" s="867">
        <v>32</v>
      </c>
      <c r="DC8" s="868"/>
      <c r="DD8" s="868"/>
      <c r="DE8" s="868"/>
      <c r="DF8" s="869"/>
      <c r="DG8" s="867" t="s">
        <v>607</v>
      </c>
      <c r="DH8" s="868"/>
      <c r="DI8" s="868"/>
      <c r="DJ8" s="868"/>
      <c r="DK8" s="869"/>
      <c r="DL8" s="867" t="s">
        <v>607</v>
      </c>
      <c r="DM8" s="868"/>
      <c r="DN8" s="868"/>
      <c r="DO8" s="868"/>
      <c r="DP8" s="869"/>
      <c r="DQ8" s="867" t="s">
        <v>607</v>
      </c>
      <c r="DR8" s="868"/>
      <c r="DS8" s="868"/>
      <c r="DT8" s="868"/>
      <c r="DU8" s="869"/>
      <c r="DV8" s="870"/>
      <c r="DW8" s="871"/>
      <c r="DX8" s="871"/>
      <c r="DY8" s="871"/>
      <c r="DZ8" s="872"/>
      <c r="EA8" s="256"/>
    </row>
    <row r="9" spans="1:131" s="257" customFormat="1" ht="26.25" customHeight="1" x14ac:dyDescent="0.15">
      <c r="A9" s="263">
        <v>3</v>
      </c>
      <c r="B9" s="841" t="s">
        <v>389</v>
      </c>
      <c r="C9" s="842"/>
      <c r="D9" s="842"/>
      <c r="E9" s="842"/>
      <c r="F9" s="842"/>
      <c r="G9" s="842"/>
      <c r="H9" s="842"/>
      <c r="I9" s="842"/>
      <c r="J9" s="842"/>
      <c r="K9" s="842"/>
      <c r="L9" s="842"/>
      <c r="M9" s="842"/>
      <c r="N9" s="842"/>
      <c r="O9" s="842"/>
      <c r="P9" s="843"/>
      <c r="Q9" s="844">
        <v>7</v>
      </c>
      <c r="R9" s="845"/>
      <c r="S9" s="845"/>
      <c r="T9" s="845"/>
      <c r="U9" s="845"/>
      <c r="V9" s="845">
        <v>13</v>
      </c>
      <c r="W9" s="845"/>
      <c r="X9" s="845"/>
      <c r="Y9" s="845"/>
      <c r="Z9" s="845"/>
      <c r="AA9" s="845">
        <f t="shared" si="0"/>
        <v>-6</v>
      </c>
      <c r="AB9" s="845"/>
      <c r="AC9" s="845"/>
      <c r="AD9" s="845"/>
      <c r="AE9" s="846"/>
      <c r="AF9" s="847" t="s">
        <v>388</v>
      </c>
      <c r="AG9" s="848"/>
      <c r="AH9" s="848"/>
      <c r="AI9" s="848"/>
      <c r="AJ9" s="849"/>
      <c r="AK9" s="850">
        <v>6</v>
      </c>
      <c r="AL9" s="851"/>
      <c r="AM9" s="851"/>
      <c r="AN9" s="851"/>
      <c r="AO9" s="851"/>
      <c r="AP9" s="851" t="s">
        <v>592</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615</v>
      </c>
      <c r="BT9" s="855"/>
      <c r="BU9" s="855"/>
      <c r="BV9" s="855"/>
      <c r="BW9" s="855"/>
      <c r="BX9" s="855"/>
      <c r="BY9" s="855"/>
      <c r="BZ9" s="855"/>
      <c r="CA9" s="855"/>
      <c r="CB9" s="855"/>
      <c r="CC9" s="855"/>
      <c r="CD9" s="855"/>
      <c r="CE9" s="855"/>
      <c r="CF9" s="855"/>
      <c r="CG9" s="856"/>
      <c r="CH9" s="867">
        <v>4</v>
      </c>
      <c r="CI9" s="868"/>
      <c r="CJ9" s="868"/>
      <c r="CK9" s="868"/>
      <c r="CL9" s="869"/>
      <c r="CM9" s="867">
        <v>14</v>
      </c>
      <c r="CN9" s="868"/>
      <c r="CO9" s="868"/>
      <c r="CP9" s="868"/>
      <c r="CQ9" s="869"/>
      <c r="CR9" s="867">
        <v>5</v>
      </c>
      <c r="CS9" s="868"/>
      <c r="CT9" s="868"/>
      <c r="CU9" s="868"/>
      <c r="CV9" s="869"/>
      <c r="CW9" s="867" t="s">
        <v>607</v>
      </c>
      <c r="CX9" s="868"/>
      <c r="CY9" s="868"/>
      <c r="CZ9" s="868"/>
      <c r="DA9" s="869"/>
      <c r="DB9" s="867" t="s">
        <v>607</v>
      </c>
      <c r="DC9" s="868"/>
      <c r="DD9" s="868"/>
      <c r="DE9" s="868"/>
      <c r="DF9" s="869"/>
      <c r="DG9" s="867" t="s">
        <v>607</v>
      </c>
      <c r="DH9" s="868"/>
      <c r="DI9" s="868"/>
      <c r="DJ9" s="868"/>
      <c r="DK9" s="869"/>
      <c r="DL9" s="867" t="s">
        <v>607</v>
      </c>
      <c r="DM9" s="868"/>
      <c r="DN9" s="868"/>
      <c r="DO9" s="868"/>
      <c r="DP9" s="869"/>
      <c r="DQ9" s="867" t="s">
        <v>607</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616</v>
      </c>
      <c r="BT10" s="855"/>
      <c r="BU10" s="855"/>
      <c r="BV10" s="855"/>
      <c r="BW10" s="855"/>
      <c r="BX10" s="855"/>
      <c r="BY10" s="855"/>
      <c r="BZ10" s="855"/>
      <c r="CA10" s="855"/>
      <c r="CB10" s="855"/>
      <c r="CC10" s="855"/>
      <c r="CD10" s="855"/>
      <c r="CE10" s="855"/>
      <c r="CF10" s="855"/>
      <c r="CG10" s="856"/>
      <c r="CH10" s="867">
        <v>22</v>
      </c>
      <c r="CI10" s="868"/>
      <c r="CJ10" s="868"/>
      <c r="CK10" s="868"/>
      <c r="CL10" s="869"/>
      <c r="CM10" s="867">
        <v>228</v>
      </c>
      <c r="CN10" s="868"/>
      <c r="CO10" s="868"/>
      <c r="CP10" s="868"/>
      <c r="CQ10" s="869"/>
      <c r="CR10" s="867">
        <v>2</v>
      </c>
      <c r="CS10" s="868"/>
      <c r="CT10" s="868"/>
      <c r="CU10" s="868"/>
      <c r="CV10" s="869"/>
      <c r="CW10" s="867" t="s">
        <v>617</v>
      </c>
      <c r="CX10" s="868"/>
      <c r="CY10" s="868"/>
      <c r="CZ10" s="868"/>
      <c r="DA10" s="869"/>
      <c r="DB10" s="867">
        <v>3577</v>
      </c>
      <c r="DC10" s="868"/>
      <c r="DD10" s="868"/>
      <c r="DE10" s="868"/>
      <c r="DF10" s="869"/>
      <c r="DG10" s="867" t="s">
        <v>618</v>
      </c>
      <c r="DH10" s="868"/>
      <c r="DI10" s="868"/>
      <c r="DJ10" s="868"/>
      <c r="DK10" s="869"/>
      <c r="DL10" s="867" t="s">
        <v>618</v>
      </c>
      <c r="DM10" s="868"/>
      <c r="DN10" s="868"/>
      <c r="DO10" s="868"/>
      <c r="DP10" s="869"/>
      <c r="DQ10" s="867" t="s">
        <v>618</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f>Q7+Q8+Q9</f>
        <v>8369</v>
      </c>
      <c r="R23" s="880"/>
      <c r="S23" s="880"/>
      <c r="T23" s="880"/>
      <c r="U23" s="880"/>
      <c r="V23" s="880">
        <f t="shared" ref="V23" si="1">V7+V8+V9</f>
        <v>8289</v>
      </c>
      <c r="W23" s="880"/>
      <c r="X23" s="880"/>
      <c r="Y23" s="880"/>
      <c r="Z23" s="880"/>
      <c r="AA23" s="880">
        <f t="shared" ref="AA23" si="2">AA7+AA8+AA9</f>
        <v>80</v>
      </c>
      <c r="AB23" s="880"/>
      <c r="AC23" s="880"/>
      <c r="AD23" s="880"/>
      <c r="AE23" s="881"/>
      <c r="AF23" s="882">
        <v>31</v>
      </c>
      <c r="AG23" s="880"/>
      <c r="AH23" s="880"/>
      <c r="AI23" s="880"/>
      <c r="AJ23" s="883"/>
      <c r="AK23" s="884"/>
      <c r="AL23" s="885"/>
      <c r="AM23" s="885"/>
      <c r="AN23" s="885"/>
      <c r="AO23" s="885"/>
      <c r="AP23" s="880">
        <f>AP7</f>
        <v>7480</v>
      </c>
      <c r="AQ23" s="880"/>
      <c r="AR23" s="880"/>
      <c r="AS23" s="880"/>
      <c r="AT23" s="880"/>
      <c r="AU23" s="886"/>
      <c r="AV23" s="886"/>
      <c r="AW23" s="886"/>
      <c r="AX23" s="886"/>
      <c r="AY23" s="887"/>
      <c r="AZ23" s="895" t="s">
        <v>388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403</v>
      </c>
      <c r="C28" s="818"/>
      <c r="D28" s="818"/>
      <c r="E28" s="818"/>
      <c r="F28" s="818"/>
      <c r="G28" s="818"/>
      <c r="H28" s="818"/>
      <c r="I28" s="818"/>
      <c r="J28" s="818"/>
      <c r="K28" s="818"/>
      <c r="L28" s="818"/>
      <c r="M28" s="818"/>
      <c r="N28" s="818"/>
      <c r="O28" s="818"/>
      <c r="P28" s="819"/>
      <c r="Q28" s="908">
        <v>538</v>
      </c>
      <c r="R28" s="909"/>
      <c r="S28" s="909"/>
      <c r="T28" s="909"/>
      <c r="U28" s="909"/>
      <c r="V28" s="909">
        <v>536</v>
      </c>
      <c r="W28" s="909"/>
      <c r="X28" s="909"/>
      <c r="Y28" s="909"/>
      <c r="Z28" s="909"/>
      <c r="AA28" s="909">
        <f>Q28-V28</f>
        <v>2</v>
      </c>
      <c r="AB28" s="909"/>
      <c r="AC28" s="909"/>
      <c r="AD28" s="909"/>
      <c r="AE28" s="910"/>
      <c r="AF28" s="911">
        <v>2</v>
      </c>
      <c r="AG28" s="909"/>
      <c r="AH28" s="909"/>
      <c r="AI28" s="909"/>
      <c r="AJ28" s="912"/>
      <c r="AK28" s="913">
        <v>93</v>
      </c>
      <c r="AL28" s="904"/>
      <c r="AM28" s="904"/>
      <c r="AN28" s="904"/>
      <c r="AO28" s="904"/>
      <c r="AP28" s="904" t="s">
        <v>592</v>
      </c>
      <c r="AQ28" s="904"/>
      <c r="AR28" s="904"/>
      <c r="AS28" s="904"/>
      <c r="AT28" s="904"/>
      <c r="AU28" s="904" t="s">
        <v>592</v>
      </c>
      <c r="AV28" s="904"/>
      <c r="AW28" s="904"/>
      <c r="AX28" s="904"/>
      <c r="AY28" s="904"/>
      <c r="AZ28" s="905" t="s">
        <v>592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404</v>
      </c>
      <c r="C29" s="842"/>
      <c r="D29" s="842"/>
      <c r="E29" s="842"/>
      <c r="F29" s="842"/>
      <c r="G29" s="842"/>
      <c r="H29" s="842"/>
      <c r="I29" s="842"/>
      <c r="J29" s="842"/>
      <c r="K29" s="842"/>
      <c r="L29" s="842"/>
      <c r="M29" s="842"/>
      <c r="N29" s="842"/>
      <c r="O29" s="842"/>
      <c r="P29" s="843"/>
      <c r="Q29" s="844">
        <v>540</v>
      </c>
      <c r="R29" s="845"/>
      <c r="S29" s="845"/>
      <c r="T29" s="845"/>
      <c r="U29" s="845"/>
      <c r="V29" s="845">
        <v>530</v>
      </c>
      <c r="W29" s="845"/>
      <c r="X29" s="845"/>
      <c r="Y29" s="845"/>
      <c r="Z29" s="845"/>
      <c r="AA29" s="845">
        <f t="shared" ref="AA29:AA35" si="3">Q29-V29</f>
        <v>10</v>
      </c>
      <c r="AB29" s="845"/>
      <c r="AC29" s="845"/>
      <c r="AD29" s="845"/>
      <c r="AE29" s="846"/>
      <c r="AF29" s="847">
        <v>10</v>
      </c>
      <c r="AG29" s="848"/>
      <c r="AH29" s="848"/>
      <c r="AI29" s="848"/>
      <c r="AJ29" s="849"/>
      <c r="AK29" s="916">
        <v>101</v>
      </c>
      <c r="AL29" s="917"/>
      <c r="AM29" s="917"/>
      <c r="AN29" s="917"/>
      <c r="AO29" s="917"/>
      <c r="AP29" s="917" t="s">
        <v>592</v>
      </c>
      <c r="AQ29" s="917"/>
      <c r="AR29" s="917"/>
      <c r="AS29" s="917"/>
      <c r="AT29" s="917"/>
      <c r="AU29" s="917" t="s">
        <v>592</v>
      </c>
      <c r="AV29" s="917"/>
      <c r="AW29" s="917"/>
      <c r="AX29" s="917"/>
      <c r="AY29" s="917"/>
      <c r="AZ29" s="918" t="s">
        <v>592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405</v>
      </c>
      <c r="C30" s="842"/>
      <c r="D30" s="842"/>
      <c r="E30" s="842"/>
      <c r="F30" s="842"/>
      <c r="G30" s="842"/>
      <c r="H30" s="842"/>
      <c r="I30" s="842"/>
      <c r="J30" s="842"/>
      <c r="K30" s="842"/>
      <c r="L30" s="842"/>
      <c r="M30" s="842"/>
      <c r="N30" s="842"/>
      <c r="O30" s="842"/>
      <c r="P30" s="843"/>
      <c r="Q30" s="844">
        <v>65</v>
      </c>
      <c r="R30" s="845"/>
      <c r="S30" s="845"/>
      <c r="T30" s="845"/>
      <c r="U30" s="845"/>
      <c r="V30" s="845">
        <v>64</v>
      </c>
      <c r="W30" s="845"/>
      <c r="X30" s="845"/>
      <c r="Y30" s="845"/>
      <c r="Z30" s="845"/>
      <c r="AA30" s="845">
        <f t="shared" si="3"/>
        <v>1</v>
      </c>
      <c r="AB30" s="845"/>
      <c r="AC30" s="845"/>
      <c r="AD30" s="845"/>
      <c r="AE30" s="846"/>
      <c r="AF30" s="847">
        <v>1</v>
      </c>
      <c r="AG30" s="848"/>
      <c r="AH30" s="848"/>
      <c r="AI30" s="848"/>
      <c r="AJ30" s="849"/>
      <c r="AK30" s="916">
        <v>27</v>
      </c>
      <c r="AL30" s="917"/>
      <c r="AM30" s="917"/>
      <c r="AN30" s="917"/>
      <c r="AO30" s="917"/>
      <c r="AP30" s="917" t="s">
        <v>592</v>
      </c>
      <c r="AQ30" s="917"/>
      <c r="AR30" s="917"/>
      <c r="AS30" s="917"/>
      <c r="AT30" s="917"/>
      <c r="AU30" s="917" t="s">
        <v>592</v>
      </c>
      <c r="AV30" s="917"/>
      <c r="AW30" s="917"/>
      <c r="AX30" s="917"/>
      <c r="AY30" s="917"/>
      <c r="AZ30" s="918" t="s">
        <v>592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406</v>
      </c>
      <c r="C31" s="842"/>
      <c r="D31" s="842"/>
      <c r="E31" s="842"/>
      <c r="F31" s="842"/>
      <c r="G31" s="842"/>
      <c r="H31" s="842"/>
      <c r="I31" s="842"/>
      <c r="J31" s="842"/>
      <c r="K31" s="842"/>
      <c r="L31" s="842"/>
      <c r="M31" s="842"/>
      <c r="N31" s="842"/>
      <c r="O31" s="842"/>
      <c r="P31" s="843"/>
      <c r="Q31" s="844">
        <v>503</v>
      </c>
      <c r="R31" s="845"/>
      <c r="S31" s="845"/>
      <c r="T31" s="845"/>
      <c r="U31" s="845"/>
      <c r="V31" s="845">
        <v>548</v>
      </c>
      <c r="W31" s="845"/>
      <c r="X31" s="845"/>
      <c r="Y31" s="845"/>
      <c r="Z31" s="845"/>
      <c r="AA31" s="845">
        <f t="shared" si="3"/>
        <v>-45</v>
      </c>
      <c r="AB31" s="845"/>
      <c r="AC31" s="845"/>
      <c r="AD31" s="845"/>
      <c r="AE31" s="846"/>
      <c r="AF31" s="847">
        <v>342</v>
      </c>
      <c r="AG31" s="848"/>
      <c r="AH31" s="848"/>
      <c r="AI31" s="848"/>
      <c r="AJ31" s="849"/>
      <c r="AK31" s="916">
        <v>171</v>
      </c>
      <c r="AL31" s="917"/>
      <c r="AM31" s="917"/>
      <c r="AN31" s="917"/>
      <c r="AO31" s="917"/>
      <c r="AP31" s="917">
        <v>225</v>
      </c>
      <c r="AQ31" s="917"/>
      <c r="AR31" s="917"/>
      <c r="AS31" s="917"/>
      <c r="AT31" s="917"/>
      <c r="AU31" s="917">
        <v>154</v>
      </c>
      <c r="AV31" s="917"/>
      <c r="AW31" s="917"/>
      <c r="AX31" s="917"/>
      <c r="AY31" s="917"/>
      <c r="AZ31" s="918" t="s">
        <v>592</v>
      </c>
      <c r="BA31" s="918"/>
      <c r="BB31" s="918"/>
      <c r="BC31" s="918"/>
      <c r="BD31" s="918"/>
      <c r="BE31" s="914" t="s">
        <v>407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408</v>
      </c>
      <c r="C32" s="842"/>
      <c r="D32" s="842"/>
      <c r="E32" s="842"/>
      <c r="F32" s="842"/>
      <c r="G32" s="842"/>
      <c r="H32" s="842"/>
      <c r="I32" s="842"/>
      <c r="J32" s="842"/>
      <c r="K32" s="842"/>
      <c r="L32" s="842"/>
      <c r="M32" s="842"/>
      <c r="N32" s="842"/>
      <c r="O32" s="842"/>
      <c r="P32" s="843"/>
      <c r="Q32" s="844">
        <v>121</v>
      </c>
      <c r="R32" s="845"/>
      <c r="S32" s="845"/>
      <c r="T32" s="845"/>
      <c r="U32" s="845"/>
      <c r="V32" s="845">
        <v>121</v>
      </c>
      <c r="W32" s="845"/>
      <c r="X32" s="845"/>
      <c r="Y32" s="845"/>
      <c r="Z32" s="845"/>
      <c r="AA32" s="845">
        <f t="shared" si="3"/>
        <v>0</v>
      </c>
      <c r="AB32" s="845"/>
      <c r="AC32" s="845"/>
      <c r="AD32" s="845"/>
      <c r="AE32" s="846"/>
      <c r="AF32" s="847" t="s">
        <v>409</v>
      </c>
      <c r="AG32" s="848"/>
      <c r="AH32" s="848"/>
      <c r="AI32" s="848"/>
      <c r="AJ32" s="849"/>
      <c r="AK32" s="916">
        <v>101</v>
      </c>
      <c r="AL32" s="917"/>
      <c r="AM32" s="917"/>
      <c r="AN32" s="917"/>
      <c r="AO32" s="917"/>
      <c r="AP32" s="917">
        <v>826</v>
      </c>
      <c r="AQ32" s="917"/>
      <c r="AR32" s="917"/>
      <c r="AS32" s="917"/>
      <c r="AT32" s="917"/>
      <c r="AU32" s="917">
        <v>738</v>
      </c>
      <c r="AV32" s="917"/>
      <c r="AW32" s="917"/>
      <c r="AX32" s="917"/>
      <c r="AY32" s="917"/>
      <c r="AZ32" s="918" t="s">
        <v>592</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411</v>
      </c>
      <c r="C33" s="842"/>
      <c r="D33" s="842"/>
      <c r="E33" s="842"/>
      <c r="F33" s="842"/>
      <c r="G33" s="842"/>
      <c r="H33" s="842"/>
      <c r="I33" s="842"/>
      <c r="J33" s="842"/>
      <c r="K33" s="842"/>
      <c r="L33" s="842"/>
      <c r="M33" s="842"/>
      <c r="N33" s="842"/>
      <c r="O33" s="842"/>
      <c r="P33" s="843"/>
      <c r="Q33" s="844">
        <v>89</v>
      </c>
      <c r="R33" s="845"/>
      <c r="S33" s="845"/>
      <c r="T33" s="845"/>
      <c r="U33" s="845"/>
      <c r="V33" s="845">
        <v>89</v>
      </c>
      <c r="W33" s="845"/>
      <c r="X33" s="845"/>
      <c r="Y33" s="845"/>
      <c r="Z33" s="845"/>
      <c r="AA33" s="845">
        <f t="shared" si="3"/>
        <v>0</v>
      </c>
      <c r="AB33" s="845"/>
      <c r="AC33" s="845"/>
      <c r="AD33" s="845"/>
      <c r="AE33" s="846"/>
      <c r="AF33" s="847" t="s">
        <v>412</v>
      </c>
      <c r="AG33" s="848"/>
      <c r="AH33" s="848"/>
      <c r="AI33" s="848"/>
      <c r="AJ33" s="849"/>
      <c r="AK33" s="916">
        <v>68</v>
      </c>
      <c r="AL33" s="917"/>
      <c r="AM33" s="917"/>
      <c r="AN33" s="917"/>
      <c r="AO33" s="917"/>
      <c r="AP33" s="917">
        <v>350</v>
      </c>
      <c r="AQ33" s="917"/>
      <c r="AR33" s="917"/>
      <c r="AS33" s="917"/>
      <c r="AT33" s="917"/>
      <c r="AU33" s="917">
        <v>350</v>
      </c>
      <c r="AV33" s="917"/>
      <c r="AW33" s="917"/>
      <c r="AX33" s="917"/>
      <c r="AY33" s="917"/>
      <c r="AZ33" s="918" t="s">
        <v>592</v>
      </c>
      <c r="BA33" s="918"/>
      <c r="BB33" s="918"/>
      <c r="BC33" s="918"/>
      <c r="BD33" s="918"/>
      <c r="BE33" s="914" t="s">
        <v>413</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414</v>
      </c>
      <c r="C34" s="842"/>
      <c r="D34" s="842"/>
      <c r="E34" s="842"/>
      <c r="F34" s="842"/>
      <c r="G34" s="842"/>
      <c r="H34" s="842"/>
      <c r="I34" s="842"/>
      <c r="J34" s="842"/>
      <c r="K34" s="842"/>
      <c r="L34" s="842"/>
      <c r="M34" s="842"/>
      <c r="N34" s="842"/>
      <c r="O34" s="842"/>
      <c r="P34" s="843"/>
      <c r="Q34" s="844">
        <v>37</v>
      </c>
      <c r="R34" s="845"/>
      <c r="S34" s="845"/>
      <c r="T34" s="845"/>
      <c r="U34" s="845"/>
      <c r="V34" s="845">
        <v>37</v>
      </c>
      <c r="W34" s="845"/>
      <c r="X34" s="845"/>
      <c r="Y34" s="845"/>
      <c r="Z34" s="845"/>
      <c r="AA34" s="845">
        <f t="shared" si="3"/>
        <v>0</v>
      </c>
      <c r="AB34" s="845"/>
      <c r="AC34" s="845"/>
      <c r="AD34" s="845"/>
      <c r="AE34" s="846"/>
      <c r="AF34" s="847" t="s">
        <v>415</v>
      </c>
      <c r="AG34" s="848"/>
      <c r="AH34" s="848"/>
      <c r="AI34" s="848"/>
      <c r="AJ34" s="849"/>
      <c r="AK34" s="916">
        <v>31</v>
      </c>
      <c r="AL34" s="917"/>
      <c r="AM34" s="917"/>
      <c r="AN34" s="917"/>
      <c r="AO34" s="917"/>
      <c r="AP34" s="917">
        <v>139</v>
      </c>
      <c r="AQ34" s="917"/>
      <c r="AR34" s="917"/>
      <c r="AS34" s="917"/>
      <c r="AT34" s="917"/>
      <c r="AU34" s="917">
        <v>139</v>
      </c>
      <c r="AV34" s="917"/>
      <c r="AW34" s="917"/>
      <c r="AX34" s="917"/>
      <c r="AY34" s="917"/>
      <c r="AZ34" s="918" t="s">
        <v>592</v>
      </c>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417</v>
      </c>
      <c r="C35" s="842"/>
      <c r="D35" s="842"/>
      <c r="E35" s="842"/>
      <c r="F35" s="842"/>
      <c r="G35" s="842"/>
      <c r="H35" s="842"/>
      <c r="I35" s="842"/>
      <c r="J35" s="842"/>
      <c r="K35" s="842"/>
      <c r="L35" s="842"/>
      <c r="M35" s="842"/>
      <c r="N35" s="842"/>
      <c r="O35" s="842"/>
      <c r="P35" s="843"/>
      <c r="Q35" s="844">
        <v>30</v>
      </c>
      <c r="R35" s="845"/>
      <c r="S35" s="845"/>
      <c r="T35" s="845"/>
      <c r="U35" s="845"/>
      <c r="V35" s="845">
        <v>30</v>
      </c>
      <c r="W35" s="845"/>
      <c r="X35" s="845"/>
      <c r="Y35" s="845"/>
      <c r="Z35" s="845"/>
      <c r="AA35" s="845">
        <f t="shared" si="3"/>
        <v>0</v>
      </c>
      <c r="AB35" s="845"/>
      <c r="AC35" s="845"/>
      <c r="AD35" s="845"/>
      <c r="AE35" s="846"/>
      <c r="AF35" s="847">
        <v>0</v>
      </c>
      <c r="AG35" s="848"/>
      <c r="AH35" s="848"/>
      <c r="AI35" s="848"/>
      <c r="AJ35" s="849"/>
      <c r="AK35" s="916">
        <v>6</v>
      </c>
      <c r="AL35" s="917"/>
      <c r="AM35" s="917"/>
      <c r="AN35" s="917"/>
      <c r="AO35" s="917"/>
      <c r="AP35" s="917">
        <v>10</v>
      </c>
      <c r="AQ35" s="917"/>
      <c r="AR35" s="917"/>
      <c r="AS35" s="917"/>
      <c r="AT35" s="917"/>
      <c r="AU35" s="917">
        <v>0</v>
      </c>
      <c r="AV35" s="917"/>
      <c r="AW35" s="917"/>
      <c r="AX35" s="917"/>
      <c r="AY35" s="917"/>
      <c r="AZ35" s="918" t="s">
        <v>592</v>
      </c>
      <c r="BA35" s="918"/>
      <c r="BB35" s="918"/>
      <c r="BC35" s="918"/>
      <c r="BD35" s="918"/>
      <c r="BE35" s="914" t="s">
        <v>410</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419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354</v>
      </c>
      <c r="AG63" s="928"/>
      <c r="AH63" s="928"/>
      <c r="AI63" s="928"/>
      <c r="AJ63" s="929"/>
      <c r="AK63" s="930"/>
      <c r="AL63" s="925"/>
      <c r="AM63" s="925"/>
      <c r="AN63" s="925"/>
      <c r="AO63" s="925"/>
      <c r="AP63" s="928">
        <f>AP31+AP32+AP33+AP34+AP35</f>
        <v>1550</v>
      </c>
      <c r="AQ63" s="928"/>
      <c r="AR63" s="928"/>
      <c r="AS63" s="928"/>
      <c r="AT63" s="928"/>
      <c r="AU63" s="928">
        <f>AU31+AU32+AU33+AU34+AU35</f>
        <v>1381</v>
      </c>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422</v>
      </c>
      <c r="B66" s="827"/>
      <c r="C66" s="827"/>
      <c r="D66" s="827"/>
      <c r="E66" s="827"/>
      <c r="F66" s="827"/>
      <c r="G66" s="827"/>
      <c r="H66" s="827"/>
      <c r="I66" s="827"/>
      <c r="J66" s="827"/>
      <c r="K66" s="827"/>
      <c r="L66" s="827"/>
      <c r="M66" s="827"/>
      <c r="N66" s="827"/>
      <c r="O66" s="827"/>
      <c r="P66" s="828"/>
      <c r="Q66" s="803" t="s">
        <v>423</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593</v>
      </c>
      <c r="C68" s="956"/>
      <c r="D68" s="956"/>
      <c r="E68" s="956"/>
      <c r="F68" s="956"/>
      <c r="G68" s="956"/>
      <c r="H68" s="956"/>
      <c r="I68" s="956"/>
      <c r="J68" s="956"/>
      <c r="K68" s="956"/>
      <c r="L68" s="956"/>
      <c r="M68" s="956"/>
      <c r="N68" s="956"/>
      <c r="O68" s="956"/>
      <c r="P68" s="957"/>
      <c r="Q68" s="958">
        <v>1393</v>
      </c>
      <c r="R68" s="952"/>
      <c r="S68" s="952"/>
      <c r="T68" s="952"/>
      <c r="U68" s="952"/>
      <c r="V68" s="952">
        <v>1393</v>
      </c>
      <c r="W68" s="952"/>
      <c r="X68" s="952"/>
      <c r="Y68" s="952"/>
      <c r="Z68" s="952"/>
      <c r="AA68" s="952" t="s">
        <v>607</v>
      </c>
      <c r="AB68" s="952"/>
      <c r="AC68" s="952"/>
      <c r="AD68" s="952"/>
      <c r="AE68" s="952"/>
      <c r="AF68" s="952" t="s">
        <v>607</v>
      </c>
      <c r="AG68" s="952"/>
      <c r="AH68" s="952"/>
      <c r="AI68" s="952"/>
      <c r="AJ68" s="952"/>
      <c r="AK68" s="952" t="s">
        <v>607</v>
      </c>
      <c r="AL68" s="952"/>
      <c r="AM68" s="952"/>
      <c r="AN68" s="952"/>
      <c r="AO68" s="952"/>
      <c r="AP68" s="952">
        <v>21</v>
      </c>
      <c r="AQ68" s="952"/>
      <c r="AR68" s="952"/>
      <c r="AS68" s="952"/>
      <c r="AT68" s="952"/>
      <c r="AU68" s="952">
        <v>11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594</v>
      </c>
      <c r="C69" s="960"/>
      <c r="D69" s="960"/>
      <c r="E69" s="960"/>
      <c r="F69" s="960"/>
      <c r="G69" s="960"/>
      <c r="H69" s="960"/>
      <c r="I69" s="960"/>
      <c r="J69" s="960"/>
      <c r="K69" s="960"/>
      <c r="L69" s="960"/>
      <c r="M69" s="960"/>
      <c r="N69" s="960"/>
      <c r="O69" s="960"/>
      <c r="P69" s="961"/>
      <c r="Q69" s="962">
        <v>326</v>
      </c>
      <c r="R69" s="917"/>
      <c r="S69" s="917"/>
      <c r="T69" s="917"/>
      <c r="U69" s="917"/>
      <c r="V69" s="917">
        <v>326</v>
      </c>
      <c r="W69" s="917"/>
      <c r="X69" s="917"/>
      <c r="Y69" s="917"/>
      <c r="Z69" s="917"/>
      <c r="AA69" s="917" t="s">
        <v>607</v>
      </c>
      <c r="AB69" s="917"/>
      <c r="AC69" s="917"/>
      <c r="AD69" s="917"/>
      <c r="AE69" s="917"/>
      <c r="AF69" s="917" t="s">
        <v>607</v>
      </c>
      <c r="AG69" s="917"/>
      <c r="AH69" s="917"/>
      <c r="AI69" s="917"/>
      <c r="AJ69" s="917"/>
      <c r="AK69" s="917" t="s">
        <v>607</v>
      </c>
      <c r="AL69" s="917"/>
      <c r="AM69" s="917"/>
      <c r="AN69" s="917"/>
      <c r="AO69" s="917"/>
      <c r="AP69" s="917" t="s">
        <v>607</v>
      </c>
      <c r="AQ69" s="917"/>
      <c r="AR69" s="917"/>
      <c r="AS69" s="917"/>
      <c r="AT69" s="917"/>
      <c r="AU69" s="917" t="s">
        <v>607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595</v>
      </c>
      <c r="C70" s="960"/>
      <c r="D70" s="960"/>
      <c r="E70" s="960"/>
      <c r="F70" s="960"/>
      <c r="G70" s="960"/>
      <c r="H70" s="960"/>
      <c r="I70" s="960"/>
      <c r="J70" s="960"/>
      <c r="K70" s="960"/>
      <c r="L70" s="960"/>
      <c r="M70" s="960"/>
      <c r="N70" s="960"/>
      <c r="O70" s="960"/>
      <c r="P70" s="961"/>
      <c r="Q70" s="962">
        <v>534</v>
      </c>
      <c r="R70" s="917"/>
      <c r="S70" s="917"/>
      <c r="T70" s="917"/>
      <c r="U70" s="917"/>
      <c r="V70" s="917">
        <v>517</v>
      </c>
      <c r="W70" s="917"/>
      <c r="X70" s="917"/>
      <c r="Y70" s="917"/>
      <c r="Z70" s="917"/>
      <c r="AA70" s="917">
        <f t="shared" ref="AA70:AA81" si="4">Q70-V70</f>
        <v>17</v>
      </c>
      <c r="AB70" s="917"/>
      <c r="AC70" s="917"/>
      <c r="AD70" s="917"/>
      <c r="AE70" s="917"/>
      <c r="AF70" s="917">
        <v>17</v>
      </c>
      <c r="AG70" s="917"/>
      <c r="AH70" s="917"/>
      <c r="AI70" s="917"/>
      <c r="AJ70" s="917"/>
      <c r="AK70" s="917" t="s">
        <v>607</v>
      </c>
      <c r="AL70" s="917"/>
      <c r="AM70" s="917"/>
      <c r="AN70" s="917"/>
      <c r="AO70" s="917"/>
      <c r="AP70" s="917" t="s">
        <v>607</v>
      </c>
      <c r="AQ70" s="917"/>
      <c r="AR70" s="917"/>
      <c r="AS70" s="917"/>
      <c r="AT70" s="917"/>
      <c r="AU70" s="917" t="s">
        <v>607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596</v>
      </c>
      <c r="C71" s="960"/>
      <c r="D71" s="960"/>
      <c r="E71" s="960"/>
      <c r="F71" s="960"/>
      <c r="G71" s="960"/>
      <c r="H71" s="960"/>
      <c r="I71" s="960"/>
      <c r="J71" s="960"/>
      <c r="K71" s="960"/>
      <c r="L71" s="960"/>
      <c r="M71" s="960"/>
      <c r="N71" s="960"/>
      <c r="O71" s="960"/>
      <c r="P71" s="961"/>
      <c r="Q71" s="962">
        <v>81</v>
      </c>
      <c r="R71" s="917"/>
      <c r="S71" s="917"/>
      <c r="T71" s="917"/>
      <c r="U71" s="917"/>
      <c r="V71" s="917">
        <v>68</v>
      </c>
      <c r="W71" s="917"/>
      <c r="X71" s="917"/>
      <c r="Y71" s="917"/>
      <c r="Z71" s="917"/>
      <c r="AA71" s="917">
        <f t="shared" si="4"/>
        <v>13</v>
      </c>
      <c r="AB71" s="917"/>
      <c r="AC71" s="917"/>
      <c r="AD71" s="917"/>
      <c r="AE71" s="917"/>
      <c r="AF71" s="917">
        <v>13</v>
      </c>
      <c r="AG71" s="917"/>
      <c r="AH71" s="917"/>
      <c r="AI71" s="917"/>
      <c r="AJ71" s="917"/>
      <c r="AK71" s="917" t="s">
        <v>607</v>
      </c>
      <c r="AL71" s="917"/>
      <c r="AM71" s="917"/>
      <c r="AN71" s="917"/>
      <c r="AO71" s="917"/>
      <c r="AP71" s="917" t="s">
        <v>607</v>
      </c>
      <c r="AQ71" s="917"/>
      <c r="AR71" s="917"/>
      <c r="AS71" s="917"/>
      <c r="AT71" s="917"/>
      <c r="AU71" s="917" t="s">
        <v>607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599</v>
      </c>
      <c r="C72" s="960"/>
      <c r="D72" s="960"/>
      <c r="E72" s="960"/>
      <c r="F72" s="960"/>
      <c r="G72" s="960"/>
      <c r="H72" s="960"/>
      <c r="I72" s="960"/>
      <c r="J72" s="960"/>
      <c r="K72" s="960"/>
      <c r="L72" s="960"/>
      <c r="M72" s="960"/>
      <c r="N72" s="960"/>
      <c r="O72" s="960"/>
      <c r="P72" s="961"/>
      <c r="Q72" s="962">
        <v>818</v>
      </c>
      <c r="R72" s="917"/>
      <c r="S72" s="917"/>
      <c r="T72" s="917"/>
      <c r="U72" s="917"/>
      <c r="V72" s="917">
        <v>818</v>
      </c>
      <c r="W72" s="917"/>
      <c r="X72" s="917"/>
      <c r="Y72" s="917"/>
      <c r="Z72" s="917"/>
      <c r="AA72" s="917" t="s">
        <v>607</v>
      </c>
      <c r="AB72" s="917"/>
      <c r="AC72" s="917"/>
      <c r="AD72" s="917"/>
      <c r="AE72" s="917"/>
      <c r="AF72" s="917" t="s">
        <v>607</v>
      </c>
      <c r="AG72" s="917"/>
      <c r="AH72" s="917"/>
      <c r="AI72" s="917"/>
      <c r="AJ72" s="917"/>
      <c r="AK72" s="917" t="s">
        <v>607</v>
      </c>
      <c r="AL72" s="917"/>
      <c r="AM72" s="917"/>
      <c r="AN72" s="917"/>
      <c r="AO72" s="917"/>
      <c r="AP72" s="917" t="s">
        <v>607</v>
      </c>
      <c r="AQ72" s="917"/>
      <c r="AR72" s="917"/>
      <c r="AS72" s="917"/>
      <c r="AT72" s="917"/>
      <c r="AU72" s="917" t="s">
        <v>607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597</v>
      </c>
      <c r="C73" s="960"/>
      <c r="D73" s="960"/>
      <c r="E73" s="960"/>
      <c r="F73" s="960"/>
      <c r="G73" s="960"/>
      <c r="H73" s="960"/>
      <c r="I73" s="960"/>
      <c r="J73" s="960"/>
      <c r="K73" s="960"/>
      <c r="L73" s="960"/>
      <c r="M73" s="960"/>
      <c r="N73" s="960"/>
      <c r="O73" s="960"/>
      <c r="P73" s="961"/>
      <c r="Q73" s="962">
        <v>15</v>
      </c>
      <c r="R73" s="917"/>
      <c r="S73" s="917"/>
      <c r="T73" s="917"/>
      <c r="U73" s="917"/>
      <c r="V73" s="917">
        <v>13</v>
      </c>
      <c r="W73" s="917"/>
      <c r="X73" s="917"/>
      <c r="Y73" s="917"/>
      <c r="Z73" s="917"/>
      <c r="AA73" s="917">
        <f t="shared" si="4"/>
        <v>2</v>
      </c>
      <c r="AB73" s="917"/>
      <c r="AC73" s="917"/>
      <c r="AD73" s="917"/>
      <c r="AE73" s="917"/>
      <c r="AF73" s="917">
        <v>2</v>
      </c>
      <c r="AG73" s="917"/>
      <c r="AH73" s="917"/>
      <c r="AI73" s="917"/>
      <c r="AJ73" s="917"/>
      <c r="AK73" s="917" t="s">
        <v>607</v>
      </c>
      <c r="AL73" s="917"/>
      <c r="AM73" s="917"/>
      <c r="AN73" s="917"/>
      <c r="AO73" s="917"/>
      <c r="AP73" s="917" t="s">
        <v>607</v>
      </c>
      <c r="AQ73" s="917"/>
      <c r="AR73" s="917"/>
      <c r="AS73" s="917"/>
      <c r="AT73" s="917"/>
      <c r="AU73" s="917" t="s">
        <v>607</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598</v>
      </c>
      <c r="C74" s="960"/>
      <c r="D74" s="960"/>
      <c r="E74" s="960"/>
      <c r="F74" s="960"/>
      <c r="G74" s="960"/>
      <c r="H74" s="960"/>
      <c r="I74" s="960"/>
      <c r="J74" s="960"/>
      <c r="K74" s="960"/>
      <c r="L74" s="960"/>
      <c r="M74" s="960"/>
      <c r="N74" s="960"/>
      <c r="O74" s="960"/>
      <c r="P74" s="961"/>
      <c r="Q74" s="962">
        <v>26</v>
      </c>
      <c r="R74" s="917"/>
      <c r="S74" s="917"/>
      <c r="T74" s="917"/>
      <c r="U74" s="917"/>
      <c r="V74" s="917">
        <v>26</v>
      </c>
      <c r="W74" s="917"/>
      <c r="X74" s="917"/>
      <c r="Y74" s="917"/>
      <c r="Z74" s="917"/>
      <c r="AA74" s="917" t="s">
        <v>607</v>
      </c>
      <c r="AB74" s="917"/>
      <c r="AC74" s="917"/>
      <c r="AD74" s="917"/>
      <c r="AE74" s="917"/>
      <c r="AF74" s="917" t="s">
        <v>607</v>
      </c>
      <c r="AG74" s="917"/>
      <c r="AH74" s="917"/>
      <c r="AI74" s="917"/>
      <c r="AJ74" s="917"/>
      <c r="AK74" s="917" t="s">
        <v>607</v>
      </c>
      <c r="AL74" s="917"/>
      <c r="AM74" s="917"/>
      <c r="AN74" s="917"/>
      <c r="AO74" s="917"/>
      <c r="AP74" s="917">
        <v>96</v>
      </c>
      <c r="AQ74" s="917"/>
      <c r="AR74" s="917"/>
      <c r="AS74" s="917"/>
      <c r="AT74" s="917"/>
      <c r="AU74" s="917">
        <v>84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600</v>
      </c>
      <c r="C75" s="960"/>
      <c r="D75" s="960"/>
      <c r="E75" s="960"/>
      <c r="F75" s="960"/>
      <c r="G75" s="960"/>
      <c r="H75" s="960"/>
      <c r="I75" s="960"/>
      <c r="J75" s="960"/>
      <c r="K75" s="960"/>
      <c r="L75" s="960"/>
      <c r="M75" s="960"/>
      <c r="N75" s="960"/>
      <c r="O75" s="960"/>
      <c r="P75" s="961"/>
      <c r="Q75" s="965">
        <v>134</v>
      </c>
      <c r="R75" s="966"/>
      <c r="S75" s="966"/>
      <c r="T75" s="966"/>
      <c r="U75" s="916"/>
      <c r="V75" s="967">
        <v>134</v>
      </c>
      <c r="W75" s="966"/>
      <c r="X75" s="966"/>
      <c r="Y75" s="966"/>
      <c r="Z75" s="916"/>
      <c r="AA75" s="967" t="s">
        <v>607</v>
      </c>
      <c r="AB75" s="966"/>
      <c r="AC75" s="966"/>
      <c r="AD75" s="966"/>
      <c r="AE75" s="916"/>
      <c r="AF75" s="967" t="s">
        <v>607</v>
      </c>
      <c r="AG75" s="966"/>
      <c r="AH75" s="966"/>
      <c r="AI75" s="966"/>
      <c r="AJ75" s="916"/>
      <c r="AK75" s="967" t="s">
        <v>607</v>
      </c>
      <c r="AL75" s="966"/>
      <c r="AM75" s="966"/>
      <c r="AN75" s="966"/>
      <c r="AO75" s="916"/>
      <c r="AP75" s="967" t="s">
        <v>607</v>
      </c>
      <c r="AQ75" s="966"/>
      <c r="AR75" s="966"/>
      <c r="AS75" s="966"/>
      <c r="AT75" s="916"/>
      <c r="AU75" s="967" t="s">
        <v>607</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601</v>
      </c>
      <c r="C76" s="960"/>
      <c r="D76" s="960"/>
      <c r="E76" s="960"/>
      <c r="F76" s="960"/>
      <c r="G76" s="960"/>
      <c r="H76" s="960"/>
      <c r="I76" s="960"/>
      <c r="J76" s="960"/>
      <c r="K76" s="960"/>
      <c r="L76" s="960"/>
      <c r="M76" s="960"/>
      <c r="N76" s="960"/>
      <c r="O76" s="960"/>
      <c r="P76" s="961"/>
      <c r="Q76" s="965">
        <v>47</v>
      </c>
      <c r="R76" s="966"/>
      <c r="S76" s="966"/>
      <c r="T76" s="966"/>
      <c r="U76" s="916"/>
      <c r="V76" s="967">
        <v>47</v>
      </c>
      <c r="W76" s="966"/>
      <c r="X76" s="966"/>
      <c r="Y76" s="966"/>
      <c r="Z76" s="916"/>
      <c r="AA76" s="967" t="s">
        <v>607</v>
      </c>
      <c r="AB76" s="966"/>
      <c r="AC76" s="966"/>
      <c r="AD76" s="966"/>
      <c r="AE76" s="916"/>
      <c r="AF76" s="967" t="s">
        <v>607</v>
      </c>
      <c r="AG76" s="966"/>
      <c r="AH76" s="966"/>
      <c r="AI76" s="966"/>
      <c r="AJ76" s="916"/>
      <c r="AK76" s="967" t="s">
        <v>607</v>
      </c>
      <c r="AL76" s="966"/>
      <c r="AM76" s="966"/>
      <c r="AN76" s="966"/>
      <c r="AO76" s="916"/>
      <c r="AP76" s="967" t="s">
        <v>607</v>
      </c>
      <c r="AQ76" s="966"/>
      <c r="AR76" s="966"/>
      <c r="AS76" s="966"/>
      <c r="AT76" s="916"/>
      <c r="AU76" s="967" t="s">
        <v>607</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602</v>
      </c>
      <c r="C77" s="960"/>
      <c r="D77" s="960"/>
      <c r="E77" s="960"/>
      <c r="F77" s="960"/>
      <c r="G77" s="960"/>
      <c r="H77" s="960"/>
      <c r="I77" s="960"/>
      <c r="J77" s="960"/>
      <c r="K77" s="960"/>
      <c r="L77" s="960"/>
      <c r="M77" s="960"/>
      <c r="N77" s="960"/>
      <c r="O77" s="960"/>
      <c r="P77" s="961"/>
      <c r="Q77" s="965">
        <v>125</v>
      </c>
      <c r="R77" s="966"/>
      <c r="S77" s="966"/>
      <c r="T77" s="966"/>
      <c r="U77" s="916"/>
      <c r="V77" s="967">
        <v>113</v>
      </c>
      <c r="W77" s="966"/>
      <c r="X77" s="966"/>
      <c r="Y77" s="966"/>
      <c r="Z77" s="916"/>
      <c r="AA77" s="967">
        <f t="shared" si="4"/>
        <v>12</v>
      </c>
      <c r="AB77" s="966"/>
      <c r="AC77" s="966"/>
      <c r="AD77" s="966"/>
      <c r="AE77" s="916"/>
      <c r="AF77" s="967">
        <v>12</v>
      </c>
      <c r="AG77" s="966"/>
      <c r="AH77" s="966"/>
      <c r="AI77" s="966"/>
      <c r="AJ77" s="916"/>
      <c r="AK77" s="967" t="s">
        <v>607</v>
      </c>
      <c r="AL77" s="966"/>
      <c r="AM77" s="966"/>
      <c r="AN77" s="966"/>
      <c r="AO77" s="916"/>
      <c r="AP77" s="967" t="s">
        <v>607</v>
      </c>
      <c r="AQ77" s="966"/>
      <c r="AR77" s="966"/>
      <c r="AS77" s="966"/>
      <c r="AT77" s="916"/>
      <c r="AU77" s="967" t="s">
        <v>607</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603</v>
      </c>
      <c r="C78" s="960"/>
      <c r="D78" s="960"/>
      <c r="E78" s="960"/>
      <c r="F78" s="960"/>
      <c r="G78" s="960"/>
      <c r="H78" s="960"/>
      <c r="I78" s="960"/>
      <c r="J78" s="960"/>
      <c r="K78" s="960"/>
      <c r="L78" s="960"/>
      <c r="M78" s="960"/>
      <c r="N78" s="960"/>
      <c r="O78" s="960"/>
      <c r="P78" s="961"/>
      <c r="Q78" s="962">
        <v>5261</v>
      </c>
      <c r="R78" s="917"/>
      <c r="S78" s="917"/>
      <c r="T78" s="917"/>
      <c r="U78" s="917"/>
      <c r="V78" s="917">
        <v>4318</v>
      </c>
      <c r="W78" s="917"/>
      <c r="X78" s="917"/>
      <c r="Y78" s="917"/>
      <c r="Z78" s="917"/>
      <c r="AA78" s="917">
        <f t="shared" si="4"/>
        <v>943</v>
      </c>
      <c r="AB78" s="917"/>
      <c r="AC78" s="917"/>
      <c r="AD78" s="917"/>
      <c r="AE78" s="917"/>
      <c r="AF78" s="917">
        <v>943</v>
      </c>
      <c r="AG78" s="917"/>
      <c r="AH78" s="917"/>
      <c r="AI78" s="917"/>
      <c r="AJ78" s="917"/>
      <c r="AK78" s="917">
        <v>3</v>
      </c>
      <c r="AL78" s="917"/>
      <c r="AM78" s="917"/>
      <c r="AN78" s="917"/>
      <c r="AO78" s="917"/>
      <c r="AP78" s="917" t="s">
        <v>607</v>
      </c>
      <c r="AQ78" s="917"/>
      <c r="AR78" s="917"/>
      <c r="AS78" s="917"/>
      <c r="AT78" s="917"/>
      <c r="AU78" s="968" t="s">
        <v>607</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605</v>
      </c>
      <c r="C79" s="960"/>
      <c r="D79" s="960"/>
      <c r="E79" s="960"/>
      <c r="F79" s="960"/>
      <c r="G79" s="960"/>
      <c r="H79" s="960"/>
      <c r="I79" s="960"/>
      <c r="J79" s="960"/>
      <c r="K79" s="960"/>
      <c r="L79" s="960"/>
      <c r="M79" s="960"/>
      <c r="N79" s="960"/>
      <c r="O79" s="960"/>
      <c r="P79" s="961"/>
      <c r="Q79" s="962">
        <v>8</v>
      </c>
      <c r="R79" s="917"/>
      <c r="S79" s="917"/>
      <c r="T79" s="917"/>
      <c r="U79" s="917"/>
      <c r="V79" s="917">
        <v>8</v>
      </c>
      <c r="W79" s="917"/>
      <c r="X79" s="917"/>
      <c r="Y79" s="917"/>
      <c r="Z79" s="917"/>
      <c r="AA79" s="917" t="s">
        <v>607</v>
      </c>
      <c r="AB79" s="917"/>
      <c r="AC79" s="917"/>
      <c r="AD79" s="917"/>
      <c r="AE79" s="917"/>
      <c r="AF79" s="917" t="s">
        <v>607</v>
      </c>
      <c r="AG79" s="917"/>
      <c r="AH79" s="917"/>
      <c r="AI79" s="917"/>
      <c r="AJ79" s="917"/>
      <c r="AK79" s="917" t="s">
        <v>607</v>
      </c>
      <c r="AL79" s="917"/>
      <c r="AM79" s="917"/>
      <c r="AN79" s="917"/>
      <c r="AO79" s="917"/>
      <c r="AP79" s="917" t="s">
        <v>607</v>
      </c>
      <c r="AQ79" s="917"/>
      <c r="AR79" s="917"/>
      <c r="AS79" s="917"/>
      <c r="AT79" s="917"/>
      <c r="AU79" s="917" t="s">
        <v>607</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604</v>
      </c>
      <c r="C80" s="960"/>
      <c r="D80" s="960"/>
      <c r="E80" s="960"/>
      <c r="F80" s="960"/>
      <c r="G80" s="960"/>
      <c r="H80" s="960"/>
      <c r="I80" s="960"/>
      <c r="J80" s="960"/>
      <c r="K80" s="960"/>
      <c r="L80" s="960"/>
      <c r="M80" s="960"/>
      <c r="N80" s="960"/>
      <c r="O80" s="960"/>
      <c r="P80" s="961"/>
      <c r="Q80" s="962">
        <v>65</v>
      </c>
      <c r="R80" s="917"/>
      <c r="S80" s="917"/>
      <c r="T80" s="917"/>
      <c r="U80" s="917"/>
      <c r="V80" s="917">
        <v>57</v>
      </c>
      <c r="W80" s="917"/>
      <c r="X80" s="917"/>
      <c r="Y80" s="917"/>
      <c r="Z80" s="917"/>
      <c r="AA80" s="917">
        <f t="shared" si="4"/>
        <v>8</v>
      </c>
      <c r="AB80" s="917"/>
      <c r="AC80" s="917"/>
      <c r="AD80" s="917"/>
      <c r="AE80" s="917"/>
      <c r="AF80" s="917">
        <v>8</v>
      </c>
      <c r="AG80" s="917"/>
      <c r="AH80" s="917"/>
      <c r="AI80" s="917"/>
      <c r="AJ80" s="917"/>
      <c r="AK80" s="917" t="s">
        <v>607</v>
      </c>
      <c r="AL80" s="917"/>
      <c r="AM80" s="917"/>
      <c r="AN80" s="917"/>
      <c r="AO80" s="917"/>
      <c r="AP80" s="917" t="s">
        <v>607</v>
      </c>
      <c r="AQ80" s="917"/>
      <c r="AR80" s="917"/>
      <c r="AS80" s="917"/>
      <c r="AT80" s="917"/>
      <c r="AU80" s="917" t="s">
        <v>607</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t="s">
        <v>606</v>
      </c>
      <c r="C81" s="960"/>
      <c r="D81" s="960"/>
      <c r="E81" s="960"/>
      <c r="F81" s="960"/>
      <c r="G81" s="960"/>
      <c r="H81" s="960"/>
      <c r="I81" s="960"/>
      <c r="J81" s="960"/>
      <c r="K81" s="960"/>
      <c r="L81" s="960"/>
      <c r="M81" s="960"/>
      <c r="N81" s="960"/>
      <c r="O81" s="960"/>
      <c r="P81" s="961"/>
      <c r="Q81" s="962">
        <v>143922</v>
      </c>
      <c r="R81" s="917"/>
      <c r="S81" s="917"/>
      <c r="T81" s="917"/>
      <c r="U81" s="917"/>
      <c r="V81" s="917">
        <v>139310</v>
      </c>
      <c r="W81" s="917"/>
      <c r="X81" s="917"/>
      <c r="Y81" s="917"/>
      <c r="Z81" s="917"/>
      <c r="AA81" s="917">
        <f t="shared" si="4"/>
        <v>4612</v>
      </c>
      <c r="AB81" s="917"/>
      <c r="AC81" s="917"/>
      <c r="AD81" s="917"/>
      <c r="AE81" s="917"/>
      <c r="AF81" s="917">
        <v>4612</v>
      </c>
      <c r="AG81" s="917"/>
      <c r="AH81" s="917"/>
      <c r="AI81" s="917"/>
      <c r="AJ81" s="917"/>
      <c r="AK81" s="917" t="s">
        <v>607</v>
      </c>
      <c r="AL81" s="917"/>
      <c r="AM81" s="917"/>
      <c r="AN81" s="917"/>
      <c r="AO81" s="917"/>
      <c r="AP81" s="917" t="s">
        <v>607</v>
      </c>
      <c r="AQ81" s="917"/>
      <c r="AR81" s="917"/>
      <c r="AS81" s="917"/>
      <c r="AT81" s="917"/>
      <c r="AU81" s="917" t="s">
        <v>607</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391</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AF70+AF71+AF73+AF77+AF78+AF80+AF81</f>
        <v>5607</v>
      </c>
      <c r="AG88" s="928"/>
      <c r="AH88" s="928"/>
      <c r="AI88" s="928"/>
      <c r="AJ88" s="928"/>
      <c r="AK88" s="925"/>
      <c r="AL88" s="925"/>
      <c r="AM88" s="925"/>
      <c r="AN88" s="925"/>
      <c r="AO88" s="925"/>
      <c r="AP88" s="928">
        <f>AP68+AP74</f>
        <v>117</v>
      </c>
      <c r="AQ88" s="928"/>
      <c r="AR88" s="928"/>
      <c r="AS88" s="928"/>
      <c r="AT88" s="928"/>
      <c r="AU88" s="928">
        <f>AU68+AU74</f>
        <v>95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431</v>
      </c>
      <c r="BS102" s="877"/>
      <c r="BT102" s="877"/>
      <c r="BU102" s="877"/>
      <c r="BV102" s="877"/>
      <c r="BW102" s="877"/>
      <c r="BX102" s="877"/>
      <c r="BY102" s="877"/>
      <c r="BZ102" s="877"/>
      <c r="CA102" s="877"/>
      <c r="CB102" s="877"/>
      <c r="CC102" s="877"/>
      <c r="CD102" s="877"/>
      <c r="CE102" s="877"/>
      <c r="CF102" s="877"/>
      <c r="CG102" s="878"/>
      <c r="CH102" s="976"/>
      <c r="CI102" s="977"/>
      <c r="CJ102" s="977"/>
      <c r="CK102" s="977"/>
      <c r="CL102" s="978"/>
      <c r="CM102" s="976"/>
      <c r="CN102" s="977"/>
      <c r="CO102" s="977"/>
      <c r="CP102" s="977"/>
      <c r="CQ102" s="978"/>
      <c r="CR102" s="979">
        <f>CR7+CR8+CR9+CR10</f>
        <v>16</v>
      </c>
      <c r="CS102" s="936"/>
      <c r="CT102" s="936"/>
      <c r="CU102" s="936"/>
      <c r="CV102" s="980"/>
      <c r="CW102" s="979" t="s">
        <v>607</v>
      </c>
      <c r="CX102" s="936"/>
      <c r="CY102" s="936"/>
      <c r="CZ102" s="936"/>
      <c r="DA102" s="980"/>
      <c r="DB102" s="979">
        <f>DB8+DB10</f>
        <v>3609</v>
      </c>
      <c r="DC102" s="936"/>
      <c r="DD102" s="936"/>
      <c r="DE102" s="936"/>
      <c r="DF102" s="980"/>
      <c r="DG102" s="979" t="s">
        <v>607</v>
      </c>
      <c r="DH102" s="936"/>
      <c r="DI102" s="936"/>
      <c r="DJ102" s="936"/>
      <c r="DK102" s="980"/>
      <c r="DL102" s="979" t="s">
        <v>607</v>
      </c>
      <c r="DM102" s="936"/>
      <c r="DN102" s="936"/>
      <c r="DO102" s="936"/>
      <c r="DP102" s="980"/>
      <c r="DQ102" s="979" t="s">
        <v>607</v>
      </c>
      <c r="DR102" s="936"/>
      <c r="DS102" s="936"/>
      <c r="DT102" s="936"/>
      <c r="DU102" s="980"/>
      <c r="DV102" s="1003"/>
      <c r="DW102" s="1004"/>
      <c r="DX102" s="1004"/>
      <c r="DY102" s="1004"/>
      <c r="DZ102" s="100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432</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433</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8" t="s">
        <v>436</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437</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x14ac:dyDescent="0.15">
      <c r="A109" s="1001" t="s">
        <v>438</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439</v>
      </c>
      <c r="AB109" s="982"/>
      <c r="AC109" s="982"/>
      <c r="AD109" s="982"/>
      <c r="AE109" s="983"/>
      <c r="AF109" s="981" t="s">
        <v>440</v>
      </c>
      <c r="AG109" s="982"/>
      <c r="AH109" s="982"/>
      <c r="AI109" s="982"/>
      <c r="AJ109" s="983"/>
      <c r="AK109" s="981" t="s">
        <v>304</v>
      </c>
      <c r="AL109" s="982"/>
      <c r="AM109" s="982"/>
      <c r="AN109" s="982"/>
      <c r="AO109" s="983"/>
      <c r="AP109" s="981" t="s">
        <v>441</v>
      </c>
      <c r="AQ109" s="982"/>
      <c r="AR109" s="982"/>
      <c r="AS109" s="982"/>
      <c r="AT109" s="984"/>
      <c r="AU109" s="1001" t="s">
        <v>438</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439</v>
      </c>
      <c r="BR109" s="982"/>
      <c r="BS109" s="982"/>
      <c r="BT109" s="982"/>
      <c r="BU109" s="983"/>
      <c r="BV109" s="981" t="s">
        <v>440</v>
      </c>
      <c r="BW109" s="982"/>
      <c r="BX109" s="982"/>
      <c r="BY109" s="982"/>
      <c r="BZ109" s="983"/>
      <c r="CA109" s="981" t="s">
        <v>304</v>
      </c>
      <c r="CB109" s="982"/>
      <c r="CC109" s="982"/>
      <c r="CD109" s="982"/>
      <c r="CE109" s="983"/>
      <c r="CF109" s="1002" t="s">
        <v>441</v>
      </c>
      <c r="CG109" s="1002"/>
      <c r="CH109" s="1002"/>
      <c r="CI109" s="1002"/>
      <c r="CJ109" s="1002"/>
      <c r="CK109" s="981" t="s">
        <v>442</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439</v>
      </c>
      <c r="DH109" s="982"/>
      <c r="DI109" s="982"/>
      <c r="DJ109" s="982"/>
      <c r="DK109" s="983"/>
      <c r="DL109" s="981" t="s">
        <v>440</v>
      </c>
      <c r="DM109" s="982"/>
      <c r="DN109" s="982"/>
      <c r="DO109" s="982"/>
      <c r="DP109" s="983"/>
      <c r="DQ109" s="981" t="s">
        <v>304</v>
      </c>
      <c r="DR109" s="982"/>
      <c r="DS109" s="982"/>
      <c r="DT109" s="982"/>
      <c r="DU109" s="983"/>
      <c r="DV109" s="981" t="s">
        <v>441</v>
      </c>
      <c r="DW109" s="982"/>
      <c r="DX109" s="982"/>
      <c r="DY109" s="982"/>
      <c r="DZ109" s="984"/>
    </row>
    <row r="110" spans="1:131" s="248" customFormat="1" ht="26.25" customHeight="1" x14ac:dyDescent="0.15">
      <c r="A110" s="985" t="s">
        <v>443</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570639</v>
      </c>
      <c r="AB110" s="989"/>
      <c r="AC110" s="989"/>
      <c r="AD110" s="989"/>
      <c r="AE110" s="990"/>
      <c r="AF110" s="991">
        <v>547319</v>
      </c>
      <c r="AG110" s="989"/>
      <c r="AH110" s="989"/>
      <c r="AI110" s="989"/>
      <c r="AJ110" s="990"/>
      <c r="AK110" s="991">
        <v>537078</v>
      </c>
      <c r="AL110" s="989"/>
      <c r="AM110" s="989"/>
      <c r="AN110" s="989"/>
      <c r="AO110" s="990"/>
      <c r="AP110" s="992">
        <v>23.7</v>
      </c>
      <c r="AQ110" s="993"/>
      <c r="AR110" s="993"/>
      <c r="AS110" s="993"/>
      <c r="AT110" s="994"/>
      <c r="AU110" s="995" t="s">
        <v>73</v>
      </c>
      <c r="AV110" s="996"/>
      <c r="AW110" s="996"/>
      <c r="AX110" s="996"/>
      <c r="AY110" s="996"/>
      <c r="AZ110" s="1037" t="s">
        <v>444</v>
      </c>
      <c r="BA110" s="986"/>
      <c r="BB110" s="986"/>
      <c r="BC110" s="986"/>
      <c r="BD110" s="986"/>
      <c r="BE110" s="986"/>
      <c r="BF110" s="986"/>
      <c r="BG110" s="986"/>
      <c r="BH110" s="986"/>
      <c r="BI110" s="986"/>
      <c r="BJ110" s="986"/>
      <c r="BK110" s="986"/>
      <c r="BL110" s="986"/>
      <c r="BM110" s="986"/>
      <c r="BN110" s="986"/>
      <c r="BO110" s="986"/>
      <c r="BP110" s="987"/>
      <c r="BQ110" s="1023">
        <v>6087970</v>
      </c>
      <c r="BR110" s="1024"/>
      <c r="BS110" s="1024"/>
      <c r="BT110" s="1024"/>
      <c r="BU110" s="1024"/>
      <c r="BV110" s="1024">
        <v>6465466</v>
      </c>
      <c r="BW110" s="1024"/>
      <c r="BX110" s="1024"/>
      <c r="BY110" s="1024"/>
      <c r="BZ110" s="1024"/>
      <c r="CA110" s="1024">
        <v>7480104</v>
      </c>
      <c r="CB110" s="1024"/>
      <c r="CC110" s="1024"/>
      <c r="CD110" s="1024"/>
      <c r="CE110" s="1024"/>
      <c r="CF110" s="1038">
        <v>329.6</v>
      </c>
      <c r="CG110" s="1039"/>
      <c r="CH110" s="1039"/>
      <c r="CI110" s="1039"/>
      <c r="CJ110" s="1039"/>
      <c r="CK110" s="1040" t="s">
        <v>445</v>
      </c>
      <c r="CL110" s="1041"/>
      <c r="CM110" s="1020" t="s">
        <v>446</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v>16500</v>
      </c>
      <c r="DH110" s="1024"/>
      <c r="DI110" s="1024"/>
      <c r="DJ110" s="1024"/>
      <c r="DK110" s="1024"/>
      <c r="DL110" s="1024" t="s">
        <v>415</v>
      </c>
      <c r="DM110" s="1024"/>
      <c r="DN110" s="1024"/>
      <c r="DO110" s="1024"/>
      <c r="DP110" s="1024"/>
      <c r="DQ110" s="1024" t="s">
        <v>415</v>
      </c>
      <c r="DR110" s="1024"/>
      <c r="DS110" s="1024"/>
      <c r="DT110" s="1024"/>
      <c r="DU110" s="1024"/>
      <c r="DV110" s="1025" t="s">
        <v>447</v>
      </c>
      <c r="DW110" s="1025"/>
      <c r="DX110" s="1025"/>
      <c r="DY110" s="1025"/>
      <c r="DZ110" s="1026"/>
    </row>
    <row r="111" spans="1:131" s="248" customFormat="1" ht="26.25" customHeight="1" x14ac:dyDescent="0.15">
      <c r="A111" s="1027" t="s">
        <v>448</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415</v>
      </c>
      <c r="AB111" s="1031"/>
      <c r="AC111" s="1031"/>
      <c r="AD111" s="1031"/>
      <c r="AE111" s="1032"/>
      <c r="AF111" s="1033" t="s">
        <v>447</v>
      </c>
      <c r="AG111" s="1031"/>
      <c r="AH111" s="1031"/>
      <c r="AI111" s="1031"/>
      <c r="AJ111" s="1032"/>
      <c r="AK111" s="1033" t="s">
        <v>449</v>
      </c>
      <c r="AL111" s="1031"/>
      <c r="AM111" s="1031"/>
      <c r="AN111" s="1031"/>
      <c r="AO111" s="1032"/>
      <c r="AP111" s="1034" t="s">
        <v>447</v>
      </c>
      <c r="AQ111" s="1035"/>
      <c r="AR111" s="1035"/>
      <c r="AS111" s="1035"/>
      <c r="AT111" s="1036"/>
      <c r="AU111" s="997"/>
      <c r="AV111" s="998"/>
      <c r="AW111" s="998"/>
      <c r="AX111" s="998"/>
      <c r="AY111" s="998"/>
      <c r="AZ111" s="1046" t="s">
        <v>450</v>
      </c>
      <c r="BA111" s="1047"/>
      <c r="BB111" s="1047"/>
      <c r="BC111" s="1047"/>
      <c r="BD111" s="1047"/>
      <c r="BE111" s="1047"/>
      <c r="BF111" s="1047"/>
      <c r="BG111" s="1047"/>
      <c r="BH111" s="1047"/>
      <c r="BI111" s="1047"/>
      <c r="BJ111" s="1047"/>
      <c r="BK111" s="1047"/>
      <c r="BL111" s="1047"/>
      <c r="BM111" s="1047"/>
      <c r="BN111" s="1047"/>
      <c r="BO111" s="1047"/>
      <c r="BP111" s="1048"/>
      <c r="BQ111" s="1016">
        <v>44980</v>
      </c>
      <c r="BR111" s="1017"/>
      <c r="BS111" s="1017"/>
      <c r="BT111" s="1017"/>
      <c r="BU111" s="1017"/>
      <c r="BV111" s="1017">
        <v>31526</v>
      </c>
      <c r="BW111" s="1017"/>
      <c r="BX111" s="1017"/>
      <c r="BY111" s="1017"/>
      <c r="BZ111" s="1017"/>
      <c r="CA111" s="1017">
        <v>18478</v>
      </c>
      <c r="CB111" s="1017"/>
      <c r="CC111" s="1017"/>
      <c r="CD111" s="1017"/>
      <c r="CE111" s="1017"/>
      <c r="CF111" s="1011">
        <v>0.8</v>
      </c>
      <c r="CG111" s="1012"/>
      <c r="CH111" s="1012"/>
      <c r="CI111" s="1012"/>
      <c r="CJ111" s="1012"/>
      <c r="CK111" s="1042"/>
      <c r="CL111" s="1043"/>
      <c r="CM111" s="1013" t="s">
        <v>451</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412</v>
      </c>
      <c r="DH111" s="1017"/>
      <c r="DI111" s="1017"/>
      <c r="DJ111" s="1017"/>
      <c r="DK111" s="1017"/>
      <c r="DL111" s="1017" t="s">
        <v>447</v>
      </c>
      <c r="DM111" s="1017"/>
      <c r="DN111" s="1017"/>
      <c r="DO111" s="1017"/>
      <c r="DP111" s="1017"/>
      <c r="DQ111" s="1017" t="s">
        <v>447</v>
      </c>
      <c r="DR111" s="1017"/>
      <c r="DS111" s="1017"/>
      <c r="DT111" s="1017"/>
      <c r="DU111" s="1017"/>
      <c r="DV111" s="1018" t="s">
        <v>447</v>
      </c>
      <c r="DW111" s="1018"/>
      <c r="DX111" s="1018"/>
      <c r="DY111" s="1018"/>
      <c r="DZ111" s="1019"/>
    </row>
    <row r="112" spans="1:131" s="248" customFormat="1" ht="26.25" customHeight="1" x14ac:dyDescent="0.15">
      <c r="A112" s="1049" t="s">
        <v>452</v>
      </c>
      <c r="B112" s="1050"/>
      <c r="C112" s="1047" t="s">
        <v>453</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415</v>
      </c>
      <c r="AB112" s="1056"/>
      <c r="AC112" s="1056"/>
      <c r="AD112" s="1056"/>
      <c r="AE112" s="1057"/>
      <c r="AF112" s="1058" t="s">
        <v>420</v>
      </c>
      <c r="AG112" s="1056"/>
      <c r="AH112" s="1056"/>
      <c r="AI112" s="1056"/>
      <c r="AJ112" s="1057"/>
      <c r="AK112" s="1058" t="s">
        <v>447</v>
      </c>
      <c r="AL112" s="1056"/>
      <c r="AM112" s="1056"/>
      <c r="AN112" s="1056"/>
      <c r="AO112" s="1057"/>
      <c r="AP112" s="1059" t="s">
        <v>447</v>
      </c>
      <c r="AQ112" s="1060"/>
      <c r="AR112" s="1060"/>
      <c r="AS112" s="1060"/>
      <c r="AT112" s="1061"/>
      <c r="AU112" s="997"/>
      <c r="AV112" s="998"/>
      <c r="AW112" s="998"/>
      <c r="AX112" s="998"/>
      <c r="AY112" s="998"/>
      <c r="AZ112" s="1046" t="s">
        <v>454</v>
      </c>
      <c r="BA112" s="1047"/>
      <c r="BB112" s="1047"/>
      <c r="BC112" s="1047"/>
      <c r="BD112" s="1047"/>
      <c r="BE112" s="1047"/>
      <c r="BF112" s="1047"/>
      <c r="BG112" s="1047"/>
      <c r="BH112" s="1047"/>
      <c r="BI112" s="1047"/>
      <c r="BJ112" s="1047"/>
      <c r="BK112" s="1047"/>
      <c r="BL112" s="1047"/>
      <c r="BM112" s="1047"/>
      <c r="BN112" s="1047"/>
      <c r="BO112" s="1047"/>
      <c r="BP112" s="1048"/>
      <c r="BQ112" s="1016">
        <v>1732329</v>
      </c>
      <c r="BR112" s="1017"/>
      <c r="BS112" s="1017"/>
      <c r="BT112" s="1017"/>
      <c r="BU112" s="1017"/>
      <c r="BV112" s="1017">
        <v>1593083</v>
      </c>
      <c r="BW112" s="1017"/>
      <c r="BX112" s="1017"/>
      <c r="BY112" s="1017"/>
      <c r="BZ112" s="1017"/>
      <c r="CA112" s="1017">
        <v>1445833</v>
      </c>
      <c r="CB112" s="1017"/>
      <c r="CC112" s="1017"/>
      <c r="CD112" s="1017"/>
      <c r="CE112" s="1017"/>
      <c r="CF112" s="1011">
        <v>63.7</v>
      </c>
      <c r="CG112" s="1012"/>
      <c r="CH112" s="1012"/>
      <c r="CI112" s="1012"/>
      <c r="CJ112" s="1012"/>
      <c r="CK112" s="1042"/>
      <c r="CL112" s="1043"/>
      <c r="CM112" s="1013" t="s">
        <v>455</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415</v>
      </c>
      <c r="DH112" s="1017"/>
      <c r="DI112" s="1017"/>
      <c r="DJ112" s="1017"/>
      <c r="DK112" s="1017"/>
      <c r="DL112" s="1017" t="s">
        <v>447</v>
      </c>
      <c r="DM112" s="1017"/>
      <c r="DN112" s="1017"/>
      <c r="DO112" s="1017"/>
      <c r="DP112" s="1017"/>
      <c r="DQ112" s="1017" t="s">
        <v>447</v>
      </c>
      <c r="DR112" s="1017"/>
      <c r="DS112" s="1017"/>
      <c r="DT112" s="1017"/>
      <c r="DU112" s="1017"/>
      <c r="DV112" s="1018" t="s">
        <v>447</v>
      </c>
      <c r="DW112" s="1018"/>
      <c r="DX112" s="1018"/>
      <c r="DY112" s="1018"/>
      <c r="DZ112" s="1019"/>
    </row>
    <row r="113" spans="1:130" s="248" customFormat="1" ht="26.25" customHeight="1" x14ac:dyDescent="0.15">
      <c r="A113" s="1051"/>
      <c r="B113" s="1052"/>
      <c r="C113" s="1047" t="s">
        <v>456</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174662</v>
      </c>
      <c r="AB113" s="1031"/>
      <c r="AC113" s="1031"/>
      <c r="AD113" s="1031"/>
      <c r="AE113" s="1032"/>
      <c r="AF113" s="1033">
        <v>182091</v>
      </c>
      <c r="AG113" s="1031"/>
      <c r="AH113" s="1031"/>
      <c r="AI113" s="1031"/>
      <c r="AJ113" s="1032"/>
      <c r="AK113" s="1033">
        <v>171715</v>
      </c>
      <c r="AL113" s="1031"/>
      <c r="AM113" s="1031"/>
      <c r="AN113" s="1031"/>
      <c r="AO113" s="1032"/>
      <c r="AP113" s="1034">
        <v>7.6</v>
      </c>
      <c r="AQ113" s="1035"/>
      <c r="AR113" s="1035"/>
      <c r="AS113" s="1035"/>
      <c r="AT113" s="1036"/>
      <c r="AU113" s="997"/>
      <c r="AV113" s="998"/>
      <c r="AW113" s="998"/>
      <c r="AX113" s="998"/>
      <c r="AY113" s="998"/>
      <c r="AZ113" s="1046" t="s">
        <v>457</v>
      </c>
      <c r="BA113" s="1047"/>
      <c r="BB113" s="1047"/>
      <c r="BC113" s="1047"/>
      <c r="BD113" s="1047"/>
      <c r="BE113" s="1047"/>
      <c r="BF113" s="1047"/>
      <c r="BG113" s="1047"/>
      <c r="BH113" s="1047"/>
      <c r="BI113" s="1047"/>
      <c r="BJ113" s="1047"/>
      <c r="BK113" s="1047"/>
      <c r="BL113" s="1047"/>
      <c r="BM113" s="1047"/>
      <c r="BN113" s="1047"/>
      <c r="BO113" s="1047"/>
      <c r="BP113" s="1048"/>
      <c r="BQ113" s="1016">
        <v>143399</v>
      </c>
      <c r="BR113" s="1017"/>
      <c r="BS113" s="1017"/>
      <c r="BT113" s="1017"/>
      <c r="BU113" s="1017"/>
      <c r="BV113" s="1017">
        <v>119344</v>
      </c>
      <c r="BW113" s="1017"/>
      <c r="BX113" s="1017"/>
      <c r="BY113" s="1017"/>
      <c r="BZ113" s="1017"/>
      <c r="CA113" s="1017">
        <v>95234</v>
      </c>
      <c r="CB113" s="1017"/>
      <c r="CC113" s="1017"/>
      <c r="CD113" s="1017"/>
      <c r="CE113" s="1017"/>
      <c r="CF113" s="1011">
        <v>4.2</v>
      </c>
      <c r="CG113" s="1012"/>
      <c r="CH113" s="1012"/>
      <c r="CI113" s="1012"/>
      <c r="CJ113" s="1012"/>
      <c r="CK113" s="1042"/>
      <c r="CL113" s="1043"/>
      <c r="CM113" s="1013" t="s">
        <v>458</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v>28480</v>
      </c>
      <c r="DH113" s="1056"/>
      <c r="DI113" s="1056"/>
      <c r="DJ113" s="1056"/>
      <c r="DK113" s="1057"/>
      <c r="DL113" s="1058">
        <v>23526</v>
      </c>
      <c r="DM113" s="1056"/>
      <c r="DN113" s="1056"/>
      <c r="DO113" s="1056"/>
      <c r="DP113" s="1057"/>
      <c r="DQ113" s="1058">
        <v>18478</v>
      </c>
      <c r="DR113" s="1056"/>
      <c r="DS113" s="1056"/>
      <c r="DT113" s="1056"/>
      <c r="DU113" s="1057"/>
      <c r="DV113" s="1059">
        <v>0.8</v>
      </c>
      <c r="DW113" s="1060"/>
      <c r="DX113" s="1060"/>
      <c r="DY113" s="1060"/>
      <c r="DZ113" s="1061"/>
    </row>
    <row r="114" spans="1:130" s="248" customFormat="1" ht="26.25" customHeight="1" x14ac:dyDescent="0.15">
      <c r="A114" s="1051"/>
      <c r="B114" s="1052"/>
      <c r="C114" s="1047" t="s">
        <v>459</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24376</v>
      </c>
      <c r="AB114" s="1056"/>
      <c r="AC114" s="1056"/>
      <c r="AD114" s="1056"/>
      <c r="AE114" s="1057"/>
      <c r="AF114" s="1058">
        <v>24287</v>
      </c>
      <c r="AG114" s="1056"/>
      <c r="AH114" s="1056"/>
      <c r="AI114" s="1056"/>
      <c r="AJ114" s="1057"/>
      <c r="AK114" s="1058">
        <v>24413</v>
      </c>
      <c r="AL114" s="1056"/>
      <c r="AM114" s="1056"/>
      <c r="AN114" s="1056"/>
      <c r="AO114" s="1057"/>
      <c r="AP114" s="1059">
        <v>1.1000000000000001</v>
      </c>
      <c r="AQ114" s="1060"/>
      <c r="AR114" s="1060"/>
      <c r="AS114" s="1060"/>
      <c r="AT114" s="1061"/>
      <c r="AU114" s="997"/>
      <c r="AV114" s="998"/>
      <c r="AW114" s="998"/>
      <c r="AX114" s="998"/>
      <c r="AY114" s="998"/>
      <c r="AZ114" s="1046" t="s">
        <v>460</v>
      </c>
      <c r="BA114" s="1047"/>
      <c r="BB114" s="1047"/>
      <c r="BC114" s="1047"/>
      <c r="BD114" s="1047"/>
      <c r="BE114" s="1047"/>
      <c r="BF114" s="1047"/>
      <c r="BG114" s="1047"/>
      <c r="BH114" s="1047"/>
      <c r="BI114" s="1047"/>
      <c r="BJ114" s="1047"/>
      <c r="BK114" s="1047"/>
      <c r="BL114" s="1047"/>
      <c r="BM114" s="1047"/>
      <c r="BN114" s="1047"/>
      <c r="BO114" s="1047"/>
      <c r="BP114" s="1048"/>
      <c r="BQ114" s="1016">
        <v>184202</v>
      </c>
      <c r="BR114" s="1017"/>
      <c r="BS114" s="1017"/>
      <c r="BT114" s="1017"/>
      <c r="BU114" s="1017"/>
      <c r="BV114" s="1017">
        <v>183403</v>
      </c>
      <c r="BW114" s="1017"/>
      <c r="BX114" s="1017"/>
      <c r="BY114" s="1017"/>
      <c r="BZ114" s="1017"/>
      <c r="CA114" s="1017">
        <v>119310</v>
      </c>
      <c r="CB114" s="1017"/>
      <c r="CC114" s="1017"/>
      <c r="CD114" s="1017"/>
      <c r="CE114" s="1017"/>
      <c r="CF114" s="1011">
        <v>5.3</v>
      </c>
      <c r="CG114" s="1012"/>
      <c r="CH114" s="1012"/>
      <c r="CI114" s="1012"/>
      <c r="CJ114" s="1012"/>
      <c r="CK114" s="1042"/>
      <c r="CL114" s="1043"/>
      <c r="CM114" s="1013" t="s">
        <v>461</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420</v>
      </c>
      <c r="DH114" s="1056"/>
      <c r="DI114" s="1056"/>
      <c r="DJ114" s="1056"/>
      <c r="DK114" s="1057"/>
      <c r="DL114" s="1058" t="s">
        <v>447</v>
      </c>
      <c r="DM114" s="1056"/>
      <c r="DN114" s="1056"/>
      <c r="DO114" s="1056"/>
      <c r="DP114" s="1057"/>
      <c r="DQ114" s="1058" t="s">
        <v>420</v>
      </c>
      <c r="DR114" s="1056"/>
      <c r="DS114" s="1056"/>
      <c r="DT114" s="1056"/>
      <c r="DU114" s="1057"/>
      <c r="DV114" s="1059" t="s">
        <v>415</v>
      </c>
      <c r="DW114" s="1060"/>
      <c r="DX114" s="1060"/>
      <c r="DY114" s="1060"/>
      <c r="DZ114" s="1061"/>
    </row>
    <row r="115" spans="1:130" s="248" customFormat="1" ht="26.25" customHeight="1" x14ac:dyDescent="0.15">
      <c r="A115" s="1051"/>
      <c r="B115" s="1052"/>
      <c r="C115" s="1047" t="s">
        <v>462</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5479</v>
      </c>
      <c r="AB115" s="1031"/>
      <c r="AC115" s="1031"/>
      <c r="AD115" s="1031"/>
      <c r="AE115" s="1032"/>
      <c r="AF115" s="1033">
        <v>5479</v>
      </c>
      <c r="AG115" s="1031"/>
      <c r="AH115" s="1031"/>
      <c r="AI115" s="1031"/>
      <c r="AJ115" s="1032"/>
      <c r="AK115" s="1033">
        <v>5479</v>
      </c>
      <c r="AL115" s="1031"/>
      <c r="AM115" s="1031"/>
      <c r="AN115" s="1031"/>
      <c r="AO115" s="1032"/>
      <c r="AP115" s="1034">
        <v>0.2</v>
      </c>
      <c r="AQ115" s="1035"/>
      <c r="AR115" s="1035"/>
      <c r="AS115" s="1035"/>
      <c r="AT115" s="1036"/>
      <c r="AU115" s="997"/>
      <c r="AV115" s="998"/>
      <c r="AW115" s="998"/>
      <c r="AX115" s="998"/>
      <c r="AY115" s="998"/>
      <c r="AZ115" s="1046" t="s">
        <v>463</v>
      </c>
      <c r="BA115" s="1047"/>
      <c r="BB115" s="1047"/>
      <c r="BC115" s="1047"/>
      <c r="BD115" s="1047"/>
      <c r="BE115" s="1047"/>
      <c r="BF115" s="1047"/>
      <c r="BG115" s="1047"/>
      <c r="BH115" s="1047"/>
      <c r="BI115" s="1047"/>
      <c r="BJ115" s="1047"/>
      <c r="BK115" s="1047"/>
      <c r="BL115" s="1047"/>
      <c r="BM115" s="1047"/>
      <c r="BN115" s="1047"/>
      <c r="BO115" s="1047"/>
      <c r="BP115" s="1048"/>
      <c r="BQ115" s="1016" t="s">
        <v>447</v>
      </c>
      <c r="BR115" s="1017"/>
      <c r="BS115" s="1017"/>
      <c r="BT115" s="1017"/>
      <c r="BU115" s="1017"/>
      <c r="BV115" s="1017" t="s">
        <v>447</v>
      </c>
      <c r="BW115" s="1017"/>
      <c r="BX115" s="1017"/>
      <c r="BY115" s="1017"/>
      <c r="BZ115" s="1017"/>
      <c r="CA115" s="1017" t="s">
        <v>447</v>
      </c>
      <c r="CB115" s="1017"/>
      <c r="CC115" s="1017"/>
      <c r="CD115" s="1017"/>
      <c r="CE115" s="1017"/>
      <c r="CF115" s="1011" t="s">
        <v>447</v>
      </c>
      <c r="CG115" s="1012"/>
      <c r="CH115" s="1012"/>
      <c r="CI115" s="1012"/>
      <c r="CJ115" s="1012"/>
      <c r="CK115" s="1042"/>
      <c r="CL115" s="1043"/>
      <c r="CM115" s="1046" t="s">
        <v>464</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447</v>
      </c>
      <c r="DH115" s="1056"/>
      <c r="DI115" s="1056"/>
      <c r="DJ115" s="1056"/>
      <c r="DK115" s="1057"/>
      <c r="DL115" s="1058" t="s">
        <v>415</v>
      </c>
      <c r="DM115" s="1056"/>
      <c r="DN115" s="1056"/>
      <c r="DO115" s="1056"/>
      <c r="DP115" s="1057"/>
      <c r="DQ115" s="1058" t="s">
        <v>420</v>
      </c>
      <c r="DR115" s="1056"/>
      <c r="DS115" s="1056"/>
      <c r="DT115" s="1056"/>
      <c r="DU115" s="1057"/>
      <c r="DV115" s="1059" t="s">
        <v>447</v>
      </c>
      <c r="DW115" s="1060"/>
      <c r="DX115" s="1060"/>
      <c r="DY115" s="1060"/>
      <c r="DZ115" s="1061"/>
    </row>
    <row r="116" spans="1:130" s="248" customFormat="1" ht="26.25" customHeight="1" x14ac:dyDescent="0.15">
      <c r="A116" s="1053"/>
      <c r="B116" s="1054"/>
      <c r="C116" s="1062" t="s">
        <v>465</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v>90</v>
      </c>
      <c r="AB116" s="1056"/>
      <c r="AC116" s="1056"/>
      <c r="AD116" s="1056"/>
      <c r="AE116" s="1057"/>
      <c r="AF116" s="1058">
        <v>253</v>
      </c>
      <c r="AG116" s="1056"/>
      <c r="AH116" s="1056"/>
      <c r="AI116" s="1056"/>
      <c r="AJ116" s="1057"/>
      <c r="AK116" s="1058">
        <v>208</v>
      </c>
      <c r="AL116" s="1056"/>
      <c r="AM116" s="1056"/>
      <c r="AN116" s="1056"/>
      <c r="AO116" s="1057"/>
      <c r="AP116" s="1059">
        <v>0</v>
      </c>
      <c r="AQ116" s="1060"/>
      <c r="AR116" s="1060"/>
      <c r="AS116" s="1060"/>
      <c r="AT116" s="1061"/>
      <c r="AU116" s="997"/>
      <c r="AV116" s="998"/>
      <c r="AW116" s="998"/>
      <c r="AX116" s="998"/>
      <c r="AY116" s="998"/>
      <c r="AZ116" s="1064" t="s">
        <v>466</v>
      </c>
      <c r="BA116" s="1065"/>
      <c r="BB116" s="1065"/>
      <c r="BC116" s="1065"/>
      <c r="BD116" s="1065"/>
      <c r="BE116" s="1065"/>
      <c r="BF116" s="1065"/>
      <c r="BG116" s="1065"/>
      <c r="BH116" s="1065"/>
      <c r="BI116" s="1065"/>
      <c r="BJ116" s="1065"/>
      <c r="BK116" s="1065"/>
      <c r="BL116" s="1065"/>
      <c r="BM116" s="1065"/>
      <c r="BN116" s="1065"/>
      <c r="BO116" s="1065"/>
      <c r="BP116" s="1066"/>
      <c r="BQ116" s="1016" t="s">
        <v>447</v>
      </c>
      <c r="BR116" s="1017"/>
      <c r="BS116" s="1017"/>
      <c r="BT116" s="1017"/>
      <c r="BU116" s="1017"/>
      <c r="BV116" s="1017" t="s">
        <v>415</v>
      </c>
      <c r="BW116" s="1017"/>
      <c r="BX116" s="1017"/>
      <c r="BY116" s="1017"/>
      <c r="BZ116" s="1017"/>
      <c r="CA116" s="1017" t="s">
        <v>415</v>
      </c>
      <c r="CB116" s="1017"/>
      <c r="CC116" s="1017"/>
      <c r="CD116" s="1017"/>
      <c r="CE116" s="1017"/>
      <c r="CF116" s="1011" t="s">
        <v>420</v>
      </c>
      <c r="CG116" s="1012"/>
      <c r="CH116" s="1012"/>
      <c r="CI116" s="1012"/>
      <c r="CJ116" s="1012"/>
      <c r="CK116" s="1042"/>
      <c r="CL116" s="1043"/>
      <c r="CM116" s="1013" t="s">
        <v>467</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447</v>
      </c>
      <c r="DH116" s="1056"/>
      <c r="DI116" s="1056"/>
      <c r="DJ116" s="1056"/>
      <c r="DK116" s="1057"/>
      <c r="DL116" s="1058">
        <v>8000</v>
      </c>
      <c r="DM116" s="1056"/>
      <c r="DN116" s="1056"/>
      <c r="DO116" s="1056"/>
      <c r="DP116" s="1057"/>
      <c r="DQ116" s="1058" t="s">
        <v>415</v>
      </c>
      <c r="DR116" s="1056"/>
      <c r="DS116" s="1056"/>
      <c r="DT116" s="1056"/>
      <c r="DU116" s="1057"/>
      <c r="DV116" s="1059" t="s">
        <v>447</v>
      </c>
      <c r="DW116" s="1060"/>
      <c r="DX116" s="1060"/>
      <c r="DY116" s="1060"/>
      <c r="DZ116" s="1061"/>
    </row>
    <row r="117" spans="1:130" s="248" customFormat="1" ht="26.25" customHeight="1" x14ac:dyDescent="0.15">
      <c r="A117" s="1001" t="s">
        <v>185</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468</v>
      </c>
      <c r="Z117" s="983"/>
      <c r="AA117" s="1073">
        <v>775246</v>
      </c>
      <c r="AB117" s="1074"/>
      <c r="AC117" s="1074"/>
      <c r="AD117" s="1074"/>
      <c r="AE117" s="1075"/>
      <c r="AF117" s="1076">
        <v>759429</v>
      </c>
      <c r="AG117" s="1074"/>
      <c r="AH117" s="1074"/>
      <c r="AI117" s="1074"/>
      <c r="AJ117" s="1075"/>
      <c r="AK117" s="1076">
        <v>738893</v>
      </c>
      <c r="AL117" s="1074"/>
      <c r="AM117" s="1074"/>
      <c r="AN117" s="1074"/>
      <c r="AO117" s="1075"/>
      <c r="AP117" s="1077"/>
      <c r="AQ117" s="1078"/>
      <c r="AR117" s="1078"/>
      <c r="AS117" s="1078"/>
      <c r="AT117" s="1079"/>
      <c r="AU117" s="997"/>
      <c r="AV117" s="998"/>
      <c r="AW117" s="998"/>
      <c r="AX117" s="998"/>
      <c r="AY117" s="998"/>
      <c r="AZ117" s="1064" t="s">
        <v>469</v>
      </c>
      <c r="BA117" s="1065"/>
      <c r="BB117" s="1065"/>
      <c r="BC117" s="1065"/>
      <c r="BD117" s="1065"/>
      <c r="BE117" s="1065"/>
      <c r="BF117" s="1065"/>
      <c r="BG117" s="1065"/>
      <c r="BH117" s="1065"/>
      <c r="BI117" s="1065"/>
      <c r="BJ117" s="1065"/>
      <c r="BK117" s="1065"/>
      <c r="BL117" s="1065"/>
      <c r="BM117" s="1065"/>
      <c r="BN117" s="1065"/>
      <c r="BO117" s="1065"/>
      <c r="BP117" s="1066"/>
      <c r="BQ117" s="1016" t="s">
        <v>470</v>
      </c>
      <c r="BR117" s="1017"/>
      <c r="BS117" s="1017"/>
      <c r="BT117" s="1017"/>
      <c r="BU117" s="1017"/>
      <c r="BV117" s="1017" t="s">
        <v>471</v>
      </c>
      <c r="BW117" s="1017"/>
      <c r="BX117" s="1017"/>
      <c r="BY117" s="1017"/>
      <c r="BZ117" s="1017"/>
      <c r="CA117" s="1017" t="s">
        <v>472</v>
      </c>
      <c r="CB117" s="1017"/>
      <c r="CC117" s="1017"/>
      <c r="CD117" s="1017"/>
      <c r="CE117" s="1017"/>
      <c r="CF117" s="1011" t="s">
        <v>472</v>
      </c>
      <c r="CG117" s="1012"/>
      <c r="CH117" s="1012"/>
      <c r="CI117" s="1012"/>
      <c r="CJ117" s="1012"/>
      <c r="CK117" s="1042"/>
      <c r="CL117" s="1043"/>
      <c r="CM117" s="1013" t="s">
        <v>473</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415</v>
      </c>
      <c r="DH117" s="1056"/>
      <c r="DI117" s="1056"/>
      <c r="DJ117" s="1056"/>
      <c r="DK117" s="1057"/>
      <c r="DL117" s="1058" t="s">
        <v>420</v>
      </c>
      <c r="DM117" s="1056"/>
      <c r="DN117" s="1056"/>
      <c r="DO117" s="1056"/>
      <c r="DP117" s="1057"/>
      <c r="DQ117" s="1058" t="s">
        <v>474</v>
      </c>
      <c r="DR117" s="1056"/>
      <c r="DS117" s="1056"/>
      <c r="DT117" s="1056"/>
      <c r="DU117" s="1057"/>
      <c r="DV117" s="1059" t="s">
        <v>472</v>
      </c>
      <c r="DW117" s="1060"/>
      <c r="DX117" s="1060"/>
      <c r="DY117" s="1060"/>
      <c r="DZ117" s="1061"/>
    </row>
    <row r="118" spans="1:130" s="248" customFormat="1" ht="26.25" customHeight="1" x14ac:dyDescent="0.15">
      <c r="A118" s="1001" t="s">
        <v>442</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439</v>
      </c>
      <c r="AB118" s="982"/>
      <c r="AC118" s="982"/>
      <c r="AD118" s="982"/>
      <c r="AE118" s="983"/>
      <c r="AF118" s="981" t="s">
        <v>440</v>
      </c>
      <c r="AG118" s="982"/>
      <c r="AH118" s="982"/>
      <c r="AI118" s="982"/>
      <c r="AJ118" s="983"/>
      <c r="AK118" s="981" t="s">
        <v>304</v>
      </c>
      <c r="AL118" s="982"/>
      <c r="AM118" s="982"/>
      <c r="AN118" s="982"/>
      <c r="AO118" s="983"/>
      <c r="AP118" s="1068" t="s">
        <v>441</v>
      </c>
      <c r="AQ118" s="1069"/>
      <c r="AR118" s="1069"/>
      <c r="AS118" s="1069"/>
      <c r="AT118" s="1070"/>
      <c r="AU118" s="997"/>
      <c r="AV118" s="998"/>
      <c r="AW118" s="998"/>
      <c r="AX118" s="998"/>
      <c r="AY118" s="998"/>
      <c r="AZ118" s="1071" t="s">
        <v>475</v>
      </c>
      <c r="BA118" s="1062"/>
      <c r="BB118" s="1062"/>
      <c r="BC118" s="1062"/>
      <c r="BD118" s="1062"/>
      <c r="BE118" s="1062"/>
      <c r="BF118" s="1062"/>
      <c r="BG118" s="1062"/>
      <c r="BH118" s="1062"/>
      <c r="BI118" s="1062"/>
      <c r="BJ118" s="1062"/>
      <c r="BK118" s="1062"/>
      <c r="BL118" s="1062"/>
      <c r="BM118" s="1062"/>
      <c r="BN118" s="1062"/>
      <c r="BO118" s="1062"/>
      <c r="BP118" s="1063"/>
      <c r="BQ118" s="1094" t="s">
        <v>420</v>
      </c>
      <c r="BR118" s="1095"/>
      <c r="BS118" s="1095"/>
      <c r="BT118" s="1095"/>
      <c r="BU118" s="1095"/>
      <c r="BV118" s="1095" t="s">
        <v>470</v>
      </c>
      <c r="BW118" s="1095"/>
      <c r="BX118" s="1095"/>
      <c r="BY118" s="1095"/>
      <c r="BZ118" s="1095"/>
      <c r="CA118" s="1095" t="s">
        <v>470</v>
      </c>
      <c r="CB118" s="1095"/>
      <c r="CC118" s="1095"/>
      <c r="CD118" s="1095"/>
      <c r="CE118" s="1095"/>
      <c r="CF118" s="1011" t="s">
        <v>470</v>
      </c>
      <c r="CG118" s="1012"/>
      <c r="CH118" s="1012"/>
      <c r="CI118" s="1012"/>
      <c r="CJ118" s="1012"/>
      <c r="CK118" s="1042"/>
      <c r="CL118" s="1043"/>
      <c r="CM118" s="1013" t="s">
        <v>476</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415</v>
      </c>
      <c r="DH118" s="1056"/>
      <c r="DI118" s="1056"/>
      <c r="DJ118" s="1056"/>
      <c r="DK118" s="1057"/>
      <c r="DL118" s="1058" t="s">
        <v>412</v>
      </c>
      <c r="DM118" s="1056"/>
      <c r="DN118" s="1056"/>
      <c r="DO118" s="1056"/>
      <c r="DP118" s="1057"/>
      <c r="DQ118" s="1058" t="s">
        <v>474</v>
      </c>
      <c r="DR118" s="1056"/>
      <c r="DS118" s="1056"/>
      <c r="DT118" s="1056"/>
      <c r="DU118" s="1057"/>
      <c r="DV118" s="1059" t="s">
        <v>415</v>
      </c>
      <c r="DW118" s="1060"/>
      <c r="DX118" s="1060"/>
      <c r="DY118" s="1060"/>
      <c r="DZ118" s="1061"/>
    </row>
    <row r="119" spans="1:130" s="248" customFormat="1" ht="26.25" customHeight="1" x14ac:dyDescent="0.15">
      <c r="A119" s="1155" t="s">
        <v>445</v>
      </c>
      <c r="B119" s="1041"/>
      <c r="C119" s="1020" t="s">
        <v>446</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420</v>
      </c>
      <c r="AB119" s="989"/>
      <c r="AC119" s="989"/>
      <c r="AD119" s="989"/>
      <c r="AE119" s="990"/>
      <c r="AF119" s="991" t="s">
        <v>472</v>
      </c>
      <c r="AG119" s="989"/>
      <c r="AH119" s="989"/>
      <c r="AI119" s="989"/>
      <c r="AJ119" s="990"/>
      <c r="AK119" s="991" t="s">
        <v>412</v>
      </c>
      <c r="AL119" s="989"/>
      <c r="AM119" s="989"/>
      <c r="AN119" s="989"/>
      <c r="AO119" s="990"/>
      <c r="AP119" s="992" t="s">
        <v>230</v>
      </c>
      <c r="AQ119" s="993"/>
      <c r="AR119" s="993"/>
      <c r="AS119" s="993"/>
      <c r="AT119" s="994"/>
      <c r="AU119" s="999"/>
      <c r="AV119" s="1000"/>
      <c r="AW119" s="1000"/>
      <c r="AX119" s="1000"/>
      <c r="AY119" s="1000"/>
      <c r="AZ119" s="279" t="s">
        <v>185</v>
      </c>
      <c r="BA119" s="279"/>
      <c r="BB119" s="279"/>
      <c r="BC119" s="279"/>
      <c r="BD119" s="279"/>
      <c r="BE119" s="279"/>
      <c r="BF119" s="279"/>
      <c r="BG119" s="279"/>
      <c r="BH119" s="279"/>
      <c r="BI119" s="279"/>
      <c r="BJ119" s="279"/>
      <c r="BK119" s="279"/>
      <c r="BL119" s="279"/>
      <c r="BM119" s="279"/>
      <c r="BN119" s="279"/>
      <c r="BO119" s="1072" t="s">
        <v>477</v>
      </c>
      <c r="BP119" s="1103"/>
      <c r="BQ119" s="1094">
        <v>8192880</v>
      </c>
      <c r="BR119" s="1095"/>
      <c r="BS119" s="1095"/>
      <c r="BT119" s="1095"/>
      <c r="BU119" s="1095"/>
      <c r="BV119" s="1095">
        <v>8392822</v>
      </c>
      <c r="BW119" s="1095"/>
      <c r="BX119" s="1095"/>
      <c r="BY119" s="1095"/>
      <c r="BZ119" s="1095"/>
      <c r="CA119" s="1095">
        <v>9158959</v>
      </c>
      <c r="CB119" s="1095"/>
      <c r="CC119" s="1095"/>
      <c r="CD119" s="1095"/>
      <c r="CE119" s="1095"/>
      <c r="CF119" s="1096"/>
      <c r="CG119" s="1097"/>
      <c r="CH119" s="1097"/>
      <c r="CI119" s="1097"/>
      <c r="CJ119" s="1098"/>
      <c r="CK119" s="1044"/>
      <c r="CL119" s="1045"/>
      <c r="CM119" s="1099" t="s">
        <v>478</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415</v>
      </c>
      <c r="DH119" s="1081"/>
      <c r="DI119" s="1081"/>
      <c r="DJ119" s="1081"/>
      <c r="DK119" s="1082"/>
      <c r="DL119" s="1080" t="s">
        <v>412</v>
      </c>
      <c r="DM119" s="1081"/>
      <c r="DN119" s="1081"/>
      <c r="DO119" s="1081"/>
      <c r="DP119" s="1082"/>
      <c r="DQ119" s="1080" t="s">
        <v>230</v>
      </c>
      <c r="DR119" s="1081"/>
      <c r="DS119" s="1081"/>
      <c r="DT119" s="1081"/>
      <c r="DU119" s="1082"/>
      <c r="DV119" s="1083" t="s">
        <v>420</v>
      </c>
      <c r="DW119" s="1084"/>
      <c r="DX119" s="1084"/>
      <c r="DY119" s="1084"/>
      <c r="DZ119" s="1085"/>
    </row>
    <row r="120" spans="1:130" s="248" customFormat="1" ht="26.25" customHeight="1" x14ac:dyDescent="0.15">
      <c r="A120" s="1156"/>
      <c r="B120" s="1043"/>
      <c r="C120" s="1013" t="s">
        <v>451</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412</v>
      </c>
      <c r="AB120" s="1056"/>
      <c r="AC120" s="1056"/>
      <c r="AD120" s="1056"/>
      <c r="AE120" s="1057"/>
      <c r="AF120" s="1058" t="s">
        <v>470</v>
      </c>
      <c r="AG120" s="1056"/>
      <c r="AH120" s="1056"/>
      <c r="AI120" s="1056"/>
      <c r="AJ120" s="1057"/>
      <c r="AK120" s="1058" t="s">
        <v>470</v>
      </c>
      <c r="AL120" s="1056"/>
      <c r="AM120" s="1056"/>
      <c r="AN120" s="1056"/>
      <c r="AO120" s="1057"/>
      <c r="AP120" s="1059" t="s">
        <v>420</v>
      </c>
      <c r="AQ120" s="1060"/>
      <c r="AR120" s="1060"/>
      <c r="AS120" s="1060"/>
      <c r="AT120" s="1061"/>
      <c r="AU120" s="1086" t="s">
        <v>479</v>
      </c>
      <c r="AV120" s="1087"/>
      <c r="AW120" s="1087"/>
      <c r="AX120" s="1087"/>
      <c r="AY120" s="1088"/>
      <c r="AZ120" s="1037" t="s">
        <v>480</v>
      </c>
      <c r="BA120" s="986"/>
      <c r="BB120" s="986"/>
      <c r="BC120" s="986"/>
      <c r="BD120" s="986"/>
      <c r="BE120" s="986"/>
      <c r="BF120" s="986"/>
      <c r="BG120" s="986"/>
      <c r="BH120" s="986"/>
      <c r="BI120" s="986"/>
      <c r="BJ120" s="986"/>
      <c r="BK120" s="986"/>
      <c r="BL120" s="986"/>
      <c r="BM120" s="986"/>
      <c r="BN120" s="986"/>
      <c r="BO120" s="986"/>
      <c r="BP120" s="987"/>
      <c r="BQ120" s="1023">
        <v>10338054</v>
      </c>
      <c r="BR120" s="1024"/>
      <c r="BS120" s="1024"/>
      <c r="BT120" s="1024"/>
      <c r="BU120" s="1024"/>
      <c r="BV120" s="1024">
        <v>9770469</v>
      </c>
      <c r="BW120" s="1024"/>
      <c r="BX120" s="1024"/>
      <c r="BY120" s="1024"/>
      <c r="BZ120" s="1024"/>
      <c r="CA120" s="1024">
        <v>9072728</v>
      </c>
      <c r="CB120" s="1024"/>
      <c r="CC120" s="1024"/>
      <c r="CD120" s="1024"/>
      <c r="CE120" s="1024"/>
      <c r="CF120" s="1038">
        <v>399.8</v>
      </c>
      <c r="CG120" s="1039"/>
      <c r="CH120" s="1039"/>
      <c r="CI120" s="1039"/>
      <c r="CJ120" s="1039"/>
      <c r="CK120" s="1104" t="s">
        <v>481</v>
      </c>
      <c r="CL120" s="1105"/>
      <c r="CM120" s="1105"/>
      <c r="CN120" s="1105"/>
      <c r="CO120" s="1106"/>
      <c r="CP120" s="1112" t="s">
        <v>482</v>
      </c>
      <c r="CQ120" s="1113"/>
      <c r="CR120" s="1113"/>
      <c r="CS120" s="1113"/>
      <c r="CT120" s="1113"/>
      <c r="CU120" s="1113"/>
      <c r="CV120" s="1113"/>
      <c r="CW120" s="1113"/>
      <c r="CX120" s="1113"/>
      <c r="CY120" s="1113"/>
      <c r="CZ120" s="1113"/>
      <c r="DA120" s="1113"/>
      <c r="DB120" s="1113"/>
      <c r="DC120" s="1113"/>
      <c r="DD120" s="1113"/>
      <c r="DE120" s="1113"/>
      <c r="DF120" s="1114"/>
      <c r="DG120" s="1023">
        <v>858938</v>
      </c>
      <c r="DH120" s="1024"/>
      <c r="DI120" s="1024"/>
      <c r="DJ120" s="1024"/>
      <c r="DK120" s="1024"/>
      <c r="DL120" s="1024">
        <v>808043</v>
      </c>
      <c r="DM120" s="1024"/>
      <c r="DN120" s="1024"/>
      <c r="DO120" s="1024"/>
      <c r="DP120" s="1024"/>
      <c r="DQ120" s="1024">
        <v>737618</v>
      </c>
      <c r="DR120" s="1024"/>
      <c r="DS120" s="1024"/>
      <c r="DT120" s="1024"/>
      <c r="DU120" s="1024"/>
      <c r="DV120" s="1025">
        <v>32.5</v>
      </c>
      <c r="DW120" s="1025"/>
      <c r="DX120" s="1025"/>
      <c r="DY120" s="1025"/>
      <c r="DZ120" s="1026"/>
    </row>
    <row r="121" spans="1:130" s="248" customFormat="1" ht="26.25" customHeight="1" x14ac:dyDescent="0.15">
      <c r="A121" s="1156"/>
      <c r="B121" s="1043"/>
      <c r="C121" s="1064" t="s">
        <v>483</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v>5479</v>
      </c>
      <c r="AB121" s="1056"/>
      <c r="AC121" s="1056"/>
      <c r="AD121" s="1056"/>
      <c r="AE121" s="1057"/>
      <c r="AF121" s="1058">
        <v>5479</v>
      </c>
      <c r="AG121" s="1056"/>
      <c r="AH121" s="1056"/>
      <c r="AI121" s="1056"/>
      <c r="AJ121" s="1057"/>
      <c r="AK121" s="1058">
        <v>5479</v>
      </c>
      <c r="AL121" s="1056"/>
      <c r="AM121" s="1056"/>
      <c r="AN121" s="1056"/>
      <c r="AO121" s="1057"/>
      <c r="AP121" s="1059">
        <v>0.2</v>
      </c>
      <c r="AQ121" s="1060"/>
      <c r="AR121" s="1060"/>
      <c r="AS121" s="1060"/>
      <c r="AT121" s="1061"/>
      <c r="AU121" s="1089"/>
      <c r="AV121" s="1090"/>
      <c r="AW121" s="1090"/>
      <c r="AX121" s="1090"/>
      <c r="AY121" s="1091"/>
      <c r="AZ121" s="1046" t="s">
        <v>484</v>
      </c>
      <c r="BA121" s="1047"/>
      <c r="BB121" s="1047"/>
      <c r="BC121" s="1047"/>
      <c r="BD121" s="1047"/>
      <c r="BE121" s="1047"/>
      <c r="BF121" s="1047"/>
      <c r="BG121" s="1047"/>
      <c r="BH121" s="1047"/>
      <c r="BI121" s="1047"/>
      <c r="BJ121" s="1047"/>
      <c r="BK121" s="1047"/>
      <c r="BL121" s="1047"/>
      <c r="BM121" s="1047"/>
      <c r="BN121" s="1047"/>
      <c r="BO121" s="1047"/>
      <c r="BP121" s="1048"/>
      <c r="BQ121" s="1016" t="s">
        <v>472</v>
      </c>
      <c r="BR121" s="1017"/>
      <c r="BS121" s="1017"/>
      <c r="BT121" s="1017"/>
      <c r="BU121" s="1017"/>
      <c r="BV121" s="1017" t="s">
        <v>415</v>
      </c>
      <c r="BW121" s="1017"/>
      <c r="BX121" s="1017"/>
      <c r="BY121" s="1017"/>
      <c r="BZ121" s="1017"/>
      <c r="CA121" s="1017" t="s">
        <v>470</v>
      </c>
      <c r="CB121" s="1017"/>
      <c r="CC121" s="1017"/>
      <c r="CD121" s="1017"/>
      <c r="CE121" s="1017"/>
      <c r="CF121" s="1011" t="s">
        <v>412</v>
      </c>
      <c r="CG121" s="1012"/>
      <c r="CH121" s="1012"/>
      <c r="CI121" s="1012"/>
      <c r="CJ121" s="1012"/>
      <c r="CK121" s="1107"/>
      <c r="CL121" s="1108"/>
      <c r="CM121" s="1108"/>
      <c r="CN121" s="1108"/>
      <c r="CO121" s="1109"/>
      <c r="CP121" s="1117" t="s">
        <v>485</v>
      </c>
      <c r="CQ121" s="1118"/>
      <c r="CR121" s="1118"/>
      <c r="CS121" s="1118"/>
      <c r="CT121" s="1118"/>
      <c r="CU121" s="1118"/>
      <c r="CV121" s="1118"/>
      <c r="CW121" s="1118"/>
      <c r="CX121" s="1118"/>
      <c r="CY121" s="1118"/>
      <c r="CZ121" s="1118"/>
      <c r="DA121" s="1118"/>
      <c r="DB121" s="1118"/>
      <c r="DC121" s="1118"/>
      <c r="DD121" s="1118"/>
      <c r="DE121" s="1118"/>
      <c r="DF121" s="1119"/>
      <c r="DG121" s="1016">
        <v>458588</v>
      </c>
      <c r="DH121" s="1017"/>
      <c r="DI121" s="1017"/>
      <c r="DJ121" s="1017"/>
      <c r="DK121" s="1017"/>
      <c r="DL121" s="1017">
        <v>425023</v>
      </c>
      <c r="DM121" s="1017"/>
      <c r="DN121" s="1017"/>
      <c r="DO121" s="1017"/>
      <c r="DP121" s="1017"/>
      <c r="DQ121" s="1017">
        <v>397683</v>
      </c>
      <c r="DR121" s="1017"/>
      <c r="DS121" s="1017"/>
      <c r="DT121" s="1017"/>
      <c r="DU121" s="1017"/>
      <c r="DV121" s="1018">
        <v>17.5</v>
      </c>
      <c r="DW121" s="1018"/>
      <c r="DX121" s="1018"/>
      <c r="DY121" s="1018"/>
      <c r="DZ121" s="1019"/>
    </row>
    <row r="122" spans="1:130" s="248" customFormat="1" ht="26.25" customHeight="1" x14ac:dyDescent="0.15">
      <c r="A122" s="1156"/>
      <c r="B122" s="1043"/>
      <c r="C122" s="1013" t="s">
        <v>461</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230</v>
      </c>
      <c r="AB122" s="1056"/>
      <c r="AC122" s="1056"/>
      <c r="AD122" s="1056"/>
      <c r="AE122" s="1057"/>
      <c r="AF122" s="1058" t="s">
        <v>415</v>
      </c>
      <c r="AG122" s="1056"/>
      <c r="AH122" s="1056"/>
      <c r="AI122" s="1056"/>
      <c r="AJ122" s="1057"/>
      <c r="AK122" s="1058" t="s">
        <v>412</v>
      </c>
      <c r="AL122" s="1056"/>
      <c r="AM122" s="1056"/>
      <c r="AN122" s="1056"/>
      <c r="AO122" s="1057"/>
      <c r="AP122" s="1059" t="s">
        <v>470</v>
      </c>
      <c r="AQ122" s="1060"/>
      <c r="AR122" s="1060"/>
      <c r="AS122" s="1060"/>
      <c r="AT122" s="1061"/>
      <c r="AU122" s="1089"/>
      <c r="AV122" s="1090"/>
      <c r="AW122" s="1090"/>
      <c r="AX122" s="1090"/>
      <c r="AY122" s="1091"/>
      <c r="AZ122" s="1071" t="s">
        <v>486</v>
      </c>
      <c r="BA122" s="1062"/>
      <c r="BB122" s="1062"/>
      <c r="BC122" s="1062"/>
      <c r="BD122" s="1062"/>
      <c r="BE122" s="1062"/>
      <c r="BF122" s="1062"/>
      <c r="BG122" s="1062"/>
      <c r="BH122" s="1062"/>
      <c r="BI122" s="1062"/>
      <c r="BJ122" s="1062"/>
      <c r="BK122" s="1062"/>
      <c r="BL122" s="1062"/>
      <c r="BM122" s="1062"/>
      <c r="BN122" s="1062"/>
      <c r="BO122" s="1062"/>
      <c r="BP122" s="1063"/>
      <c r="BQ122" s="1094">
        <v>6688970</v>
      </c>
      <c r="BR122" s="1095"/>
      <c r="BS122" s="1095"/>
      <c r="BT122" s="1095"/>
      <c r="BU122" s="1095"/>
      <c r="BV122" s="1095">
        <v>7015889</v>
      </c>
      <c r="BW122" s="1095"/>
      <c r="BX122" s="1095"/>
      <c r="BY122" s="1095"/>
      <c r="BZ122" s="1095"/>
      <c r="CA122" s="1095">
        <v>7380332</v>
      </c>
      <c r="CB122" s="1095"/>
      <c r="CC122" s="1095"/>
      <c r="CD122" s="1095"/>
      <c r="CE122" s="1095"/>
      <c r="CF122" s="1115">
        <v>325.2</v>
      </c>
      <c r="CG122" s="1116"/>
      <c r="CH122" s="1116"/>
      <c r="CI122" s="1116"/>
      <c r="CJ122" s="1116"/>
      <c r="CK122" s="1107"/>
      <c r="CL122" s="1108"/>
      <c r="CM122" s="1108"/>
      <c r="CN122" s="1108"/>
      <c r="CO122" s="1109"/>
      <c r="CP122" s="1117" t="s">
        <v>487</v>
      </c>
      <c r="CQ122" s="1118"/>
      <c r="CR122" s="1118"/>
      <c r="CS122" s="1118"/>
      <c r="CT122" s="1118"/>
      <c r="CU122" s="1118"/>
      <c r="CV122" s="1118"/>
      <c r="CW122" s="1118"/>
      <c r="CX122" s="1118"/>
      <c r="CY122" s="1118"/>
      <c r="CZ122" s="1118"/>
      <c r="DA122" s="1118"/>
      <c r="DB122" s="1118"/>
      <c r="DC122" s="1118"/>
      <c r="DD122" s="1118"/>
      <c r="DE122" s="1118"/>
      <c r="DF122" s="1119"/>
      <c r="DG122" s="1016">
        <v>189085</v>
      </c>
      <c r="DH122" s="1017"/>
      <c r="DI122" s="1017"/>
      <c r="DJ122" s="1017"/>
      <c r="DK122" s="1017"/>
      <c r="DL122" s="1017">
        <v>169913</v>
      </c>
      <c r="DM122" s="1017"/>
      <c r="DN122" s="1017"/>
      <c r="DO122" s="1017"/>
      <c r="DP122" s="1017"/>
      <c r="DQ122" s="1017">
        <v>156161</v>
      </c>
      <c r="DR122" s="1017"/>
      <c r="DS122" s="1017"/>
      <c r="DT122" s="1017"/>
      <c r="DU122" s="1017"/>
      <c r="DV122" s="1018">
        <v>6.9</v>
      </c>
      <c r="DW122" s="1018"/>
      <c r="DX122" s="1018"/>
      <c r="DY122" s="1018"/>
      <c r="DZ122" s="1019"/>
    </row>
    <row r="123" spans="1:130" s="248" customFormat="1" ht="26.25" customHeight="1" x14ac:dyDescent="0.15">
      <c r="A123" s="1156"/>
      <c r="B123" s="1043"/>
      <c r="C123" s="1013" t="s">
        <v>467</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415</v>
      </c>
      <c r="AB123" s="1056"/>
      <c r="AC123" s="1056"/>
      <c r="AD123" s="1056"/>
      <c r="AE123" s="1057"/>
      <c r="AF123" s="1058" t="s">
        <v>474</v>
      </c>
      <c r="AG123" s="1056"/>
      <c r="AH123" s="1056"/>
      <c r="AI123" s="1056"/>
      <c r="AJ123" s="1057"/>
      <c r="AK123" s="1058" t="s">
        <v>412</v>
      </c>
      <c r="AL123" s="1056"/>
      <c r="AM123" s="1056"/>
      <c r="AN123" s="1056"/>
      <c r="AO123" s="1057"/>
      <c r="AP123" s="1059" t="s">
        <v>412</v>
      </c>
      <c r="AQ123" s="1060"/>
      <c r="AR123" s="1060"/>
      <c r="AS123" s="1060"/>
      <c r="AT123" s="1061"/>
      <c r="AU123" s="1092"/>
      <c r="AV123" s="1093"/>
      <c r="AW123" s="1093"/>
      <c r="AX123" s="1093"/>
      <c r="AY123" s="1093"/>
      <c r="AZ123" s="279" t="s">
        <v>185</v>
      </c>
      <c r="BA123" s="279"/>
      <c r="BB123" s="279"/>
      <c r="BC123" s="279"/>
      <c r="BD123" s="279"/>
      <c r="BE123" s="279"/>
      <c r="BF123" s="279"/>
      <c r="BG123" s="279"/>
      <c r="BH123" s="279"/>
      <c r="BI123" s="279"/>
      <c r="BJ123" s="279"/>
      <c r="BK123" s="279"/>
      <c r="BL123" s="279"/>
      <c r="BM123" s="279"/>
      <c r="BN123" s="279"/>
      <c r="BO123" s="1072" t="s">
        <v>488</v>
      </c>
      <c r="BP123" s="1103"/>
      <c r="BQ123" s="1162">
        <v>17027024</v>
      </c>
      <c r="BR123" s="1163"/>
      <c r="BS123" s="1163"/>
      <c r="BT123" s="1163"/>
      <c r="BU123" s="1163"/>
      <c r="BV123" s="1163">
        <v>16786358</v>
      </c>
      <c r="BW123" s="1163"/>
      <c r="BX123" s="1163"/>
      <c r="BY123" s="1163"/>
      <c r="BZ123" s="1163"/>
      <c r="CA123" s="1163">
        <v>16453060</v>
      </c>
      <c r="CB123" s="1163"/>
      <c r="CC123" s="1163"/>
      <c r="CD123" s="1163"/>
      <c r="CE123" s="1163"/>
      <c r="CF123" s="1096"/>
      <c r="CG123" s="1097"/>
      <c r="CH123" s="1097"/>
      <c r="CI123" s="1097"/>
      <c r="CJ123" s="1098"/>
      <c r="CK123" s="1107"/>
      <c r="CL123" s="1108"/>
      <c r="CM123" s="1108"/>
      <c r="CN123" s="1108"/>
      <c r="CO123" s="1109"/>
      <c r="CP123" s="1117" t="s">
        <v>489</v>
      </c>
      <c r="CQ123" s="1118"/>
      <c r="CR123" s="1118"/>
      <c r="CS123" s="1118"/>
      <c r="CT123" s="1118"/>
      <c r="CU123" s="1118"/>
      <c r="CV123" s="1118"/>
      <c r="CW123" s="1118"/>
      <c r="CX123" s="1118"/>
      <c r="CY123" s="1118"/>
      <c r="CZ123" s="1118"/>
      <c r="DA123" s="1118"/>
      <c r="DB123" s="1118"/>
      <c r="DC123" s="1118"/>
      <c r="DD123" s="1118"/>
      <c r="DE123" s="1118"/>
      <c r="DF123" s="1119"/>
      <c r="DG123" s="1055">
        <v>225718</v>
      </c>
      <c r="DH123" s="1056"/>
      <c r="DI123" s="1056"/>
      <c r="DJ123" s="1056"/>
      <c r="DK123" s="1057"/>
      <c r="DL123" s="1058">
        <v>190104</v>
      </c>
      <c r="DM123" s="1056"/>
      <c r="DN123" s="1056"/>
      <c r="DO123" s="1056"/>
      <c r="DP123" s="1057"/>
      <c r="DQ123" s="1058">
        <v>154371</v>
      </c>
      <c r="DR123" s="1056"/>
      <c r="DS123" s="1056"/>
      <c r="DT123" s="1056"/>
      <c r="DU123" s="1057"/>
      <c r="DV123" s="1059">
        <v>6.8</v>
      </c>
      <c r="DW123" s="1060"/>
      <c r="DX123" s="1060"/>
      <c r="DY123" s="1060"/>
      <c r="DZ123" s="1061"/>
    </row>
    <row r="124" spans="1:130" s="248" customFormat="1" ht="26.25" customHeight="1" thickBot="1" x14ac:dyDescent="0.2">
      <c r="A124" s="1156"/>
      <c r="B124" s="1043"/>
      <c r="C124" s="1013" t="s">
        <v>473</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230</v>
      </c>
      <c r="AB124" s="1056"/>
      <c r="AC124" s="1056"/>
      <c r="AD124" s="1056"/>
      <c r="AE124" s="1057"/>
      <c r="AF124" s="1058" t="s">
        <v>230</v>
      </c>
      <c r="AG124" s="1056"/>
      <c r="AH124" s="1056"/>
      <c r="AI124" s="1056"/>
      <c r="AJ124" s="1057"/>
      <c r="AK124" s="1058" t="s">
        <v>472</v>
      </c>
      <c r="AL124" s="1056"/>
      <c r="AM124" s="1056"/>
      <c r="AN124" s="1056"/>
      <c r="AO124" s="1057"/>
      <c r="AP124" s="1059" t="s">
        <v>420</v>
      </c>
      <c r="AQ124" s="1060"/>
      <c r="AR124" s="1060"/>
      <c r="AS124" s="1060"/>
      <c r="AT124" s="1061"/>
      <c r="AU124" s="1158" t="s">
        <v>490</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415</v>
      </c>
      <c r="BR124" s="1125"/>
      <c r="BS124" s="1125"/>
      <c r="BT124" s="1125"/>
      <c r="BU124" s="1125"/>
      <c r="BV124" s="1125" t="s">
        <v>420</v>
      </c>
      <c r="BW124" s="1125"/>
      <c r="BX124" s="1125"/>
      <c r="BY124" s="1125"/>
      <c r="BZ124" s="1125"/>
      <c r="CA124" s="1125" t="s">
        <v>415</v>
      </c>
      <c r="CB124" s="1125"/>
      <c r="CC124" s="1125"/>
      <c r="CD124" s="1125"/>
      <c r="CE124" s="1125"/>
      <c r="CF124" s="1126"/>
      <c r="CG124" s="1127"/>
      <c r="CH124" s="1127"/>
      <c r="CI124" s="1127"/>
      <c r="CJ124" s="1128"/>
      <c r="CK124" s="1110"/>
      <c r="CL124" s="1110"/>
      <c r="CM124" s="1110"/>
      <c r="CN124" s="1110"/>
      <c r="CO124" s="1111"/>
      <c r="CP124" s="1117" t="s">
        <v>491</v>
      </c>
      <c r="CQ124" s="1118"/>
      <c r="CR124" s="1118"/>
      <c r="CS124" s="1118"/>
      <c r="CT124" s="1118"/>
      <c r="CU124" s="1118"/>
      <c r="CV124" s="1118"/>
      <c r="CW124" s="1118"/>
      <c r="CX124" s="1118"/>
      <c r="CY124" s="1118"/>
      <c r="CZ124" s="1118"/>
      <c r="DA124" s="1118"/>
      <c r="DB124" s="1118"/>
      <c r="DC124" s="1118"/>
      <c r="DD124" s="1118"/>
      <c r="DE124" s="1118"/>
      <c r="DF124" s="1119"/>
      <c r="DG124" s="1102" t="s">
        <v>470</v>
      </c>
      <c r="DH124" s="1081"/>
      <c r="DI124" s="1081"/>
      <c r="DJ124" s="1081"/>
      <c r="DK124" s="1082"/>
      <c r="DL124" s="1080" t="s">
        <v>474</v>
      </c>
      <c r="DM124" s="1081"/>
      <c r="DN124" s="1081"/>
      <c r="DO124" s="1081"/>
      <c r="DP124" s="1082"/>
      <c r="DQ124" s="1080" t="s">
        <v>474</v>
      </c>
      <c r="DR124" s="1081"/>
      <c r="DS124" s="1081"/>
      <c r="DT124" s="1081"/>
      <c r="DU124" s="1082"/>
      <c r="DV124" s="1083" t="s">
        <v>412</v>
      </c>
      <c r="DW124" s="1084"/>
      <c r="DX124" s="1084"/>
      <c r="DY124" s="1084"/>
      <c r="DZ124" s="1085"/>
    </row>
    <row r="125" spans="1:130" s="248" customFormat="1" ht="26.25" customHeight="1" x14ac:dyDescent="0.15">
      <c r="A125" s="1156"/>
      <c r="B125" s="1043"/>
      <c r="C125" s="1013" t="s">
        <v>476</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412</v>
      </c>
      <c r="AB125" s="1056"/>
      <c r="AC125" s="1056"/>
      <c r="AD125" s="1056"/>
      <c r="AE125" s="1057"/>
      <c r="AF125" s="1058" t="s">
        <v>474</v>
      </c>
      <c r="AG125" s="1056"/>
      <c r="AH125" s="1056"/>
      <c r="AI125" s="1056"/>
      <c r="AJ125" s="1057"/>
      <c r="AK125" s="1058" t="s">
        <v>470</v>
      </c>
      <c r="AL125" s="1056"/>
      <c r="AM125" s="1056"/>
      <c r="AN125" s="1056"/>
      <c r="AO125" s="1057"/>
      <c r="AP125" s="1059" t="s">
        <v>412</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492</v>
      </c>
      <c r="CL125" s="1105"/>
      <c r="CM125" s="1105"/>
      <c r="CN125" s="1105"/>
      <c r="CO125" s="1106"/>
      <c r="CP125" s="1037" t="s">
        <v>493</v>
      </c>
      <c r="CQ125" s="986"/>
      <c r="CR125" s="986"/>
      <c r="CS125" s="986"/>
      <c r="CT125" s="986"/>
      <c r="CU125" s="986"/>
      <c r="CV125" s="986"/>
      <c r="CW125" s="986"/>
      <c r="CX125" s="986"/>
      <c r="CY125" s="986"/>
      <c r="CZ125" s="986"/>
      <c r="DA125" s="986"/>
      <c r="DB125" s="986"/>
      <c r="DC125" s="986"/>
      <c r="DD125" s="986"/>
      <c r="DE125" s="986"/>
      <c r="DF125" s="987"/>
      <c r="DG125" s="1023" t="s">
        <v>470</v>
      </c>
      <c r="DH125" s="1024"/>
      <c r="DI125" s="1024"/>
      <c r="DJ125" s="1024"/>
      <c r="DK125" s="1024"/>
      <c r="DL125" s="1024" t="s">
        <v>412</v>
      </c>
      <c r="DM125" s="1024"/>
      <c r="DN125" s="1024"/>
      <c r="DO125" s="1024"/>
      <c r="DP125" s="1024"/>
      <c r="DQ125" s="1024" t="s">
        <v>412</v>
      </c>
      <c r="DR125" s="1024"/>
      <c r="DS125" s="1024"/>
      <c r="DT125" s="1024"/>
      <c r="DU125" s="1024"/>
      <c r="DV125" s="1025" t="s">
        <v>412</v>
      </c>
      <c r="DW125" s="1025"/>
      <c r="DX125" s="1025"/>
      <c r="DY125" s="1025"/>
      <c r="DZ125" s="1026"/>
    </row>
    <row r="126" spans="1:130" s="248" customFormat="1" ht="26.25" customHeight="1" thickBot="1" x14ac:dyDescent="0.2">
      <c r="A126" s="1156"/>
      <c r="B126" s="1043"/>
      <c r="C126" s="1013" t="s">
        <v>478</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412</v>
      </c>
      <c r="AB126" s="1056"/>
      <c r="AC126" s="1056"/>
      <c r="AD126" s="1056"/>
      <c r="AE126" s="1057"/>
      <c r="AF126" s="1058" t="s">
        <v>415</v>
      </c>
      <c r="AG126" s="1056"/>
      <c r="AH126" s="1056"/>
      <c r="AI126" s="1056"/>
      <c r="AJ126" s="1057"/>
      <c r="AK126" s="1058" t="s">
        <v>412</v>
      </c>
      <c r="AL126" s="1056"/>
      <c r="AM126" s="1056"/>
      <c r="AN126" s="1056"/>
      <c r="AO126" s="1057"/>
      <c r="AP126" s="1059" t="s">
        <v>470</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494</v>
      </c>
      <c r="CQ126" s="1047"/>
      <c r="CR126" s="1047"/>
      <c r="CS126" s="1047"/>
      <c r="CT126" s="1047"/>
      <c r="CU126" s="1047"/>
      <c r="CV126" s="1047"/>
      <c r="CW126" s="1047"/>
      <c r="CX126" s="1047"/>
      <c r="CY126" s="1047"/>
      <c r="CZ126" s="1047"/>
      <c r="DA126" s="1047"/>
      <c r="DB126" s="1047"/>
      <c r="DC126" s="1047"/>
      <c r="DD126" s="1047"/>
      <c r="DE126" s="1047"/>
      <c r="DF126" s="1048"/>
      <c r="DG126" s="1016" t="s">
        <v>474</v>
      </c>
      <c r="DH126" s="1017"/>
      <c r="DI126" s="1017"/>
      <c r="DJ126" s="1017"/>
      <c r="DK126" s="1017"/>
      <c r="DL126" s="1017" t="s">
        <v>495</v>
      </c>
      <c r="DM126" s="1017"/>
      <c r="DN126" s="1017"/>
      <c r="DO126" s="1017"/>
      <c r="DP126" s="1017"/>
      <c r="DQ126" s="1017" t="s">
        <v>470</v>
      </c>
      <c r="DR126" s="1017"/>
      <c r="DS126" s="1017"/>
      <c r="DT126" s="1017"/>
      <c r="DU126" s="1017"/>
      <c r="DV126" s="1018" t="s">
        <v>474</v>
      </c>
      <c r="DW126" s="1018"/>
      <c r="DX126" s="1018"/>
      <c r="DY126" s="1018"/>
      <c r="DZ126" s="1019"/>
    </row>
    <row r="127" spans="1:130" s="248" customFormat="1" ht="26.25" customHeight="1" x14ac:dyDescent="0.15">
      <c r="A127" s="1157"/>
      <c r="B127" s="1045"/>
      <c r="C127" s="1099" t="s">
        <v>496</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412</v>
      </c>
      <c r="AB127" s="1056"/>
      <c r="AC127" s="1056"/>
      <c r="AD127" s="1056"/>
      <c r="AE127" s="1057"/>
      <c r="AF127" s="1058" t="s">
        <v>474</v>
      </c>
      <c r="AG127" s="1056"/>
      <c r="AH127" s="1056"/>
      <c r="AI127" s="1056"/>
      <c r="AJ127" s="1057"/>
      <c r="AK127" s="1058" t="s">
        <v>415</v>
      </c>
      <c r="AL127" s="1056"/>
      <c r="AM127" s="1056"/>
      <c r="AN127" s="1056"/>
      <c r="AO127" s="1057"/>
      <c r="AP127" s="1059" t="s">
        <v>474</v>
      </c>
      <c r="AQ127" s="1060"/>
      <c r="AR127" s="1060"/>
      <c r="AS127" s="1060"/>
      <c r="AT127" s="1061"/>
      <c r="AU127" s="284"/>
      <c r="AV127" s="284"/>
      <c r="AW127" s="284"/>
      <c r="AX127" s="1129" t="s">
        <v>497</v>
      </c>
      <c r="AY127" s="1130"/>
      <c r="AZ127" s="1130"/>
      <c r="BA127" s="1130"/>
      <c r="BB127" s="1130"/>
      <c r="BC127" s="1130"/>
      <c r="BD127" s="1130"/>
      <c r="BE127" s="1131"/>
      <c r="BF127" s="1132" t="s">
        <v>498</v>
      </c>
      <c r="BG127" s="1130"/>
      <c r="BH127" s="1130"/>
      <c r="BI127" s="1130"/>
      <c r="BJ127" s="1130"/>
      <c r="BK127" s="1130"/>
      <c r="BL127" s="1131"/>
      <c r="BM127" s="1132" t="s">
        <v>499</v>
      </c>
      <c r="BN127" s="1130"/>
      <c r="BO127" s="1130"/>
      <c r="BP127" s="1130"/>
      <c r="BQ127" s="1130"/>
      <c r="BR127" s="1130"/>
      <c r="BS127" s="1131"/>
      <c r="BT127" s="1132" t="s">
        <v>500</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501</v>
      </c>
      <c r="CQ127" s="1047"/>
      <c r="CR127" s="1047"/>
      <c r="CS127" s="1047"/>
      <c r="CT127" s="1047"/>
      <c r="CU127" s="1047"/>
      <c r="CV127" s="1047"/>
      <c r="CW127" s="1047"/>
      <c r="CX127" s="1047"/>
      <c r="CY127" s="1047"/>
      <c r="CZ127" s="1047"/>
      <c r="DA127" s="1047"/>
      <c r="DB127" s="1047"/>
      <c r="DC127" s="1047"/>
      <c r="DD127" s="1047"/>
      <c r="DE127" s="1047"/>
      <c r="DF127" s="1048"/>
      <c r="DG127" s="1016" t="s">
        <v>412</v>
      </c>
      <c r="DH127" s="1017"/>
      <c r="DI127" s="1017"/>
      <c r="DJ127" s="1017"/>
      <c r="DK127" s="1017"/>
      <c r="DL127" s="1017" t="s">
        <v>474</v>
      </c>
      <c r="DM127" s="1017"/>
      <c r="DN127" s="1017"/>
      <c r="DO127" s="1017"/>
      <c r="DP127" s="1017"/>
      <c r="DQ127" s="1017" t="s">
        <v>412</v>
      </c>
      <c r="DR127" s="1017"/>
      <c r="DS127" s="1017"/>
      <c r="DT127" s="1017"/>
      <c r="DU127" s="1017"/>
      <c r="DV127" s="1018" t="s">
        <v>412</v>
      </c>
      <c r="DW127" s="1018"/>
      <c r="DX127" s="1018"/>
      <c r="DY127" s="1018"/>
      <c r="DZ127" s="1019"/>
    </row>
    <row r="128" spans="1:130" s="248" customFormat="1" ht="26.25" customHeight="1" thickBot="1" x14ac:dyDescent="0.2">
      <c r="A128" s="1140" t="s">
        <v>502</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503</v>
      </c>
      <c r="X128" s="1142"/>
      <c r="Y128" s="1142"/>
      <c r="Z128" s="1143"/>
      <c r="AA128" s="1144">
        <v>3000</v>
      </c>
      <c r="AB128" s="1145"/>
      <c r="AC128" s="1145"/>
      <c r="AD128" s="1145"/>
      <c r="AE128" s="1146"/>
      <c r="AF128" s="1147" t="s">
        <v>415</v>
      </c>
      <c r="AG128" s="1145"/>
      <c r="AH128" s="1145"/>
      <c r="AI128" s="1145"/>
      <c r="AJ128" s="1146"/>
      <c r="AK128" s="1147" t="s">
        <v>474</v>
      </c>
      <c r="AL128" s="1145"/>
      <c r="AM128" s="1145"/>
      <c r="AN128" s="1145"/>
      <c r="AO128" s="1146"/>
      <c r="AP128" s="1148"/>
      <c r="AQ128" s="1149"/>
      <c r="AR128" s="1149"/>
      <c r="AS128" s="1149"/>
      <c r="AT128" s="1150"/>
      <c r="AU128" s="284"/>
      <c r="AV128" s="284"/>
      <c r="AW128" s="284"/>
      <c r="AX128" s="985" t="s">
        <v>504</v>
      </c>
      <c r="AY128" s="986"/>
      <c r="AZ128" s="986"/>
      <c r="BA128" s="986"/>
      <c r="BB128" s="986"/>
      <c r="BC128" s="986"/>
      <c r="BD128" s="986"/>
      <c r="BE128" s="987"/>
      <c r="BF128" s="1151" t="s">
        <v>412</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505</v>
      </c>
      <c r="CQ128" s="1134"/>
      <c r="CR128" s="1134"/>
      <c r="CS128" s="1134"/>
      <c r="CT128" s="1134"/>
      <c r="CU128" s="1134"/>
      <c r="CV128" s="1134"/>
      <c r="CW128" s="1134"/>
      <c r="CX128" s="1134"/>
      <c r="CY128" s="1134"/>
      <c r="CZ128" s="1134"/>
      <c r="DA128" s="1134"/>
      <c r="DB128" s="1134"/>
      <c r="DC128" s="1134"/>
      <c r="DD128" s="1134"/>
      <c r="DE128" s="1134"/>
      <c r="DF128" s="1135"/>
      <c r="DG128" s="1136" t="s">
        <v>412</v>
      </c>
      <c r="DH128" s="1137"/>
      <c r="DI128" s="1137"/>
      <c r="DJ128" s="1137"/>
      <c r="DK128" s="1137"/>
      <c r="DL128" s="1137" t="s">
        <v>470</v>
      </c>
      <c r="DM128" s="1137"/>
      <c r="DN128" s="1137"/>
      <c r="DO128" s="1137"/>
      <c r="DP128" s="1137"/>
      <c r="DQ128" s="1137" t="s">
        <v>472</v>
      </c>
      <c r="DR128" s="1137"/>
      <c r="DS128" s="1137"/>
      <c r="DT128" s="1137"/>
      <c r="DU128" s="1137"/>
      <c r="DV128" s="1138" t="s">
        <v>472</v>
      </c>
      <c r="DW128" s="1138"/>
      <c r="DX128" s="1138"/>
      <c r="DY128" s="1138"/>
      <c r="DZ128" s="1139"/>
    </row>
    <row r="129" spans="1:131" s="248" customFormat="1" ht="26.25" customHeight="1" x14ac:dyDescent="0.15">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506</v>
      </c>
      <c r="X129" s="1171"/>
      <c r="Y129" s="1171"/>
      <c r="Z129" s="1172"/>
      <c r="AA129" s="1055">
        <v>2832570</v>
      </c>
      <c r="AB129" s="1056"/>
      <c r="AC129" s="1056"/>
      <c r="AD129" s="1056"/>
      <c r="AE129" s="1057"/>
      <c r="AF129" s="1058">
        <v>2816101</v>
      </c>
      <c r="AG129" s="1056"/>
      <c r="AH129" s="1056"/>
      <c r="AI129" s="1056"/>
      <c r="AJ129" s="1057"/>
      <c r="AK129" s="1058">
        <v>2928700</v>
      </c>
      <c r="AL129" s="1056"/>
      <c r="AM129" s="1056"/>
      <c r="AN129" s="1056"/>
      <c r="AO129" s="1057"/>
      <c r="AP129" s="1173"/>
      <c r="AQ129" s="1174"/>
      <c r="AR129" s="1174"/>
      <c r="AS129" s="1174"/>
      <c r="AT129" s="1175"/>
      <c r="AU129" s="286"/>
      <c r="AV129" s="286"/>
      <c r="AW129" s="286"/>
      <c r="AX129" s="1164" t="s">
        <v>507</v>
      </c>
      <c r="AY129" s="1047"/>
      <c r="AZ129" s="1047"/>
      <c r="BA129" s="1047"/>
      <c r="BB129" s="1047"/>
      <c r="BC129" s="1047"/>
      <c r="BD129" s="1047"/>
      <c r="BE129" s="1048"/>
      <c r="BF129" s="1165" t="s">
        <v>508</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7" t="s">
        <v>509</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510</v>
      </c>
      <c r="X130" s="1171"/>
      <c r="Y130" s="1171"/>
      <c r="Z130" s="1172"/>
      <c r="AA130" s="1055">
        <v>675179</v>
      </c>
      <c r="AB130" s="1056"/>
      <c r="AC130" s="1056"/>
      <c r="AD130" s="1056"/>
      <c r="AE130" s="1057"/>
      <c r="AF130" s="1058">
        <v>669424</v>
      </c>
      <c r="AG130" s="1056"/>
      <c r="AH130" s="1056"/>
      <c r="AI130" s="1056"/>
      <c r="AJ130" s="1057"/>
      <c r="AK130" s="1058">
        <v>659337</v>
      </c>
      <c r="AL130" s="1056"/>
      <c r="AM130" s="1056"/>
      <c r="AN130" s="1056"/>
      <c r="AO130" s="1057"/>
      <c r="AP130" s="1173"/>
      <c r="AQ130" s="1174"/>
      <c r="AR130" s="1174"/>
      <c r="AS130" s="1174"/>
      <c r="AT130" s="1175"/>
      <c r="AU130" s="286"/>
      <c r="AV130" s="286"/>
      <c r="AW130" s="286"/>
      <c r="AX130" s="1164" t="s">
        <v>511</v>
      </c>
      <c r="AY130" s="1047"/>
      <c r="AZ130" s="1047"/>
      <c r="BA130" s="1047"/>
      <c r="BB130" s="1047"/>
      <c r="BC130" s="1047"/>
      <c r="BD130" s="1047"/>
      <c r="BE130" s="1048"/>
      <c r="BF130" s="1201">
        <v>4</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512</v>
      </c>
      <c r="X131" s="1209"/>
      <c r="Y131" s="1209"/>
      <c r="Z131" s="1210"/>
      <c r="AA131" s="1102">
        <v>2157391</v>
      </c>
      <c r="AB131" s="1081"/>
      <c r="AC131" s="1081"/>
      <c r="AD131" s="1081"/>
      <c r="AE131" s="1082"/>
      <c r="AF131" s="1080">
        <v>2146677</v>
      </c>
      <c r="AG131" s="1081"/>
      <c r="AH131" s="1081"/>
      <c r="AI131" s="1081"/>
      <c r="AJ131" s="1082"/>
      <c r="AK131" s="1080">
        <v>2269363</v>
      </c>
      <c r="AL131" s="1081"/>
      <c r="AM131" s="1081"/>
      <c r="AN131" s="1081"/>
      <c r="AO131" s="1082"/>
      <c r="AP131" s="1211"/>
      <c r="AQ131" s="1212"/>
      <c r="AR131" s="1212"/>
      <c r="AS131" s="1212"/>
      <c r="AT131" s="1213"/>
      <c r="AU131" s="286"/>
      <c r="AV131" s="286"/>
      <c r="AW131" s="286"/>
      <c r="AX131" s="1183" t="s">
        <v>513</v>
      </c>
      <c r="AY131" s="1134"/>
      <c r="AZ131" s="1134"/>
      <c r="BA131" s="1134"/>
      <c r="BB131" s="1134"/>
      <c r="BC131" s="1134"/>
      <c r="BD131" s="1134"/>
      <c r="BE131" s="1135"/>
      <c r="BF131" s="1184" t="s">
        <v>420</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0" t="s">
        <v>514</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515</v>
      </c>
      <c r="W132" s="1194"/>
      <c r="X132" s="1194"/>
      <c r="Y132" s="1194"/>
      <c r="Z132" s="1195"/>
      <c r="AA132" s="1196">
        <v>4.4992771359999999</v>
      </c>
      <c r="AB132" s="1197"/>
      <c r="AC132" s="1197"/>
      <c r="AD132" s="1197"/>
      <c r="AE132" s="1198"/>
      <c r="AF132" s="1199">
        <v>4.1927593209999996</v>
      </c>
      <c r="AG132" s="1197"/>
      <c r="AH132" s="1197"/>
      <c r="AI132" s="1197"/>
      <c r="AJ132" s="1198"/>
      <c r="AK132" s="1199">
        <v>3.5056533490000001</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516</v>
      </c>
      <c r="W133" s="1177"/>
      <c r="X133" s="1177"/>
      <c r="Y133" s="1177"/>
      <c r="Z133" s="1178"/>
      <c r="AA133" s="1179">
        <v>4.4000000000000004</v>
      </c>
      <c r="AB133" s="1180"/>
      <c r="AC133" s="1180"/>
      <c r="AD133" s="1180"/>
      <c r="AE133" s="1181"/>
      <c r="AF133" s="1179">
        <v>4.2</v>
      </c>
      <c r="AG133" s="1180"/>
      <c r="AH133" s="1180"/>
      <c r="AI133" s="1180"/>
      <c r="AJ133" s="1181"/>
      <c r="AK133" s="1179">
        <v>4</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faQSuJy7zwsp2qBuh5a0cQ8N3jlczgX/RavIMjCTiccuWZE6KhOFWrKw694gUrQBOntTLNzwh0IvskWOaq+YA==" saltValue="hP33bu5LNj6tPnM2l0ok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RV/ZFumBCXLGMKIkmqvVDKadxw8jWTgajwzlmlmxYgGb27isR84snR5P5356KScmVY/rFRxVtGL9qV7ZXdgZw==" saltValue="1LR3FCzyeHkNhXyJnpre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B5O8wmQZBbvdHT4bv7DDH3oC8SLmW+E9gXTc/N7tUrzVNSj9jNLAWaoVpAyEk7mCwOHl0BYzUM9xfS/G0uz6w==" saltValue="Uu3xLCkJfu11T7S2XiB4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525</v>
      </c>
      <c r="AL9" s="1217"/>
      <c r="AM9" s="1217"/>
      <c r="AN9" s="1218"/>
      <c r="AO9" s="314">
        <v>681001</v>
      </c>
      <c r="AP9" s="314">
        <v>200059</v>
      </c>
      <c r="AQ9" s="315">
        <v>224098</v>
      </c>
      <c r="AR9" s="316">
        <v>-10.7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526</v>
      </c>
      <c r="AL10" s="1217"/>
      <c r="AM10" s="1217"/>
      <c r="AN10" s="1218"/>
      <c r="AO10" s="317">
        <v>79854</v>
      </c>
      <c r="AP10" s="317">
        <v>23459</v>
      </c>
      <c r="AQ10" s="318">
        <v>32087</v>
      </c>
      <c r="AR10" s="319">
        <v>-26.9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527</v>
      </c>
      <c r="AL11" s="1217"/>
      <c r="AM11" s="1217"/>
      <c r="AN11" s="1218"/>
      <c r="AO11" s="317" t="s">
        <v>528</v>
      </c>
      <c r="AP11" s="317" t="s">
        <v>528</v>
      </c>
      <c r="AQ11" s="318">
        <v>3587</v>
      </c>
      <c r="AR11" s="319" t="s">
        <v>528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529</v>
      </c>
      <c r="AL12" s="1217"/>
      <c r="AM12" s="1217"/>
      <c r="AN12" s="1218"/>
      <c r="AO12" s="317" t="s">
        <v>528</v>
      </c>
      <c r="AP12" s="317" t="s">
        <v>528</v>
      </c>
      <c r="AQ12" s="318" t="s">
        <v>528</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530</v>
      </c>
      <c r="AL13" s="1217"/>
      <c r="AM13" s="1217"/>
      <c r="AN13" s="1218"/>
      <c r="AO13" s="317">
        <v>17316</v>
      </c>
      <c r="AP13" s="317">
        <v>5087</v>
      </c>
      <c r="AQ13" s="318">
        <v>11579</v>
      </c>
      <c r="AR13" s="319">
        <v>-56.1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531</v>
      </c>
      <c r="AL14" s="1217"/>
      <c r="AM14" s="1217"/>
      <c r="AN14" s="1218"/>
      <c r="AO14" s="317">
        <v>18367</v>
      </c>
      <c r="AP14" s="317">
        <v>5396</v>
      </c>
      <c r="AQ14" s="318">
        <v>4496</v>
      </c>
      <c r="AR14" s="319">
        <v>20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532</v>
      </c>
      <c r="AL15" s="1223"/>
      <c r="AM15" s="1223"/>
      <c r="AN15" s="1224"/>
      <c r="AO15" s="317">
        <v>-68338</v>
      </c>
      <c r="AP15" s="317">
        <v>-20076</v>
      </c>
      <c r="AQ15" s="318">
        <v>-17592</v>
      </c>
      <c r="AR15" s="319">
        <v>14.1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185</v>
      </c>
      <c r="AL16" s="1223"/>
      <c r="AM16" s="1223"/>
      <c r="AN16" s="1224"/>
      <c r="AO16" s="317">
        <v>728200</v>
      </c>
      <c r="AP16" s="317">
        <v>213925</v>
      </c>
      <c r="AQ16" s="318">
        <v>258255</v>
      </c>
      <c r="AR16" s="319">
        <v>-17.2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537</v>
      </c>
      <c r="AL21" s="1226"/>
      <c r="AM21" s="1226"/>
      <c r="AN21" s="1227"/>
      <c r="AO21" s="330">
        <v>24.38</v>
      </c>
      <c r="AP21" s="331">
        <v>22.75</v>
      </c>
      <c r="AQ21" s="332">
        <v>1.63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538</v>
      </c>
      <c r="AL22" s="1226"/>
      <c r="AM22" s="1226"/>
      <c r="AN22" s="1227"/>
      <c r="AO22" s="335">
        <v>90.2</v>
      </c>
      <c r="AP22" s="336">
        <v>95.6</v>
      </c>
      <c r="AQ22" s="337">
        <v>-5.4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542</v>
      </c>
      <c r="AL32" s="1220"/>
      <c r="AM32" s="1220"/>
      <c r="AN32" s="1221"/>
      <c r="AO32" s="345">
        <v>537078</v>
      </c>
      <c r="AP32" s="345">
        <v>157778</v>
      </c>
      <c r="AQ32" s="346">
        <v>146295</v>
      </c>
      <c r="AR32" s="347">
        <v>7.8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543</v>
      </c>
      <c r="AL33" s="1220"/>
      <c r="AM33" s="1220"/>
      <c r="AN33" s="1221"/>
      <c r="AO33" s="345" t="s">
        <v>528</v>
      </c>
      <c r="AP33" s="345" t="s">
        <v>528</v>
      </c>
      <c r="AQ33" s="346" t="s">
        <v>528</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544</v>
      </c>
      <c r="AL34" s="1220"/>
      <c r="AM34" s="1220"/>
      <c r="AN34" s="1221"/>
      <c r="AO34" s="345" t="s">
        <v>528</v>
      </c>
      <c r="AP34" s="345" t="s">
        <v>528</v>
      </c>
      <c r="AQ34" s="346">
        <v>4</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545</v>
      </c>
      <c r="AL35" s="1220"/>
      <c r="AM35" s="1220"/>
      <c r="AN35" s="1221"/>
      <c r="AO35" s="345">
        <v>171715</v>
      </c>
      <c r="AP35" s="345">
        <v>50445</v>
      </c>
      <c r="AQ35" s="346">
        <v>31593</v>
      </c>
      <c r="AR35" s="347">
        <v>59.7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546</v>
      </c>
      <c r="AL36" s="1220"/>
      <c r="AM36" s="1220"/>
      <c r="AN36" s="1221"/>
      <c r="AO36" s="345">
        <v>24413</v>
      </c>
      <c r="AP36" s="345">
        <v>7172</v>
      </c>
      <c r="AQ36" s="346">
        <v>3914</v>
      </c>
      <c r="AR36" s="347">
        <v>83.2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547</v>
      </c>
      <c r="AL37" s="1220"/>
      <c r="AM37" s="1220"/>
      <c r="AN37" s="1221"/>
      <c r="AO37" s="345">
        <v>5479</v>
      </c>
      <c r="AP37" s="345">
        <v>1610</v>
      </c>
      <c r="AQ37" s="346">
        <v>1348</v>
      </c>
      <c r="AR37" s="347">
        <v>19.399999999999999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548</v>
      </c>
      <c r="AL38" s="1229"/>
      <c r="AM38" s="1229"/>
      <c r="AN38" s="1230"/>
      <c r="AO38" s="348">
        <v>208</v>
      </c>
      <c r="AP38" s="348">
        <v>61</v>
      </c>
      <c r="AQ38" s="349">
        <v>27</v>
      </c>
      <c r="AR38" s="337">
        <v>125.9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549</v>
      </c>
      <c r="AL39" s="1229"/>
      <c r="AM39" s="1229"/>
      <c r="AN39" s="1230"/>
      <c r="AO39" s="345" t="s">
        <v>528</v>
      </c>
      <c r="AP39" s="345" t="s">
        <v>528</v>
      </c>
      <c r="AQ39" s="346">
        <v>-7201</v>
      </c>
      <c r="AR39" s="347" t="s">
        <v>528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550</v>
      </c>
      <c r="AL40" s="1220"/>
      <c r="AM40" s="1220"/>
      <c r="AN40" s="1221"/>
      <c r="AO40" s="345">
        <v>-659337</v>
      </c>
      <c r="AP40" s="345">
        <v>-193695</v>
      </c>
      <c r="AQ40" s="346">
        <v>-128709</v>
      </c>
      <c r="AR40" s="347">
        <v>50.5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296</v>
      </c>
      <c r="AL41" s="1232"/>
      <c r="AM41" s="1232"/>
      <c r="AN41" s="1233"/>
      <c r="AO41" s="345">
        <v>79556</v>
      </c>
      <c r="AP41" s="345">
        <v>23371</v>
      </c>
      <c r="AQ41" s="346">
        <v>47272</v>
      </c>
      <c r="AR41" s="347">
        <v>-50.6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520</v>
      </c>
      <c r="AN49" s="1236" t="s">
        <v>554</v>
      </c>
      <c r="AO49" s="1237"/>
      <c r="AP49" s="1237"/>
      <c r="AQ49" s="1237"/>
      <c r="AR49" s="123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2436028</v>
      </c>
      <c r="AN51" s="367">
        <v>669422</v>
      </c>
      <c r="AO51" s="368">
        <v>65.400000000000006</v>
      </c>
      <c r="AP51" s="369">
        <v>291945</v>
      </c>
      <c r="AQ51" s="370">
        <v>4.0999999999999996</v>
      </c>
      <c r="AR51" s="371">
        <v>61.3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1741890</v>
      </c>
      <c r="AN52" s="375">
        <v>478673</v>
      </c>
      <c r="AO52" s="376">
        <v>126.9</v>
      </c>
      <c r="AP52" s="377">
        <v>127651</v>
      </c>
      <c r="AQ52" s="378">
        <v>0.3</v>
      </c>
      <c r="AR52" s="379">
        <v>126.6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3464670</v>
      </c>
      <c r="AN53" s="367">
        <v>958945</v>
      </c>
      <c r="AO53" s="368">
        <v>43.2</v>
      </c>
      <c r="AP53" s="369">
        <v>291173</v>
      </c>
      <c r="AQ53" s="370">
        <v>-0.3</v>
      </c>
      <c r="AR53" s="371">
        <v>43.5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2455666</v>
      </c>
      <c r="AN54" s="375">
        <v>679675</v>
      </c>
      <c r="AO54" s="376">
        <v>42</v>
      </c>
      <c r="AP54" s="377">
        <v>119071</v>
      </c>
      <c r="AQ54" s="378">
        <v>-6.7</v>
      </c>
      <c r="AR54" s="379">
        <v>48.7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2059559</v>
      </c>
      <c r="AN55" s="367">
        <v>581468</v>
      </c>
      <c r="AO55" s="368">
        <v>-39.4</v>
      </c>
      <c r="AP55" s="369">
        <v>271581</v>
      </c>
      <c r="AQ55" s="370">
        <v>-6.7</v>
      </c>
      <c r="AR55" s="371">
        <v>-32.700000000000003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850156</v>
      </c>
      <c r="AN56" s="375">
        <v>240021</v>
      </c>
      <c r="AO56" s="376">
        <v>-64.7</v>
      </c>
      <c r="AP56" s="377">
        <v>117844</v>
      </c>
      <c r="AQ56" s="378">
        <v>-1</v>
      </c>
      <c r="AR56" s="379">
        <v>-63.7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2057488</v>
      </c>
      <c r="AN57" s="367">
        <v>592936</v>
      </c>
      <c r="AO57" s="368">
        <v>2</v>
      </c>
      <c r="AP57" s="369">
        <v>268375</v>
      </c>
      <c r="AQ57" s="370">
        <v>-1.2</v>
      </c>
      <c r="AR57" s="371">
        <v>3.2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758581</v>
      </c>
      <c r="AN58" s="375">
        <v>218611</v>
      </c>
      <c r="AO58" s="376">
        <v>-8.9</v>
      </c>
      <c r="AP58" s="377">
        <v>119602</v>
      </c>
      <c r="AQ58" s="378">
        <v>1.5</v>
      </c>
      <c r="AR58" s="379">
        <v>-10.4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3151851</v>
      </c>
      <c r="AN59" s="367">
        <v>925926</v>
      </c>
      <c r="AO59" s="368">
        <v>56.2</v>
      </c>
      <c r="AP59" s="369">
        <v>301035</v>
      </c>
      <c r="AQ59" s="370">
        <v>12.2</v>
      </c>
      <c r="AR59" s="371">
        <v>44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1722633</v>
      </c>
      <c r="AN60" s="375">
        <v>506061</v>
      </c>
      <c r="AO60" s="376">
        <v>131.5</v>
      </c>
      <c r="AP60" s="377">
        <v>154376</v>
      </c>
      <c r="AQ60" s="378">
        <v>29.1</v>
      </c>
      <c r="AR60" s="379">
        <v>102.4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2633919</v>
      </c>
      <c r="AN61" s="382">
        <v>745739</v>
      </c>
      <c r="AO61" s="383">
        <v>25.5</v>
      </c>
      <c r="AP61" s="384">
        <v>284822</v>
      </c>
      <c r="AQ61" s="385">
        <v>1.6</v>
      </c>
      <c r="AR61" s="371">
        <v>23.9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1505785</v>
      </c>
      <c r="AN62" s="375">
        <v>424608</v>
      </c>
      <c r="AO62" s="376">
        <v>45.4</v>
      </c>
      <c r="AP62" s="377">
        <v>127709</v>
      </c>
      <c r="AQ62" s="378">
        <v>4.5999999999999996</v>
      </c>
      <c r="AR62" s="379">
        <v>40.799999999999997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Jx2XtTHNqSzpJ5CKk9p8GteR+vi3qWLMwItZdgk8KWCHdAVHFSc9odjoWmtV6RKtVMttYic9bRK2fWy/2Ws8A==" saltValue="LjtdXHVEm4mh66c4bOQsa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n8PKoUTgULpuOXouMWQMUv6UO+meqzaOmm0Hkv/p6hVH459VZYjvXo1j2KgxEUPY1ylkijR+lj7cK9QcqpTUlg==" saltValue="2DsNqDvd/6oz22Hxbz3J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5gl//XBVPzRIXJkv+6Pu8LkirsMlWXdQ/WIZRIN+YIUHdf0Xui1Os2DvJYNqG8uXpYQXchGrxNU5jXEXPK/Buw==" saltValue="n9kVk6A6a1Oor7XCktqk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9" t="s">
        <v>3</v>
      </c>
      <c r="D47" s="1239"/>
      <c r="E47" s="1240"/>
      <c r="F47" s="11">
        <v>26.51</v>
      </c>
      <c r="G47" s="12">
        <v>30.51</v>
      </c>
      <c r="H47" s="12">
        <v>25.03</v>
      </c>
      <c r="I47" s="12">
        <v>22.63</v>
      </c>
      <c r="J47" s="13">
        <v>29.53</v>
      </c>
    </row>
    <row r="48" spans="2:10" ht="57.75" customHeight="1" x14ac:dyDescent="0.15">
      <c r="B48" s="14"/>
      <c r="C48" s="1241" t="s">
        <v>4</v>
      </c>
      <c r="D48" s="1241"/>
      <c r="E48" s="1242"/>
      <c r="F48" s="15">
        <v>4.8899999999999997</v>
      </c>
      <c r="G48" s="16">
        <v>1.97</v>
      </c>
      <c r="H48" s="16">
        <v>1.86</v>
      </c>
      <c r="I48" s="16">
        <v>1.46</v>
      </c>
      <c r="J48" s="17">
        <v>1.05</v>
      </c>
    </row>
    <row r="49" spans="2:10" ht="57.75" customHeight="1" thickBot="1" x14ac:dyDescent="0.2">
      <c r="B49" s="18"/>
      <c r="C49" s="1243" t="s">
        <v>5</v>
      </c>
      <c r="D49" s="1243"/>
      <c r="E49" s="1244"/>
      <c r="F49" s="19">
        <v>7.61</v>
      </c>
      <c r="G49" s="20">
        <v>3.15</v>
      </c>
      <c r="H49" s="20" t="s">
        <v>575</v>
      </c>
      <c r="I49" s="20">
        <v>4.72</v>
      </c>
      <c r="J49" s="21">
        <v>18.37</v>
      </c>
    </row>
    <row r="50" spans="2:10" ht="13.5" customHeight="1" x14ac:dyDescent="0.15"/>
  </sheetData>
  <sheetProtection algorithmName="SHA-512" hashValue="5z0FXIWMX5fEZMRaLOk80qYz2/K/al1OcomZyEyrQU7j+iqjU1o/l9TBggMFJDTGxd8CjP6Lx4DcE8vhp/IWrg==" saltValue="lb3BXeF8jUSSkW8hccnT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西村　ゆかり</cp:lastModifiedBy>
  <cp:lastPrinted>2022-09-18T06:43:30Z</cp:lastPrinted>
  <dcterms:created xsi:type="dcterms:W3CDTF">2022-02-02T06:55:04Z</dcterms:created>
  <dcterms:modified xsi:type="dcterms:W3CDTF">2022-09-18T06:43:30Z</dcterms:modified>
  <cp:category/>
</cp:coreProperties>
</file>