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750\Desktop\"/>
    </mc:Choice>
  </mc:AlternateContent>
  <bookViews>
    <workbookView xWindow="0" yWindow="0" windowWidth="24000" windowHeight="9030"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<sst xmlns="http://schemas.openxmlformats.org/spreadsheetml/2006/main" count="1133" uniqueCount="624">
  <si>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</si>
  <si>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</si>
  <si>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</si>
  <si>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</si>
  <si>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</si>
  <si>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</si>
  <si>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</si>
  <si>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</si>
  <si>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</si>
  <si>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</si>
  <si>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</si>
  <si>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</si>
  <si>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</si>
  <si>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</si>
  <si>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</si>
  <si>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</si>
  <si>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</si>
  <si>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</si>
  <si>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</si>
  <si>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</si>
  <si>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</si>
  <si>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</si>
  <si>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</si>
  <si>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</si>
  <si>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</si>
  <si>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</si>
  <si>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</si>
  <si>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</si>
  <si>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</si>
  <si>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</si>
  <si>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</si>
  <si>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</si>
  <si>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</si>
  <si>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</si>
  <si>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</si>
  <si>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</si>
  <si>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</si>
  <si>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</si>
  <si>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</si>
  <si>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</si>
  <si>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</si>
  <si>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</si>
  <si>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</si>
  <si>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</si>
  <si>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</si>
  <si>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</si>
  <si>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</si>
  <si>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</si>
  <si>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</si>
  <si>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</si>
  <si>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</si>
  <si>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</si>
  <si>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</si>
  <si>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</si>
  <si>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</si>
  <si>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</si>
  <si>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</si>
  <si>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</si>
  <si>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</si>
  <si>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</si>
  <si>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</si>
  <si>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</si>
  <si>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</si>
  <si>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</si>
  <si>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</si>
  <si>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</si>
  <si>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</si>
  <si>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</si>
  <si>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</si>
  <si>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</si>
  <si>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</si>
  <si>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</si>
  <si>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</si>
  <si>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</si>
  <si>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</si>
  <si>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</si>
  <si>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</si>
  <si>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</si>
  <si>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</si>
  <si>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</si>
  <si>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</si>
  <si>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</si>
  <si>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</si>
  <si>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</si>
  <si>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</si>
  <si>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</si>
  <si>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</si>
  <si>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</si>
  <si>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</si>
  <si>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</si>
  <si>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</si>
  <si>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</si>
  <si>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</si>
  <si>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</si>
  <si>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</si>
  <si>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</si>
  <si>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</si>
  <si>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</si>
  <si>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土佐市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</si>
  <si>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</si>
  <si>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</si>
  <si>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</si>
  <si>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</si>
  <si>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</si>
  <si>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</si>
  <si>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</si>
  <si>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</si>
  <si>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</si>
  <si>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</si>
  <si>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</si>
  <si>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</si>
  <si>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</si>
  <si>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</si>
  <si>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</si>
  <si>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</si>
  <si>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</si>
  <si>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</si>
  <si>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</si>
  <si>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</si>
  <si>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</si>
  <si>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</si>
  <si>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</si>
  <si>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</si>
  <si>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</si>
  <si>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</si>
  <si>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</si>
  <si>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</si>
  <si>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</si>
  <si>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</si>
  <si>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</si>
  <si>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</si>
  <si>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</si>
  <si>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</si>
  <si>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</si>
  <si>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</si>
  <si>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</si>
  <si>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</si>
  <si>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</si>
  <si>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</si>
  <si>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</si>
  <si>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</si>
  <si>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</si>
  <si>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</si>
  <si>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</si>
  <si>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</si>
  <si>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</si>
  <si>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</si>
  <si>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</si>
  <si>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</si>
  <si>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</si>
  <si>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</si>
  <si>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</si>
  <si>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</si>
  <si>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</si>
  <si>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</si>
  <si>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</si>
  <si>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</si>
  <si>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</si>
  <si>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</si>
  <si>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</si>
  <si>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</si>
  <si>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</si>
  <si>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</si>
  <si>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</si>
  <si>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</si>
  <si>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</si>
  <si>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</si>
  <si>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</si>
  <si>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</si>
  <si>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</si>
  <si>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</si>
  <si>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</si>
  <si>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</si>
  <si>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</si>
  <si>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</si>
  <si>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</si>
  <si>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</si>
  <si>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</si>
  <si>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</si>
  <si>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</si>
  <si>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</si>
  <si>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</si>
  <si>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</si>
  <si>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</si>
  <si>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</si>
  <si>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</si>
  <si>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</si>
  <si>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</si>
  <si>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</si>
  <si>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</si>
  <si>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</si>
  <si>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</si>
  <si>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</si>
  <si>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</si>
  <si>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</si>
  <si>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</si>
  <si>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</si>
  <si>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</si>
  <si>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</si>
  <si>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</si>
  <si>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</si>
  <si>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</si>
  <si>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</si>
  <si>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</si>
  <si>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</si>
  <si>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</si>
  <si>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</si>
  <si>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</si>
  <si>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</si>
  <si>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</si>
  <si>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</si>
  <si>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</si>
  <si>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</si>
  <si>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高知県土佐市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</si>
  <si>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</si>
  <si>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</si>
  <si>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</si>
  <si>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</si>
  <si>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</si>
  <si>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</si>
  <si>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</si>
  <si>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</si>
  <si>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</si>
  <si>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</si>
  <si>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</si>
  <si>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</si>
  <si>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</si>
  <si>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</si>
  <si>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</si>
  <si>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</si>
  <si>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</si>
  <si>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</si>
  <si>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</si>
  <si>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</si>
  <si>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</si>
  <si>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</si>
  <si>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</si>
  <si>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</si>
  <si>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</si>
  <si>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</si>
  <si>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</si>
  <si>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</si>
  <si>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</si>
  <si>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</si>
  <si>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</si>
  <si>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</si>
  <si>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</si>
  <si>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</si>
  <si>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</si>
  <si>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</si>
  <si>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</si>
  <si>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</si>
  <si>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</si>
  <si>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</si>
  <si>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</si>
  <si>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</si>
  <si>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</si>
  <si>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</si>
  <si>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</si>
  <si>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</si>
  <si>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</si>
  <si>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</si>
  <si>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</si>
  <si>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</si>
  <si>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</si>
  <si>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</si>
  <si>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</si>
  <si>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</si>
  <si>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</si>
  <si>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</si>
  <si>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</si>
  <si>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</si>
  <si>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</si>
  <si>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</si>
  <si>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</si>
  <si>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</si>
  <si>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</si>
  <si>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</si>
  <si>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</si>
  <si>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</si>
  <si>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</si>
  <si>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</si>
  <si>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</si>
  <si>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</si>
  <si>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</si>
  <si>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</si>
  <si>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</si>
  <si>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</si>
  <si>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</si>
  <si>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</si>
  <si>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</si>
  <si>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</si>
  <si>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</si>
  <si>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</si>
  <si>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</si>
  <si>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</si>
  <si>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</si>
  <si>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</si>
  <si>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</si>
  <si>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</si>
  <si>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</si>
  <si>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</si>
  <si>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</si>
  <si>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</si>
  <si>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</si>
  <si>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</si>
  <si>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</si>
  <si>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</si>
  <si>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</si>
  <si>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</si>
  <si>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</si>
  <si>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</si>
  <si>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</si>
  <si>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</si>
  <si>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</si>
  <si>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</si>
  <si>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</si>
  <si>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</si>
  <si>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</si>
  <si>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</si>
  <si>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</si>
  <si>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</si>
  <si>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</si>
  <si>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</si>
  <si>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</si>
  <si>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</si>
  <si>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</si>
  <si>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</si>
  <si>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</si>
  <si>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</si>
  <si>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</si>
  <si>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</si>
  <si>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</si>
  <si>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</si>
  <si>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</si>
  <si>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</si>
  <si>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</si>
  <si>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</si>
  <si>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</si>
  <si>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</si>
  <si>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</si>
  <si>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</si>
  <si>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</si>
  <si>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</si>
  <si>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</si>
  <si>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</si>
  <si>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</si>
  <si>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</si>
  <si>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</si>
  <si>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</si>
  <si>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</si>
  <si>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</si>
  <si>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</si>
  <si>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</si>
  <si>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</si>
  <si>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</si>
  <si>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</si>
  <si>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</si>
  <si>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</si>
  <si>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</si>
  <si>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</si>
  <si>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</si>
  <si>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</si>
  <si>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</si>
  <si>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</si>
  <si>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</si>
  <si>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</si>
  <si>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</si>
  <si>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高知県土佐市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</si>
  <si>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</si>
  <si>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</si>
  <si>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</si>
  <si>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</si>
  <si>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</si>
  <si>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</si>
  <si>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</si>
  <si>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</si>
  <si>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</si>
  <si>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</si>
  <si>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</si>
  <si>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</si>
  <si>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</si>
  <si>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</si>
  <si>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</si>
  <si>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</si>
  <si>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</si>
  <si>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</si>
  <si>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</si>
  <si>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</si>
  <si>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製紙工業振興基金特別会計</t>
    <phoneticPr fontId="5"/>
  </si>
  <si>
    <t>-</t>
    <phoneticPr fontId="5"/>
  </si>
  <si>
    <t>住宅新築資金等特別会計</t>
    <phoneticPr fontId="5"/>
  </si>
  <si>
    <t>学校給食特別会計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</si>
  <si>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</si>
  <si>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</si>
  <si>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</si>
  <si>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</si>
  <si>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</si>
  <si>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</si>
  <si>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</si>
  <si>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</si>
  <si>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</si>
  <si>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</si>
  <si>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</si>
  <si>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</si>
  <si>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</si>
  <si>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</si>
  <si>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</si>
  <si>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</si>
  <si>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</si>
  <si>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</si>
  <si>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</si>
  <si>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</si>
  <si>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</si>
  <si>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</si>
  <si>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土佐市民病院保育所事業会計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</si>
  <si>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</si>
  <si>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</si>
  <si>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</si>
  <si>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</si>
  <si>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</si>
  <si>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</si>
  <si>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</si>
  <si>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</si>
  <si>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</si>
  <si>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</si>
  <si>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</si>
  <si>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</si>
  <si>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</si>
  <si>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</si>
  <si>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</si>
  <si>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</si>
  <si>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</si>
  <si>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</si>
  <si>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</si>
  <si>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</si>
  <si>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</si>
  <si>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</si>
  <si>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</si>
  <si>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</si>
  <si>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</si>
  <si>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</si>
  <si>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</si>
  <si>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</si>
  <si>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</si>
  <si>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</si>
  <si>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</si>
  <si>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</si>
  <si>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</si>
  <si>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</si>
  <si>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</si>
  <si>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</si>
  <si>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</si>
  <si>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</si>
  <si>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</si>
  <si>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</si>
  <si>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</si>
  <si>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</si>
  <si>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</si>
  <si>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</si>
  <si>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</si>
  <si>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</si>
  <si>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</si>
  <si>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</si>
  <si>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</si>
  <si>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</si>
  <si>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</si>
  <si>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</si>
  <si>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</si>
  <si>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</si>
  <si>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</si>
  <si>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</si>
  <si>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</si>
  <si>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</si>
  <si>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</si>
  <si>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</si>
  <si>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</si>
  <si>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</si>
  <si>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</si>
  <si>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</si>
  <si>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</si>
  <si>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</si>
  <si>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</si>
  <si>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</si>
  <si>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</si>
  <si>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土佐市民病院保育所事業会計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</si>
  <si>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</si>
  <si>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</si>
  <si>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</si>
  <si>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</si>
  <si>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</si>
  <si>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</si>
  <si>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</si>
  <si>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</si>
  <si>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</si>
  <si>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</si>
  <si>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</si>
  <si>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</si>
  <si>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</si>
  <si>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</si>
  <si>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</si>
  <si>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</si>
  <si>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</si>
  <si>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</si>
  <si>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</si>
  <si>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</si>
  <si>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</si>
  <si>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</si>
  <si>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</si>
  <si>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</si>
  <si>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</si>
  <si>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</si>
  <si>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</si>
  <si>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</si>
  <si>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</si>
  <si>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</si>
  <si>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</si>
  <si>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</si>
  <si>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</si>
  <si>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</si>
  <si>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</si>
  <si>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</si>
  <si>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</si>
  <si>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</si>
  <si>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</si>
  <si>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</si>
  <si>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</si>
  <si>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</si>
  <si>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</si>
  <si>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</si>
  <si>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</si>
  <si>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</si>
  <si>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</si>
  <si>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</si>
  <si>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</si>
  <si>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</si>
  <si>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</si>
  <si>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</si>
  <si>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</si>
  <si>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</si>
  <si>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</si>
  <si>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</si>
  <si>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</si>
  <si>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</si>
  <si>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</si>
  <si>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</si>
  <si>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</si>
  <si>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</si>
  <si>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</si>
  <si>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</si>
  <si>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</si>
  <si>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</si>
  <si>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</si>
  <si>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</si>
  <si>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</si>
  <si>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</si>
  <si>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</si>
  <si>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</si>
  <si>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</si>
  <si>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</si>
  <si>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</si>
  <si>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</si>
  <si>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</si>
  <si>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</si>
  <si>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</si>
  <si>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</si>
  <si>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</si>
  <si>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</si>
  <si>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</si>
  <si>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</si>
  <si>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0.59</t>
  </si>
  <si>
    <t>▲ 1.89</t>
  </si>
  <si>
    <t>▲ 3.48</t>
  </si>
  <si>
    <t>国民健康保険特別会計</t>
  </si>
  <si>
    <t>▲ 2.29</t>
  </si>
  <si>
    <t>▲ 1.34</t>
  </si>
  <si>
    <t>▲ 1.11</t>
  </si>
  <si>
    <t>▲ 1.43</t>
  </si>
  <si>
    <t>▲ 0.70</t>
  </si>
  <si>
    <t>病院事業会計</t>
  </si>
  <si>
    <t>水道事業会計</t>
  </si>
  <si>
    <t>一般会計</t>
  </si>
  <si>
    <t>介護保険特別会計</t>
  </si>
  <si>
    <t>後期高齢者医療特別会計</t>
  </si>
  <si>
    <t>土佐市民病院保育所事業会計</t>
  </si>
  <si>
    <t>学校給食特別会計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</si>
  <si>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</si>
  <si>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</si>
  <si>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</si>
  <si>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</si>
  <si>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</si>
  <si>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</si>
  <si>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</si>
  <si>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</si>
  <si>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施設等整備基金</t>
    <rPh sb="0" eb="2">
      <t>シセツ</t>
    </rPh>
    <rPh sb="2" eb="3">
      <t>トウ</t>
    </rPh>
    <rPh sb="3" eb="5">
      <t>セイビ</t>
    </rPh>
    <rPh sb="5" eb="7">
      <t>キキン</t>
    </rPh>
    <phoneticPr fontId="5"/>
  </si>
  <si>
    <t>地域福祉基金</t>
    <rPh sb="0" eb="2">
      <t>チイキ</t>
    </rPh>
    <rPh sb="2" eb="4">
      <t>フクシ</t>
    </rPh>
    <rPh sb="4" eb="6">
      <t>キキン</t>
    </rPh>
    <phoneticPr fontId="5"/>
  </si>
  <si>
    <t>まごころ応援基金</t>
    <rPh sb="4" eb="6">
      <t>オウエン</t>
    </rPh>
    <rPh sb="6" eb="8">
      <t>キキン</t>
    </rPh>
    <phoneticPr fontId="5"/>
  </si>
  <si>
    <t>防災対策加速化基金</t>
    <rPh sb="0" eb="2">
      <t>ボウサイ</t>
    </rPh>
    <rPh sb="2" eb="4">
      <t>タイサク</t>
    </rPh>
    <rPh sb="4" eb="7">
      <t>カソクカ</t>
    </rPh>
    <rPh sb="7" eb="9">
      <t>キキン</t>
    </rPh>
    <phoneticPr fontId="5"/>
  </si>
  <si>
    <t>高齢者福祉施設振興基金</t>
    <rPh sb="0" eb="3">
      <t>コウレイシャ</t>
    </rPh>
    <rPh sb="3" eb="5">
      <t>フクシ</t>
    </rPh>
    <rPh sb="5" eb="7">
      <t>シセツ</t>
    </rPh>
    <rPh sb="7" eb="9">
      <t>シンコウ</t>
    </rPh>
    <rPh sb="9" eb="11">
      <t>キキン</t>
    </rPh>
    <phoneticPr fontId="5"/>
  </si>
  <si>
    <t>-</t>
    <phoneticPr fontId="2"/>
  </si>
  <si>
    <t>土佐市土地開発公社</t>
    <phoneticPr fontId="2"/>
  </si>
  <si>
    <t>○</t>
    <phoneticPr fontId="2"/>
  </si>
  <si>
    <t>仁淀川下流衛生事務組合</t>
    <rPh sb="0" eb="3">
      <t>ニヨドガワ</t>
    </rPh>
    <rPh sb="3" eb="5">
      <t>カリュウ</t>
    </rPh>
    <rPh sb="5" eb="7">
      <t>エイセイ</t>
    </rPh>
    <rPh sb="7" eb="9">
      <t>ジム</t>
    </rPh>
    <rPh sb="9" eb="11">
      <t>クミアイ</t>
    </rPh>
    <phoneticPr fontId="2"/>
  </si>
  <si>
    <t>高知中央西部焼却処理事務組合</t>
    <rPh sb="0" eb="2">
      <t>コウチ</t>
    </rPh>
    <rPh sb="2" eb="4">
      <t>チュウオウ</t>
    </rPh>
    <rPh sb="4" eb="6">
      <t>セイブ</t>
    </rPh>
    <rPh sb="6" eb="8">
      <t>ショウキャク</t>
    </rPh>
    <rPh sb="8" eb="10">
      <t>ショリ</t>
    </rPh>
    <rPh sb="10" eb="12">
      <t>ジム</t>
    </rPh>
    <rPh sb="12" eb="14">
      <t>クミアイ</t>
    </rPh>
    <phoneticPr fontId="2"/>
  </si>
  <si>
    <t>高知県広域食肉センター</t>
    <rPh sb="0" eb="3">
      <t>コウチケン</t>
    </rPh>
    <rPh sb="3" eb="5">
      <t>コウイキ</t>
    </rPh>
    <rPh sb="5" eb="7">
      <t>ショクニク</t>
    </rPh>
    <phoneticPr fontId="2"/>
  </si>
  <si>
    <t>仁淀川広域市町村圏事務処理組合</t>
    <rPh sb="0" eb="3">
      <t>ニヨドガワ</t>
    </rPh>
    <rPh sb="3" eb="5">
      <t>コウイキ</t>
    </rPh>
    <rPh sb="5" eb="8">
      <t>シチョウソン</t>
    </rPh>
    <rPh sb="8" eb="9">
      <t>ケン</t>
    </rPh>
    <rPh sb="9" eb="11">
      <t>ジム</t>
    </rPh>
    <rPh sb="11" eb="13">
      <t>ショリ</t>
    </rPh>
    <rPh sb="13" eb="15">
      <t>クミアイ</t>
    </rPh>
    <phoneticPr fontId="2"/>
  </si>
  <si>
    <t>こうち人づくり広域連合</t>
    <rPh sb="3" eb="4">
      <t>ヒト</t>
    </rPh>
    <rPh sb="7" eb="9">
      <t>コウイキ</t>
    </rPh>
    <rPh sb="9" eb="11">
      <t>レンゴウ</t>
    </rPh>
    <phoneticPr fontId="2"/>
  </si>
  <si>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</si>
  <si>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</si>
  <si>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</si>
  <si>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</si>
  <si>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</si>
  <si>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</si>
  <si>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</si>
  <si>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</si>
  <si>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減少し、有形固定資産減価償却率が増加している。地方債の新規発行の抑制等により将来負担が下がっているが、今後、老朽化している公共施設の統廃合に係る起債額が増加するため、将来負担が増加傾向になる一方で、公共施設の維持管理に要する経費が減少することが見込まれる。</t>
    <rPh sb="7" eb="9">
      <t>ゲンショウ</t>
    </rPh>
    <rPh sb="23" eb="25">
      <t>ゾウカ</t>
    </rPh>
    <rPh sb="30" eb="33">
      <t>チホウサイ</t>
    </rPh>
    <rPh sb="34" eb="38">
      <t>シンキハッコウ</t>
    </rPh>
    <rPh sb="39" eb="41">
      <t>ヨクセイ</t>
    </rPh>
    <rPh sb="41" eb="42">
      <t>トウ</t>
    </rPh>
    <rPh sb="45" eb="49">
      <t>ショウライフタン</t>
    </rPh>
    <rPh sb="50" eb="51">
      <t>サ</t>
    </rPh>
    <rPh sb="58" eb="60">
      <t>コンゴ</t>
    </rPh>
    <rPh sb="61" eb="64">
      <t>ロウキュウカ</t>
    </rPh>
    <rPh sb="68" eb="72">
      <t>コウキョウシセツ</t>
    </rPh>
    <rPh sb="73" eb="76">
      <t>トウハイゴウ</t>
    </rPh>
    <rPh sb="77" eb="78">
      <t>カカ</t>
    </rPh>
    <rPh sb="79" eb="82">
      <t>キサイガク</t>
    </rPh>
    <rPh sb="83" eb="85">
      <t>ゾウカ</t>
    </rPh>
    <rPh sb="90" eb="94">
      <t>ショウライフタン</t>
    </rPh>
    <rPh sb="95" eb="99">
      <t>ゾウカケイコウ</t>
    </rPh>
    <rPh sb="102" eb="104">
      <t>イッポウ</t>
    </rPh>
    <rPh sb="106" eb="110">
      <t>コウキョウシセツ</t>
    </rPh>
    <rPh sb="111" eb="115">
      <t>イジカンリ</t>
    </rPh>
    <rPh sb="116" eb="117">
      <t>ヨウ</t>
    </rPh>
    <rPh sb="119" eb="121">
      <t>ケイヒ</t>
    </rPh>
    <rPh sb="122" eb="124">
      <t>ゲンショウ</t>
    </rPh>
    <rPh sb="129" eb="131">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</si>
  <si>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</si>
  <si>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</si>
  <si>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</si>
  <si>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</si>
  <si>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</si>
  <si>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</si>
  <si>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については、類似団体平均を上回っている。令和2年度に関しては、地方債の新規発行を抑制したことにより、前年度と比較すると将来負担・実質公債費比率ともに下がっており、今後も新庁舎の建設事業を実施するため、これまで以上に公債費の適正化に取り組んでいく必要がある。</t>
    <rPh sb="34" eb="36">
      <t>レイワ</t>
    </rPh>
    <rPh sb="37" eb="39">
      <t>ネンド</t>
    </rPh>
    <rPh sb="40" eb="41">
      <t>カン</t>
    </rPh>
    <rPh sb="45" eb="48">
      <t>チホウサイ</t>
    </rPh>
    <rPh sb="49" eb="53">
      <t>シンキハッコウ</t>
    </rPh>
    <rPh sb="54" eb="56">
      <t>ヨクセイ</t>
    </rPh>
    <rPh sb="64" eb="67">
      <t>ゼンネンド</t>
    </rPh>
    <rPh sb="68" eb="70">
      <t>ヒカク</t>
    </rPh>
    <rPh sb="73" eb="77">
      <t>ショウライフタン</t>
    </rPh>
    <rPh sb="78" eb="82">
      <t>ジッシツコウサイ</t>
    </rPh>
    <rPh sb="82" eb="83">
      <t>ヒ</t>
    </rPh>
    <rPh sb="83" eb="85">
      <t>ヒリツ</t>
    </rPh>
    <rPh sb="88" eb="89">
      <t>サ</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</si>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</sst>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8" xfId="16" applyFont="1" applyFill="1" applyBorder="1" applyAlignment="1" applyProtection="1">
      <alignment horizontal="left" vertical="top" wrapText="1"/>
      <protection locked="0"/>
    </xf>
    <xf numFmtId="0" fontId="1" fillId="0" borderId="64"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4"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A19A-435D-A0DF-874913B583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94014</c:v>
                </c:pt>
                <c:pt idx="1">
                  <c:v>200117</c:v>
                </c:pt>
                <c:pt idx="2">
                  <c:v>156326</c:v>
                </c:pt>
                <c:pt idx="3">
                  <c:v>228056</c:v>
                </c:pt>
                <c:pt idx="4">
                  <c:v>67871</c:v>
                </c:pt>
              </c:numCache>
            </c:numRef>
          </c:val>
          <c:smooth val="0"/>
          <c:extLst>
            <c:ext xmlns:c16="http://schemas.microsoft.com/office/drawing/2014/chart" uri="{C3380CC4-5D6E-409C-BE32-E72D297353CC}">
              <c16:uniqueId val="{00000001-A19A-435D-A0DF-874913B583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0.14000000000000001</c:v>
                </c:pt>
                <c:pt idx="1">
                  <c:v>0.91</c:v>
                </c:pt>
                <c:pt idx="2">
                  <c:v>1.36</c:v>
                </c:pt>
                <c:pt idx="3">
                  <c:v>0.97</c:v>
                </c:pt>
                <c:pt idx="4">
                  <c:v>1.59</c:v>
                </c:pt>
              </c:numCache>
            </c:numRef>
          </c:val>
          <c:extLst>
            <c:ext xmlns:c16="http://schemas.microsoft.com/office/drawing/2014/chart" uri="{C3380CC4-5D6E-409C-BE32-E72D297353CC}">
              <c16:uniqueId val="{00000000-3949-44A3-9C77-BD9E7FB419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23.79</c:v>
                </c:pt>
                <c:pt idx="1">
                  <c:v>20.97</c:v>
                </c:pt>
                <c:pt idx="2">
                  <c:v>21.38</c:v>
                </c:pt>
                <c:pt idx="3">
                  <c:v>19.420000000000002</c:v>
                </c:pt>
                <c:pt idx="4">
                  <c:v>19.13</c:v>
                </c:pt>
              </c:numCache>
            </c:numRef>
          </c:val>
          <c:extLst>
            <c:ext xmlns:c16="http://schemas.microsoft.com/office/drawing/2014/chart" uri="{C3380CC4-5D6E-409C-BE32-E72D297353CC}">
              <c16:uniqueId val="{00000001-3949-44A3-9C77-BD9E7FB419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-0.59</c:v>
                </c:pt>
                <c:pt idx="1">
                  <c:v>-1.89</c:v>
                </c:pt>
                <c:pt idx="2">
                  <c:v>0.47</c:v>
                </c:pt>
                <c:pt idx="3">
                  <c:v>-3.48</c:v>
                </c:pt>
                <c:pt idx="4">
                  <c:v>8.2799999999999994</c:v>
                </c:pt>
              </c:numCache>
            </c:numRef>
          </c:val>
          <c:smooth val="0"/>
          <c:extLst>
            <c:ext xmlns:c16="http://schemas.microsoft.com/office/drawing/2014/chart" uri="{C3380CC4-5D6E-409C-BE32-E72D297353CC}">
              <c16:uniqueId val="{00000002-3949-44A3-9C77-BD9E7FB419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0DE-4F34-BC26-14CDE23CC0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DE-4F34-BC26-14CDE23CC0AA}"/>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c:v>
                </c:pt>
                <c:pt idx="4">
                  <c:v>#N/A</c:v>
                </c:pt>
                <c:pt idx="5">
                  <c:v>0.03</c:v>
                </c:pt>
                <c:pt idx="6">
                  <c:v>#N/A</c:v>
                </c:pt>
                <c:pt idx="7">
                  <c:v>0</c:v>
                </c:pt>
                <c:pt idx="8">
                  <c:v>#N/A</c:v>
                </c:pt>
                <c:pt idx="9">
                  <c:v>0.01</c:v>
                </c:pt>
              </c:numCache>
            </c:numRef>
          </c:val>
          <c:extLst>
            <c:ext xmlns:c16="http://schemas.microsoft.com/office/drawing/2014/chart" uri="{C3380CC4-5D6E-409C-BE32-E72D297353CC}">
              <c16:uniqueId val="{00000002-90DE-4F34-BC26-14CDE23CC0AA}"/>
            </c:ext>
          </c:extLst>
        </c:ser>
        <c:ser>
          <c:idx val="3"/>
          <c:order val="3"/>
          <c:tx>
            <c:strRef>
              <c:f>データシート!$A$30</c:f>
              <c:strCache>
                <c:ptCount val="1"/>
                <c:pt idx="0">
                  <c:v>土佐市民病院保育所事業会計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3-90DE-4F34-BC26-14CDE23CC0A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0.15</c:v>
                </c:pt>
                <c:pt idx="2">
                  <c:v>#N/A</c:v>
                </c:pt>
                <c:pt idx="3">
                  <c:v>0.15</c:v>
                </c:pt>
                <c:pt idx="4">
                  <c:v>#N/A</c:v>
                </c:pt>
                <c:pt idx="5">
                  <c:v>0.16</c:v>
                </c:pt>
                <c:pt idx="6">
                  <c:v>#N/A</c:v>
                </c:pt>
                <c:pt idx="7">
                  <c:v>0.15</c:v>
                </c:pt>
                <c:pt idx="8">
                  <c:v>#N/A</c:v>
                </c:pt>
                <c:pt idx="9">
                  <c:v>0.14000000000000001</c:v>
                </c:pt>
              </c:numCache>
            </c:numRef>
          </c:val>
          <c:extLst>
            <c:ext xmlns:c16="http://schemas.microsoft.com/office/drawing/2014/chart" uri="{C3380CC4-5D6E-409C-BE32-E72D297353CC}">
              <c16:uniqueId val="{00000004-90DE-4F34-BC26-14CDE23CC0A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0.17</c:v>
                </c:pt>
                <c:pt idx="2">
                  <c:v>#N/A</c:v>
                </c:pt>
                <c:pt idx="3">
                  <c:v>0</c:v>
                </c:pt>
                <c:pt idx="4">
                  <c:v>#N/A</c:v>
                </c:pt>
                <c:pt idx="5">
                  <c:v>0</c:v>
                </c:pt>
                <c:pt idx="6">
                  <c:v>#N/A</c:v>
                </c:pt>
                <c:pt idx="7">
                  <c:v>0</c:v>
                </c:pt>
                <c:pt idx="8">
                  <c:v>#N/A</c:v>
                </c:pt>
                <c:pt idx="9">
                  <c:v>0.53</c:v>
                </c:pt>
              </c:numCache>
            </c:numRef>
          </c:val>
          <c:extLst>
            <c:ext xmlns:c16="http://schemas.microsoft.com/office/drawing/2014/chart" uri="{C3380CC4-5D6E-409C-BE32-E72D297353CC}">
              <c16:uniqueId val="{00000005-90DE-4F34-BC26-14CDE23CC0A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7.0000000000000007E-2</c:v>
                </c:pt>
                <c:pt idx="2">
                  <c:v>#N/A</c:v>
                </c:pt>
                <c:pt idx="3">
                  <c:v>0.89</c:v>
                </c:pt>
                <c:pt idx="4">
                  <c:v>#N/A</c:v>
                </c:pt>
                <c:pt idx="5">
                  <c:v>1.32</c:v>
                </c:pt>
                <c:pt idx="6">
                  <c:v>#N/A</c:v>
                </c:pt>
                <c:pt idx="7">
                  <c:v>0.96</c:v>
                </c:pt>
                <c:pt idx="8">
                  <c:v>#N/A</c:v>
                </c:pt>
                <c:pt idx="9">
                  <c:v>1.58</c:v>
                </c:pt>
              </c:numCache>
            </c:numRef>
          </c:val>
          <c:extLst>
            <c:ext xmlns:c16="http://schemas.microsoft.com/office/drawing/2014/chart" uri="{C3380CC4-5D6E-409C-BE32-E72D297353CC}">
              <c16:uniqueId val="{00000006-90DE-4F34-BC26-14CDE23CC0A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22.44</c:v>
                </c:pt>
                <c:pt idx="2">
                  <c:v>#N/A</c:v>
                </c:pt>
                <c:pt idx="3">
                  <c:v>22.18</c:v>
                </c:pt>
                <c:pt idx="4">
                  <c:v>#N/A</c:v>
                </c:pt>
                <c:pt idx="5">
                  <c:v>22.7</c:v>
                </c:pt>
                <c:pt idx="6">
                  <c:v>#N/A</c:v>
                </c:pt>
                <c:pt idx="7">
                  <c:v>23.07</c:v>
                </c:pt>
                <c:pt idx="8">
                  <c:v>#N/A</c:v>
                </c:pt>
                <c:pt idx="9">
                  <c:v>21</c:v>
                </c:pt>
              </c:numCache>
            </c:numRef>
          </c:val>
          <c:extLst>
            <c:ext xmlns:c16="http://schemas.microsoft.com/office/drawing/2014/chart" uri="{C3380CC4-5D6E-409C-BE32-E72D297353CC}">
              <c16:uniqueId val="{00000007-90DE-4F34-BC26-14CDE23CC0A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29.75</c:v>
                </c:pt>
                <c:pt idx="2">
                  <c:v>#N/A</c:v>
                </c:pt>
                <c:pt idx="3">
                  <c:v>30.44</c:v>
                </c:pt>
                <c:pt idx="4">
                  <c:v>#N/A</c:v>
                </c:pt>
                <c:pt idx="5">
                  <c:v>32.21</c:v>
                </c:pt>
                <c:pt idx="6">
                  <c:v>#N/A</c:v>
                </c:pt>
                <c:pt idx="7">
                  <c:v>34.56</c:v>
                </c:pt>
                <c:pt idx="8">
                  <c:v>#N/A</c:v>
                </c:pt>
                <c:pt idx="9">
                  <c:v>39.99</c:v>
                </c:pt>
              </c:numCache>
            </c:numRef>
          </c:val>
          <c:extLst>
            <c:ext xmlns:c16="http://schemas.microsoft.com/office/drawing/2014/chart" uri="{C3380CC4-5D6E-409C-BE32-E72D297353CC}">
              <c16:uniqueId val="{00000008-90DE-4F34-BC26-14CDE23CC0AA}"/>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2.29</c:v>
                </c:pt>
                <c:pt idx="1">
                  <c:v>#N/A</c:v>
                </c:pt>
                <c:pt idx="2">
                  <c:v>1.34</c:v>
                </c:pt>
                <c:pt idx="3">
                  <c:v>#N/A</c:v>
                </c:pt>
                <c:pt idx="4">
                  <c:v>1.1100000000000001</c:v>
                </c:pt>
                <c:pt idx="5">
                  <c:v>#N/A</c:v>
                </c:pt>
                <c:pt idx="6">
                  <c:v>1.43</c:v>
                </c:pt>
                <c:pt idx="7">
                  <c:v>#N/A</c:v>
                </c:pt>
                <c:pt idx="8">
                  <c:v>0.7</c:v>
                </c:pt>
                <c:pt idx="9">
                  <c:v>#N/A</c:v>
                </c:pt>
              </c:numCache>
            </c:numRef>
          </c:val>
          <c:extLst>
            <c:ext xmlns:c16="http://schemas.microsoft.com/office/drawing/2014/chart" uri="{C3380CC4-5D6E-409C-BE32-E72D297353CC}">
              <c16:uniqueId val="{00000009-90DE-4F34-BC26-14CDE23CC0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1117</c:v>
                </c:pt>
                <c:pt idx="5">
                  <c:v>1050</c:v>
                </c:pt>
                <c:pt idx="8">
                  <c:v>1224</c:v>
                </c:pt>
                <c:pt idx="11">
                  <c:v>1216</c:v>
                </c:pt>
                <c:pt idx="14">
                  <c:v>1205</c:v>
                </c:pt>
              </c:numCache>
            </c:numRef>
          </c:val>
          <c:extLst>
            <c:ext xmlns:c16="http://schemas.microsoft.com/office/drawing/2014/chart" uri="{C3380CC4-5D6E-409C-BE32-E72D297353CC}">
              <c16:uniqueId val="{00000000-22A7-4EFA-A8CE-B01971037A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A7-4EFA-A8CE-B01971037A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c:v>
                </c:pt>
                <c:pt idx="3">
                  <c:v>9</c:v>
                </c:pt>
                <c:pt idx="6">
                  <c:v>9</c:v>
                </c:pt>
                <c:pt idx="9">
                  <c:v>8</c:v>
                </c:pt>
                <c:pt idx="12">
                  <c:v>7</c:v>
                </c:pt>
              </c:numCache>
            </c:numRef>
          </c:val>
          <c:extLst>
            <c:ext xmlns:c16="http://schemas.microsoft.com/office/drawing/2014/chart" uri="{C3380CC4-5D6E-409C-BE32-E72D297353CC}">
              <c16:uniqueId val="{00000002-22A7-4EFA-A8CE-B01971037A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50</c:v>
                </c:pt>
                <c:pt idx="3">
                  <c:v>51</c:v>
                </c:pt>
                <c:pt idx="6">
                  <c:v>49</c:v>
                </c:pt>
                <c:pt idx="9">
                  <c:v>50</c:v>
                </c:pt>
                <c:pt idx="12">
                  <c:v>0</c:v>
                </c:pt>
              </c:numCache>
            </c:numRef>
          </c:val>
          <c:extLst>
            <c:ext xmlns:c16="http://schemas.microsoft.com/office/drawing/2014/chart" uri="{C3380CC4-5D6E-409C-BE32-E72D297353CC}">
              <c16:uniqueId val="{00000003-22A7-4EFA-A8CE-B01971037A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168</c:v>
                </c:pt>
                <c:pt idx="3">
                  <c:v>196</c:v>
                </c:pt>
                <c:pt idx="6">
                  <c:v>132</c:v>
                </c:pt>
                <c:pt idx="9">
                  <c:v>167</c:v>
                </c:pt>
                <c:pt idx="12">
                  <c:v>207</c:v>
                </c:pt>
              </c:numCache>
            </c:numRef>
          </c:val>
          <c:extLst>
            <c:ext xmlns:c16="http://schemas.microsoft.com/office/drawing/2014/chart" uri="{C3380CC4-5D6E-409C-BE32-E72D297353CC}">
              <c16:uniqueId val="{00000004-22A7-4EFA-A8CE-B01971037A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A7-4EFA-A8CE-B01971037A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A7-4EFA-A8CE-B01971037A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1624</c:v>
                </c:pt>
                <c:pt idx="3">
                  <c:v>1622</c:v>
                </c:pt>
                <c:pt idx="6">
                  <c:v>1785</c:v>
                </c:pt>
                <c:pt idx="9">
                  <c:v>1862</c:v>
                </c:pt>
                <c:pt idx="12">
                  <c:v>1742</c:v>
                </c:pt>
              </c:numCache>
            </c:numRef>
          </c:val>
          <c:extLst>
            <c:ext xmlns:c16="http://schemas.microsoft.com/office/drawing/2014/chart" uri="{C3380CC4-5D6E-409C-BE32-E72D297353CC}">
              <c16:uniqueId val="{00000007-22A7-4EFA-A8CE-B01971037A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735</c:v>
                </c:pt>
                <c:pt idx="2">
                  <c:v>#N/A</c:v>
                </c:pt>
                <c:pt idx="3">
                  <c:v>#N/A</c:v>
                </c:pt>
                <c:pt idx="4">
                  <c:v>828</c:v>
                </c:pt>
                <c:pt idx="5">
                  <c:v>#N/A</c:v>
                </c:pt>
                <c:pt idx="6">
                  <c:v>#N/A</c:v>
                </c:pt>
                <c:pt idx="7">
                  <c:v>751</c:v>
                </c:pt>
                <c:pt idx="8">
                  <c:v>#N/A</c:v>
                </c:pt>
                <c:pt idx="9">
                  <c:v>#N/A</c:v>
                </c:pt>
                <c:pt idx="10">
                  <c:v>871</c:v>
                </c:pt>
                <c:pt idx="11">
                  <c:v>#N/A</c:v>
                </c:pt>
                <c:pt idx="12">
                  <c:v>#N/A</c:v>
                </c:pt>
                <c:pt idx="13">
                  <c:v>751</c:v>
                </c:pt>
                <c:pt idx="14">
                  <c:v>#N/A</c:v>
                </c:pt>
              </c:numCache>
            </c:numRef>
          </c:val>
          <c:smooth val="0"/>
          <c:extLst>
            <c:ext xmlns:c16="http://schemas.microsoft.com/office/drawing/2014/chart" uri="{C3380CC4-5D6E-409C-BE32-E72D297353CC}">
              <c16:uniqueId val="{00000008-22A7-4EFA-A8CE-B01971037A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10510</c:v>
                </c:pt>
                <c:pt idx="5">
                  <c:v>10287</c:v>
                </c:pt>
                <c:pt idx="8">
                  <c:v>10631</c:v>
                </c:pt>
                <c:pt idx="11">
                  <c:v>10473</c:v>
                </c:pt>
                <c:pt idx="14">
                  <c:v>10447</c:v>
                </c:pt>
              </c:numCache>
            </c:numRef>
          </c:val>
          <c:extLst>
            <c:ext xmlns:c16="http://schemas.microsoft.com/office/drawing/2014/chart" uri="{C3380CC4-5D6E-409C-BE32-E72D297353CC}">
              <c16:uniqueId val="{00000000-332A-4555-B017-E1C117FAF1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170</c:v>
                </c:pt>
                <c:pt idx="5">
                  <c:v>954</c:v>
                </c:pt>
                <c:pt idx="8">
                  <c:v>1027</c:v>
                </c:pt>
                <c:pt idx="11">
                  <c:v>850</c:v>
                </c:pt>
                <c:pt idx="14">
                  <c:v>490</c:v>
                </c:pt>
              </c:numCache>
            </c:numRef>
          </c:val>
          <c:extLst>
            <c:ext xmlns:c16="http://schemas.microsoft.com/office/drawing/2014/chart" uri="{C3380CC4-5D6E-409C-BE32-E72D297353CC}">
              <c16:uniqueId val="{00000001-332A-4555-B017-E1C117FAF1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7001</c:v>
                </c:pt>
                <c:pt idx="5">
                  <c:v>6531</c:v>
                </c:pt>
                <c:pt idx="8">
                  <c:v>5865</c:v>
                </c:pt>
                <c:pt idx="11">
                  <c:v>5153</c:v>
                </c:pt>
                <c:pt idx="14">
                  <c:v>5096</c:v>
                </c:pt>
              </c:numCache>
            </c:numRef>
          </c:val>
          <c:extLst>
            <c:ext xmlns:c16="http://schemas.microsoft.com/office/drawing/2014/chart" uri="{C3380CC4-5D6E-409C-BE32-E72D297353CC}">
              <c16:uniqueId val="{00000002-332A-4555-B017-E1C117FAF1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2A-4555-B017-E1C117FAF1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2A-4555-B017-E1C117FAF1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2A-4555-B017-E1C117FAF1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2275</c:v>
                </c:pt>
                <c:pt idx="3">
                  <c:v>2342</c:v>
                </c:pt>
                <c:pt idx="6">
                  <c:v>2248</c:v>
                </c:pt>
                <c:pt idx="9">
                  <c:v>1986</c:v>
                </c:pt>
                <c:pt idx="12">
                  <c:v>2002</c:v>
                </c:pt>
              </c:numCache>
            </c:numRef>
          </c:val>
          <c:extLst>
            <c:ext xmlns:c16="http://schemas.microsoft.com/office/drawing/2014/chart" uri="{C3380CC4-5D6E-409C-BE32-E72D297353CC}">
              <c16:uniqueId val="{00000006-332A-4555-B017-E1C117FAF1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288</c:v>
                </c:pt>
                <c:pt idx="3">
                  <c:v>211</c:v>
                </c:pt>
                <c:pt idx="6">
                  <c:v>107</c:v>
                </c:pt>
                <c:pt idx="9">
                  <c:v>0</c:v>
                </c:pt>
                <c:pt idx="12">
                  <c:v>0</c:v>
                </c:pt>
              </c:numCache>
            </c:numRef>
          </c:val>
          <c:extLst>
            <c:ext xmlns:c16="http://schemas.microsoft.com/office/drawing/2014/chart" uri="{C3380CC4-5D6E-409C-BE32-E72D297353CC}">
              <c16:uniqueId val="{00000007-332A-4555-B017-E1C117FAF1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2508</c:v>
                </c:pt>
                <c:pt idx="3">
                  <c:v>2381</c:v>
                </c:pt>
                <c:pt idx="6">
                  <c:v>2094</c:v>
                </c:pt>
                <c:pt idx="9">
                  <c:v>1751</c:v>
                </c:pt>
                <c:pt idx="12">
                  <c:v>1509</c:v>
                </c:pt>
              </c:numCache>
            </c:numRef>
          </c:val>
          <c:extLst>
            <c:ext xmlns:c16="http://schemas.microsoft.com/office/drawing/2014/chart" uri="{C3380CC4-5D6E-409C-BE32-E72D297353CC}">
              <c16:uniqueId val="{00000008-332A-4555-B017-E1C117FAF1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2A-4555-B017-E1C117FAF1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14953</c:v>
                </c:pt>
                <c:pt idx="3">
                  <c:v>16840</c:v>
                </c:pt>
                <c:pt idx="6">
                  <c:v>17401</c:v>
                </c:pt>
                <c:pt idx="9">
                  <c:v>18804</c:v>
                </c:pt>
                <c:pt idx="12">
                  <c:v>17764</c:v>
                </c:pt>
              </c:numCache>
            </c:numRef>
          </c:val>
          <c:extLst>
            <c:ext xmlns:c16="http://schemas.microsoft.com/office/drawing/2014/chart" uri="{C3380CC4-5D6E-409C-BE32-E72D297353CC}">
              <c16:uniqueId val="{0000000A-332A-4555-B017-E1C117FAF1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2342</c:v>
                </c:pt>
                <c:pt idx="2">
                  <c:v>#N/A</c:v>
                </c:pt>
                <c:pt idx="3">
                  <c:v>#N/A</c:v>
                </c:pt>
                <c:pt idx="4">
                  <c:v>4003</c:v>
                </c:pt>
                <c:pt idx="5">
                  <c:v>#N/A</c:v>
                </c:pt>
                <c:pt idx="6">
                  <c:v>#N/A</c:v>
                </c:pt>
                <c:pt idx="7">
                  <c:v>4327</c:v>
                </c:pt>
                <c:pt idx="8">
                  <c:v>#N/A</c:v>
                </c:pt>
                <c:pt idx="9">
                  <c:v>#N/A</c:v>
                </c:pt>
                <c:pt idx="10">
                  <c:v>6065</c:v>
                </c:pt>
                <c:pt idx="11">
                  <c:v>#N/A</c:v>
                </c:pt>
                <c:pt idx="12">
                  <c:v>#N/A</c:v>
                </c:pt>
                <c:pt idx="13">
                  <c:v>5244</c:v>
                </c:pt>
                <c:pt idx="14">
                  <c:v>#N/A</c:v>
                </c:pt>
              </c:numCache>
            </c:numRef>
          </c:val>
          <c:smooth val="0"/>
          <c:extLst>
            <c:ext xmlns:c16="http://schemas.microsoft.com/office/drawing/2014/chart" uri="{C3380CC4-5D6E-409C-BE32-E72D297353CC}">
              <c16:uniqueId val="{0000000B-332A-4555-B017-E1C117FAF1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1605</c:v>
                </c:pt>
                <c:pt idx="1">
                  <c:v>1446</c:v>
                </c:pt>
                <c:pt idx="2">
                  <c:v>1488</c:v>
                </c:pt>
              </c:numCache>
            </c:numRef>
          </c:val>
          <c:extLst>
            <c:ext xmlns:c16="http://schemas.microsoft.com/office/drawing/2014/chart" uri="{C3380CC4-5D6E-409C-BE32-E72D297353CC}">
              <c16:uniqueId val="{00000000-38D1-466A-A2F2-283295C025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785</c:v>
                </c:pt>
                <c:pt idx="1">
                  <c:v>787</c:v>
                </c:pt>
                <c:pt idx="2">
                  <c:v>797</c:v>
                </c:pt>
              </c:numCache>
            </c:numRef>
          </c:val>
          <c:extLst>
            <c:ext xmlns:c16="http://schemas.microsoft.com/office/drawing/2014/chart" uri="{C3380CC4-5D6E-409C-BE32-E72D297353CC}">
              <c16:uniqueId val="{00000001-38D1-466A-A2F2-283295C025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2904</c:v>
                </c:pt>
                <c:pt idx="1">
                  <c:v>2478</c:v>
                </c:pt>
                <c:pt idx="2">
                  <c:v>2538</c:v>
                </c:pt>
              </c:numCache>
            </c:numRef>
          </c:val>
          <c:extLst>
            <c:ext xmlns:c16="http://schemas.microsoft.com/office/drawing/2014/chart" uri="{C3380CC4-5D6E-409C-BE32-E72D297353CC}">
              <c16:uniqueId val="{00000002-38D1-466A-A2F2-283295C025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{1E22A2DC-A167-4CA9-9AE1-E1EEB17C1272}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29B-47F1-B2F5-AC4A3C1B62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{88F11A9C-956E-4BBB-AB79-2A2631E36CF0}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9B-47F1-B2F5-AC4A3C1B62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{65C91315-C15D-456D-AD59-F13F25E37421}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9B-47F1-B2F5-AC4A3C1B62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{025F2A91-B9EA-4076-A363-776F1BDA1731}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9B-47F1-B2F5-AC4A3C1B62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{FE6C7F85-E05A-44E8-82DB-61C1802554A0}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9B-47F1-B2F5-AC4A3C1B627F}"/>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{B2990F93-C4C4-43ED-ACAF-779F3C8BC36F}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29B-47F1-B2F5-AC4A3C1B627F}"/>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{0A57EC72-4372-4D7D-8E8E-5BE6B1FFCA2C}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29B-47F1-B2F5-AC4A3C1B627F}"/>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{18546ED9-1DB3-4580-8BDB-5C1B355DB3F5}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29B-47F1-B2F5-AC4A3C1B627F}"/>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{B5206425-7ABC-40BF-8523-5C81FA24E940}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29B-47F1-B2F5-AC4A3C1B62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52.4</c:v>
                </c:pt>
                <c:pt idx="16">
                  <c:v>53.4</c:v>
                </c:pt>
                <c:pt idx="24">
                  <c:v>51.2</c:v>
                </c:pt>
                <c:pt idx="32">
                  <c:v>53.1</c:v>
                </c:pt>
              </c:numCache>
            </c:numRef>
          </c:xVal>
          <c:yVal>
            <c:numRef>
              <c:f>公会計指標分析・財政指標組合せ分析表!$BP$51:$DC$51</c:f>
              <c:numCache>
                <c:formatCode>#,##0.0;"▲ "#,##0.0</c:formatCode>
                <c:ptCount val="40"/>
                <c:pt idx="0">
                  <c:v>36.799999999999997</c:v>
                </c:pt>
                <c:pt idx="8">
                  <c:v>62.4</c:v>
                </c:pt>
                <c:pt idx="16">
                  <c:v>66.900000000000006</c:v>
                </c:pt>
                <c:pt idx="24">
                  <c:v>94.5</c:v>
                </c:pt>
                <c:pt idx="32">
                  <c:v>77.400000000000006</c:v>
                </c:pt>
              </c:numCache>
            </c:numRef>
          </c:yVal>
          <c:smooth val="0"/>
          <c:extLst>
            <c:ext xmlns:c16="http://schemas.microsoft.com/office/drawing/2014/chart" uri="{C3380CC4-5D6E-409C-BE32-E72D297353CC}">
              <c16:uniqueId val="{00000009-129B-47F1-B2F5-AC4A3C1B62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{CBAC943C-0430-4ACD-AFC6-89AD67E140C7}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29B-47F1-B2F5-AC4A3C1B62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{65F8123F-7C65-4E0C-90CE-857A9DA8AF7B}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9B-47F1-B2F5-AC4A3C1B62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{C05A22DF-71CB-4CAA-AB75-DD22C06E35F1}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9B-47F1-B2F5-AC4A3C1B62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{05D4E7EE-D7EA-48BD-B046-AB8BE6F43963}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9B-47F1-B2F5-AC4A3C1B62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{CC68F15D-5CBB-468B-81CF-4AEB9B969447}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9B-47F1-B2F5-AC4A3C1B627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{B86C86F5-91B5-48AF-A5F7-7A5443348250}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29B-47F1-B2F5-AC4A3C1B627F}"/>
                </c:ext>
              </c:extLst>
            </c:dLbl>
            <c:dLbl>
              <c:idx val="16"/>
              <c:layout>
                <c:manualLayout>
                  <c:x val="-2.128728744528961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{9BC55C24-5A36-45AE-92BE-21E380D99550}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29B-47F1-B2F5-AC4A3C1B627F}"/>
                </c:ext>
              </c:extLst>
            </c:dLbl>
            <c:dLbl>
              <c:idx val="24"/>
              <c:layout>
                <c:manualLayout>
                  <c:x val="-4.2873663674516851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{3AD85BB0-CCB0-491D-BD3B-5CB43F263D74}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29B-47F1-B2F5-AC4A3C1B627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{72A3F6B5-2FFA-43EC-9E81-9D4C8EBA47F0}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29B-47F1-B2F5-AC4A3C1B62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129B-47F1-B2F5-AC4A3C1B627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{B7B6AC90-C08C-4F1B-9DFE-7698F9D6537C}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DA5-4D61-8BF5-F4BBF81DE4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{041E7A7B-6FC5-4C59-BA21-AEDC2824A6B7}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A5-4D61-8BF5-F4BBF81DE4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{FF6534CB-F85A-4DDB-8278-4C55121BE1D3}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A5-4D61-8BF5-F4BBF81DE4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{050FD05C-13DC-41A7-A441-34FAD6E41666}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A5-4D61-8BF5-F4BBF81DE4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{02100EAE-6B6D-40E7-85C6-44117F35671F}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A5-4D61-8BF5-F4BBF81DE48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{DC823D2C-1A12-43C7-9A1D-BEEF0FE5282C}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DA5-4D61-8BF5-F4BBF81DE48F}"/>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{8E146FC6-F184-4B17-836B-D7C5F6103120}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DA5-4D61-8BF5-F4BBF81DE48F}"/>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{66B28080-26B8-43BA-AED4-4E6E155DA5A9}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DA5-4D61-8BF5-F4BBF81DE48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{EF4B73BE-6AF0-4CA9-8608-ECD7A2D9149E}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DA5-4D61-8BF5-F4BBF81DE4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11.9</c:v>
                </c:pt>
                <c:pt idx="16">
                  <c:v>12.3</c:v>
                </c:pt>
                <c:pt idx="24">
                  <c:v>12.7</c:v>
                </c:pt>
                <c:pt idx="32">
                  <c:v>12</c:v>
                </c:pt>
              </c:numCache>
            </c:numRef>
          </c:xVal>
          <c:yVal>
            <c:numRef>
              <c:f>公会計指標分析・財政指標組合せ分析表!$BP$73:$DC$73</c:f>
              <c:numCache>
                <c:formatCode>#,##0.0;"▲ "#,##0.0</c:formatCode>
                <c:ptCount val="40"/>
                <c:pt idx="0">
                  <c:v>36.799999999999997</c:v>
                </c:pt>
                <c:pt idx="8">
                  <c:v>62.4</c:v>
                </c:pt>
                <c:pt idx="16">
                  <c:v>66.900000000000006</c:v>
                </c:pt>
                <c:pt idx="24">
                  <c:v>94.5</c:v>
                </c:pt>
                <c:pt idx="32">
                  <c:v>77.400000000000006</c:v>
                </c:pt>
              </c:numCache>
            </c:numRef>
          </c:yVal>
          <c:smooth val="0"/>
          <c:extLst>
            <c:ext xmlns:c16="http://schemas.microsoft.com/office/drawing/2014/chart" uri="{C3380CC4-5D6E-409C-BE32-E72D297353CC}">
              <c16:uniqueId val="{00000009-1DA5-4D61-8BF5-F4BBF81DE4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{2E0BAAAD-C277-416E-8B59-0BF7EA6B74D6}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DA5-4D61-8BF5-F4BBF81DE4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{0501B102-FCA4-4F8F-9FCC-24AF929378D2}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A5-4D61-8BF5-F4BBF81DE4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{7841CAFF-E0D4-483C-A9E0-EA2572E55490}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A5-4D61-8BF5-F4BBF81DE4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{6756DA66-5ED7-4969-81DB-1146DF3DB844}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A5-4D61-8BF5-F4BBF81DE4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{1433E862-4D7E-40FE-8D8C-7CFFCEC0711B}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A5-4D61-8BF5-F4BBF81DE48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{A1D448FC-6194-4C1C-AD1C-8AEC20CB5083}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DA5-4D61-8BF5-F4BBF81DE48F}"/>
                </c:ext>
              </c:extLst>
            </c:dLbl>
            <c:dLbl>
              <c:idx val="16"/>
              <c:layout>
                <c:manualLayout>
                  <c:x val="-3.6621161056433163E-2"/>
                  <c:y val="-7.657593942627852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{2D55756E-E9A0-4AC9-AFA9-CD5896DA1C45}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DA5-4D61-8BF5-F4BBF81DE48F}"/>
                </c:ext>
              </c:extLst>
            </c:dLbl>
            <c:dLbl>
              <c:idx val="24"/>
              <c:layout>
                <c:manualLayout>
                  <c:x val="-2.6647173287753192E-2"/>
                  <c:y val="-4.825735474930941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{686D08D4-7E69-4B4E-9CF5-5230FEAC486B}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DA5-4D61-8BF5-F4BBF81DE48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{15E5D021-039F-4BE2-8EDD-D951E38BBBC0}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DA5-4D61-8BF5-F4BBF81DE4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1DA5-4D61-8BF5-F4BBF81DE48F}"/>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償還完済による地方債件数の減少と</a:t>
          </a:r>
          <a:r>
            <a:rPr kumimoji="1" lang="ja-JP" altLang="ja-JP" sz="1100">
              <a:solidFill>
                <a:schemeClr val="dk1"/>
              </a:solidFill>
              <a:effectLst/>
              <a:latin typeface="+mn-lt"/>
              <a:ea typeface="+mn-ea"/>
              <a:cs typeface="+mn-cs"/>
            </a:rPr>
            <a:t>措置期間の</a:t>
          </a:r>
          <a:r>
            <a:rPr kumimoji="1" lang="ja-JP" altLang="en-US" sz="1100">
              <a:solidFill>
                <a:schemeClr val="dk1"/>
              </a:solidFill>
              <a:effectLst/>
              <a:latin typeface="+mn-lt"/>
              <a:ea typeface="+mn-ea"/>
              <a:cs typeface="+mn-cs"/>
            </a:rPr>
            <a:t>ある</a:t>
          </a:r>
          <a:r>
            <a:rPr kumimoji="1" lang="ja-JP" altLang="ja-JP" sz="1100">
              <a:solidFill>
                <a:schemeClr val="dk1"/>
              </a:solidFill>
              <a:effectLst/>
              <a:latin typeface="+mn-lt"/>
              <a:ea typeface="+mn-ea"/>
              <a:cs typeface="+mn-cs"/>
            </a:rPr>
            <a:t>地方債の</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借入により元利償還金</a:t>
          </a:r>
          <a:r>
            <a:rPr kumimoji="1" lang="ja-JP" altLang="en-US" sz="1100">
              <a:solidFill>
                <a:schemeClr val="dk1"/>
              </a:solidFill>
              <a:effectLst/>
              <a:latin typeface="+mn-lt"/>
              <a:ea typeface="+mn-ea"/>
              <a:cs typeface="+mn-cs"/>
            </a:rPr>
            <a:t>が前年と比較し、減少しているが、</a:t>
          </a:r>
          <a:r>
            <a:rPr kumimoji="1" lang="ja-JP" altLang="ja-JP" sz="1100">
              <a:solidFill>
                <a:schemeClr val="dk1"/>
              </a:solidFill>
              <a:effectLst/>
              <a:latin typeface="+mn-lt"/>
              <a:ea typeface="+mn-ea"/>
              <a:cs typeface="+mn-cs"/>
            </a:rPr>
            <a:t>今後、庁舎建設等の大型事業を予定しているため、市債発行の計画的な抑制を行い、可能な限り公債費負担を軽減する。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満期一括償還地方債を当市では借入を行っていないため、財源として積み立てていない。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前年度までは、</a:t>
          </a:r>
          <a:r>
            <a:rPr kumimoji="1" lang="ja-JP" altLang="ja-JP" sz="1100">
              <a:solidFill>
                <a:schemeClr val="dk1"/>
              </a:solidFill>
              <a:effectLst/>
              <a:latin typeface="+mn-lt"/>
              <a:ea typeface="+mn-ea"/>
              <a:cs typeface="+mn-cs"/>
            </a:rPr>
            <a:t>複合文化施設整備事業で活用した公共施設等適正管理推進事業債や一般補助施設整備等事業債を含めた地方債の発行により一般会計等に係る地方債現在高が</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ていたが、</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年度においては繰上償還を行ったことにより、地方債現在高が減少し、</a:t>
          </a:r>
          <a:r>
            <a:rPr kumimoji="1" lang="ja-JP" altLang="ja-JP" sz="1100">
              <a:solidFill>
                <a:schemeClr val="dk1"/>
              </a:solidFill>
              <a:effectLst/>
              <a:latin typeface="+mn-lt"/>
              <a:ea typeface="+mn-ea"/>
              <a:cs typeface="+mn-cs"/>
            </a:rPr>
            <a:t>将来負担比率の分子の額が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en-US" sz="1100">
              <a:solidFill>
                <a:schemeClr val="dk1"/>
              </a:solidFill>
              <a:effectLst/>
              <a:latin typeface="+mn-lt"/>
              <a:ea typeface="+mn-ea"/>
              <a:cs typeface="+mn-cs"/>
            </a:rPr>
            <a:t>今後においても、</a:t>
          </a:r>
          <a:r>
            <a:rPr kumimoji="1" lang="ja-JP" altLang="ja-JP" sz="1100">
              <a:solidFill>
                <a:schemeClr val="dk1"/>
              </a:solidFill>
              <a:effectLst/>
              <a:latin typeface="+mn-lt"/>
              <a:ea typeface="+mn-ea"/>
              <a:cs typeface="+mn-cs"/>
            </a:rPr>
            <a:t>市債発行の計画的な抑制を行いながら、歳出内容の見直しなどにより、将来負担比率の分子の額の抑制につなげる。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高知県土佐市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令和２年度は、ふるさと納税の増額によりまごころ応援基金に約</a:t>
          </a:r>
          <a:r>
            <a:rPr kumimoji="1" lang="en-US" altLang="ja-JP" sz="1300">
              <a:solidFill>
                <a:schemeClr val="dk1"/>
              </a:solidFill>
              <a:effectLst/>
              <a:latin typeface="+mn-ea"/>
              <a:ea typeface="+mn-ea"/>
              <a:cs typeface="+mn-cs"/>
            </a:rPr>
            <a:t>145</a:t>
          </a:r>
          <a:r>
            <a:rPr kumimoji="1" lang="ja-JP" altLang="en-US" sz="1300">
              <a:solidFill>
                <a:schemeClr val="dk1"/>
              </a:solidFill>
              <a:effectLst/>
              <a:latin typeface="+mn-ea"/>
              <a:ea typeface="+mn-ea"/>
              <a:cs typeface="+mn-cs"/>
            </a:rPr>
            <a:t>百万円積み立て、高齢者施設整備に係る地方債償還に</a:t>
          </a:r>
          <a:r>
            <a:rPr kumimoji="1" lang="ja-JP" altLang="ja-JP" sz="1400">
              <a:solidFill>
                <a:schemeClr val="dk1"/>
              </a:solidFill>
              <a:effectLst/>
              <a:latin typeface="+mn-ea"/>
              <a:ea typeface="+mn-ea"/>
              <a:cs typeface="+mn-cs"/>
            </a:rPr>
            <a:t>「</a:t>
          </a:r>
          <a:r>
            <a:rPr kumimoji="1" lang="ja-JP" altLang="en-US" sz="1400">
              <a:solidFill>
                <a:schemeClr val="dk1"/>
              </a:solidFill>
              <a:effectLst/>
              <a:latin typeface="+mn-ea"/>
              <a:ea typeface="+mn-ea"/>
              <a:cs typeface="+mn-cs"/>
            </a:rPr>
            <a:t>高齢者福祉施設振興</a:t>
          </a:r>
          <a:r>
            <a:rPr kumimoji="1" lang="ja-JP" altLang="ja-JP" sz="1400">
              <a:solidFill>
                <a:schemeClr val="dk1"/>
              </a:solidFill>
              <a:effectLst/>
              <a:latin typeface="+mn-ea"/>
              <a:ea typeface="+mn-ea"/>
              <a:cs typeface="+mn-cs"/>
            </a:rPr>
            <a:t>基金」</a:t>
          </a:r>
          <a:r>
            <a:rPr kumimoji="1" lang="ja-JP" altLang="en-US" sz="1400">
              <a:solidFill>
                <a:schemeClr val="dk1"/>
              </a:solidFill>
              <a:effectLst/>
              <a:latin typeface="+mn-ea"/>
              <a:ea typeface="+mn-ea"/>
              <a:cs typeface="+mn-cs"/>
            </a:rPr>
            <a:t>を</a:t>
          </a:r>
          <a:r>
            <a:rPr kumimoji="1" lang="en-US" altLang="ja-JP" sz="1400">
              <a:solidFill>
                <a:schemeClr val="dk1"/>
              </a:solidFill>
              <a:effectLst/>
              <a:latin typeface="+mn-ea"/>
              <a:ea typeface="+mn-ea"/>
              <a:cs typeface="+mn-cs"/>
            </a:rPr>
            <a:t>50</a:t>
          </a:r>
          <a:r>
            <a:rPr kumimoji="1" lang="ja-JP" altLang="en-US" sz="1400">
              <a:solidFill>
                <a:schemeClr val="dk1"/>
              </a:solidFill>
              <a:effectLst/>
              <a:latin typeface="+mn-ea"/>
              <a:ea typeface="+mn-ea"/>
              <a:cs typeface="+mn-cs"/>
            </a:rPr>
            <a:t>百万円取り崩したことなどにより、基金全体としては、</a:t>
          </a:r>
          <a:r>
            <a:rPr kumimoji="1" lang="en-US" altLang="ja-JP" sz="1400">
              <a:solidFill>
                <a:schemeClr val="dk1"/>
              </a:solidFill>
              <a:effectLst/>
              <a:latin typeface="+mn-ea"/>
              <a:ea typeface="+mn-ea"/>
              <a:cs typeface="+mn-cs"/>
            </a:rPr>
            <a:t>112</a:t>
          </a:r>
          <a:r>
            <a:rPr kumimoji="1" lang="ja-JP" altLang="en-US" sz="1400">
              <a:solidFill>
                <a:schemeClr val="dk1"/>
              </a:solidFill>
              <a:effectLst/>
              <a:latin typeface="+mn-ea"/>
              <a:ea typeface="+mn-ea"/>
              <a:cs typeface="+mn-cs"/>
            </a:rPr>
            <a:t>百万円の増となっている。</a:t>
          </a:r>
          <a:endParaRPr kumimoji="1" lang="en-US" altLang="ja-JP" sz="14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現在、複合文化施設整備事業や新庁舎整備事業など大型施設整備が続いており、「施設等整備基金」が減少見込みである。また、住宅耐震対策事業など防災事業も予定されていることから、「防災加速化基金」についても減少見込みである。なお、数年後には大型施設整備に係る地方債償還のピークを迎えることが予想されるため、減債基金についても減少が見込まれることなどから、中長期的にみて基金全体が減少していく見込みで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「施設等整備基金」：市の施設等の整備に要する財源</a:t>
          </a:r>
          <a:endParaRPr lang="ja-JP" altLang="ja-JP" sz="1400">
            <a:effectLst/>
          </a:endParaRPr>
        </a:p>
        <a:p>
          <a:r>
            <a:rPr kumimoji="1" lang="ja-JP" altLang="ja-JP" sz="1400">
              <a:solidFill>
                <a:schemeClr val="dk1"/>
              </a:solidFill>
              <a:effectLst/>
              <a:latin typeface="+mn-lt"/>
              <a:ea typeface="+mn-ea"/>
              <a:cs typeface="+mn-cs"/>
            </a:rPr>
            <a:t>「防災対策加速化基金」：市の防災対策に関する事業等に要する財源</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まごころ応援基金</a:t>
          </a:r>
          <a:r>
            <a:rPr kumimoji="1" lang="ja-JP" altLang="ja-JP" sz="1400">
              <a:solidFill>
                <a:schemeClr val="dk1"/>
              </a:solidFill>
              <a:effectLst/>
              <a:latin typeface="+mn-lt"/>
              <a:ea typeface="+mn-ea"/>
              <a:cs typeface="+mn-cs"/>
            </a:rPr>
            <a:t>」については、</a:t>
          </a:r>
          <a:r>
            <a:rPr kumimoji="1" lang="en-US" altLang="ja-JP" sz="1400">
              <a:solidFill>
                <a:schemeClr val="dk1"/>
              </a:solidFill>
              <a:effectLst/>
              <a:latin typeface="+mn-lt"/>
              <a:ea typeface="+mn-ea"/>
              <a:cs typeface="+mn-cs"/>
            </a:rPr>
            <a:t>R2</a:t>
          </a:r>
          <a:r>
            <a:rPr kumimoji="1" lang="ja-JP" altLang="ja-JP" sz="1400">
              <a:solidFill>
                <a:schemeClr val="dk1"/>
              </a:solidFill>
              <a:effectLst/>
              <a:latin typeface="+mn-lt"/>
              <a:ea typeface="+mn-ea"/>
              <a:cs typeface="+mn-cs"/>
            </a:rPr>
            <a:t>年度において</a:t>
          </a:r>
          <a:r>
            <a:rPr kumimoji="1" lang="ja-JP" altLang="en-US" sz="1400">
              <a:solidFill>
                <a:schemeClr val="dk1"/>
              </a:solidFill>
              <a:effectLst/>
              <a:latin typeface="+mn-lt"/>
              <a:ea typeface="+mn-ea"/>
              <a:cs typeface="+mn-cs"/>
            </a:rPr>
            <a:t>ふるさと納税の増額分</a:t>
          </a:r>
          <a:r>
            <a:rPr kumimoji="1" lang="ja-JP" altLang="ja-JP" sz="1400">
              <a:solidFill>
                <a:schemeClr val="dk1"/>
              </a:solidFill>
              <a:effectLst/>
              <a:latin typeface="+mn-lt"/>
              <a:ea typeface="+mn-ea"/>
              <a:cs typeface="+mn-cs"/>
            </a:rPr>
            <a:t>を約</a:t>
          </a:r>
          <a:r>
            <a:rPr kumimoji="1" lang="en-US" altLang="ja-JP" sz="1400">
              <a:solidFill>
                <a:schemeClr val="dk1"/>
              </a:solidFill>
              <a:effectLst/>
              <a:latin typeface="+mn-lt"/>
              <a:ea typeface="+mn-ea"/>
              <a:cs typeface="+mn-cs"/>
            </a:rPr>
            <a:t>145</a:t>
          </a:r>
          <a:r>
            <a:rPr kumimoji="1" lang="ja-JP" altLang="ja-JP" sz="1400">
              <a:solidFill>
                <a:schemeClr val="dk1"/>
              </a:solidFill>
              <a:effectLst/>
              <a:latin typeface="+mn-lt"/>
              <a:ea typeface="+mn-ea"/>
              <a:cs typeface="+mn-cs"/>
            </a:rPr>
            <a:t>万円積み立てたが、</a:t>
          </a:r>
          <a:r>
            <a:rPr kumimoji="1" lang="ja-JP" altLang="en-US" sz="1400">
              <a:solidFill>
                <a:schemeClr val="dk1"/>
              </a:solidFill>
              <a:effectLst/>
              <a:latin typeface="+mn-lt"/>
              <a:ea typeface="+mn-ea"/>
              <a:cs typeface="+mn-cs"/>
            </a:rPr>
            <a:t>活力ある地域社会の実現に資する事業</a:t>
          </a:r>
          <a:r>
            <a:rPr kumimoji="1" lang="ja-JP" altLang="ja-JP" sz="1400">
              <a:solidFill>
                <a:schemeClr val="dk1"/>
              </a:solidFill>
              <a:effectLst/>
              <a:latin typeface="+mn-lt"/>
              <a:ea typeface="+mn-ea"/>
              <a:cs typeface="+mn-cs"/>
            </a:rPr>
            <a:t>の財源として約</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百万円充当したため、</a:t>
          </a:r>
          <a:r>
            <a:rPr kumimoji="1" lang="en-US" altLang="ja-JP" sz="1400">
              <a:solidFill>
                <a:schemeClr val="dk1"/>
              </a:solidFill>
              <a:effectLst/>
              <a:latin typeface="+mn-lt"/>
              <a:ea typeface="+mn-ea"/>
              <a:cs typeface="+mn-cs"/>
            </a:rPr>
            <a:t>119</a:t>
          </a:r>
          <a:r>
            <a:rPr kumimoji="1" lang="ja-JP" altLang="en-US" sz="1400">
              <a:solidFill>
                <a:schemeClr val="dk1"/>
              </a:solidFill>
              <a:effectLst/>
              <a:latin typeface="+mn-lt"/>
              <a:ea typeface="+mn-ea"/>
              <a:cs typeface="+mn-cs"/>
            </a:rPr>
            <a:t>百万円増加</a:t>
          </a:r>
          <a:r>
            <a:rPr kumimoji="1" lang="ja-JP" altLang="ja-JP" sz="1400">
              <a:solidFill>
                <a:schemeClr val="dk1"/>
              </a:solidFill>
              <a:effectLst/>
              <a:latin typeface="+mn-lt"/>
              <a:ea typeface="+mn-ea"/>
              <a:cs typeface="+mn-cs"/>
            </a:rPr>
            <a:t>している。</a:t>
          </a:r>
          <a:endParaRPr lang="ja-JP" altLang="ja-JP" sz="1400">
            <a:effectLst/>
          </a:endParaRPr>
        </a:p>
        <a:p>
          <a:r>
            <a:rPr kumimoji="1" lang="ja-JP" altLang="ja-JP" sz="1400">
              <a:solidFill>
                <a:schemeClr val="dk1"/>
              </a:solidFill>
              <a:effectLst/>
              <a:latin typeface="+mn-lt"/>
              <a:ea typeface="+mn-ea"/>
              <a:cs typeface="+mn-cs"/>
            </a:rPr>
            <a:t>「高齢者福祉施設振興基金」については、高齢者施設整備に係る地方債償</a:t>
          </a:r>
          <a:r>
            <a:rPr kumimoji="1" lang="ja-JP" altLang="en-US" sz="1400">
              <a:solidFill>
                <a:schemeClr val="dk1"/>
              </a:solidFill>
              <a:effectLst/>
              <a:latin typeface="+mn-lt"/>
              <a:ea typeface="+mn-ea"/>
              <a:cs typeface="+mn-cs"/>
            </a:rPr>
            <a:t>に</a:t>
          </a:r>
          <a:r>
            <a:rPr kumimoji="1" lang="en-US" altLang="ja-JP" sz="1400">
              <a:solidFill>
                <a:schemeClr val="dk1"/>
              </a:solidFill>
              <a:effectLst/>
              <a:latin typeface="+mn-lt"/>
              <a:ea typeface="+mn-ea"/>
              <a:cs typeface="+mn-cs"/>
            </a:rPr>
            <a:t>50</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充当したため、減少している。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短期的には、新庁舎整備など大型施設整備が複数実施予定であり、また、南海トラフ巨大地震に備えた防災対策事業も予定されていることから、「施設等整備基金」や「防災対策加速化基金」などが減少傾向にある。中長期的にはふるさと納税を強化することにより「まごころ応援基金」への積立額が増加していく見込みで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H30</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R1</a:t>
          </a:r>
          <a:r>
            <a:rPr kumimoji="1" lang="ja-JP" altLang="ja-JP" sz="1400">
              <a:solidFill>
                <a:schemeClr val="dk1"/>
              </a:solidFill>
              <a:effectLst/>
              <a:latin typeface="+mn-lt"/>
              <a:ea typeface="+mn-ea"/>
              <a:cs typeface="+mn-cs"/>
            </a:rPr>
            <a:t>については、決算剰余金を</a:t>
          </a:r>
          <a:r>
            <a:rPr kumimoji="1" lang="en-US" altLang="ja-JP" sz="1400">
              <a:solidFill>
                <a:schemeClr val="dk1"/>
              </a:solidFill>
              <a:effectLst/>
              <a:latin typeface="+mn-lt"/>
              <a:ea typeface="+mn-ea"/>
              <a:cs typeface="+mn-cs"/>
            </a:rPr>
            <a:t>70</a:t>
          </a:r>
          <a:r>
            <a:rPr kumimoji="1" lang="ja-JP" altLang="ja-JP" sz="1400">
              <a:solidFill>
                <a:schemeClr val="dk1"/>
              </a:solidFill>
              <a:effectLst/>
              <a:latin typeface="+mn-lt"/>
              <a:ea typeface="+mn-ea"/>
              <a:cs typeface="+mn-cs"/>
            </a:rPr>
            <a:t>百万円、基金利子を約百万円積み立てたが、財源不足のため</a:t>
          </a:r>
          <a:r>
            <a:rPr kumimoji="1" lang="en-US" altLang="ja-JP" sz="1400">
              <a:solidFill>
                <a:schemeClr val="dk1"/>
              </a:solidFill>
              <a:effectLst/>
              <a:latin typeface="+mn-lt"/>
              <a:ea typeface="+mn-ea"/>
              <a:cs typeface="+mn-cs"/>
            </a:rPr>
            <a:t>230</a:t>
          </a:r>
          <a:r>
            <a:rPr kumimoji="1" lang="ja-JP" altLang="ja-JP" sz="1400">
              <a:solidFill>
                <a:schemeClr val="dk1"/>
              </a:solidFill>
              <a:effectLst/>
              <a:latin typeface="+mn-lt"/>
              <a:ea typeface="+mn-ea"/>
              <a:cs typeface="+mn-cs"/>
            </a:rPr>
            <a:t>百万円取り崩したことにより、減少している。</a:t>
          </a:r>
          <a:endParaRPr lang="ja-JP" altLang="ja-JP" sz="1400">
            <a:effectLst/>
          </a:endParaRPr>
        </a:p>
        <a:p>
          <a:r>
            <a:rPr kumimoji="1" lang="en-US" altLang="ja-JP" sz="1400">
              <a:solidFill>
                <a:schemeClr val="dk1"/>
              </a:solidFill>
              <a:effectLst/>
              <a:latin typeface="+mn-lt"/>
              <a:ea typeface="+mn-ea"/>
              <a:cs typeface="+mn-cs"/>
            </a:rPr>
            <a:t>R1</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R2</a:t>
          </a:r>
          <a:r>
            <a:rPr kumimoji="1" lang="ja-JP" altLang="ja-JP" sz="1400">
              <a:solidFill>
                <a:schemeClr val="dk1"/>
              </a:solidFill>
              <a:effectLst/>
              <a:latin typeface="+mn-lt"/>
              <a:ea typeface="+mn-ea"/>
              <a:cs typeface="+mn-cs"/>
            </a:rPr>
            <a:t>については、決算剰余金を</a:t>
          </a:r>
          <a:r>
            <a:rPr kumimoji="1" lang="en-US" altLang="ja-JP" sz="1400">
              <a:solidFill>
                <a:schemeClr val="dk1"/>
              </a:solidFill>
              <a:effectLst/>
              <a:latin typeface="+mn-lt"/>
              <a:ea typeface="+mn-ea"/>
              <a:cs typeface="+mn-cs"/>
            </a:rPr>
            <a:t>40</a:t>
          </a:r>
          <a:r>
            <a:rPr kumimoji="1" lang="ja-JP" altLang="ja-JP" sz="1400">
              <a:solidFill>
                <a:schemeClr val="dk1"/>
              </a:solidFill>
              <a:effectLst/>
              <a:latin typeface="+mn-lt"/>
              <a:ea typeface="+mn-ea"/>
              <a:cs typeface="+mn-cs"/>
            </a:rPr>
            <a:t>百万円、基金利子を約百万円積み立てた</a:t>
          </a:r>
          <a:r>
            <a:rPr kumimoji="1" lang="ja-JP" altLang="en-US" sz="1400">
              <a:solidFill>
                <a:schemeClr val="dk1"/>
              </a:solidFill>
              <a:effectLst/>
              <a:latin typeface="+mn-lt"/>
              <a:ea typeface="+mn-ea"/>
              <a:cs typeface="+mn-cs"/>
            </a:rPr>
            <a:t>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現在、複合文化施設整備事業や新庁舎整備事業など大型施設整備が続く中、今後においても大幅な財源不足が予想されるため、中長期的にみて減少していく見込みである。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H30</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R1</a:t>
          </a:r>
          <a:r>
            <a:rPr kumimoji="1" lang="ja-JP" altLang="ja-JP" sz="1400">
              <a:solidFill>
                <a:schemeClr val="dk1"/>
              </a:solidFill>
              <a:effectLst/>
              <a:latin typeface="+mn-lt"/>
              <a:ea typeface="+mn-ea"/>
              <a:cs typeface="+mn-cs"/>
            </a:rPr>
            <a:t>については、基金利子を約</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百万円積み立てたことにより増加している。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R1</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R2</a:t>
          </a:r>
          <a:r>
            <a:rPr kumimoji="1" lang="ja-JP" altLang="ja-JP" sz="1400">
              <a:solidFill>
                <a:schemeClr val="dk1"/>
              </a:solidFill>
              <a:effectLst/>
              <a:latin typeface="+mn-lt"/>
              <a:ea typeface="+mn-ea"/>
              <a:cs typeface="+mn-cs"/>
            </a:rPr>
            <a:t>については、基金利子を約</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百万円積み立てたことにより増加している。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現在、複合文化施設整備事業や新庁舎整備事業など大型施設整備が続く中、数年度には地方債償還のピークを迎えることが予想されるため、中長期的にみて減少していく見込みである。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26,708
26,308
91.50
17,069,351
16,776,921
124,024
7,777,015
17,764,305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当市では、平成２８年度に策定した公共施設等総合管理計画において、既存施設の有効活用、施設の統合・整理を図り、施設の複合化などによって市民サービスを維持しつつ、施設総量を徐々に縮減するという目標を掲げ、計画に基づいた既存施設の維持、複合化などに取り組んでいる。有形固定資産減価償却率については、</a:t>
          </a:r>
          <a:r>
            <a:rPr kumimoji="1" lang="ja-JP" altLang="en-US" sz="1000">
              <a:solidFill>
                <a:schemeClr val="dk1"/>
              </a:solidFill>
              <a:effectLst/>
              <a:latin typeface="+mn-lt"/>
              <a:ea typeface="+mn-ea"/>
              <a:cs typeface="+mn-cs"/>
            </a:rPr>
            <a:t>上昇傾向にあるものの、公共施設の統廃合等により効果が表れてくると考えている。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44704</xdr:rowOff>
    </xdr:from>
    <xdr:to>
      <xdr:col>23</xdr:col>
      <xdr:colOff>136525</xdr:colOff>
      <xdr:row>28</xdr:row>
      <xdr:rowOff>146304</xdr:rowOff>
    </xdr:to>
    <xdr:sp macro="" textlink="">
      <xdr:nvSpPr>
        <xdr:cNvPr id="79" name="楕円 78"/>
        <xdr:cNvSpPr/>
      </xdr:nvSpPr>
      <xdr:spPr>
        <a:xfrm>
          <a:off x="4711700" y="56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67581</xdr:rowOff>
    </xdr:from>
    <xdr:ext cx="405111" cy="259045"/>
    <xdr:sp macro="" textlink="">
      <xdr:nvSpPr>
        <xdr:cNvPr id="80" name="有形固定資産減価償却率該当値テキスト"/>
        <xdr:cNvSpPr txBox="1"/>
      </xdr:nvSpPr>
      <xdr:spPr>
        <a:xfrm>
          <a:off x="4813300" y="546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3683</xdr:rowOff>
    </xdr:from>
    <xdr:to>
      <xdr:col>19</xdr:col>
      <xdr:colOff>187325</xdr:colOff>
      <xdr:row>28</xdr:row>
      <xdr:rowOff>105283</xdr:rowOff>
    </xdr:to>
    <xdr:sp macro="" textlink="">
      <xdr:nvSpPr>
        <xdr:cNvPr id="81" name="楕円 80"/>
        <xdr:cNvSpPr/>
      </xdr:nvSpPr>
      <xdr:spPr>
        <a:xfrm>
          <a:off x="4000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54483</xdr:rowOff>
    </xdr:from>
    <xdr:to>
      <xdr:col>23</xdr:col>
      <xdr:colOff>85725</xdr:colOff>
      <xdr:row>28</xdr:row>
      <xdr:rowOff>95504</xdr:rowOff>
    </xdr:to>
    <xdr:cxnSp macro="">
      <xdr:nvCxnSpPr>
        <xdr:cNvPr id="82" name="直線コネクタ 81"/>
        <xdr:cNvCxnSpPr/>
      </xdr:nvCxnSpPr>
      <xdr:spPr>
        <a:xfrm>
          <a:off x="4051300" y="5626608"/>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51181</xdr:rowOff>
    </xdr:from>
    <xdr:to>
      <xdr:col>15</xdr:col>
      <xdr:colOff>187325</xdr:colOff>
      <xdr:row>28</xdr:row>
      <xdr:rowOff>152781</xdr:rowOff>
    </xdr:to>
    <xdr:sp macro="" textlink="">
      <xdr:nvSpPr>
        <xdr:cNvPr id="83" name="楕円 82"/>
        <xdr:cNvSpPr/>
      </xdr:nvSpPr>
      <xdr:spPr>
        <a:xfrm>
          <a:off x="3238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54483</xdr:rowOff>
    </xdr:from>
    <xdr:to>
      <xdr:col>19</xdr:col>
      <xdr:colOff>136525</xdr:colOff>
      <xdr:row>28</xdr:row>
      <xdr:rowOff>101981</xdr:rowOff>
    </xdr:to>
    <xdr:cxnSp macro="">
      <xdr:nvCxnSpPr>
        <xdr:cNvPr id="84" name="直線コネクタ 83"/>
        <xdr:cNvCxnSpPr/>
      </xdr:nvCxnSpPr>
      <xdr:spPr>
        <a:xfrm flipV="1">
          <a:off x="3289300" y="5626608"/>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29591</xdr:rowOff>
    </xdr:from>
    <xdr:to>
      <xdr:col>11</xdr:col>
      <xdr:colOff>187325</xdr:colOff>
      <xdr:row>28</xdr:row>
      <xdr:rowOff>131191</xdr:rowOff>
    </xdr:to>
    <xdr:sp macro="" textlink="">
      <xdr:nvSpPr>
        <xdr:cNvPr id="85" name="楕円 84"/>
        <xdr:cNvSpPr/>
      </xdr:nvSpPr>
      <xdr:spPr>
        <a:xfrm>
          <a:off x="2476500" y="56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80391</xdr:rowOff>
    </xdr:from>
    <xdr:to>
      <xdr:col>15</xdr:col>
      <xdr:colOff>136525</xdr:colOff>
      <xdr:row>28</xdr:row>
      <xdr:rowOff>101981</xdr:rowOff>
    </xdr:to>
    <xdr:cxnSp macro="">
      <xdr:nvCxnSpPr>
        <xdr:cNvPr id="86" name="直線コネクタ 85"/>
        <xdr:cNvCxnSpPr/>
      </xdr:nvCxnSpPr>
      <xdr:spPr>
        <a:xfrm>
          <a:off x="2527300" y="565251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44704</xdr:rowOff>
    </xdr:from>
    <xdr:to>
      <xdr:col>7</xdr:col>
      <xdr:colOff>187325</xdr:colOff>
      <xdr:row>28</xdr:row>
      <xdr:rowOff>146304</xdr:rowOff>
    </xdr:to>
    <xdr:sp macro="" textlink="">
      <xdr:nvSpPr>
        <xdr:cNvPr id="87" name="楕円 86"/>
        <xdr:cNvSpPr/>
      </xdr:nvSpPr>
      <xdr:spPr>
        <a:xfrm>
          <a:off x="1714500" y="56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80391</xdr:rowOff>
    </xdr:from>
    <xdr:to>
      <xdr:col>11</xdr:col>
      <xdr:colOff>136525</xdr:colOff>
      <xdr:row>28</xdr:row>
      <xdr:rowOff>95504</xdr:rowOff>
    </xdr:to>
    <xdr:cxnSp macro="">
      <xdr:nvCxnSpPr>
        <xdr:cNvPr id="88" name="直線コネクタ 87"/>
        <xdr:cNvCxnSpPr/>
      </xdr:nvCxnSpPr>
      <xdr:spPr>
        <a:xfrm flipV="1">
          <a:off x="1765300" y="5652516"/>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121810</xdr:rowOff>
    </xdr:from>
    <xdr:ext cx="405111" cy="259045"/>
    <xdr:sp macro="" textlink="">
      <xdr:nvSpPr>
        <xdr:cNvPr id="93" name="n_1mainValue有形固定資産減価償却率"/>
        <xdr:cNvSpPr txBox="1"/>
      </xdr:nvSpPr>
      <xdr:spPr>
        <a:xfrm>
          <a:off x="3836044" y="535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169308</xdr:rowOff>
    </xdr:from>
    <xdr:ext cx="405111" cy="259045"/>
    <xdr:sp macro="" textlink="">
      <xdr:nvSpPr>
        <xdr:cNvPr id="94" name="n_2mainValue有形固定資産減価償却率"/>
        <xdr:cNvSpPr txBox="1"/>
      </xdr:nvSpPr>
      <xdr:spPr>
        <a:xfrm>
          <a:off x="3086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147718</xdr:rowOff>
    </xdr:from>
    <xdr:ext cx="405111" cy="259045"/>
    <xdr:sp macro="" textlink="">
      <xdr:nvSpPr>
        <xdr:cNvPr id="95" name="n_3mainValue有形固定資産減価償却率"/>
        <xdr:cNvSpPr txBox="1"/>
      </xdr:nvSpPr>
      <xdr:spPr>
        <a:xfrm>
          <a:off x="23247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162831</xdr:rowOff>
    </xdr:from>
    <xdr:ext cx="405111" cy="259045"/>
    <xdr:sp macro="" textlink="">
      <xdr:nvSpPr>
        <xdr:cNvPr id="96" name="n_4mainValue有形固定資産減価償却率"/>
        <xdr:cNvSpPr txBox="1"/>
      </xdr:nvSpPr>
      <xdr:spPr>
        <a:xfrm>
          <a:off x="1562744" y="539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南海トラフ対策や新庁舎建設等の大型施設事業の増加により地方債が増加しているものの、類似団体平均を下回っている。今後も新庁舎の建設などが予定されているため、これまで以上に公債費の適正化に取り組んでいく必要がある。</a:t>
          </a:r>
          <a:endParaRPr lang="ja-JP" altLang="ja-JP" sz="12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43" name="楕円 142"/>
        <xdr:cNvSpPr/>
      </xdr:nvSpPr>
      <xdr:spPr>
        <a:xfrm>
          <a:off x="147447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105554</xdr:rowOff>
    </xdr:from>
    <xdr:ext cx="469744" cy="259045"/>
    <xdr:sp macro="" textlink="">
      <xdr:nvSpPr>
        <xdr:cNvPr id="144" name="債務償還比率該当値テキスト"/>
        <xdr:cNvSpPr txBox="1"/>
      </xdr:nvSpPr>
      <xdr:spPr>
        <a:xfrm>
          <a:off x="14846300" y="567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11775</xdr:rowOff>
    </xdr:from>
    <xdr:to>
      <xdr:col>72</xdr:col>
      <xdr:colOff>123825</xdr:colOff>
      <xdr:row>30</xdr:row>
      <xdr:rowOff>113375</xdr:rowOff>
    </xdr:to>
    <xdr:sp macro="" textlink="">
      <xdr:nvSpPr>
        <xdr:cNvPr id="145" name="楕円 144"/>
        <xdr:cNvSpPr/>
      </xdr:nvSpPr>
      <xdr:spPr>
        <a:xfrm>
          <a:off x="14033500" y="59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133477</xdr:rowOff>
    </xdr:from>
    <xdr:to>
      <xdr:col>76</xdr:col>
      <xdr:colOff>22225</xdr:colOff>
      <xdr:row>30</xdr:row>
      <xdr:rowOff>62575</xdr:rowOff>
    </xdr:to>
    <xdr:cxnSp macro="">
      <xdr:nvCxnSpPr>
        <xdr:cNvPr id="146" name="直線コネクタ 145"/>
        <xdr:cNvCxnSpPr/>
      </xdr:nvCxnSpPr>
      <xdr:spPr>
        <a:xfrm flipV="1">
          <a:off x="14084300" y="5877052"/>
          <a:ext cx="711200" cy="10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120922</xdr:rowOff>
    </xdr:from>
    <xdr:to>
      <xdr:col>68</xdr:col>
      <xdr:colOff>123825</xdr:colOff>
      <xdr:row>30</xdr:row>
      <xdr:rowOff>51072</xdr:rowOff>
    </xdr:to>
    <xdr:sp macro="" textlink="">
      <xdr:nvSpPr>
        <xdr:cNvPr id="147" name="楕円 146"/>
        <xdr:cNvSpPr/>
      </xdr:nvSpPr>
      <xdr:spPr>
        <a:xfrm>
          <a:off x="13271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272</xdr:rowOff>
    </xdr:from>
    <xdr:to>
      <xdr:col>72</xdr:col>
      <xdr:colOff>73025</xdr:colOff>
      <xdr:row>30</xdr:row>
      <xdr:rowOff>62575</xdr:rowOff>
    </xdr:to>
    <xdr:cxnSp macro="">
      <xdr:nvCxnSpPr>
        <xdr:cNvPr id="148" name="直線コネクタ 147"/>
        <xdr:cNvCxnSpPr/>
      </xdr:nvCxnSpPr>
      <xdr:spPr>
        <a:xfrm>
          <a:off x="13322300" y="5915297"/>
          <a:ext cx="762000" cy="6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56461</xdr:rowOff>
    </xdr:from>
    <xdr:to>
      <xdr:col>64</xdr:col>
      <xdr:colOff>123825</xdr:colOff>
      <xdr:row>29</xdr:row>
      <xdr:rowOff>158061</xdr:rowOff>
    </xdr:to>
    <xdr:sp macro="" textlink="">
      <xdr:nvSpPr>
        <xdr:cNvPr id="149" name="楕円 148"/>
        <xdr:cNvSpPr/>
      </xdr:nvSpPr>
      <xdr:spPr>
        <a:xfrm>
          <a:off x="12509500" y="58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107261</xdr:rowOff>
    </xdr:from>
    <xdr:to>
      <xdr:col>68</xdr:col>
      <xdr:colOff>73025</xdr:colOff>
      <xdr:row>30</xdr:row>
      <xdr:rowOff>272</xdr:rowOff>
    </xdr:to>
    <xdr:cxnSp macro="">
      <xdr:nvCxnSpPr>
        <xdr:cNvPr id="150" name="直線コネクタ 149"/>
        <xdr:cNvCxnSpPr/>
      </xdr:nvCxnSpPr>
      <xdr:spPr>
        <a:xfrm>
          <a:off x="12560300" y="5850836"/>
          <a:ext cx="762000" cy="6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23870</xdr:rowOff>
    </xdr:from>
    <xdr:to>
      <xdr:col>60</xdr:col>
      <xdr:colOff>123825</xdr:colOff>
      <xdr:row>29</xdr:row>
      <xdr:rowOff>125470</xdr:rowOff>
    </xdr:to>
    <xdr:sp macro="" textlink="">
      <xdr:nvSpPr>
        <xdr:cNvPr id="151" name="楕円 150"/>
        <xdr:cNvSpPr/>
      </xdr:nvSpPr>
      <xdr:spPr>
        <a:xfrm>
          <a:off x="11747500" y="57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74670</xdr:rowOff>
    </xdr:from>
    <xdr:to>
      <xdr:col>64</xdr:col>
      <xdr:colOff>73025</xdr:colOff>
      <xdr:row>29</xdr:row>
      <xdr:rowOff>107261</xdr:rowOff>
    </xdr:to>
    <xdr:cxnSp macro="">
      <xdr:nvCxnSpPr>
        <xdr:cNvPr id="152" name="直線コネクタ 151"/>
        <xdr:cNvCxnSpPr/>
      </xdr:nvCxnSpPr>
      <xdr:spPr>
        <a:xfrm>
          <a:off x="11798300" y="5818245"/>
          <a:ext cx="762000" cy="3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3" name="n_1aveValue債務償還比率"/>
        <xdr:cNvSpPr txBox="1"/>
      </xdr:nvSpPr>
      <xdr:spPr>
        <a:xfrm>
          <a:off x="13836727" y="60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4" name="n_2aveValue債務償還比率"/>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5" name="n_3aveValue債務償還比率"/>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6" name="n_4aveValue債務償還比率"/>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129902</xdr:rowOff>
    </xdr:from>
    <xdr:ext cx="469744" cy="259045"/>
    <xdr:sp macro="" textlink="">
      <xdr:nvSpPr>
        <xdr:cNvPr id="157" name="n_1mainValue債務償還比率"/>
        <xdr:cNvSpPr txBox="1"/>
      </xdr:nvSpPr>
      <xdr:spPr>
        <a:xfrm>
          <a:off x="13836727" y="570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67599</xdr:rowOff>
    </xdr:from>
    <xdr:ext cx="469744" cy="259045"/>
    <xdr:sp macro="" textlink="">
      <xdr:nvSpPr>
        <xdr:cNvPr id="158" name="n_2mainValue債務償還比率"/>
        <xdr:cNvSpPr txBox="1"/>
      </xdr:nvSpPr>
      <xdr:spPr>
        <a:xfrm>
          <a:off x="13087427" y="563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3138</xdr:rowOff>
    </xdr:from>
    <xdr:ext cx="469744" cy="259045"/>
    <xdr:sp macro="" textlink="">
      <xdr:nvSpPr>
        <xdr:cNvPr id="159" name="n_3mainValue債務償還比率"/>
        <xdr:cNvSpPr txBox="1"/>
      </xdr:nvSpPr>
      <xdr:spPr>
        <a:xfrm>
          <a:off x="12325427" y="557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141997</xdr:rowOff>
    </xdr:from>
    <xdr:ext cx="469744" cy="259045"/>
    <xdr:sp macro="" textlink="">
      <xdr:nvSpPr>
        <xdr:cNvPr id="160" name="n_4mainValue債務償還比率"/>
        <xdr:cNvSpPr txBox="1"/>
      </xdr:nvSpPr>
      <xdr:spPr>
        <a:xfrm>
          <a:off x="11563427" y="554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26,708
26,308
91.50
17,069,351
16,776,921
124,024
7,777,015
17,764,305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3" name="楕円 72"/>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4" name="【道路】&#10;有形固定資産減価償却率該当値テキスト"/>
        <xdr:cNvSpPr txBox="1"/>
      </xdr:nvSpPr>
      <xdr:spPr>
        <a:xfrm>
          <a:off x="4673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75" name="楕円 74"/>
        <xdr:cNvSpPr/>
      </xdr:nvSpPr>
      <xdr:spPr>
        <a:xfrm>
          <a:off x="3746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19050</xdr:rowOff>
    </xdr:to>
    <xdr:cxnSp macro="">
      <xdr:nvCxnSpPr>
        <xdr:cNvPr id="76" name="直線コネクタ 75"/>
        <xdr:cNvCxnSpPr/>
      </xdr:nvCxnSpPr>
      <xdr:spPr>
        <a:xfrm>
          <a:off x="3797300" y="632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63500</xdr:rowOff>
    </xdr:from>
    <xdr:to>
      <xdr:col>15</xdr:col>
      <xdr:colOff>101600</xdr:colOff>
      <xdr:row>36</xdr:row>
      <xdr:rowOff>165100</xdr:rowOff>
    </xdr:to>
    <xdr:sp macro="" textlink="">
      <xdr:nvSpPr>
        <xdr:cNvPr id="77" name="楕円 76"/>
        <xdr:cNvSpPr/>
      </xdr:nvSpPr>
      <xdr:spPr>
        <a:xfrm>
          <a:off x="2857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152400</xdr:rowOff>
    </xdr:to>
    <xdr:cxnSp macro="">
      <xdr:nvCxnSpPr>
        <xdr:cNvPr id="78" name="直線コネクタ 77"/>
        <xdr:cNvCxnSpPr/>
      </xdr:nvCxnSpPr>
      <xdr:spPr>
        <a:xfrm>
          <a:off x="2908300" y="628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9" name="楕円 78"/>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114300</xdr:rowOff>
    </xdr:to>
    <xdr:cxnSp macro="">
      <xdr:nvCxnSpPr>
        <xdr:cNvPr id="80" name="直線コネクタ 79"/>
        <xdr:cNvCxnSpPr/>
      </xdr:nvCxnSpPr>
      <xdr:spPr>
        <a:xfrm>
          <a:off x="2019300" y="624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160655</xdr:rowOff>
    </xdr:from>
    <xdr:to>
      <xdr:col>6</xdr:col>
      <xdr:colOff>38100</xdr:colOff>
      <xdr:row>36</xdr:row>
      <xdr:rowOff>90805</xdr:rowOff>
    </xdr:to>
    <xdr:sp macro="" textlink="">
      <xdr:nvSpPr>
        <xdr:cNvPr id="81" name="楕円 80"/>
        <xdr:cNvSpPr/>
      </xdr:nvSpPr>
      <xdr:spPr>
        <a:xfrm>
          <a:off x="1079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40005</xdr:rowOff>
    </xdr:from>
    <xdr:to>
      <xdr:col>10</xdr:col>
      <xdr:colOff>114300</xdr:colOff>
      <xdr:row>36</xdr:row>
      <xdr:rowOff>76200</xdr:rowOff>
    </xdr:to>
    <xdr:cxnSp macro="">
      <xdr:nvCxnSpPr>
        <xdr:cNvPr id="82" name="直線コネクタ 81"/>
        <xdr:cNvCxnSpPr/>
      </xdr:nvCxnSpPr>
      <xdr:spPr>
        <a:xfrm>
          <a:off x="1130300" y="62122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48277</xdr:rowOff>
    </xdr:from>
    <xdr:ext cx="405111" cy="259045"/>
    <xdr:sp macro="" textlink="">
      <xdr:nvSpPr>
        <xdr:cNvPr id="87" name="n_1mainValue【道路】&#10;有形固定資産減価償却率"/>
        <xdr:cNvSpPr txBox="1"/>
      </xdr:nvSpPr>
      <xdr:spPr>
        <a:xfrm>
          <a:off x="3582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10177</xdr:rowOff>
    </xdr:from>
    <xdr:ext cx="405111" cy="259045"/>
    <xdr:sp macro="" textlink="">
      <xdr:nvSpPr>
        <xdr:cNvPr id="88" name="n_2mainValue【道路】&#10;有形固定資産減価償却率"/>
        <xdr:cNvSpPr txBox="1"/>
      </xdr:nvSpPr>
      <xdr:spPr>
        <a:xfrm>
          <a:off x="2705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9" name="n_3mainValue【道路】&#10;有形固定資産減価償却率"/>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107332</xdr:rowOff>
    </xdr:from>
    <xdr:ext cx="405111" cy="259045"/>
    <xdr:sp macro="" textlink="">
      <xdr:nvSpPr>
        <xdr:cNvPr id="90" name="n_4mainValue【道路】&#10;有形固定資産減価償却率"/>
        <xdr:cNvSpPr txBox="1"/>
      </xdr:nvSpPr>
      <xdr:spPr>
        <a:xfrm>
          <a:off x="927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49740</xdr:rowOff>
    </xdr:from>
    <xdr:to>
      <xdr:col>55</xdr:col>
      <xdr:colOff>50800</xdr:colOff>
      <xdr:row>41</xdr:row>
      <xdr:rowOff>151340</xdr:rowOff>
    </xdr:to>
    <xdr:sp macro="" textlink="">
      <xdr:nvSpPr>
        <xdr:cNvPr id="132" name="楕円 131"/>
        <xdr:cNvSpPr/>
      </xdr:nvSpPr>
      <xdr:spPr>
        <a:xfrm>
          <a:off x="10426700" y="70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136117</xdr:rowOff>
    </xdr:from>
    <xdr:ext cx="534377" cy="259045"/>
    <xdr:sp macro="" textlink="">
      <xdr:nvSpPr>
        <xdr:cNvPr id="133" name="【道路】&#10;一人当たり延長該当値テキスト"/>
        <xdr:cNvSpPr txBox="1"/>
      </xdr:nvSpPr>
      <xdr:spPr>
        <a:xfrm>
          <a:off x="10515600" y="69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51733</xdr:rowOff>
    </xdr:from>
    <xdr:to>
      <xdr:col>50</xdr:col>
      <xdr:colOff>165100</xdr:colOff>
      <xdr:row>41</xdr:row>
      <xdr:rowOff>153333</xdr:rowOff>
    </xdr:to>
    <xdr:sp macro="" textlink="">
      <xdr:nvSpPr>
        <xdr:cNvPr id="134" name="楕円 133"/>
        <xdr:cNvSpPr/>
      </xdr:nvSpPr>
      <xdr:spPr>
        <a:xfrm>
          <a:off x="9588500" y="70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100540</xdr:rowOff>
    </xdr:from>
    <xdr:to>
      <xdr:col>55</xdr:col>
      <xdr:colOff>0</xdr:colOff>
      <xdr:row>41</xdr:row>
      <xdr:rowOff>102533</xdr:rowOff>
    </xdr:to>
    <xdr:cxnSp macro="">
      <xdr:nvCxnSpPr>
        <xdr:cNvPr id="135" name="直線コネクタ 134"/>
        <xdr:cNvCxnSpPr/>
      </xdr:nvCxnSpPr>
      <xdr:spPr>
        <a:xfrm flipV="1">
          <a:off x="9639300" y="7129990"/>
          <a:ext cx="8382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52984</xdr:rowOff>
    </xdr:from>
    <xdr:to>
      <xdr:col>46</xdr:col>
      <xdr:colOff>38100</xdr:colOff>
      <xdr:row>41</xdr:row>
      <xdr:rowOff>154584</xdr:rowOff>
    </xdr:to>
    <xdr:sp macro="" textlink="">
      <xdr:nvSpPr>
        <xdr:cNvPr id="136" name="楕円 135"/>
        <xdr:cNvSpPr/>
      </xdr:nvSpPr>
      <xdr:spPr>
        <a:xfrm>
          <a:off x="8699500" y="70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102533</xdr:rowOff>
    </xdr:from>
    <xdr:to>
      <xdr:col>50</xdr:col>
      <xdr:colOff>114300</xdr:colOff>
      <xdr:row>41</xdr:row>
      <xdr:rowOff>103784</xdr:rowOff>
    </xdr:to>
    <xdr:cxnSp macro="">
      <xdr:nvCxnSpPr>
        <xdr:cNvPr id="137" name="直線コネクタ 136"/>
        <xdr:cNvCxnSpPr/>
      </xdr:nvCxnSpPr>
      <xdr:spPr>
        <a:xfrm flipV="1">
          <a:off x="8750300" y="7131983"/>
          <a:ext cx="889000" cy="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54933</xdr:rowOff>
    </xdr:from>
    <xdr:to>
      <xdr:col>41</xdr:col>
      <xdr:colOff>101600</xdr:colOff>
      <xdr:row>41</xdr:row>
      <xdr:rowOff>156533</xdr:rowOff>
    </xdr:to>
    <xdr:sp macro="" textlink="">
      <xdr:nvSpPr>
        <xdr:cNvPr id="138" name="楕円 137"/>
        <xdr:cNvSpPr/>
      </xdr:nvSpPr>
      <xdr:spPr>
        <a:xfrm>
          <a:off x="7810500" y="70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103784</xdr:rowOff>
    </xdr:from>
    <xdr:to>
      <xdr:col>45</xdr:col>
      <xdr:colOff>177800</xdr:colOff>
      <xdr:row>41</xdr:row>
      <xdr:rowOff>105733</xdr:rowOff>
    </xdr:to>
    <xdr:cxnSp macro="">
      <xdr:nvCxnSpPr>
        <xdr:cNvPr id="139" name="直線コネクタ 138"/>
        <xdr:cNvCxnSpPr/>
      </xdr:nvCxnSpPr>
      <xdr:spPr>
        <a:xfrm flipV="1">
          <a:off x="7861300" y="7133234"/>
          <a:ext cx="8890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70478</xdr:rowOff>
    </xdr:from>
    <xdr:to>
      <xdr:col>36</xdr:col>
      <xdr:colOff>165100</xdr:colOff>
      <xdr:row>42</xdr:row>
      <xdr:rowOff>628</xdr:rowOff>
    </xdr:to>
    <xdr:sp macro="" textlink="">
      <xdr:nvSpPr>
        <xdr:cNvPr id="140" name="楕円 139"/>
        <xdr:cNvSpPr/>
      </xdr:nvSpPr>
      <xdr:spPr>
        <a:xfrm>
          <a:off x="6921500" y="70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105733</xdr:rowOff>
    </xdr:from>
    <xdr:to>
      <xdr:col>41</xdr:col>
      <xdr:colOff>50800</xdr:colOff>
      <xdr:row>41</xdr:row>
      <xdr:rowOff>121278</xdr:rowOff>
    </xdr:to>
    <xdr:cxnSp macro="">
      <xdr:nvCxnSpPr>
        <xdr:cNvPr id="141" name="直線コネクタ 140"/>
        <xdr:cNvCxnSpPr/>
      </xdr:nvCxnSpPr>
      <xdr:spPr>
        <a:xfrm flipV="1">
          <a:off x="6972300" y="713518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144460</xdr:rowOff>
    </xdr:from>
    <xdr:ext cx="534377" cy="259045"/>
    <xdr:sp macro="" textlink="">
      <xdr:nvSpPr>
        <xdr:cNvPr id="146" name="n_1mainValue【道路】&#10;一人当たり延長"/>
        <xdr:cNvSpPr txBox="1"/>
      </xdr:nvSpPr>
      <xdr:spPr>
        <a:xfrm>
          <a:off x="9359411" y="71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145711</xdr:rowOff>
    </xdr:from>
    <xdr:ext cx="534377" cy="259045"/>
    <xdr:sp macro="" textlink="">
      <xdr:nvSpPr>
        <xdr:cNvPr id="147" name="n_2mainValue【道路】&#10;一人当たり延長"/>
        <xdr:cNvSpPr txBox="1"/>
      </xdr:nvSpPr>
      <xdr:spPr>
        <a:xfrm>
          <a:off x="8483111" y="717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147660</xdr:rowOff>
    </xdr:from>
    <xdr:ext cx="534377" cy="259045"/>
    <xdr:sp macro="" textlink="">
      <xdr:nvSpPr>
        <xdr:cNvPr id="148" name="n_3mainValue【道路】&#10;一人当たり延長"/>
        <xdr:cNvSpPr txBox="1"/>
      </xdr:nvSpPr>
      <xdr:spPr>
        <a:xfrm>
          <a:off x="7594111" y="717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163205</xdr:rowOff>
    </xdr:from>
    <xdr:ext cx="534377" cy="259045"/>
    <xdr:sp macro="" textlink="">
      <xdr:nvSpPr>
        <xdr:cNvPr id="149" name="n_4mainValue【道路】&#10;一人当たり延長"/>
        <xdr:cNvSpPr txBox="1"/>
      </xdr:nvSpPr>
      <xdr:spPr>
        <a:xfrm>
          <a:off x="6705111" y="71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34925</xdr:rowOff>
    </xdr:from>
    <xdr:to>
      <xdr:col>24</xdr:col>
      <xdr:colOff>114300</xdr:colOff>
      <xdr:row>62</xdr:row>
      <xdr:rowOff>136525</xdr:rowOff>
    </xdr:to>
    <xdr:sp macro="" textlink="">
      <xdr:nvSpPr>
        <xdr:cNvPr id="189" name="楕円 188"/>
        <xdr:cNvSpPr/>
      </xdr:nvSpPr>
      <xdr:spPr>
        <a:xfrm>
          <a:off x="4584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13352</xdr:rowOff>
    </xdr:from>
    <xdr:ext cx="405111" cy="259045"/>
    <xdr:sp macro="" textlink="">
      <xdr:nvSpPr>
        <xdr:cNvPr id="190" name="【橋りょう・トンネル】&#10;有形固定資産減価償却率該当値テキスト"/>
        <xdr:cNvSpPr txBox="1"/>
      </xdr:nvSpPr>
      <xdr:spPr>
        <a:xfrm>
          <a:off x="46736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2540</xdr:rowOff>
    </xdr:from>
    <xdr:to>
      <xdr:col>20</xdr:col>
      <xdr:colOff>38100</xdr:colOff>
      <xdr:row>62</xdr:row>
      <xdr:rowOff>104140</xdr:rowOff>
    </xdr:to>
    <xdr:sp macro="" textlink="">
      <xdr:nvSpPr>
        <xdr:cNvPr id="191" name="楕円 190"/>
        <xdr:cNvSpPr/>
      </xdr:nvSpPr>
      <xdr:spPr>
        <a:xfrm>
          <a:off x="3746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53340</xdr:rowOff>
    </xdr:from>
    <xdr:to>
      <xdr:col>24</xdr:col>
      <xdr:colOff>63500</xdr:colOff>
      <xdr:row>62</xdr:row>
      <xdr:rowOff>85725</xdr:rowOff>
    </xdr:to>
    <xdr:cxnSp macro="">
      <xdr:nvCxnSpPr>
        <xdr:cNvPr id="192" name="直線コネクタ 191"/>
        <xdr:cNvCxnSpPr/>
      </xdr:nvCxnSpPr>
      <xdr:spPr>
        <a:xfrm>
          <a:off x="3797300" y="106832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141605</xdr:rowOff>
    </xdr:from>
    <xdr:to>
      <xdr:col>15</xdr:col>
      <xdr:colOff>101600</xdr:colOff>
      <xdr:row>62</xdr:row>
      <xdr:rowOff>71755</xdr:rowOff>
    </xdr:to>
    <xdr:sp macro="" textlink="">
      <xdr:nvSpPr>
        <xdr:cNvPr id="193" name="楕円 192"/>
        <xdr:cNvSpPr/>
      </xdr:nvSpPr>
      <xdr:spPr>
        <a:xfrm>
          <a:off x="2857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20955</xdr:rowOff>
    </xdr:from>
    <xdr:to>
      <xdr:col>19</xdr:col>
      <xdr:colOff>177800</xdr:colOff>
      <xdr:row>62</xdr:row>
      <xdr:rowOff>53340</xdr:rowOff>
    </xdr:to>
    <xdr:cxnSp macro="">
      <xdr:nvCxnSpPr>
        <xdr:cNvPr id="194" name="直線コネクタ 193"/>
        <xdr:cNvCxnSpPr/>
      </xdr:nvCxnSpPr>
      <xdr:spPr>
        <a:xfrm>
          <a:off x="2908300" y="106508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95" name="楕円 194"/>
        <xdr:cNvSpPr/>
      </xdr:nvSpPr>
      <xdr:spPr>
        <a:xfrm>
          <a:off x="196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163830</xdr:rowOff>
    </xdr:from>
    <xdr:to>
      <xdr:col>15</xdr:col>
      <xdr:colOff>50800</xdr:colOff>
      <xdr:row>62</xdr:row>
      <xdr:rowOff>20955</xdr:rowOff>
    </xdr:to>
    <xdr:cxnSp macro="">
      <xdr:nvCxnSpPr>
        <xdr:cNvPr id="196" name="直線コネクタ 195"/>
        <xdr:cNvCxnSpPr/>
      </xdr:nvCxnSpPr>
      <xdr:spPr>
        <a:xfrm>
          <a:off x="2019300" y="106222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93980</xdr:rowOff>
    </xdr:from>
    <xdr:to>
      <xdr:col>6</xdr:col>
      <xdr:colOff>38100</xdr:colOff>
      <xdr:row>62</xdr:row>
      <xdr:rowOff>24130</xdr:rowOff>
    </xdr:to>
    <xdr:sp macro="" textlink="">
      <xdr:nvSpPr>
        <xdr:cNvPr id="197" name="楕円 196"/>
        <xdr:cNvSpPr/>
      </xdr:nvSpPr>
      <xdr:spPr>
        <a:xfrm>
          <a:off x="1079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144780</xdr:rowOff>
    </xdr:from>
    <xdr:to>
      <xdr:col>10</xdr:col>
      <xdr:colOff>114300</xdr:colOff>
      <xdr:row>61</xdr:row>
      <xdr:rowOff>163830</xdr:rowOff>
    </xdr:to>
    <xdr:cxnSp macro="">
      <xdr:nvCxnSpPr>
        <xdr:cNvPr id="198" name="直線コネクタ 197"/>
        <xdr:cNvCxnSpPr/>
      </xdr:nvCxnSpPr>
      <xdr:spPr>
        <a:xfrm>
          <a:off x="1130300" y="10603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95267</xdr:rowOff>
    </xdr:from>
    <xdr:ext cx="405111" cy="259045"/>
    <xdr:sp macro="" textlink="">
      <xdr:nvSpPr>
        <xdr:cNvPr id="203" name="n_1mainValue【橋りょう・トンネル】&#10;有形固定資産減価償却率"/>
        <xdr:cNvSpPr txBox="1"/>
      </xdr:nvSpPr>
      <xdr:spPr>
        <a:xfrm>
          <a:off x="35820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4" name="n_2mainValue【橋りょう・トンネル】&#10;有形固定資産減価償却率"/>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5" name="n_3main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15257</xdr:rowOff>
    </xdr:from>
    <xdr:ext cx="405111" cy="259045"/>
    <xdr:sp macro="" textlink="">
      <xdr:nvSpPr>
        <xdr:cNvPr id="206" name="n_4mainValue【橋りょう・トンネル】&#10;有形固定資産減価償却率"/>
        <xdr:cNvSpPr txBox="1"/>
      </xdr:nvSpPr>
      <xdr:spPr>
        <a:xfrm>
          <a:off x="927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119349</xdr:rowOff>
    </xdr:from>
    <xdr:to>
      <xdr:col>55</xdr:col>
      <xdr:colOff>50800</xdr:colOff>
      <xdr:row>63</xdr:row>
      <xdr:rowOff>49499</xdr:rowOff>
    </xdr:to>
    <xdr:sp macro="" textlink="">
      <xdr:nvSpPr>
        <xdr:cNvPr id="246" name="楕円 245"/>
        <xdr:cNvSpPr/>
      </xdr:nvSpPr>
      <xdr:spPr>
        <a:xfrm>
          <a:off x="10426700" y="107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97776</xdr:rowOff>
    </xdr:from>
    <xdr:ext cx="599010" cy="259045"/>
    <xdr:sp macro="" textlink="">
      <xdr:nvSpPr>
        <xdr:cNvPr id="247" name="【橋りょう・トンネル】&#10;一人当たり有形固定資産（償却資産）額該当値テキスト"/>
        <xdr:cNvSpPr txBox="1"/>
      </xdr:nvSpPr>
      <xdr:spPr>
        <a:xfrm>
          <a:off x="10515600" y="1072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121566</xdr:rowOff>
    </xdr:from>
    <xdr:to>
      <xdr:col>50</xdr:col>
      <xdr:colOff>165100</xdr:colOff>
      <xdr:row>63</xdr:row>
      <xdr:rowOff>51716</xdr:rowOff>
    </xdr:to>
    <xdr:sp macro="" textlink="">
      <xdr:nvSpPr>
        <xdr:cNvPr id="248" name="楕円 247"/>
        <xdr:cNvSpPr/>
      </xdr:nvSpPr>
      <xdr:spPr>
        <a:xfrm>
          <a:off x="9588500" y="107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170149</xdr:rowOff>
    </xdr:from>
    <xdr:to>
      <xdr:col>55</xdr:col>
      <xdr:colOff>0</xdr:colOff>
      <xdr:row>63</xdr:row>
      <xdr:rowOff>916</xdr:rowOff>
    </xdr:to>
    <xdr:cxnSp macro="">
      <xdr:nvCxnSpPr>
        <xdr:cNvPr id="249" name="直線コネクタ 248"/>
        <xdr:cNvCxnSpPr/>
      </xdr:nvCxnSpPr>
      <xdr:spPr>
        <a:xfrm flipV="1">
          <a:off x="9639300" y="10800049"/>
          <a:ext cx="8382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123474</xdr:rowOff>
    </xdr:from>
    <xdr:to>
      <xdr:col>46</xdr:col>
      <xdr:colOff>38100</xdr:colOff>
      <xdr:row>63</xdr:row>
      <xdr:rowOff>53624</xdr:rowOff>
    </xdr:to>
    <xdr:sp macro="" textlink="">
      <xdr:nvSpPr>
        <xdr:cNvPr id="250" name="楕円 249"/>
        <xdr:cNvSpPr/>
      </xdr:nvSpPr>
      <xdr:spPr>
        <a:xfrm>
          <a:off x="8699500" y="107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916</xdr:rowOff>
    </xdr:from>
    <xdr:to>
      <xdr:col>50</xdr:col>
      <xdr:colOff>114300</xdr:colOff>
      <xdr:row>63</xdr:row>
      <xdr:rowOff>2824</xdr:rowOff>
    </xdr:to>
    <xdr:cxnSp macro="">
      <xdr:nvCxnSpPr>
        <xdr:cNvPr id="251" name="直線コネクタ 250"/>
        <xdr:cNvCxnSpPr/>
      </xdr:nvCxnSpPr>
      <xdr:spPr>
        <a:xfrm flipV="1">
          <a:off x="8750300" y="10802266"/>
          <a:ext cx="889000" cy="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126867</xdr:rowOff>
    </xdr:from>
    <xdr:to>
      <xdr:col>41</xdr:col>
      <xdr:colOff>101600</xdr:colOff>
      <xdr:row>63</xdr:row>
      <xdr:rowOff>57017</xdr:rowOff>
    </xdr:to>
    <xdr:sp macro="" textlink="">
      <xdr:nvSpPr>
        <xdr:cNvPr id="252" name="楕円 251"/>
        <xdr:cNvSpPr/>
      </xdr:nvSpPr>
      <xdr:spPr>
        <a:xfrm>
          <a:off x="7810500" y="107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2824</xdr:rowOff>
    </xdr:from>
    <xdr:to>
      <xdr:col>45</xdr:col>
      <xdr:colOff>177800</xdr:colOff>
      <xdr:row>63</xdr:row>
      <xdr:rowOff>6217</xdr:rowOff>
    </xdr:to>
    <xdr:cxnSp macro="">
      <xdr:nvCxnSpPr>
        <xdr:cNvPr id="253" name="直線コネクタ 252"/>
        <xdr:cNvCxnSpPr/>
      </xdr:nvCxnSpPr>
      <xdr:spPr>
        <a:xfrm flipV="1">
          <a:off x="7861300" y="10804174"/>
          <a:ext cx="8890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132480</xdr:rowOff>
    </xdr:from>
    <xdr:to>
      <xdr:col>36</xdr:col>
      <xdr:colOff>165100</xdr:colOff>
      <xdr:row>63</xdr:row>
      <xdr:rowOff>62630</xdr:rowOff>
    </xdr:to>
    <xdr:sp macro="" textlink="">
      <xdr:nvSpPr>
        <xdr:cNvPr id="254" name="楕円 253"/>
        <xdr:cNvSpPr/>
      </xdr:nvSpPr>
      <xdr:spPr>
        <a:xfrm>
          <a:off x="6921500" y="107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6217</xdr:rowOff>
    </xdr:from>
    <xdr:to>
      <xdr:col>41</xdr:col>
      <xdr:colOff>50800</xdr:colOff>
      <xdr:row>63</xdr:row>
      <xdr:rowOff>11830</xdr:rowOff>
    </xdr:to>
    <xdr:cxnSp macro="">
      <xdr:nvCxnSpPr>
        <xdr:cNvPr id="255" name="直線コネクタ 254"/>
        <xdr:cNvCxnSpPr/>
      </xdr:nvCxnSpPr>
      <xdr:spPr>
        <a:xfrm flipV="1">
          <a:off x="6972300" y="10807567"/>
          <a:ext cx="889000" cy="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42843</xdr:rowOff>
    </xdr:from>
    <xdr:ext cx="599010" cy="259045"/>
    <xdr:sp macro="" textlink="">
      <xdr:nvSpPr>
        <xdr:cNvPr id="260" name="n_1mainValue【橋りょう・トンネル】&#10;一人当たり有形固定資産（償却資産）額"/>
        <xdr:cNvSpPr txBox="1"/>
      </xdr:nvSpPr>
      <xdr:spPr>
        <a:xfrm>
          <a:off x="9327095" y="1084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44751</xdr:rowOff>
    </xdr:from>
    <xdr:ext cx="599010" cy="259045"/>
    <xdr:sp macro="" textlink="">
      <xdr:nvSpPr>
        <xdr:cNvPr id="261" name="n_2mainValue【橋りょう・トンネル】&#10;一人当たり有形固定資産（償却資産）額"/>
        <xdr:cNvSpPr txBox="1"/>
      </xdr:nvSpPr>
      <xdr:spPr>
        <a:xfrm>
          <a:off x="8450795" y="1084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48144</xdr:rowOff>
    </xdr:from>
    <xdr:ext cx="599010" cy="259045"/>
    <xdr:sp macro="" textlink="">
      <xdr:nvSpPr>
        <xdr:cNvPr id="262" name="n_3mainValue【橋りょう・トンネル】&#10;一人当たり有形固定資産（償却資産）額"/>
        <xdr:cNvSpPr txBox="1"/>
      </xdr:nvSpPr>
      <xdr:spPr>
        <a:xfrm>
          <a:off x="7561795" y="1084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53757</xdr:rowOff>
    </xdr:from>
    <xdr:ext cx="599010" cy="259045"/>
    <xdr:sp macro="" textlink="">
      <xdr:nvSpPr>
        <xdr:cNvPr id="263" name="n_4mainValue【橋りょう・トンネル】&#10;一人当たり有形固定資産（償却資産）額"/>
        <xdr:cNvSpPr txBox="1"/>
      </xdr:nvSpPr>
      <xdr:spPr>
        <a:xfrm>
          <a:off x="6672795" y="1085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304" name="楕円 303"/>
        <xdr:cNvSpPr/>
      </xdr:nvSpPr>
      <xdr:spPr>
        <a:xfrm>
          <a:off x="45847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111141</xdr:rowOff>
    </xdr:from>
    <xdr:ext cx="405111" cy="259045"/>
    <xdr:sp macro="" textlink="">
      <xdr:nvSpPr>
        <xdr:cNvPr id="305" name="【公営住宅】&#10;有形固定資産減価償却率該当値テキスト"/>
        <xdr:cNvSpPr txBox="1"/>
      </xdr:nvSpPr>
      <xdr:spPr>
        <a:xfrm>
          <a:off x="4673600" y="1399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74930</xdr:rowOff>
    </xdr:from>
    <xdr:to>
      <xdr:col>20</xdr:col>
      <xdr:colOff>38100</xdr:colOff>
      <xdr:row>83</xdr:row>
      <xdr:rowOff>5080</xdr:rowOff>
    </xdr:to>
    <xdr:sp macro="" textlink="">
      <xdr:nvSpPr>
        <xdr:cNvPr id="306" name="楕円 305"/>
        <xdr:cNvSpPr/>
      </xdr:nvSpPr>
      <xdr:spPr>
        <a:xfrm>
          <a:off x="3746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125730</xdr:rowOff>
    </xdr:from>
    <xdr:to>
      <xdr:col>24</xdr:col>
      <xdr:colOff>63500</xdr:colOff>
      <xdr:row>82</xdr:row>
      <xdr:rowOff>139064</xdr:rowOff>
    </xdr:to>
    <xdr:cxnSp macro="">
      <xdr:nvCxnSpPr>
        <xdr:cNvPr id="307" name="直線コネクタ 306"/>
        <xdr:cNvCxnSpPr/>
      </xdr:nvCxnSpPr>
      <xdr:spPr>
        <a:xfrm>
          <a:off x="3797300" y="1418463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50164</xdr:rowOff>
    </xdr:from>
    <xdr:to>
      <xdr:col>15</xdr:col>
      <xdr:colOff>101600</xdr:colOff>
      <xdr:row>82</xdr:row>
      <xdr:rowOff>151764</xdr:rowOff>
    </xdr:to>
    <xdr:sp macro="" textlink="">
      <xdr:nvSpPr>
        <xdr:cNvPr id="308" name="楕円 307"/>
        <xdr:cNvSpPr/>
      </xdr:nvSpPr>
      <xdr:spPr>
        <a:xfrm>
          <a:off x="2857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100964</xdr:rowOff>
    </xdr:from>
    <xdr:to>
      <xdr:col>19</xdr:col>
      <xdr:colOff>177800</xdr:colOff>
      <xdr:row>82</xdr:row>
      <xdr:rowOff>125730</xdr:rowOff>
    </xdr:to>
    <xdr:cxnSp macro="">
      <xdr:nvCxnSpPr>
        <xdr:cNvPr id="309" name="直線コネクタ 308"/>
        <xdr:cNvCxnSpPr/>
      </xdr:nvCxnSpPr>
      <xdr:spPr>
        <a:xfrm>
          <a:off x="2908300" y="141598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118745</xdr:rowOff>
    </xdr:from>
    <xdr:to>
      <xdr:col>10</xdr:col>
      <xdr:colOff>165100</xdr:colOff>
      <xdr:row>84</xdr:row>
      <xdr:rowOff>48895</xdr:rowOff>
    </xdr:to>
    <xdr:sp macro="" textlink="">
      <xdr:nvSpPr>
        <xdr:cNvPr id="310" name="楕円 309"/>
        <xdr:cNvSpPr/>
      </xdr:nvSpPr>
      <xdr:spPr>
        <a:xfrm>
          <a:off x="1968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83</xdr:row>
      <xdr:rowOff>169545</xdr:rowOff>
    </xdr:to>
    <xdr:cxnSp macro="">
      <xdr:nvCxnSpPr>
        <xdr:cNvPr id="311" name="直線コネクタ 310"/>
        <xdr:cNvCxnSpPr/>
      </xdr:nvCxnSpPr>
      <xdr:spPr>
        <a:xfrm flipV="1">
          <a:off x="2019300" y="14159864"/>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78739</xdr:rowOff>
    </xdr:from>
    <xdr:to>
      <xdr:col>6</xdr:col>
      <xdr:colOff>38100</xdr:colOff>
      <xdr:row>85</xdr:row>
      <xdr:rowOff>8889</xdr:rowOff>
    </xdr:to>
    <xdr:sp macro="" textlink="">
      <xdr:nvSpPr>
        <xdr:cNvPr id="312" name="楕円 311"/>
        <xdr:cNvSpPr/>
      </xdr:nvSpPr>
      <xdr:spPr>
        <a:xfrm>
          <a:off x="107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169545</xdr:rowOff>
    </xdr:from>
    <xdr:to>
      <xdr:col>10</xdr:col>
      <xdr:colOff>114300</xdr:colOff>
      <xdr:row>84</xdr:row>
      <xdr:rowOff>129539</xdr:rowOff>
    </xdr:to>
    <xdr:cxnSp macro="">
      <xdr:nvCxnSpPr>
        <xdr:cNvPr id="313" name="直線コネクタ 312"/>
        <xdr:cNvCxnSpPr/>
      </xdr:nvCxnSpPr>
      <xdr:spPr>
        <a:xfrm flipV="1">
          <a:off x="1130300" y="1439989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21607</xdr:rowOff>
    </xdr:from>
    <xdr:ext cx="405111" cy="259045"/>
    <xdr:sp macro="" textlink="">
      <xdr:nvSpPr>
        <xdr:cNvPr id="318" name="n_1mainValue【公営住宅】&#10;有形固定資産減価償却率"/>
        <xdr:cNvSpPr txBox="1"/>
      </xdr:nvSpPr>
      <xdr:spPr>
        <a:xfrm>
          <a:off x="3582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168291</xdr:rowOff>
    </xdr:from>
    <xdr:ext cx="405111" cy="259045"/>
    <xdr:sp macro="" textlink="">
      <xdr:nvSpPr>
        <xdr:cNvPr id="319" name="n_2mainValue【公営住宅】&#10;有形固定資産減価償却率"/>
        <xdr:cNvSpPr txBox="1"/>
      </xdr:nvSpPr>
      <xdr:spPr>
        <a:xfrm>
          <a:off x="2705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40022</xdr:rowOff>
    </xdr:from>
    <xdr:ext cx="405111" cy="259045"/>
    <xdr:sp macro="" textlink="">
      <xdr:nvSpPr>
        <xdr:cNvPr id="320" name="n_3mainValue【公営住宅】&#10;有形固定資産減価償却率"/>
        <xdr:cNvSpPr txBox="1"/>
      </xdr:nvSpPr>
      <xdr:spPr>
        <a:xfrm>
          <a:off x="1816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xdr:rowOff>
    </xdr:from>
    <xdr:ext cx="405111" cy="259045"/>
    <xdr:sp macro="" textlink="">
      <xdr:nvSpPr>
        <xdr:cNvPr id="321" name="n_4mainValue【公営住宅】&#10;有形固定資産減価償却率"/>
        <xdr:cNvSpPr txBox="1"/>
      </xdr:nvSpPr>
      <xdr:spPr>
        <a:xfrm>
          <a:off x="927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123912</xdr:rowOff>
    </xdr:from>
    <xdr:to>
      <xdr:col>55</xdr:col>
      <xdr:colOff>50800</xdr:colOff>
      <xdr:row>86</xdr:row>
      <xdr:rowOff>54062</xdr:rowOff>
    </xdr:to>
    <xdr:sp macro="" textlink="">
      <xdr:nvSpPr>
        <xdr:cNvPr id="359" name="楕円 358"/>
        <xdr:cNvSpPr/>
      </xdr:nvSpPr>
      <xdr:spPr>
        <a:xfrm>
          <a:off x="10426700" y="146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120710</xdr:rowOff>
    </xdr:from>
    <xdr:to>
      <xdr:col>50</xdr:col>
      <xdr:colOff>165100</xdr:colOff>
      <xdr:row>86</xdr:row>
      <xdr:rowOff>50860</xdr:rowOff>
    </xdr:to>
    <xdr:sp macro="" textlink="">
      <xdr:nvSpPr>
        <xdr:cNvPr id="361" name="楕円 360"/>
        <xdr:cNvSpPr/>
      </xdr:nvSpPr>
      <xdr:spPr>
        <a:xfrm>
          <a:off x="9588500" y="146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xdr:rowOff>
    </xdr:from>
    <xdr:to>
      <xdr:col>55</xdr:col>
      <xdr:colOff>0</xdr:colOff>
      <xdr:row>86</xdr:row>
      <xdr:rowOff>3262</xdr:rowOff>
    </xdr:to>
    <xdr:cxnSp macro="">
      <xdr:nvCxnSpPr>
        <xdr:cNvPr id="362" name="直線コネクタ 361"/>
        <xdr:cNvCxnSpPr/>
      </xdr:nvCxnSpPr>
      <xdr:spPr>
        <a:xfrm>
          <a:off x="9639300" y="14744760"/>
          <a:ext cx="8382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120985</xdr:rowOff>
    </xdr:from>
    <xdr:to>
      <xdr:col>46</xdr:col>
      <xdr:colOff>38100</xdr:colOff>
      <xdr:row>86</xdr:row>
      <xdr:rowOff>51135</xdr:rowOff>
    </xdr:to>
    <xdr:sp macro="" textlink="">
      <xdr:nvSpPr>
        <xdr:cNvPr id="363" name="楕円 362"/>
        <xdr:cNvSpPr/>
      </xdr:nvSpPr>
      <xdr:spPr>
        <a:xfrm>
          <a:off x="8699500" y="1469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xdr:rowOff>
    </xdr:from>
    <xdr:to>
      <xdr:col>50</xdr:col>
      <xdr:colOff>114300</xdr:colOff>
      <xdr:row>86</xdr:row>
      <xdr:rowOff>335</xdr:rowOff>
    </xdr:to>
    <xdr:cxnSp macro="">
      <xdr:nvCxnSpPr>
        <xdr:cNvPr id="364" name="直線コネクタ 363"/>
        <xdr:cNvCxnSpPr/>
      </xdr:nvCxnSpPr>
      <xdr:spPr>
        <a:xfrm flipV="1">
          <a:off x="8750300" y="1474476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125237</xdr:rowOff>
    </xdr:from>
    <xdr:to>
      <xdr:col>41</xdr:col>
      <xdr:colOff>101600</xdr:colOff>
      <xdr:row>86</xdr:row>
      <xdr:rowOff>55387</xdr:rowOff>
    </xdr:to>
    <xdr:sp macro="" textlink="">
      <xdr:nvSpPr>
        <xdr:cNvPr id="365" name="楕円 364"/>
        <xdr:cNvSpPr/>
      </xdr:nvSpPr>
      <xdr:spPr>
        <a:xfrm>
          <a:off x="7810500" y="1469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335</xdr:rowOff>
    </xdr:from>
    <xdr:to>
      <xdr:col>45</xdr:col>
      <xdr:colOff>177800</xdr:colOff>
      <xdr:row>86</xdr:row>
      <xdr:rowOff>4587</xdr:rowOff>
    </xdr:to>
    <xdr:cxnSp macro="">
      <xdr:nvCxnSpPr>
        <xdr:cNvPr id="366" name="直線コネクタ 365"/>
        <xdr:cNvCxnSpPr/>
      </xdr:nvCxnSpPr>
      <xdr:spPr>
        <a:xfrm flipV="1">
          <a:off x="7861300" y="14745035"/>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127067</xdr:rowOff>
    </xdr:from>
    <xdr:to>
      <xdr:col>36</xdr:col>
      <xdr:colOff>165100</xdr:colOff>
      <xdr:row>86</xdr:row>
      <xdr:rowOff>57217</xdr:rowOff>
    </xdr:to>
    <xdr:sp macro="" textlink="">
      <xdr:nvSpPr>
        <xdr:cNvPr id="367" name="楕円 366"/>
        <xdr:cNvSpPr/>
      </xdr:nvSpPr>
      <xdr:spPr>
        <a:xfrm>
          <a:off x="6921500" y="147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4587</xdr:rowOff>
    </xdr:from>
    <xdr:to>
      <xdr:col>41</xdr:col>
      <xdr:colOff>50800</xdr:colOff>
      <xdr:row>86</xdr:row>
      <xdr:rowOff>6417</xdr:rowOff>
    </xdr:to>
    <xdr:cxnSp macro="">
      <xdr:nvCxnSpPr>
        <xdr:cNvPr id="368" name="直線コネクタ 367"/>
        <xdr:cNvCxnSpPr/>
      </xdr:nvCxnSpPr>
      <xdr:spPr>
        <a:xfrm flipV="1">
          <a:off x="6972300" y="14749287"/>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41987</xdr:rowOff>
    </xdr:from>
    <xdr:ext cx="469744" cy="259045"/>
    <xdr:sp macro="" textlink="">
      <xdr:nvSpPr>
        <xdr:cNvPr id="373" name="n_1mainValue【公営住宅】&#10;一人当たり面積"/>
        <xdr:cNvSpPr txBox="1"/>
      </xdr:nvSpPr>
      <xdr:spPr>
        <a:xfrm>
          <a:off x="9391727" y="147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42262</xdr:rowOff>
    </xdr:from>
    <xdr:ext cx="469744" cy="259045"/>
    <xdr:sp macro="" textlink="">
      <xdr:nvSpPr>
        <xdr:cNvPr id="374" name="n_2mainValue【公営住宅】&#10;一人当たり面積"/>
        <xdr:cNvSpPr txBox="1"/>
      </xdr:nvSpPr>
      <xdr:spPr>
        <a:xfrm>
          <a:off x="8515427" y="1478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46514</xdr:rowOff>
    </xdr:from>
    <xdr:ext cx="469744" cy="259045"/>
    <xdr:sp macro="" textlink="">
      <xdr:nvSpPr>
        <xdr:cNvPr id="375" name="n_3mainValue【公営住宅】&#10;一人当たり面積"/>
        <xdr:cNvSpPr txBox="1"/>
      </xdr:nvSpPr>
      <xdr:spPr>
        <a:xfrm>
          <a:off x="7626427" y="1479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48344</xdr:rowOff>
    </xdr:from>
    <xdr:ext cx="469744" cy="259045"/>
    <xdr:sp macro="" textlink="">
      <xdr:nvSpPr>
        <xdr:cNvPr id="376" name="n_4mainValue【公営住宅】&#10;一人当たり面積"/>
        <xdr:cNvSpPr txBox="1"/>
      </xdr:nvSpPr>
      <xdr:spPr>
        <a:xfrm>
          <a:off x="6737427" y="1479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3" name="【認定こども園・幼稚園・保育所】&#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434" name="楕円 433"/>
        <xdr:cNvSpPr/>
      </xdr:nvSpPr>
      <xdr:spPr>
        <a:xfrm>
          <a:off x="16268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59344</xdr:rowOff>
    </xdr:from>
    <xdr:ext cx="405111" cy="259045"/>
    <xdr:sp macro="" textlink="">
      <xdr:nvSpPr>
        <xdr:cNvPr id="435" name="【認定こども園・幼稚園・保育所】&#10;有形固定資産減価償却率該当値テキスト"/>
        <xdr:cNvSpPr txBox="1"/>
      </xdr:nvSpPr>
      <xdr:spPr>
        <a:xfrm>
          <a:off x="16357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44994</xdr:rowOff>
    </xdr:from>
    <xdr:to>
      <xdr:col>81</xdr:col>
      <xdr:colOff>101600</xdr:colOff>
      <xdr:row>38</xdr:row>
      <xdr:rowOff>146594</xdr:rowOff>
    </xdr:to>
    <xdr:sp macro="" textlink="">
      <xdr:nvSpPr>
        <xdr:cNvPr id="436" name="楕円 435"/>
        <xdr:cNvSpPr/>
      </xdr:nvSpPr>
      <xdr:spPr>
        <a:xfrm>
          <a:off x="15430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95794</xdr:rowOff>
    </xdr:from>
    <xdr:to>
      <xdr:col>85</xdr:col>
      <xdr:colOff>127000</xdr:colOff>
      <xdr:row>38</xdr:row>
      <xdr:rowOff>131717</xdr:rowOff>
    </xdr:to>
    <xdr:cxnSp macro="">
      <xdr:nvCxnSpPr>
        <xdr:cNvPr id="437" name="直線コネクタ 436"/>
        <xdr:cNvCxnSpPr/>
      </xdr:nvCxnSpPr>
      <xdr:spPr>
        <a:xfrm>
          <a:off x="15481300" y="661089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169091</xdr:rowOff>
    </xdr:from>
    <xdr:to>
      <xdr:col>76</xdr:col>
      <xdr:colOff>165100</xdr:colOff>
      <xdr:row>38</xdr:row>
      <xdr:rowOff>99241</xdr:rowOff>
    </xdr:to>
    <xdr:sp macro="" textlink="">
      <xdr:nvSpPr>
        <xdr:cNvPr id="438" name="楕円 437"/>
        <xdr:cNvSpPr/>
      </xdr:nvSpPr>
      <xdr:spPr>
        <a:xfrm>
          <a:off x="14541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48441</xdr:rowOff>
    </xdr:from>
    <xdr:to>
      <xdr:col>81</xdr:col>
      <xdr:colOff>50800</xdr:colOff>
      <xdr:row>38</xdr:row>
      <xdr:rowOff>95794</xdr:rowOff>
    </xdr:to>
    <xdr:cxnSp macro="">
      <xdr:nvCxnSpPr>
        <xdr:cNvPr id="439" name="直線コネクタ 438"/>
        <xdr:cNvCxnSpPr/>
      </xdr:nvCxnSpPr>
      <xdr:spPr>
        <a:xfrm>
          <a:off x="14592300" y="656354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120106</xdr:rowOff>
    </xdr:from>
    <xdr:to>
      <xdr:col>72</xdr:col>
      <xdr:colOff>38100</xdr:colOff>
      <xdr:row>38</xdr:row>
      <xdr:rowOff>50256</xdr:rowOff>
    </xdr:to>
    <xdr:sp macro="" textlink="">
      <xdr:nvSpPr>
        <xdr:cNvPr id="440" name="楕円 439"/>
        <xdr:cNvSpPr/>
      </xdr:nvSpPr>
      <xdr:spPr>
        <a:xfrm>
          <a:off x="13652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170906</xdr:rowOff>
    </xdr:from>
    <xdr:to>
      <xdr:col>76</xdr:col>
      <xdr:colOff>114300</xdr:colOff>
      <xdr:row>38</xdr:row>
      <xdr:rowOff>48441</xdr:rowOff>
    </xdr:to>
    <xdr:cxnSp macro="">
      <xdr:nvCxnSpPr>
        <xdr:cNvPr id="441" name="直線コネクタ 440"/>
        <xdr:cNvCxnSpPr/>
      </xdr:nvCxnSpPr>
      <xdr:spPr>
        <a:xfrm>
          <a:off x="13703300" y="651455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76019</xdr:rowOff>
    </xdr:from>
    <xdr:to>
      <xdr:col>67</xdr:col>
      <xdr:colOff>101600</xdr:colOff>
      <xdr:row>38</xdr:row>
      <xdr:rowOff>6169</xdr:rowOff>
    </xdr:to>
    <xdr:sp macro="" textlink="">
      <xdr:nvSpPr>
        <xdr:cNvPr id="442" name="楕円 441"/>
        <xdr:cNvSpPr/>
      </xdr:nvSpPr>
      <xdr:spPr>
        <a:xfrm>
          <a:off x="12763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126819</xdr:rowOff>
    </xdr:from>
    <xdr:to>
      <xdr:col>71</xdr:col>
      <xdr:colOff>177800</xdr:colOff>
      <xdr:row>37</xdr:row>
      <xdr:rowOff>170906</xdr:rowOff>
    </xdr:to>
    <xdr:cxnSp macro="">
      <xdr:nvCxnSpPr>
        <xdr:cNvPr id="443" name="直線コネクタ 442"/>
        <xdr:cNvCxnSpPr/>
      </xdr:nvCxnSpPr>
      <xdr:spPr>
        <a:xfrm>
          <a:off x="12814300" y="64704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4"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445" name="n_2aveValue【認定こども園・幼稚園・保育所】&#10;有形固定資産減価償却率"/>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446" name="n_3aveValue【認定こども園・幼稚園・保育所】&#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447" name="n_4aveValue【認定こども園・幼稚園・保育所】&#10;有形固定資産減価償却率"/>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163121</xdr:rowOff>
    </xdr:from>
    <xdr:ext cx="405111" cy="259045"/>
    <xdr:sp macro="" textlink="">
      <xdr:nvSpPr>
        <xdr:cNvPr id="448" name="n_1mainValue【認定こども園・幼稚園・保育所】&#10;有形固定資産減価償却率"/>
        <xdr:cNvSpPr txBox="1"/>
      </xdr:nvSpPr>
      <xdr:spPr>
        <a:xfrm>
          <a:off x="152660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115769</xdr:rowOff>
    </xdr:from>
    <xdr:ext cx="405111" cy="259045"/>
    <xdr:sp macro="" textlink="">
      <xdr:nvSpPr>
        <xdr:cNvPr id="449" name="n_2mainValue【認定こども園・幼稚園・保育所】&#10;有形固定資産減価償却率"/>
        <xdr:cNvSpPr txBox="1"/>
      </xdr:nvSpPr>
      <xdr:spPr>
        <a:xfrm>
          <a:off x="14389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66783</xdr:rowOff>
    </xdr:from>
    <xdr:ext cx="405111" cy="259045"/>
    <xdr:sp macro="" textlink="">
      <xdr:nvSpPr>
        <xdr:cNvPr id="450" name="n_3mainValue【認定こども園・幼稚園・保育所】&#10;有形固定資産減価償却率"/>
        <xdr:cNvSpPr txBox="1"/>
      </xdr:nvSpPr>
      <xdr:spPr>
        <a:xfrm>
          <a:off x="13500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451" name="n_4mainValue【認定こども園・幼稚園・保育所】&#10;有形固定資産減価償却率"/>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482"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138067</xdr:rowOff>
    </xdr:from>
    <xdr:to>
      <xdr:col>116</xdr:col>
      <xdr:colOff>114300</xdr:colOff>
      <xdr:row>39</xdr:row>
      <xdr:rowOff>68217</xdr:rowOff>
    </xdr:to>
    <xdr:sp macro="" textlink="">
      <xdr:nvSpPr>
        <xdr:cNvPr id="493" name="楕円 492"/>
        <xdr:cNvSpPr/>
      </xdr:nvSpPr>
      <xdr:spPr>
        <a:xfrm>
          <a:off x="221107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160944</xdr:rowOff>
    </xdr:from>
    <xdr:ext cx="469744" cy="259045"/>
    <xdr:sp macro="" textlink="">
      <xdr:nvSpPr>
        <xdr:cNvPr id="494" name="【認定こども園・幼稚園・保育所】&#10;一人当たり面積該当値テキスト"/>
        <xdr:cNvSpPr txBox="1"/>
      </xdr:nvSpPr>
      <xdr:spPr>
        <a:xfrm>
          <a:off x="22199600" y="650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144599</xdr:rowOff>
    </xdr:from>
    <xdr:to>
      <xdr:col>112</xdr:col>
      <xdr:colOff>38100</xdr:colOff>
      <xdr:row>39</xdr:row>
      <xdr:rowOff>74749</xdr:rowOff>
    </xdr:to>
    <xdr:sp macro="" textlink="">
      <xdr:nvSpPr>
        <xdr:cNvPr id="495" name="楕円 494"/>
        <xdr:cNvSpPr/>
      </xdr:nvSpPr>
      <xdr:spPr>
        <a:xfrm>
          <a:off x="21272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17417</xdr:rowOff>
    </xdr:from>
    <xdr:to>
      <xdr:col>116</xdr:col>
      <xdr:colOff>63500</xdr:colOff>
      <xdr:row>39</xdr:row>
      <xdr:rowOff>23949</xdr:rowOff>
    </xdr:to>
    <xdr:cxnSp macro="">
      <xdr:nvCxnSpPr>
        <xdr:cNvPr id="496" name="直線コネクタ 495"/>
        <xdr:cNvCxnSpPr/>
      </xdr:nvCxnSpPr>
      <xdr:spPr>
        <a:xfrm flipV="1">
          <a:off x="21323300" y="670396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147865</xdr:rowOff>
    </xdr:from>
    <xdr:to>
      <xdr:col>107</xdr:col>
      <xdr:colOff>101600</xdr:colOff>
      <xdr:row>39</xdr:row>
      <xdr:rowOff>78015</xdr:rowOff>
    </xdr:to>
    <xdr:sp macro="" textlink="">
      <xdr:nvSpPr>
        <xdr:cNvPr id="497" name="楕円 496"/>
        <xdr:cNvSpPr/>
      </xdr:nvSpPr>
      <xdr:spPr>
        <a:xfrm>
          <a:off x="20383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23949</xdr:rowOff>
    </xdr:from>
    <xdr:to>
      <xdr:col>111</xdr:col>
      <xdr:colOff>177800</xdr:colOff>
      <xdr:row>39</xdr:row>
      <xdr:rowOff>27215</xdr:rowOff>
    </xdr:to>
    <xdr:cxnSp macro="">
      <xdr:nvCxnSpPr>
        <xdr:cNvPr id="498" name="直線コネクタ 497"/>
        <xdr:cNvCxnSpPr/>
      </xdr:nvCxnSpPr>
      <xdr:spPr>
        <a:xfrm flipV="1">
          <a:off x="20434300" y="671049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156028</xdr:rowOff>
    </xdr:from>
    <xdr:to>
      <xdr:col>102</xdr:col>
      <xdr:colOff>165100</xdr:colOff>
      <xdr:row>39</xdr:row>
      <xdr:rowOff>86178</xdr:rowOff>
    </xdr:to>
    <xdr:sp macro="" textlink="">
      <xdr:nvSpPr>
        <xdr:cNvPr id="499" name="楕円 498"/>
        <xdr:cNvSpPr/>
      </xdr:nvSpPr>
      <xdr:spPr>
        <a:xfrm>
          <a:off x="19494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27215</xdr:rowOff>
    </xdr:from>
    <xdr:to>
      <xdr:col>107</xdr:col>
      <xdr:colOff>50800</xdr:colOff>
      <xdr:row>39</xdr:row>
      <xdr:rowOff>35378</xdr:rowOff>
    </xdr:to>
    <xdr:cxnSp macro="">
      <xdr:nvCxnSpPr>
        <xdr:cNvPr id="500" name="直線コネクタ 499"/>
        <xdr:cNvCxnSpPr/>
      </xdr:nvCxnSpPr>
      <xdr:spPr>
        <a:xfrm flipV="1">
          <a:off x="19545300" y="671376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162560</xdr:rowOff>
    </xdr:from>
    <xdr:to>
      <xdr:col>98</xdr:col>
      <xdr:colOff>38100</xdr:colOff>
      <xdr:row>39</xdr:row>
      <xdr:rowOff>92710</xdr:rowOff>
    </xdr:to>
    <xdr:sp macro="" textlink="">
      <xdr:nvSpPr>
        <xdr:cNvPr id="501" name="楕円 500"/>
        <xdr:cNvSpPr/>
      </xdr:nvSpPr>
      <xdr:spPr>
        <a:xfrm>
          <a:off x="18605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35378</xdr:rowOff>
    </xdr:from>
    <xdr:to>
      <xdr:col>102</xdr:col>
      <xdr:colOff>114300</xdr:colOff>
      <xdr:row>39</xdr:row>
      <xdr:rowOff>41910</xdr:rowOff>
    </xdr:to>
    <xdr:cxnSp macro="">
      <xdr:nvCxnSpPr>
        <xdr:cNvPr id="502" name="直線コネクタ 501"/>
        <xdr:cNvCxnSpPr/>
      </xdr:nvCxnSpPr>
      <xdr:spPr>
        <a:xfrm flipV="1">
          <a:off x="18656300" y="67219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503" name="n_1aveValue【認定こども園・幼稚園・保育所】&#10;一人当たり面積"/>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504" name="n_2aveValue【認定こども園・幼稚園・保育所】&#10;一人当たり面積"/>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505" name="n_3aveValue【認定こども園・幼稚園・保育所】&#10;一人当たり面積"/>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506" name="n_4aveValue【認定こども園・幼稚園・保育所】&#10;一人当たり面積"/>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91276</xdr:rowOff>
    </xdr:from>
    <xdr:ext cx="469744" cy="259045"/>
    <xdr:sp macro="" textlink="">
      <xdr:nvSpPr>
        <xdr:cNvPr id="507" name="n_1mainValue【認定こども園・幼稚園・保育所】&#10;一人当たり面積"/>
        <xdr:cNvSpPr txBox="1"/>
      </xdr:nvSpPr>
      <xdr:spPr>
        <a:xfrm>
          <a:off x="21075727" y="643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94541</xdr:rowOff>
    </xdr:from>
    <xdr:ext cx="469744" cy="259045"/>
    <xdr:sp macro="" textlink="">
      <xdr:nvSpPr>
        <xdr:cNvPr id="508" name="n_2mainValue【認定こども園・幼稚園・保育所】&#10;一人当たり面積"/>
        <xdr:cNvSpPr txBox="1"/>
      </xdr:nvSpPr>
      <xdr:spPr>
        <a:xfrm>
          <a:off x="20199427" y="643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102705</xdr:rowOff>
    </xdr:from>
    <xdr:ext cx="469744" cy="259045"/>
    <xdr:sp macro="" textlink="">
      <xdr:nvSpPr>
        <xdr:cNvPr id="509" name="n_3mainValue【認定こども園・幼稚園・保育所】&#10;一人当たり面積"/>
        <xdr:cNvSpPr txBox="1"/>
      </xdr:nvSpPr>
      <xdr:spPr>
        <a:xfrm>
          <a:off x="19310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109237</xdr:rowOff>
    </xdr:from>
    <xdr:ext cx="469744" cy="259045"/>
    <xdr:sp macro="" textlink="">
      <xdr:nvSpPr>
        <xdr:cNvPr id="510" name="n_4mainValue【認定こども園・幼稚園・保育所】&#10;一人当たり面積"/>
        <xdr:cNvSpPr txBox="1"/>
      </xdr:nvSpPr>
      <xdr:spPr>
        <a:xfrm>
          <a:off x="18421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40"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551" name="楕円 550"/>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552" name="【学校施設】&#10;有形固定資産減価償却率該当値テキスト"/>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34925</xdr:rowOff>
    </xdr:from>
    <xdr:to>
      <xdr:col>81</xdr:col>
      <xdr:colOff>101600</xdr:colOff>
      <xdr:row>59</xdr:row>
      <xdr:rowOff>136525</xdr:rowOff>
    </xdr:to>
    <xdr:sp macro="" textlink="">
      <xdr:nvSpPr>
        <xdr:cNvPr id="553" name="楕円 552"/>
        <xdr:cNvSpPr/>
      </xdr:nvSpPr>
      <xdr:spPr>
        <a:xfrm>
          <a:off x="15430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85725</xdr:rowOff>
    </xdr:from>
    <xdr:to>
      <xdr:col>85</xdr:col>
      <xdr:colOff>127000</xdr:colOff>
      <xdr:row>59</xdr:row>
      <xdr:rowOff>129540</xdr:rowOff>
    </xdr:to>
    <xdr:cxnSp macro="">
      <xdr:nvCxnSpPr>
        <xdr:cNvPr id="554" name="直線コネクタ 553"/>
        <xdr:cNvCxnSpPr/>
      </xdr:nvCxnSpPr>
      <xdr:spPr>
        <a:xfrm>
          <a:off x="15481300" y="1020127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xdr:rowOff>
    </xdr:from>
    <xdr:to>
      <xdr:col>76</xdr:col>
      <xdr:colOff>165100</xdr:colOff>
      <xdr:row>59</xdr:row>
      <xdr:rowOff>113665</xdr:rowOff>
    </xdr:to>
    <xdr:sp macro="" textlink="">
      <xdr:nvSpPr>
        <xdr:cNvPr id="555" name="楕円 554"/>
        <xdr:cNvSpPr/>
      </xdr:nvSpPr>
      <xdr:spPr>
        <a:xfrm>
          <a:off x="14541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62865</xdr:rowOff>
    </xdr:from>
    <xdr:to>
      <xdr:col>81</xdr:col>
      <xdr:colOff>50800</xdr:colOff>
      <xdr:row>59</xdr:row>
      <xdr:rowOff>85725</xdr:rowOff>
    </xdr:to>
    <xdr:cxnSp macro="">
      <xdr:nvCxnSpPr>
        <xdr:cNvPr id="556" name="直線コネクタ 555"/>
        <xdr:cNvCxnSpPr/>
      </xdr:nvCxnSpPr>
      <xdr:spPr>
        <a:xfrm>
          <a:off x="14592300" y="101784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149225</xdr:rowOff>
    </xdr:from>
    <xdr:to>
      <xdr:col>72</xdr:col>
      <xdr:colOff>38100</xdr:colOff>
      <xdr:row>59</xdr:row>
      <xdr:rowOff>79375</xdr:rowOff>
    </xdr:to>
    <xdr:sp macro="" textlink="">
      <xdr:nvSpPr>
        <xdr:cNvPr id="557" name="楕円 556"/>
        <xdr:cNvSpPr/>
      </xdr:nvSpPr>
      <xdr:spPr>
        <a:xfrm>
          <a:off x="13652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28575</xdr:rowOff>
    </xdr:from>
    <xdr:to>
      <xdr:col>76</xdr:col>
      <xdr:colOff>114300</xdr:colOff>
      <xdr:row>59</xdr:row>
      <xdr:rowOff>62865</xdr:rowOff>
    </xdr:to>
    <xdr:cxnSp macro="">
      <xdr:nvCxnSpPr>
        <xdr:cNvPr id="558" name="直線コネクタ 557"/>
        <xdr:cNvCxnSpPr/>
      </xdr:nvCxnSpPr>
      <xdr:spPr>
        <a:xfrm>
          <a:off x="13703300" y="101441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73025</xdr:rowOff>
    </xdr:from>
    <xdr:to>
      <xdr:col>67</xdr:col>
      <xdr:colOff>101600</xdr:colOff>
      <xdr:row>59</xdr:row>
      <xdr:rowOff>3175</xdr:rowOff>
    </xdr:to>
    <xdr:sp macro="" textlink="">
      <xdr:nvSpPr>
        <xdr:cNvPr id="559" name="楕円 558"/>
        <xdr:cNvSpPr/>
      </xdr:nvSpPr>
      <xdr:spPr>
        <a:xfrm>
          <a:off x="12763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123825</xdr:rowOff>
    </xdr:from>
    <xdr:to>
      <xdr:col>71</xdr:col>
      <xdr:colOff>177800</xdr:colOff>
      <xdr:row>59</xdr:row>
      <xdr:rowOff>28575</xdr:rowOff>
    </xdr:to>
    <xdr:cxnSp macro="">
      <xdr:nvCxnSpPr>
        <xdr:cNvPr id="560" name="直線コネクタ 559"/>
        <xdr:cNvCxnSpPr/>
      </xdr:nvCxnSpPr>
      <xdr:spPr>
        <a:xfrm>
          <a:off x="12814300" y="100679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561" name="n_1aveValue【学校施設】&#10;有形固定資産減価償却率"/>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62"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563" name="n_3aveValue【学校施設】&#10;有形固定資産減価償却率"/>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564" name="n_4aveValue【学校施設】&#10;有形固定資産減価償却率"/>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153052</xdr:rowOff>
    </xdr:from>
    <xdr:ext cx="405111" cy="259045"/>
    <xdr:sp macro="" textlink="">
      <xdr:nvSpPr>
        <xdr:cNvPr id="565" name="n_1mainValue【学校施設】&#10;有形固定資産減価償却率"/>
        <xdr:cNvSpPr txBox="1"/>
      </xdr:nvSpPr>
      <xdr:spPr>
        <a:xfrm>
          <a:off x="15266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130192</xdr:rowOff>
    </xdr:from>
    <xdr:ext cx="405111" cy="259045"/>
    <xdr:sp macro="" textlink="">
      <xdr:nvSpPr>
        <xdr:cNvPr id="566" name="n_2mainValue【学校施設】&#10;有形固定資産減価償却率"/>
        <xdr:cNvSpPr txBox="1"/>
      </xdr:nvSpPr>
      <xdr:spPr>
        <a:xfrm>
          <a:off x="14389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95902</xdr:rowOff>
    </xdr:from>
    <xdr:ext cx="405111" cy="259045"/>
    <xdr:sp macro="" textlink="">
      <xdr:nvSpPr>
        <xdr:cNvPr id="567" name="n_3mainValue【学校施設】&#10;有形固定資産減価償却率"/>
        <xdr:cNvSpPr txBox="1"/>
      </xdr:nvSpPr>
      <xdr:spPr>
        <a:xfrm>
          <a:off x="13500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19702</xdr:rowOff>
    </xdr:from>
    <xdr:ext cx="405111" cy="259045"/>
    <xdr:sp macro="" textlink="">
      <xdr:nvSpPr>
        <xdr:cNvPr id="568" name="n_4mainValue【学校施設】&#10;有形固定資産減価償却率"/>
        <xdr:cNvSpPr txBox="1"/>
      </xdr:nvSpPr>
      <xdr:spPr>
        <a:xfrm>
          <a:off x="12611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7" name="【学校施設】&#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73596</xdr:rowOff>
    </xdr:from>
    <xdr:to>
      <xdr:col>116</xdr:col>
      <xdr:colOff>114300</xdr:colOff>
      <xdr:row>63</xdr:row>
      <xdr:rowOff>3746</xdr:rowOff>
    </xdr:to>
    <xdr:sp macro="" textlink="">
      <xdr:nvSpPr>
        <xdr:cNvPr id="608" name="楕円 607"/>
        <xdr:cNvSpPr/>
      </xdr:nvSpPr>
      <xdr:spPr>
        <a:xfrm>
          <a:off x="22110700" y="107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159973</xdr:rowOff>
    </xdr:from>
    <xdr:ext cx="469744" cy="259045"/>
    <xdr:sp macro="" textlink="">
      <xdr:nvSpPr>
        <xdr:cNvPr id="609" name="【学校施設】&#10;一人当たり面積該当値テキスト"/>
        <xdr:cNvSpPr txBox="1"/>
      </xdr:nvSpPr>
      <xdr:spPr>
        <a:xfrm>
          <a:off x="22199600" y="1061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76264</xdr:rowOff>
    </xdr:from>
    <xdr:to>
      <xdr:col>112</xdr:col>
      <xdr:colOff>38100</xdr:colOff>
      <xdr:row>63</xdr:row>
      <xdr:rowOff>6414</xdr:rowOff>
    </xdr:to>
    <xdr:sp macro="" textlink="">
      <xdr:nvSpPr>
        <xdr:cNvPr id="610" name="楕円 609"/>
        <xdr:cNvSpPr/>
      </xdr:nvSpPr>
      <xdr:spPr>
        <a:xfrm>
          <a:off x="21272500" y="1070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124396</xdr:rowOff>
    </xdr:from>
    <xdr:to>
      <xdr:col>116</xdr:col>
      <xdr:colOff>63500</xdr:colOff>
      <xdr:row>62</xdr:row>
      <xdr:rowOff>127064</xdr:rowOff>
    </xdr:to>
    <xdr:cxnSp macro="">
      <xdr:nvCxnSpPr>
        <xdr:cNvPr id="611" name="直線コネクタ 610"/>
        <xdr:cNvCxnSpPr/>
      </xdr:nvCxnSpPr>
      <xdr:spPr>
        <a:xfrm flipV="1">
          <a:off x="21323300" y="10754296"/>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78359</xdr:rowOff>
    </xdr:from>
    <xdr:to>
      <xdr:col>107</xdr:col>
      <xdr:colOff>101600</xdr:colOff>
      <xdr:row>63</xdr:row>
      <xdr:rowOff>8509</xdr:rowOff>
    </xdr:to>
    <xdr:sp macro="" textlink="">
      <xdr:nvSpPr>
        <xdr:cNvPr id="612" name="楕円 611"/>
        <xdr:cNvSpPr/>
      </xdr:nvSpPr>
      <xdr:spPr>
        <a:xfrm>
          <a:off x="20383500" y="1070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127064</xdr:rowOff>
    </xdr:from>
    <xdr:to>
      <xdr:col>111</xdr:col>
      <xdr:colOff>177800</xdr:colOff>
      <xdr:row>62</xdr:row>
      <xdr:rowOff>129159</xdr:rowOff>
    </xdr:to>
    <xdr:cxnSp macro="">
      <xdr:nvCxnSpPr>
        <xdr:cNvPr id="613" name="直線コネクタ 612"/>
        <xdr:cNvCxnSpPr/>
      </xdr:nvCxnSpPr>
      <xdr:spPr>
        <a:xfrm flipV="1">
          <a:off x="20434300" y="10756964"/>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82359</xdr:rowOff>
    </xdr:from>
    <xdr:to>
      <xdr:col>102</xdr:col>
      <xdr:colOff>165100</xdr:colOff>
      <xdr:row>63</xdr:row>
      <xdr:rowOff>12509</xdr:rowOff>
    </xdr:to>
    <xdr:sp macro="" textlink="">
      <xdr:nvSpPr>
        <xdr:cNvPr id="614" name="楕円 613"/>
        <xdr:cNvSpPr/>
      </xdr:nvSpPr>
      <xdr:spPr>
        <a:xfrm>
          <a:off x="19494500" y="107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129159</xdr:rowOff>
    </xdr:from>
    <xdr:to>
      <xdr:col>107</xdr:col>
      <xdr:colOff>50800</xdr:colOff>
      <xdr:row>62</xdr:row>
      <xdr:rowOff>133159</xdr:rowOff>
    </xdr:to>
    <xdr:cxnSp macro="">
      <xdr:nvCxnSpPr>
        <xdr:cNvPr id="615" name="直線コネクタ 614"/>
        <xdr:cNvCxnSpPr/>
      </xdr:nvCxnSpPr>
      <xdr:spPr>
        <a:xfrm flipV="1">
          <a:off x="19545300" y="10759059"/>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85598</xdr:rowOff>
    </xdr:from>
    <xdr:to>
      <xdr:col>98</xdr:col>
      <xdr:colOff>38100</xdr:colOff>
      <xdr:row>63</xdr:row>
      <xdr:rowOff>15748</xdr:rowOff>
    </xdr:to>
    <xdr:sp macro="" textlink="">
      <xdr:nvSpPr>
        <xdr:cNvPr id="616" name="楕円 615"/>
        <xdr:cNvSpPr/>
      </xdr:nvSpPr>
      <xdr:spPr>
        <a:xfrm>
          <a:off x="18605500" y="107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133159</xdr:rowOff>
    </xdr:from>
    <xdr:to>
      <xdr:col>102</xdr:col>
      <xdr:colOff>114300</xdr:colOff>
      <xdr:row>62</xdr:row>
      <xdr:rowOff>136398</xdr:rowOff>
    </xdr:to>
    <xdr:cxnSp macro="">
      <xdr:nvCxnSpPr>
        <xdr:cNvPr id="617" name="直線コネクタ 616"/>
        <xdr:cNvCxnSpPr/>
      </xdr:nvCxnSpPr>
      <xdr:spPr>
        <a:xfrm flipV="1">
          <a:off x="18656300" y="10763059"/>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618" name="n_1aveValue【学校施設】&#10;一人当たり面積"/>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619" name="n_2aveValue【学校施設】&#10;一人当たり面積"/>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0"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621" name="n_4aveValue【学校施設】&#10;一人当たり面積"/>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168991</xdr:rowOff>
    </xdr:from>
    <xdr:ext cx="469744" cy="259045"/>
    <xdr:sp macro="" textlink="">
      <xdr:nvSpPr>
        <xdr:cNvPr id="622" name="n_1mainValue【学校施設】&#10;一人当たり面積"/>
        <xdr:cNvSpPr txBox="1"/>
      </xdr:nvSpPr>
      <xdr:spPr>
        <a:xfrm>
          <a:off x="21075727" y="1079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171086</xdr:rowOff>
    </xdr:from>
    <xdr:ext cx="469744" cy="259045"/>
    <xdr:sp macro="" textlink="">
      <xdr:nvSpPr>
        <xdr:cNvPr id="623" name="n_2mainValue【学校施設】&#10;一人当たり面積"/>
        <xdr:cNvSpPr txBox="1"/>
      </xdr:nvSpPr>
      <xdr:spPr>
        <a:xfrm>
          <a:off x="20199427" y="1080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3636</xdr:rowOff>
    </xdr:from>
    <xdr:ext cx="469744" cy="259045"/>
    <xdr:sp macro="" textlink="">
      <xdr:nvSpPr>
        <xdr:cNvPr id="624" name="n_3mainValue【学校施設】&#10;一人当たり面積"/>
        <xdr:cNvSpPr txBox="1"/>
      </xdr:nvSpPr>
      <xdr:spPr>
        <a:xfrm>
          <a:off x="19310427" y="1080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6875</xdr:rowOff>
    </xdr:from>
    <xdr:ext cx="469744" cy="259045"/>
    <xdr:sp macro="" textlink="">
      <xdr:nvSpPr>
        <xdr:cNvPr id="625" name="n_4mainValue【学校施設】&#10;一人当たり面積"/>
        <xdr:cNvSpPr txBox="1"/>
      </xdr:nvSpPr>
      <xdr:spPr>
        <a:xfrm>
          <a:off x="18421427" y="1080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651" name="直線コネクタ 650"/>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654"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655" name="直線コネクタ 654"/>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656" name="【児童館】&#10;有形固定資産減価償却率平均値テキスト"/>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57" name="フローチャート: 判断 656"/>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658" name="フローチャート: 判断 657"/>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9" name="フローチャート: 判断 658"/>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60" name="フローチャート: 判断 659"/>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61" name="フローチャート: 判断 660"/>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124461</xdr:rowOff>
    </xdr:from>
    <xdr:to>
      <xdr:col>85</xdr:col>
      <xdr:colOff>177800</xdr:colOff>
      <xdr:row>85</xdr:row>
      <xdr:rowOff>54611</xdr:rowOff>
    </xdr:to>
    <xdr:sp macro="" textlink="">
      <xdr:nvSpPr>
        <xdr:cNvPr id="667" name="楕円 666"/>
        <xdr:cNvSpPr/>
      </xdr:nvSpPr>
      <xdr:spPr>
        <a:xfrm>
          <a:off x="16268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102888</xdr:rowOff>
    </xdr:from>
    <xdr:ext cx="405111" cy="259045"/>
    <xdr:sp macro="" textlink="">
      <xdr:nvSpPr>
        <xdr:cNvPr id="668" name="【児童館】&#10;有形固定資産減価償却率該当値テキスト"/>
        <xdr:cNvSpPr txBox="1"/>
      </xdr:nvSpPr>
      <xdr:spPr>
        <a:xfrm>
          <a:off x="16357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96701</xdr:rowOff>
    </xdr:from>
    <xdr:to>
      <xdr:col>81</xdr:col>
      <xdr:colOff>101600</xdr:colOff>
      <xdr:row>85</xdr:row>
      <xdr:rowOff>26851</xdr:rowOff>
    </xdr:to>
    <xdr:sp macro="" textlink="">
      <xdr:nvSpPr>
        <xdr:cNvPr id="669" name="楕円 668"/>
        <xdr:cNvSpPr/>
      </xdr:nvSpPr>
      <xdr:spPr>
        <a:xfrm>
          <a:off x="15430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147501</xdr:rowOff>
    </xdr:from>
    <xdr:to>
      <xdr:col>85</xdr:col>
      <xdr:colOff>127000</xdr:colOff>
      <xdr:row>85</xdr:row>
      <xdr:rowOff>3811</xdr:rowOff>
    </xdr:to>
    <xdr:cxnSp macro="">
      <xdr:nvCxnSpPr>
        <xdr:cNvPr id="670" name="直線コネクタ 669"/>
        <xdr:cNvCxnSpPr/>
      </xdr:nvCxnSpPr>
      <xdr:spPr>
        <a:xfrm>
          <a:off x="15481300" y="14549301"/>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68943</xdr:rowOff>
    </xdr:from>
    <xdr:to>
      <xdr:col>76</xdr:col>
      <xdr:colOff>165100</xdr:colOff>
      <xdr:row>84</xdr:row>
      <xdr:rowOff>170543</xdr:rowOff>
    </xdr:to>
    <xdr:sp macro="" textlink="">
      <xdr:nvSpPr>
        <xdr:cNvPr id="671" name="楕円 670"/>
        <xdr:cNvSpPr/>
      </xdr:nvSpPr>
      <xdr:spPr>
        <a:xfrm>
          <a:off x="14541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119743</xdr:rowOff>
    </xdr:from>
    <xdr:to>
      <xdr:col>81</xdr:col>
      <xdr:colOff>50800</xdr:colOff>
      <xdr:row>84</xdr:row>
      <xdr:rowOff>147501</xdr:rowOff>
    </xdr:to>
    <xdr:cxnSp macro="">
      <xdr:nvCxnSpPr>
        <xdr:cNvPr id="672" name="直線コネクタ 671"/>
        <xdr:cNvCxnSpPr/>
      </xdr:nvCxnSpPr>
      <xdr:spPr>
        <a:xfrm>
          <a:off x="14592300" y="145215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41184</xdr:rowOff>
    </xdr:from>
    <xdr:to>
      <xdr:col>72</xdr:col>
      <xdr:colOff>38100</xdr:colOff>
      <xdr:row>84</xdr:row>
      <xdr:rowOff>142784</xdr:rowOff>
    </xdr:to>
    <xdr:sp macro="" textlink="">
      <xdr:nvSpPr>
        <xdr:cNvPr id="673" name="楕円 672"/>
        <xdr:cNvSpPr/>
      </xdr:nvSpPr>
      <xdr:spPr>
        <a:xfrm>
          <a:off x="13652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91984</xdr:rowOff>
    </xdr:from>
    <xdr:to>
      <xdr:col>76</xdr:col>
      <xdr:colOff>114300</xdr:colOff>
      <xdr:row>84</xdr:row>
      <xdr:rowOff>119743</xdr:rowOff>
    </xdr:to>
    <xdr:cxnSp macro="">
      <xdr:nvCxnSpPr>
        <xdr:cNvPr id="674" name="直線コネクタ 673"/>
        <xdr:cNvCxnSpPr/>
      </xdr:nvCxnSpPr>
      <xdr:spPr>
        <a:xfrm>
          <a:off x="13703300" y="1449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13426</xdr:rowOff>
    </xdr:from>
    <xdr:to>
      <xdr:col>67</xdr:col>
      <xdr:colOff>101600</xdr:colOff>
      <xdr:row>84</xdr:row>
      <xdr:rowOff>115026</xdr:rowOff>
    </xdr:to>
    <xdr:sp macro="" textlink="">
      <xdr:nvSpPr>
        <xdr:cNvPr id="675" name="楕円 674"/>
        <xdr:cNvSpPr/>
      </xdr:nvSpPr>
      <xdr:spPr>
        <a:xfrm>
          <a:off x="12763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64226</xdr:rowOff>
    </xdr:from>
    <xdr:to>
      <xdr:col>71</xdr:col>
      <xdr:colOff>177800</xdr:colOff>
      <xdr:row>84</xdr:row>
      <xdr:rowOff>91984</xdr:rowOff>
    </xdr:to>
    <xdr:cxnSp macro="">
      <xdr:nvCxnSpPr>
        <xdr:cNvPr id="676" name="直線コネクタ 675"/>
        <xdr:cNvCxnSpPr/>
      </xdr:nvCxnSpPr>
      <xdr:spPr>
        <a:xfrm>
          <a:off x="12814300" y="144660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677" name="n_1aveValue【児童館】&#10;有形固定資産減価償却率"/>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78"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79" name="n_3aveValue【児童館】&#10;有形固定資産減価償却率"/>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80" name="n_4aveValue【児童館】&#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17978</xdr:rowOff>
    </xdr:from>
    <xdr:ext cx="405111" cy="259045"/>
    <xdr:sp macro="" textlink="">
      <xdr:nvSpPr>
        <xdr:cNvPr id="681" name="n_1mainValue【児童館】&#10;有形固定資産減価償却率"/>
        <xdr:cNvSpPr txBox="1"/>
      </xdr:nvSpPr>
      <xdr:spPr>
        <a:xfrm>
          <a:off x="152660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161670</xdr:rowOff>
    </xdr:from>
    <xdr:ext cx="405111" cy="259045"/>
    <xdr:sp macro="" textlink="">
      <xdr:nvSpPr>
        <xdr:cNvPr id="682" name="n_2mainValue【児童館】&#10;有形固定資産減価償却率"/>
        <xdr:cNvSpPr txBox="1"/>
      </xdr:nvSpPr>
      <xdr:spPr>
        <a:xfrm>
          <a:off x="14389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133911</xdr:rowOff>
    </xdr:from>
    <xdr:ext cx="405111" cy="259045"/>
    <xdr:sp macro="" textlink="">
      <xdr:nvSpPr>
        <xdr:cNvPr id="683" name="n_3mainValue【児童館】&#10;有形固定資産減価償却率"/>
        <xdr:cNvSpPr txBox="1"/>
      </xdr:nvSpPr>
      <xdr:spPr>
        <a:xfrm>
          <a:off x="13500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106153</xdr:rowOff>
    </xdr:from>
    <xdr:ext cx="405111" cy="259045"/>
    <xdr:sp macro="" textlink="">
      <xdr:nvSpPr>
        <xdr:cNvPr id="684" name="n_4mainValue【児童館】&#10;有形固定資産減価償却率"/>
        <xdr:cNvSpPr txBox="1"/>
      </xdr:nvSpPr>
      <xdr:spPr>
        <a:xfrm>
          <a:off x="12611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708" name="直線コネクタ 707"/>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09"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10" name="直線コネクタ 709"/>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11"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12" name="直線コネクタ 711"/>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13"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4" name="フローチャート: 判断 713"/>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15" name="フローチャート: 判断 714"/>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16" name="フローチャート: 判断 715"/>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7" name="フローチャート: 判断 716"/>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18" name="フローチャート: 判断 717"/>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50800</xdr:rowOff>
    </xdr:from>
    <xdr:to>
      <xdr:col>116</xdr:col>
      <xdr:colOff>114300</xdr:colOff>
      <xdr:row>84</xdr:row>
      <xdr:rowOff>152400</xdr:rowOff>
    </xdr:to>
    <xdr:sp macro="" textlink="">
      <xdr:nvSpPr>
        <xdr:cNvPr id="724" name="楕円 723"/>
        <xdr:cNvSpPr/>
      </xdr:nvSpPr>
      <xdr:spPr>
        <a:xfrm>
          <a:off x="221107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29227</xdr:rowOff>
    </xdr:from>
    <xdr:ext cx="469744" cy="259045"/>
    <xdr:sp macro="" textlink="">
      <xdr:nvSpPr>
        <xdr:cNvPr id="725" name="【児童館】&#10;一人当たり面積該当値テキスト"/>
        <xdr:cNvSpPr txBox="1"/>
      </xdr:nvSpPr>
      <xdr:spPr>
        <a:xfrm>
          <a:off x="22199600"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50800</xdr:rowOff>
    </xdr:from>
    <xdr:to>
      <xdr:col>112</xdr:col>
      <xdr:colOff>38100</xdr:colOff>
      <xdr:row>84</xdr:row>
      <xdr:rowOff>152400</xdr:rowOff>
    </xdr:to>
    <xdr:sp macro="" textlink="">
      <xdr:nvSpPr>
        <xdr:cNvPr id="726" name="楕円 725"/>
        <xdr:cNvSpPr/>
      </xdr:nvSpPr>
      <xdr:spPr>
        <a:xfrm>
          <a:off x="21272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101600</xdr:rowOff>
    </xdr:from>
    <xdr:to>
      <xdr:col>116</xdr:col>
      <xdr:colOff>63500</xdr:colOff>
      <xdr:row>84</xdr:row>
      <xdr:rowOff>101600</xdr:rowOff>
    </xdr:to>
    <xdr:cxnSp macro="">
      <xdr:nvCxnSpPr>
        <xdr:cNvPr id="727" name="直線コネクタ 726"/>
        <xdr:cNvCxnSpPr/>
      </xdr:nvCxnSpPr>
      <xdr:spPr>
        <a:xfrm>
          <a:off x="21323300" y="1450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50800</xdr:rowOff>
    </xdr:from>
    <xdr:to>
      <xdr:col>107</xdr:col>
      <xdr:colOff>101600</xdr:colOff>
      <xdr:row>84</xdr:row>
      <xdr:rowOff>152400</xdr:rowOff>
    </xdr:to>
    <xdr:sp macro="" textlink="">
      <xdr:nvSpPr>
        <xdr:cNvPr id="728" name="楕円 727"/>
        <xdr:cNvSpPr/>
      </xdr:nvSpPr>
      <xdr:spPr>
        <a:xfrm>
          <a:off x="20383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101600</xdr:rowOff>
    </xdr:from>
    <xdr:to>
      <xdr:col>111</xdr:col>
      <xdr:colOff>177800</xdr:colOff>
      <xdr:row>84</xdr:row>
      <xdr:rowOff>101600</xdr:rowOff>
    </xdr:to>
    <xdr:cxnSp macro="">
      <xdr:nvCxnSpPr>
        <xdr:cNvPr id="729" name="直線コネクタ 728"/>
        <xdr:cNvCxnSpPr/>
      </xdr:nvCxnSpPr>
      <xdr:spPr>
        <a:xfrm>
          <a:off x="20434300" y="1450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30" name="楕円 729"/>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101600</xdr:rowOff>
    </xdr:from>
    <xdr:to>
      <xdr:col>107</xdr:col>
      <xdr:colOff>50800</xdr:colOff>
      <xdr:row>84</xdr:row>
      <xdr:rowOff>114300</xdr:rowOff>
    </xdr:to>
    <xdr:cxnSp macro="">
      <xdr:nvCxnSpPr>
        <xdr:cNvPr id="731" name="直線コネクタ 730"/>
        <xdr:cNvCxnSpPr/>
      </xdr:nvCxnSpPr>
      <xdr:spPr>
        <a:xfrm flipV="1">
          <a:off x="19545300" y="1450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32" name="楕円 731"/>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733" name="直線コネクタ 732"/>
        <xdr:cNvCxnSpPr/>
      </xdr:nvCxnSpPr>
      <xdr:spPr>
        <a:xfrm>
          <a:off x="18656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734"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35"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36"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737" name="n_4aveValue【児童館】&#10;一人当たり面積"/>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143527</xdr:rowOff>
    </xdr:from>
    <xdr:ext cx="469744" cy="259045"/>
    <xdr:sp macro="" textlink="">
      <xdr:nvSpPr>
        <xdr:cNvPr id="738" name="n_1mainValue【児童館】&#10;一人当たり面積"/>
        <xdr:cNvSpPr txBox="1"/>
      </xdr:nvSpPr>
      <xdr:spPr>
        <a:xfrm>
          <a:off x="210757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143527</xdr:rowOff>
    </xdr:from>
    <xdr:ext cx="469744" cy="259045"/>
    <xdr:sp macro="" textlink="">
      <xdr:nvSpPr>
        <xdr:cNvPr id="739" name="n_2mainValue【児童館】&#10;一人当たり面積"/>
        <xdr:cNvSpPr txBox="1"/>
      </xdr:nvSpPr>
      <xdr:spPr>
        <a:xfrm>
          <a:off x="20199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40" name="n_3mainValue【児童館】&#10;一人当たり面積"/>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741" name="n_4mainValue【児童館】&#10;一人当たり面積"/>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6" name="直線コネクタ 765"/>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9"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70" name="直線コネクタ 769"/>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771" name="【公民館】&#10;有形固定資産減価償却率平均値テキスト"/>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2" name="フローチャート: 判断 771"/>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3" name="フローチャート: 判断 772"/>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4" name="フローチャート: 判断 773"/>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5" name="フローチャート: 判断 774"/>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6" name="フローチャート: 判断 775"/>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61595</xdr:rowOff>
    </xdr:from>
    <xdr:to>
      <xdr:col>85</xdr:col>
      <xdr:colOff>177800</xdr:colOff>
      <xdr:row>103</xdr:row>
      <xdr:rowOff>163195</xdr:rowOff>
    </xdr:to>
    <xdr:sp macro="" textlink="">
      <xdr:nvSpPr>
        <xdr:cNvPr id="782" name="楕円 781"/>
        <xdr:cNvSpPr/>
      </xdr:nvSpPr>
      <xdr:spPr>
        <a:xfrm>
          <a:off x="162687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84472</xdr:rowOff>
    </xdr:from>
    <xdr:ext cx="405111" cy="259045"/>
    <xdr:sp macro="" textlink="">
      <xdr:nvSpPr>
        <xdr:cNvPr id="783" name="【公民館】&#10;有形固定資産減価償却率該当値テキスト"/>
        <xdr:cNvSpPr txBox="1"/>
      </xdr:nvSpPr>
      <xdr:spPr>
        <a:xfrm>
          <a:off x="16357600"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149225</xdr:rowOff>
    </xdr:from>
    <xdr:to>
      <xdr:col>81</xdr:col>
      <xdr:colOff>101600</xdr:colOff>
      <xdr:row>103</xdr:row>
      <xdr:rowOff>79375</xdr:rowOff>
    </xdr:to>
    <xdr:sp macro="" textlink="">
      <xdr:nvSpPr>
        <xdr:cNvPr id="784" name="楕円 783"/>
        <xdr:cNvSpPr/>
      </xdr:nvSpPr>
      <xdr:spPr>
        <a:xfrm>
          <a:off x="15430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28575</xdr:rowOff>
    </xdr:from>
    <xdr:to>
      <xdr:col>85</xdr:col>
      <xdr:colOff>127000</xdr:colOff>
      <xdr:row>103</xdr:row>
      <xdr:rowOff>112395</xdr:rowOff>
    </xdr:to>
    <xdr:cxnSp macro="">
      <xdr:nvCxnSpPr>
        <xdr:cNvPr id="785" name="直線コネクタ 784"/>
        <xdr:cNvCxnSpPr/>
      </xdr:nvCxnSpPr>
      <xdr:spPr>
        <a:xfrm>
          <a:off x="15481300" y="1768792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40639</xdr:rowOff>
    </xdr:from>
    <xdr:to>
      <xdr:col>76</xdr:col>
      <xdr:colOff>165100</xdr:colOff>
      <xdr:row>102</xdr:row>
      <xdr:rowOff>142239</xdr:rowOff>
    </xdr:to>
    <xdr:sp macro="" textlink="">
      <xdr:nvSpPr>
        <xdr:cNvPr id="786" name="楕円 785"/>
        <xdr:cNvSpPr/>
      </xdr:nvSpPr>
      <xdr:spPr>
        <a:xfrm>
          <a:off x="14541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91439</xdr:rowOff>
    </xdr:from>
    <xdr:to>
      <xdr:col>81</xdr:col>
      <xdr:colOff>50800</xdr:colOff>
      <xdr:row>103</xdr:row>
      <xdr:rowOff>28575</xdr:rowOff>
    </xdr:to>
    <xdr:cxnSp macro="">
      <xdr:nvCxnSpPr>
        <xdr:cNvPr id="787" name="直線コネクタ 786"/>
        <xdr:cNvCxnSpPr/>
      </xdr:nvCxnSpPr>
      <xdr:spPr>
        <a:xfrm>
          <a:off x="14592300" y="17579339"/>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126364</xdr:rowOff>
    </xdr:from>
    <xdr:to>
      <xdr:col>72</xdr:col>
      <xdr:colOff>38100</xdr:colOff>
      <xdr:row>102</xdr:row>
      <xdr:rowOff>56514</xdr:rowOff>
    </xdr:to>
    <xdr:sp macro="" textlink="">
      <xdr:nvSpPr>
        <xdr:cNvPr id="788" name="楕円 787"/>
        <xdr:cNvSpPr/>
      </xdr:nvSpPr>
      <xdr:spPr>
        <a:xfrm>
          <a:off x="136525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5714</xdr:rowOff>
    </xdr:from>
    <xdr:to>
      <xdr:col>76</xdr:col>
      <xdr:colOff>114300</xdr:colOff>
      <xdr:row>102</xdr:row>
      <xdr:rowOff>91439</xdr:rowOff>
    </xdr:to>
    <xdr:cxnSp macro="">
      <xdr:nvCxnSpPr>
        <xdr:cNvPr id="789" name="直線コネクタ 788"/>
        <xdr:cNvCxnSpPr/>
      </xdr:nvCxnSpPr>
      <xdr:spPr>
        <a:xfrm>
          <a:off x="13703300" y="1749361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17780</xdr:rowOff>
    </xdr:from>
    <xdr:to>
      <xdr:col>67</xdr:col>
      <xdr:colOff>101600</xdr:colOff>
      <xdr:row>106</xdr:row>
      <xdr:rowOff>119380</xdr:rowOff>
    </xdr:to>
    <xdr:sp macro="" textlink="">
      <xdr:nvSpPr>
        <xdr:cNvPr id="790" name="楕円 789"/>
        <xdr:cNvSpPr/>
      </xdr:nvSpPr>
      <xdr:spPr>
        <a:xfrm>
          <a:off x="12763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5714</xdr:rowOff>
    </xdr:from>
    <xdr:to>
      <xdr:col>71</xdr:col>
      <xdr:colOff>177800</xdr:colOff>
      <xdr:row>106</xdr:row>
      <xdr:rowOff>68580</xdr:rowOff>
    </xdr:to>
    <xdr:cxnSp macro="">
      <xdr:nvCxnSpPr>
        <xdr:cNvPr id="791" name="直線コネクタ 790"/>
        <xdr:cNvCxnSpPr/>
      </xdr:nvCxnSpPr>
      <xdr:spPr>
        <a:xfrm flipV="1">
          <a:off x="12814300" y="17493614"/>
          <a:ext cx="889000" cy="74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792" name="n_1aveValue【公民館】&#10;有形固定資産減価償却率"/>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793" name="n_2aveValue【公民館】&#10;有形固定資産減価償却率"/>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794" name="n_3aveValue【公民館】&#10;有形固定資産減価償却率"/>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95"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95902</xdr:rowOff>
    </xdr:from>
    <xdr:ext cx="405111" cy="259045"/>
    <xdr:sp macro="" textlink="">
      <xdr:nvSpPr>
        <xdr:cNvPr id="796" name="n_1mainValue【公民館】&#10;有形固定資産減価償却率"/>
        <xdr:cNvSpPr txBox="1"/>
      </xdr:nvSpPr>
      <xdr:spPr>
        <a:xfrm>
          <a:off x="15266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158766</xdr:rowOff>
    </xdr:from>
    <xdr:ext cx="405111" cy="259045"/>
    <xdr:sp macro="" textlink="">
      <xdr:nvSpPr>
        <xdr:cNvPr id="797" name="n_2mainValue【公民館】&#10;有形固定資産減価償却率"/>
        <xdr:cNvSpPr txBox="1"/>
      </xdr:nvSpPr>
      <xdr:spPr>
        <a:xfrm>
          <a:off x="143897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73041</xdr:rowOff>
    </xdr:from>
    <xdr:ext cx="405111" cy="259045"/>
    <xdr:sp macro="" textlink="">
      <xdr:nvSpPr>
        <xdr:cNvPr id="798" name="n_3mainValue【公民館】&#10;有形固定資産減価償却率"/>
        <xdr:cNvSpPr txBox="1"/>
      </xdr:nvSpPr>
      <xdr:spPr>
        <a:xfrm>
          <a:off x="13500744" y="1721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110507</xdr:rowOff>
    </xdr:from>
    <xdr:ext cx="405111" cy="259045"/>
    <xdr:sp macro="" textlink="">
      <xdr:nvSpPr>
        <xdr:cNvPr id="799" name="n_4mainValue【公民館】&#10;有形固定資産減価償却率"/>
        <xdr:cNvSpPr txBox="1"/>
      </xdr:nvSpPr>
      <xdr:spPr>
        <a:xfrm>
          <a:off x="12611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3" name="直線コネクタ 822"/>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4"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5" name="直線コネクタ 824"/>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6"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7" name="直線コネクタ 826"/>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8"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9" name="フローチャート: 判断 828"/>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30" name="フローチャート: 判断 829"/>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31" name="フローチャート: 判断 830"/>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2" name="フローチャート: 判断 831"/>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3" name="フローチャート: 判断 832"/>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84455</xdr:rowOff>
    </xdr:from>
    <xdr:to>
      <xdr:col>116</xdr:col>
      <xdr:colOff>114300</xdr:colOff>
      <xdr:row>109</xdr:row>
      <xdr:rowOff>14605</xdr:rowOff>
    </xdr:to>
    <xdr:sp macro="" textlink="">
      <xdr:nvSpPr>
        <xdr:cNvPr id="839" name="楕円 838"/>
        <xdr:cNvSpPr/>
      </xdr:nvSpPr>
      <xdr:spPr>
        <a:xfrm>
          <a:off x="221107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170832</xdr:rowOff>
    </xdr:from>
    <xdr:ext cx="469744" cy="259045"/>
    <xdr:sp macro="" textlink="">
      <xdr:nvSpPr>
        <xdr:cNvPr id="840" name="【公民館】&#10;一人当たり面積該当値テキスト"/>
        <xdr:cNvSpPr txBox="1"/>
      </xdr:nvSpPr>
      <xdr:spPr>
        <a:xfrm>
          <a:off x="22199600" y="1851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84455</xdr:rowOff>
    </xdr:from>
    <xdr:to>
      <xdr:col>112</xdr:col>
      <xdr:colOff>38100</xdr:colOff>
      <xdr:row>109</xdr:row>
      <xdr:rowOff>14605</xdr:rowOff>
    </xdr:to>
    <xdr:sp macro="" textlink="">
      <xdr:nvSpPr>
        <xdr:cNvPr id="841" name="楕円 840"/>
        <xdr:cNvSpPr/>
      </xdr:nvSpPr>
      <xdr:spPr>
        <a:xfrm>
          <a:off x="21272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135255</xdr:rowOff>
    </xdr:from>
    <xdr:to>
      <xdr:col>116</xdr:col>
      <xdr:colOff>63500</xdr:colOff>
      <xdr:row>108</xdr:row>
      <xdr:rowOff>135255</xdr:rowOff>
    </xdr:to>
    <xdr:cxnSp macro="">
      <xdr:nvCxnSpPr>
        <xdr:cNvPr id="842" name="直線コネクタ 841"/>
        <xdr:cNvCxnSpPr/>
      </xdr:nvCxnSpPr>
      <xdr:spPr>
        <a:xfrm>
          <a:off x="21323300" y="186518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84455</xdr:rowOff>
    </xdr:from>
    <xdr:to>
      <xdr:col>107</xdr:col>
      <xdr:colOff>101600</xdr:colOff>
      <xdr:row>109</xdr:row>
      <xdr:rowOff>14605</xdr:rowOff>
    </xdr:to>
    <xdr:sp macro="" textlink="">
      <xdr:nvSpPr>
        <xdr:cNvPr id="843" name="楕円 842"/>
        <xdr:cNvSpPr/>
      </xdr:nvSpPr>
      <xdr:spPr>
        <a:xfrm>
          <a:off x="20383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135255</xdr:rowOff>
    </xdr:from>
    <xdr:to>
      <xdr:col>111</xdr:col>
      <xdr:colOff>177800</xdr:colOff>
      <xdr:row>108</xdr:row>
      <xdr:rowOff>135255</xdr:rowOff>
    </xdr:to>
    <xdr:cxnSp macro="">
      <xdr:nvCxnSpPr>
        <xdr:cNvPr id="844" name="直線コネクタ 843"/>
        <xdr:cNvCxnSpPr/>
      </xdr:nvCxnSpPr>
      <xdr:spPr>
        <a:xfrm>
          <a:off x="20434300" y="18651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84455</xdr:rowOff>
    </xdr:from>
    <xdr:to>
      <xdr:col>102</xdr:col>
      <xdr:colOff>165100</xdr:colOff>
      <xdr:row>109</xdr:row>
      <xdr:rowOff>14605</xdr:rowOff>
    </xdr:to>
    <xdr:sp macro="" textlink="">
      <xdr:nvSpPr>
        <xdr:cNvPr id="845" name="楕円 844"/>
        <xdr:cNvSpPr/>
      </xdr:nvSpPr>
      <xdr:spPr>
        <a:xfrm>
          <a:off x="19494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135255</xdr:rowOff>
    </xdr:from>
    <xdr:to>
      <xdr:col>107</xdr:col>
      <xdr:colOff>50800</xdr:colOff>
      <xdr:row>108</xdr:row>
      <xdr:rowOff>135255</xdr:rowOff>
    </xdr:to>
    <xdr:cxnSp macro="">
      <xdr:nvCxnSpPr>
        <xdr:cNvPr id="846" name="直線コネクタ 845"/>
        <xdr:cNvCxnSpPr/>
      </xdr:nvCxnSpPr>
      <xdr:spPr>
        <a:xfrm>
          <a:off x="19545300" y="18651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847" name="楕円 846"/>
        <xdr:cNvSpPr/>
      </xdr:nvSpPr>
      <xdr:spPr>
        <a:xfrm>
          <a:off x="18605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165736</xdr:rowOff>
    </xdr:from>
    <xdr:to>
      <xdr:col>102</xdr:col>
      <xdr:colOff>114300</xdr:colOff>
      <xdr:row>108</xdr:row>
      <xdr:rowOff>135255</xdr:rowOff>
    </xdr:to>
    <xdr:cxnSp macro="">
      <xdr:nvCxnSpPr>
        <xdr:cNvPr id="848" name="直線コネクタ 847"/>
        <xdr:cNvCxnSpPr/>
      </xdr:nvCxnSpPr>
      <xdr:spPr>
        <a:xfrm>
          <a:off x="18656300" y="18510886"/>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49" name="n_1aveValue【公民館】&#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50" name="n_2aveValue【公民館】&#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851" name="n_3aveValue【公民館】&#10;一人当たり面積"/>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52"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5732</xdr:rowOff>
    </xdr:from>
    <xdr:ext cx="469744" cy="259045"/>
    <xdr:sp macro="" textlink="">
      <xdr:nvSpPr>
        <xdr:cNvPr id="853" name="n_1mainValue【公民館】&#10;一人当たり面積"/>
        <xdr:cNvSpPr txBox="1"/>
      </xdr:nvSpPr>
      <xdr:spPr>
        <a:xfrm>
          <a:off x="21075727" y="186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5732</xdr:rowOff>
    </xdr:from>
    <xdr:ext cx="469744" cy="259045"/>
    <xdr:sp macro="" textlink="">
      <xdr:nvSpPr>
        <xdr:cNvPr id="854" name="n_2mainValue【公民館】&#10;一人当たり面積"/>
        <xdr:cNvSpPr txBox="1"/>
      </xdr:nvSpPr>
      <xdr:spPr>
        <a:xfrm>
          <a:off x="20199427" y="186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5732</xdr:rowOff>
    </xdr:from>
    <xdr:ext cx="469744" cy="259045"/>
    <xdr:sp macro="" textlink="">
      <xdr:nvSpPr>
        <xdr:cNvPr id="855" name="n_3mainValue【公民館】&#10;一人当たり面積"/>
        <xdr:cNvSpPr txBox="1"/>
      </xdr:nvSpPr>
      <xdr:spPr>
        <a:xfrm>
          <a:off x="19310427" y="186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36213</xdr:rowOff>
    </xdr:from>
    <xdr:ext cx="469744" cy="259045"/>
    <xdr:sp macro="" textlink="">
      <xdr:nvSpPr>
        <xdr:cNvPr id="856" name="n_4mainValue【公民館】&#10;一人当たり面積"/>
        <xdr:cNvSpPr txBox="1"/>
      </xdr:nvSpPr>
      <xdr:spPr>
        <a:xfrm>
          <a:off x="18421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類似団体と比較して特に有形固定資産減価償却率が高くなっている施設は児童館であり、特に低くなっている施設は、公民館である。</a:t>
          </a:r>
          <a:endParaRPr lang="ja-JP" altLang="ja-JP" sz="1400">
            <a:effectLst/>
          </a:endParaRPr>
        </a:p>
        <a:p>
          <a:r>
            <a:rPr kumimoji="1" lang="ja-JP" altLang="ja-JP" sz="1400">
              <a:solidFill>
                <a:schemeClr val="dk1"/>
              </a:solidFill>
              <a:effectLst/>
              <a:latin typeface="+mn-lt"/>
              <a:ea typeface="+mn-ea"/>
              <a:cs typeface="+mn-cs"/>
            </a:rPr>
            <a:t>公民館については、中央公民館が建築年が</a:t>
          </a:r>
          <a:r>
            <a:rPr kumimoji="1" lang="en-US" altLang="ja-JP" sz="1400">
              <a:solidFill>
                <a:schemeClr val="dk1"/>
              </a:solidFill>
              <a:effectLst/>
              <a:latin typeface="+mn-lt"/>
              <a:ea typeface="+mn-ea"/>
              <a:cs typeface="+mn-cs"/>
            </a:rPr>
            <a:t>1978</a:t>
          </a:r>
          <a:r>
            <a:rPr kumimoji="1" lang="ja-JP" altLang="ja-JP" sz="1400">
              <a:solidFill>
                <a:schemeClr val="dk1"/>
              </a:solidFill>
              <a:effectLst/>
              <a:latin typeface="+mn-lt"/>
              <a:ea typeface="+mn-ea"/>
              <a:cs typeface="+mn-cs"/>
            </a:rPr>
            <a:t>年と老朽化が著しく進んでいたため解体し、同じく老朽化の進んでいた市民会館、市民図書館を複合化したことにより大幅に減少している。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26,708
26,308
91.50
17,069,351
16,776,921
124,024
7,777,015
17,764,305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82550</xdr:rowOff>
    </xdr:from>
    <xdr:to>
      <xdr:col>24</xdr:col>
      <xdr:colOff>62865</xdr:colOff>
      <xdr:row>40</xdr:row>
      <xdr:rowOff>127000</xdr:rowOff>
    </xdr:to>
    <xdr:cxnSp macro="">
      <xdr:nvCxnSpPr>
        <xdr:cNvPr id="56" name="直線コネクタ 55"/>
        <xdr:cNvCxnSpPr/>
      </xdr:nvCxnSpPr>
      <xdr:spPr>
        <a:xfrm flipV="1">
          <a:off x="4634865" y="574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29227</xdr:rowOff>
    </xdr:from>
    <xdr:ext cx="340478" cy="259045"/>
    <xdr:sp macro="" textlink="">
      <xdr:nvSpPr>
        <xdr:cNvPr id="59" name="【図書館】&#10;有形固定資産減価償却率最大値テキスト"/>
        <xdr:cNvSpPr txBox="1"/>
      </xdr:nvSpPr>
      <xdr:spPr>
        <a:xfrm>
          <a:off x="4673600"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82550</xdr:rowOff>
    </xdr:from>
    <xdr:to>
      <xdr:col>24</xdr:col>
      <xdr:colOff>152400</xdr:colOff>
      <xdr:row>33</xdr:row>
      <xdr:rowOff>82550</xdr:rowOff>
    </xdr:to>
    <xdr:cxnSp macro="">
      <xdr:nvCxnSpPr>
        <xdr:cNvPr id="60" name="直線コネクタ 59"/>
        <xdr:cNvCxnSpPr/>
      </xdr:nvCxnSpPr>
      <xdr:spPr>
        <a:xfrm>
          <a:off x="45466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xdr:rowOff>
    </xdr:from>
    <xdr:ext cx="405111" cy="259045"/>
    <xdr:sp macro="" textlink="">
      <xdr:nvSpPr>
        <xdr:cNvPr id="61" name="【図書館】&#10;有形固定資産減価償却率平均値テキスト"/>
        <xdr:cNvSpPr txBox="1"/>
      </xdr:nvSpPr>
      <xdr:spPr>
        <a:xfrm>
          <a:off x="4673600" y="6172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21590</xdr:rowOff>
    </xdr:from>
    <xdr:to>
      <xdr:col>24</xdr:col>
      <xdr:colOff>114300</xdr:colOff>
      <xdr:row>36</xdr:row>
      <xdr:rowOff>123190</xdr:rowOff>
    </xdr:to>
    <xdr:sp macro="" textlink="">
      <xdr:nvSpPr>
        <xdr:cNvPr id="62" name="フローチャート: 判断 61"/>
        <xdr:cNvSpPr/>
      </xdr:nvSpPr>
      <xdr:spPr>
        <a:xfrm>
          <a:off x="45847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25400</xdr:rowOff>
    </xdr:from>
    <xdr:to>
      <xdr:col>20</xdr:col>
      <xdr:colOff>38100</xdr:colOff>
      <xdr:row>36</xdr:row>
      <xdr:rowOff>127000</xdr:rowOff>
    </xdr:to>
    <xdr:sp macro="" textlink="">
      <xdr:nvSpPr>
        <xdr:cNvPr id="63" name="フローチャート: 判断 62"/>
        <xdr:cNvSpPr/>
      </xdr:nvSpPr>
      <xdr:spPr>
        <a:xfrm>
          <a:off x="374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19050</xdr:rowOff>
    </xdr:from>
    <xdr:to>
      <xdr:col>10</xdr:col>
      <xdr:colOff>165100</xdr:colOff>
      <xdr:row>36</xdr:row>
      <xdr:rowOff>120650</xdr:rowOff>
    </xdr:to>
    <xdr:sp macro="" textlink="">
      <xdr:nvSpPr>
        <xdr:cNvPr id="65" name="フローチャート: 判断 64"/>
        <xdr:cNvSpPr/>
      </xdr:nvSpPr>
      <xdr:spPr>
        <a:xfrm>
          <a:off x="1968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11430</xdr:rowOff>
    </xdr:from>
    <xdr:to>
      <xdr:col>6</xdr:col>
      <xdr:colOff>38100</xdr:colOff>
      <xdr:row>36</xdr:row>
      <xdr:rowOff>113030</xdr:rowOff>
    </xdr:to>
    <xdr:sp macro="" textlink="">
      <xdr:nvSpPr>
        <xdr:cNvPr id="66" name="フローチャート: 判断 65"/>
        <xdr:cNvSpPr/>
      </xdr:nvSpPr>
      <xdr:spPr>
        <a:xfrm>
          <a:off x="1079500" y="61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59690</xdr:rowOff>
    </xdr:from>
    <xdr:to>
      <xdr:col>24</xdr:col>
      <xdr:colOff>114300</xdr:colOff>
      <xdr:row>33</xdr:row>
      <xdr:rowOff>161290</xdr:rowOff>
    </xdr:to>
    <xdr:sp macro="" textlink="">
      <xdr:nvSpPr>
        <xdr:cNvPr id="72" name="楕円 71"/>
        <xdr:cNvSpPr/>
      </xdr:nvSpPr>
      <xdr:spPr>
        <a:xfrm>
          <a:off x="45847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156227</xdr:rowOff>
    </xdr:from>
    <xdr:ext cx="340478" cy="259045"/>
    <xdr:sp macro="" textlink="">
      <xdr:nvSpPr>
        <xdr:cNvPr id="73" name="【図書館】&#10;有形固定資産減価償却率該当値テキスト"/>
        <xdr:cNvSpPr txBox="1"/>
      </xdr:nvSpPr>
      <xdr:spPr>
        <a:xfrm>
          <a:off x="4673600" y="564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6350</xdr:rowOff>
    </xdr:from>
    <xdr:to>
      <xdr:col>20</xdr:col>
      <xdr:colOff>38100</xdr:colOff>
      <xdr:row>33</xdr:row>
      <xdr:rowOff>107950</xdr:rowOff>
    </xdr:to>
    <xdr:sp macro="" textlink="">
      <xdr:nvSpPr>
        <xdr:cNvPr id="74" name="楕円 73"/>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33</xdr:row>
      <xdr:rowOff>110490</xdr:rowOff>
    </xdr:to>
    <xdr:cxnSp macro="">
      <xdr:nvCxnSpPr>
        <xdr:cNvPr id="75" name="直線コネクタ 74"/>
        <xdr:cNvCxnSpPr/>
      </xdr:nvCxnSpPr>
      <xdr:spPr>
        <a:xfrm>
          <a:off x="3797300" y="5715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40</xdr:row>
      <xdr:rowOff>127000</xdr:rowOff>
    </xdr:to>
    <xdr:cxnSp macro="">
      <xdr:nvCxnSpPr>
        <xdr:cNvPr id="77" name="直線コネクタ 76"/>
        <xdr:cNvCxnSpPr/>
      </xdr:nvCxnSpPr>
      <xdr:spPr>
        <a:xfrm flipV="1">
          <a:off x="2908300" y="5715000"/>
          <a:ext cx="889000" cy="12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127000</xdr:rowOff>
    </xdr:from>
    <xdr:to>
      <xdr:col>15</xdr:col>
      <xdr:colOff>50800</xdr:colOff>
      <xdr:row>40</xdr:row>
      <xdr:rowOff>127000</xdr:rowOff>
    </xdr:to>
    <xdr:cxnSp macro="">
      <xdr:nvCxnSpPr>
        <xdr:cNvPr id="79" name="直線コネクタ 78"/>
        <xdr:cNvCxnSpPr/>
      </xdr:nvCxnSpPr>
      <xdr:spPr>
        <a:xfrm>
          <a:off x="2019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69850</xdr:rowOff>
    </xdr:from>
    <xdr:to>
      <xdr:col>6</xdr:col>
      <xdr:colOff>38100</xdr:colOff>
      <xdr:row>41</xdr:row>
      <xdr:rowOff>0</xdr:rowOff>
    </xdr:to>
    <xdr:sp macro="" textlink="">
      <xdr:nvSpPr>
        <xdr:cNvPr id="80" name="楕円 79"/>
        <xdr:cNvSpPr/>
      </xdr:nvSpPr>
      <xdr:spPr>
        <a:xfrm>
          <a:off x="1079500" y="69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120650</xdr:rowOff>
    </xdr:from>
    <xdr:to>
      <xdr:col>10</xdr:col>
      <xdr:colOff>114300</xdr:colOff>
      <xdr:row>40</xdr:row>
      <xdr:rowOff>127000</xdr:rowOff>
    </xdr:to>
    <xdr:cxnSp macro="">
      <xdr:nvCxnSpPr>
        <xdr:cNvPr id="81" name="直線コネクタ 80"/>
        <xdr:cNvCxnSpPr/>
      </xdr:nvCxnSpPr>
      <xdr:spPr>
        <a:xfrm>
          <a:off x="1130300" y="69786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118127</xdr:rowOff>
    </xdr:from>
    <xdr:ext cx="405111" cy="259045"/>
    <xdr:sp macro="" textlink="">
      <xdr:nvSpPr>
        <xdr:cNvPr id="82" name="n_1aveValue【図書館】&#10;有形固定資産減価償却率"/>
        <xdr:cNvSpPr txBox="1"/>
      </xdr:nvSpPr>
      <xdr:spPr>
        <a:xfrm>
          <a:off x="3582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137177</xdr:rowOff>
    </xdr:from>
    <xdr:ext cx="405111" cy="259045"/>
    <xdr:sp macro="" textlink="">
      <xdr:nvSpPr>
        <xdr:cNvPr id="84" name="n_3aveValue【図書館】&#10;有形固定資産減価償却率"/>
        <xdr:cNvSpPr txBox="1"/>
      </xdr:nvSpPr>
      <xdr:spPr>
        <a:xfrm>
          <a:off x="181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129557</xdr:rowOff>
    </xdr:from>
    <xdr:ext cx="405111" cy="259045"/>
    <xdr:sp macro="" textlink="">
      <xdr:nvSpPr>
        <xdr:cNvPr id="85" name="n_4aveValue【図書館】&#10;有形固定資産減価償却率"/>
        <xdr:cNvSpPr txBox="1"/>
      </xdr:nvSpPr>
      <xdr:spPr>
        <a:xfrm>
          <a:off x="927744" y="595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124477</xdr:rowOff>
    </xdr:from>
    <xdr:ext cx="340478" cy="259045"/>
    <xdr:sp macro="" textlink="">
      <xdr:nvSpPr>
        <xdr:cNvPr id="86" name="n_1mainValue【図書館】&#10;有形固定資産減価償却率"/>
        <xdr:cNvSpPr txBox="1"/>
      </xdr:nvSpPr>
      <xdr:spPr>
        <a:xfrm>
          <a:off x="36143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7" name="n_2mainValue【図書館】&#10;有形固定資産減価償却率"/>
        <xdr:cNvSpPr txBox="1"/>
      </xdr:nvSpPr>
      <xdr:spPr>
        <a:xfrm>
          <a:off x="2673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8" name="n_3mainValue【図書館】&#10;有形固定資産減価償却率"/>
        <xdr:cNvSpPr txBox="1"/>
      </xdr:nvSpPr>
      <xdr:spPr>
        <a:xfrm>
          <a:off x="1784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162577</xdr:rowOff>
    </xdr:from>
    <xdr:ext cx="405111" cy="259045"/>
    <xdr:sp macro="" textlink="">
      <xdr:nvSpPr>
        <xdr:cNvPr id="89" name="n_4mainValue【図書館】&#10;有形固定資産減価償却率"/>
        <xdr:cNvSpPr txBox="1"/>
      </xdr:nvSpPr>
      <xdr:spPr>
        <a:xfrm>
          <a:off x="927744" y="702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3" name="直線コネクタ 112"/>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6"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7" name="直線コネクタ 116"/>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18" name="【図書館】&#10;一人当たり面積平均値テキスト"/>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19" name="フローチャート: 判断 118"/>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0" name="フローチャート: 判断 119"/>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1" name="フローチャート: 判断 120"/>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2" name="フローチャート: 判断 121"/>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3" name="フローチャート: 判断 122"/>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9" name="楕円 128"/>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71137</xdr:rowOff>
    </xdr:from>
    <xdr:ext cx="469744" cy="259045"/>
    <xdr:sp macro="" textlink="">
      <xdr:nvSpPr>
        <xdr:cNvPr id="130" name="【図書館】&#10;一人当たり面積該当値テキスト"/>
        <xdr:cNvSpPr txBox="1"/>
      </xdr:nvSpPr>
      <xdr:spPr>
        <a:xfrm>
          <a:off x="10515600"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1" name="楕円 130"/>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99060</xdr:rowOff>
    </xdr:to>
    <xdr:cxnSp macro="">
      <xdr:nvCxnSpPr>
        <xdr:cNvPr id="132" name="直線コネクタ 131"/>
        <xdr:cNvCxnSpPr/>
      </xdr:nvCxnSpPr>
      <xdr:spPr>
        <a:xfrm>
          <a:off x="9639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3" name="楕円 132"/>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41</xdr:row>
      <xdr:rowOff>133350</xdr:rowOff>
    </xdr:to>
    <xdr:cxnSp macro="">
      <xdr:nvCxnSpPr>
        <xdr:cNvPr id="134" name="直線コネクタ 133"/>
        <xdr:cNvCxnSpPr/>
      </xdr:nvCxnSpPr>
      <xdr:spPr>
        <a:xfrm flipV="1">
          <a:off x="8750300" y="69570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5" name="楕円 134"/>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36" name="直線コネクタ 135"/>
        <xdr:cNvCxnSpPr/>
      </xdr:nvCxnSpPr>
      <xdr:spPr>
        <a:xfrm>
          <a:off x="7861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86360</xdr:rowOff>
    </xdr:from>
    <xdr:to>
      <xdr:col>36</xdr:col>
      <xdr:colOff>165100</xdr:colOff>
      <xdr:row>42</xdr:row>
      <xdr:rowOff>16510</xdr:rowOff>
    </xdr:to>
    <xdr:sp macro="" textlink="">
      <xdr:nvSpPr>
        <xdr:cNvPr id="137" name="楕円 136"/>
        <xdr:cNvSpPr/>
      </xdr:nvSpPr>
      <xdr:spPr>
        <a:xfrm>
          <a:off x="6921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137160</xdr:rowOff>
    </xdr:to>
    <xdr:cxnSp macro="">
      <xdr:nvCxnSpPr>
        <xdr:cNvPr id="138" name="直線コネクタ 137"/>
        <xdr:cNvCxnSpPr/>
      </xdr:nvCxnSpPr>
      <xdr:spPr>
        <a:xfrm flipV="1">
          <a:off x="6972300" y="716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39" name="n_1ave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0"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1"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2"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166387</xdr:rowOff>
    </xdr:from>
    <xdr:ext cx="469744" cy="259045"/>
    <xdr:sp macro="" textlink="">
      <xdr:nvSpPr>
        <xdr:cNvPr id="143" name="n_1mainValue【図書館】&#10;一人当たり面積"/>
        <xdr:cNvSpPr txBox="1"/>
      </xdr:nvSpPr>
      <xdr:spPr>
        <a:xfrm>
          <a:off x="93917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4" name="n_2mainValue【図書館】&#10;一人当たり面積"/>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5" name="n_3mainValue【図書館】&#10;一人当たり面積"/>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7637</xdr:rowOff>
    </xdr:from>
    <xdr:ext cx="469744" cy="259045"/>
    <xdr:sp macro="" textlink="">
      <xdr:nvSpPr>
        <xdr:cNvPr id="146" name="n_4mainValue【図書館】&#10;一人当たり面積"/>
        <xdr:cNvSpPr txBox="1"/>
      </xdr:nvSpPr>
      <xdr:spPr>
        <a:xfrm>
          <a:off x="6737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1" name="直線コネクタ 170"/>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4"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5" name="直線コネクタ 174"/>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6"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7" name="フローチャート: 判断 176"/>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8" name="フローチャート: 判断 177"/>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9" name="フローチャート: 判断 178"/>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0" name="フローチャート: 判断 179"/>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1" name="フローチャート: 判断 180"/>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88265</xdr:rowOff>
    </xdr:from>
    <xdr:to>
      <xdr:col>24</xdr:col>
      <xdr:colOff>114300</xdr:colOff>
      <xdr:row>62</xdr:row>
      <xdr:rowOff>18415</xdr:rowOff>
    </xdr:to>
    <xdr:sp macro="" textlink="">
      <xdr:nvSpPr>
        <xdr:cNvPr id="187" name="楕円 186"/>
        <xdr:cNvSpPr/>
      </xdr:nvSpPr>
      <xdr:spPr>
        <a:xfrm>
          <a:off x="4584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66692</xdr:rowOff>
    </xdr:from>
    <xdr:ext cx="405111" cy="259045"/>
    <xdr:sp macro="" textlink="">
      <xdr:nvSpPr>
        <xdr:cNvPr id="188" name="【体育館・プール】&#10;有形固定資産減価償却率該当値テキスト"/>
        <xdr:cNvSpPr txBox="1"/>
      </xdr:nvSpPr>
      <xdr:spPr>
        <a:xfrm>
          <a:off x="4673600"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67310</xdr:rowOff>
    </xdr:from>
    <xdr:to>
      <xdr:col>20</xdr:col>
      <xdr:colOff>38100</xdr:colOff>
      <xdr:row>61</xdr:row>
      <xdr:rowOff>168910</xdr:rowOff>
    </xdr:to>
    <xdr:sp macro="" textlink="">
      <xdr:nvSpPr>
        <xdr:cNvPr id="189" name="楕円 188"/>
        <xdr:cNvSpPr/>
      </xdr:nvSpPr>
      <xdr:spPr>
        <a:xfrm>
          <a:off x="3746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118110</xdr:rowOff>
    </xdr:from>
    <xdr:to>
      <xdr:col>24</xdr:col>
      <xdr:colOff>63500</xdr:colOff>
      <xdr:row>61</xdr:row>
      <xdr:rowOff>139065</xdr:rowOff>
    </xdr:to>
    <xdr:cxnSp macro="">
      <xdr:nvCxnSpPr>
        <xdr:cNvPr id="190" name="直線コネクタ 189"/>
        <xdr:cNvCxnSpPr/>
      </xdr:nvCxnSpPr>
      <xdr:spPr>
        <a:xfrm>
          <a:off x="3797300" y="1057656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31115</xdr:rowOff>
    </xdr:from>
    <xdr:to>
      <xdr:col>15</xdr:col>
      <xdr:colOff>101600</xdr:colOff>
      <xdr:row>61</xdr:row>
      <xdr:rowOff>132715</xdr:rowOff>
    </xdr:to>
    <xdr:sp macro="" textlink="">
      <xdr:nvSpPr>
        <xdr:cNvPr id="191" name="楕円 190"/>
        <xdr:cNvSpPr/>
      </xdr:nvSpPr>
      <xdr:spPr>
        <a:xfrm>
          <a:off x="2857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81915</xdr:rowOff>
    </xdr:from>
    <xdr:to>
      <xdr:col>19</xdr:col>
      <xdr:colOff>177800</xdr:colOff>
      <xdr:row>61</xdr:row>
      <xdr:rowOff>118110</xdr:rowOff>
    </xdr:to>
    <xdr:cxnSp macro="">
      <xdr:nvCxnSpPr>
        <xdr:cNvPr id="192" name="直線コネクタ 191"/>
        <xdr:cNvCxnSpPr/>
      </xdr:nvCxnSpPr>
      <xdr:spPr>
        <a:xfrm>
          <a:off x="2908300" y="105403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3" name="楕円 192"/>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81915</xdr:rowOff>
    </xdr:to>
    <xdr:cxnSp macro="">
      <xdr:nvCxnSpPr>
        <xdr:cNvPr id="194" name="直線コネクタ 193"/>
        <xdr:cNvCxnSpPr/>
      </xdr:nvCxnSpPr>
      <xdr:spPr>
        <a:xfrm>
          <a:off x="2019300" y="105041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130175</xdr:rowOff>
    </xdr:from>
    <xdr:to>
      <xdr:col>6</xdr:col>
      <xdr:colOff>38100</xdr:colOff>
      <xdr:row>61</xdr:row>
      <xdr:rowOff>60325</xdr:rowOff>
    </xdr:to>
    <xdr:sp macro="" textlink="">
      <xdr:nvSpPr>
        <xdr:cNvPr id="195" name="楕円 194"/>
        <xdr:cNvSpPr/>
      </xdr:nvSpPr>
      <xdr:spPr>
        <a:xfrm>
          <a:off x="1079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xdr:rowOff>
    </xdr:from>
    <xdr:to>
      <xdr:col>10</xdr:col>
      <xdr:colOff>114300</xdr:colOff>
      <xdr:row>61</xdr:row>
      <xdr:rowOff>45720</xdr:rowOff>
    </xdr:to>
    <xdr:cxnSp macro="">
      <xdr:nvCxnSpPr>
        <xdr:cNvPr id="196" name="直線コネクタ 195"/>
        <xdr:cNvCxnSpPr/>
      </xdr:nvCxnSpPr>
      <xdr:spPr>
        <a:xfrm>
          <a:off x="1130300" y="10467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7"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98"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199"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0"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160037</xdr:rowOff>
    </xdr:from>
    <xdr:ext cx="405111" cy="259045"/>
    <xdr:sp macro="" textlink="">
      <xdr:nvSpPr>
        <xdr:cNvPr id="201" name="n_1mainValue【体育館・プール】&#10;有形固定資産減価償却率"/>
        <xdr:cNvSpPr txBox="1"/>
      </xdr:nvSpPr>
      <xdr:spPr>
        <a:xfrm>
          <a:off x="35820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123842</xdr:rowOff>
    </xdr:from>
    <xdr:ext cx="405111" cy="259045"/>
    <xdr:sp macro="" textlink="">
      <xdr:nvSpPr>
        <xdr:cNvPr id="202" name="n_2mainValue【体育館・プール】&#10;有形固定資産減価償却率"/>
        <xdr:cNvSpPr txBox="1"/>
      </xdr:nvSpPr>
      <xdr:spPr>
        <a:xfrm>
          <a:off x="2705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3" name="n_3mainValue【体育館・プール】&#10;有形固定資産減価償却率"/>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51452</xdr:rowOff>
    </xdr:from>
    <xdr:ext cx="405111" cy="259045"/>
    <xdr:sp macro="" textlink="">
      <xdr:nvSpPr>
        <xdr:cNvPr id="204" name="n_4mainValue【体育館・プール】&#10;有形固定資産減価償却率"/>
        <xdr:cNvSpPr txBox="1"/>
      </xdr:nvSpPr>
      <xdr:spPr>
        <a:xfrm>
          <a:off x="927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28" name="直線コネクタ 227"/>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1"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2" name="直線コネクタ 231"/>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3"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4" name="フローチャート: 判断 233"/>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5" name="フローチャート: 判断 234"/>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6" name="フローチャート: 判断 235"/>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7" name="フローチャート: 判断 236"/>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38" name="フローチャート: 判断 237"/>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156083</xdr:rowOff>
    </xdr:from>
    <xdr:to>
      <xdr:col>55</xdr:col>
      <xdr:colOff>50800</xdr:colOff>
      <xdr:row>64</xdr:row>
      <xdr:rowOff>86233</xdr:rowOff>
    </xdr:to>
    <xdr:sp macro="" textlink="">
      <xdr:nvSpPr>
        <xdr:cNvPr id="244" name="楕円 243"/>
        <xdr:cNvSpPr/>
      </xdr:nvSpPr>
      <xdr:spPr>
        <a:xfrm>
          <a:off x="10426700" y="1095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71010</xdr:rowOff>
    </xdr:from>
    <xdr:ext cx="469744" cy="259045"/>
    <xdr:sp macro="" textlink="">
      <xdr:nvSpPr>
        <xdr:cNvPr id="245" name="【体育館・プール】&#10;一人当たり面積該当値テキスト"/>
        <xdr:cNvSpPr txBox="1"/>
      </xdr:nvSpPr>
      <xdr:spPr>
        <a:xfrm>
          <a:off x="10515600" y="1087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156083</xdr:rowOff>
    </xdr:from>
    <xdr:to>
      <xdr:col>50</xdr:col>
      <xdr:colOff>165100</xdr:colOff>
      <xdr:row>64</xdr:row>
      <xdr:rowOff>86233</xdr:rowOff>
    </xdr:to>
    <xdr:sp macro="" textlink="">
      <xdr:nvSpPr>
        <xdr:cNvPr id="246" name="楕円 245"/>
        <xdr:cNvSpPr/>
      </xdr:nvSpPr>
      <xdr:spPr>
        <a:xfrm>
          <a:off x="9588500" y="1095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35433</xdr:rowOff>
    </xdr:from>
    <xdr:to>
      <xdr:col>55</xdr:col>
      <xdr:colOff>0</xdr:colOff>
      <xdr:row>64</xdr:row>
      <xdr:rowOff>35433</xdr:rowOff>
    </xdr:to>
    <xdr:cxnSp macro="">
      <xdr:nvCxnSpPr>
        <xdr:cNvPr id="247" name="直線コネクタ 246"/>
        <xdr:cNvCxnSpPr/>
      </xdr:nvCxnSpPr>
      <xdr:spPr>
        <a:xfrm>
          <a:off x="9639300" y="110082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156464</xdr:rowOff>
    </xdr:from>
    <xdr:to>
      <xdr:col>46</xdr:col>
      <xdr:colOff>38100</xdr:colOff>
      <xdr:row>64</xdr:row>
      <xdr:rowOff>86614</xdr:rowOff>
    </xdr:to>
    <xdr:sp macro="" textlink="">
      <xdr:nvSpPr>
        <xdr:cNvPr id="248" name="楕円 247"/>
        <xdr:cNvSpPr/>
      </xdr:nvSpPr>
      <xdr:spPr>
        <a:xfrm>
          <a:off x="8699500" y="109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35433</xdr:rowOff>
    </xdr:from>
    <xdr:to>
      <xdr:col>50</xdr:col>
      <xdr:colOff>114300</xdr:colOff>
      <xdr:row>64</xdr:row>
      <xdr:rowOff>35814</xdr:rowOff>
    </xdr:to>
    <xdr:cxnSp macro="">
      <xdr:nvCxnSpPr>
        <xdr:cNvPr id="249" name="直線コネクタ 248"/>
        <xdr:cNvCxnSpPr/>
      </xdr:nvCxnSpPr>
      <xdr:spPr>
        <a:xfrm flipV="1">
          <a:off x="8750300" y="1100823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157226</xdr:rowOff>
    </xdr:from>
    <xdr:to>
      <xdr:col>41</xdr:col>
      <xdr:colOff>101600</xdr:colOff>
      <xdr:row>64</xdr:row>
      <xdr:rowOff>87376</xdr:rowOff>
    </xdr:to>
    <xdr:sp macro="" textlink="">
      <xdr:nvSpPr>
        <xdr:cNvPr id="250" name="楕円 249"/>
        <xdr:cNvSpPr/>
      </xdr:nvSpPr>
      <xdr:spPr>
        <a:xfrm>
          <a:off x="7810500" y="1095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35814</xdr:rowOff>
    </xdr:from>
    <xdr:to>
      <xdr:col>45</xdr:col>
      <xdr:colOff>177800</xdr:colOff>
      <xdr:row>64</xdr:row>
      <xdr:rowOff>36576</xdr:rowOff>
    </xdr:to>
    <xdr:cxnSp macro="">
      <xdr:nvCxnSpPr>
        <xdr:cNvPr id="251" name="直線コネクタ 250"/>
        <xdr:cNvCxnSpPr/>
      </xdr:nvCxnSpPr>
      <xdr:spPr>
        <a:xfrm flipV="1">
          <a:off x="7861300" y="1100861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157607</xdr:rowOff>
    </xdr:from>
    <xdr:to>
      <xdr:col>36</xdr:col>
      <xdr:colOff>165100</xdr:colOff>
      <xdr:row>64</xdr:row>
      <xdr:rowOff>87757</xdr:rowOff>
    </xdr:to>
    <xdr:sp macro="" textlink="">
      <xdr:nvSpPr>
        <xdr:cNvPr id="252" name="楕円 251"/>
        <xdr:cNvSpPr/>
      </xdr:nvSpPr>
      <xdr:spPr>
        <a:xfrm>
          <a:off x="6921500" y="109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36576</xdr:rowOff>
    </xdr:from>
    <xdr:to>
      <xdr:col>41</xdr:col>
      <xdr:colOff>50800</xdr:colOff>
      <xdr:row>64</xdr:row>
      <xdr:rowOff>36957</xdr:rowOff>
    </xdr:to>
    <xdr:cxnSp macro="">
      <xdr:nvCxnSpPr>
        <xdr:cNvPr id="253" name="直線コネクタ 252"/>
        <xdr:cNvCxnSpPr/>
      </xdr:nvCxnSpPr>
      <xdr:spPr>
        <a:xfrm flipV="1">
          <a:off x="6972300" y="1100937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4" name="n_1aveValue【体育館・プール】&#10;一人当たり面積"/>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5" name="n_2aveValue【体育館・プール】&#10;一人当たり面積"/>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6" name="n_3aveValue【体育館・プール】&#10;一人当たり面積"/>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7"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77360</xdr:rowOff>
    </xdr:from>
    <xdr:ext cx="469744" cy="259045"/>
    <xdr:sp macro="" textlink="">
      <xdr:nvSpPr>
        <xdr:cNvPr id="258" name="n_1mainValue【体育館・プール】&#10;一人当たり面積"/>
        <xdr:cNvSpPr txBox="1"/>
      </xdr:nvSpPr>
      <xdr:spPr>
        <a:xfrm>
          <a:off x="9391727" y="1105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77741</xdr:rowOff>
    </xdr:from>
    <xdr:ext cx="469744" cy="259045"/>
    <xdr:sp macro="" textlink="">
      <xdr:nvSpPr>
        <xdr:cNvPr id="259" name="n_2mainValue【体育館・プール】&#10;一人当たり面積"/>
        <xdr:cNvSpPr txBox="1"/>
      </xdr:nvSpPr>
      <xdr:spPr>
        <a:xfrm>
          <a:off x="8515427"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78503</xdr:rowOff>
    </xdr:from>
    <xdr:ext cx="469744" cy="259045"/>
    <xdr:sp macro="" textlink="">
      <xdr:nvSpPr>
        <xdr:cNvPr id="260" name="n_3mainValue【体育館・プール】&#10;一人当たり面積"/>
        <xdr:cNvSpPr txBox="1"/>
      </xdr:nvSpPr>
      <xdr:spPr>
        <a:xfrm>
          <a:off x="7626427" y="1105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78884</xdr:rowOff>
    </xdr:from>
    <xdr:ext cx="469744" cy="259045"/>
    <xdr:sp macro="" textlink="">
      <xdr:nvSpPr>
        <xdr:cNvPr id="261" name="n_4mainValue【体育館・プール】&#10;一人当たり面積"/>
        <xdr:cNvSpPr txBox="1"/>
      </xdr:nvSpPr>
      <xdr:spPr>
        <a:xfrm>
          <a:off x="6737427"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7" name="直線コネクタ 286"/>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0"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1" name="直線コネクタ 290"/>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2" name="【福祉施設】&#10;有形固定資産減価償却率平均値テキスト"/>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3" name="フローチャート: 判断 292"/>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4" name="フローチャート: 判断 293"/>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5" name="フローチャート: 判断 294"/>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6" name="フローチャート: 判断 295"/>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7" name="フローチャート: 判断 296"/>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155484</xdr:rowOff>
    </xdr:from>
    <xdr:to>
      <xdr:col>24</xdr:col>
      <xdr:colOff>114300</xdr:colOff>
      <xdr:row>82</xdr:row>
      <xdr:rowOff>85634</xdr:rowOff>
    </xdr:to>
    <xdr:sp macro="" textlink="">
      <xdr:nvSpPr>
        <xdr:cNvPr id="303" name="楕円 302"/>
        <xdr:cNvSpPr/>
      </xdr:nvSpPr>
      <xdr:spPr>
        <a:xfrm>
          <a:off x="45847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6911</xdr:rowOff>
    </xdr:from>
    <xdr:ext cx="405111" cy="259045"/>
    <xdr:sp macro="" textlink="">
      <xdr:nvSpPr>
        <xdr:cNvPr id="304" name="【福祉施設】&#10;有形固定資産減価償却率該当値テキスト"/>
        <xdr:cNvSpPr txBox="1"/>
      </xdr:nvSpPr>
      <xdr:spPr>
        <a:xfrm>
          <a:off x="4673600" y="1389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37919</xdr:rowOff>
    </xdr:from>
    <xdr:to>
      <xdr:col>20</xdr:col>
      <xdr:colOff>38100</xdr:colOff>
      <xdr:row>82</xdr:row>
      <xdr:rowOff>139519</xdr:rowOff>
    </xdr:to>
    <xdr:sp macro="" textlink="">
      <xdr:nvSpPr>
        <xdr:cNvPr id="305" name="楕円 304"/>
        <xdr:cNvSpPr/>
      </xdr:nvSpPr>
      <xdr:spPr>
        <a:xfrm>
          <a:off x="3746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34834</xdr:rowOff>
    </xdr:from>
    <xdr:to>
      <xdr:col>24</xdr:col>
      <xdr:colOff>63500</xdr:colOff>
      <xdr:row>82</xdr:row>
      <xdr:rowOff>88719</xdr:rowOff>
    </xdr:to>
    <xdr:cxnSp macro="">
      <xdr:nvCxnSpPr>
        <xdr:cNvPr id="306" name="直線コネクタ 305"/>
        <xdr:cNvCxnSpPr/>
      </xdr:nvCxnSpPr>
      <xdr:spPr>
        <a:xfrm flipV="1">
          <a:off x="3797300" y="1409373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6894</xdr:rowOff>
    </xdr:from>
    <xdr:to>
      <xdr:col>15</xdr:col>
      <xdr:colOff>101600</xdr:colOff>
      <xdr:row>82</xdr:row>
      <xdr:rowOff>108494</xdr:rowOff>
    </xdr:to>
    <xdr:sp macro="" textlink="">
      <xdr:nvSpPr>
        <xdr:cNvPr id="307" name="楕円 306"/>
        <xdr:cNvSpPr/>
      </xdr:nvSpPr>
      <xdr:spPr>
        <a:xfrm>
          <a:off x="2857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57694</xdr:rowOff>
    </xdr:from>
    <xdr:to>
      <xdr:col>19</xdr:col>
      <xdr:colOff>177800</xdr:colOff>
      <xdr:row>82</xdr:row>
      <xdr:rowOff>88719</xdr:rowOff>
    </xdr:to>
    <xdr:cxnSp macro="">
      <xdr:nvCxnSpPr>
        <xdr:cNvPr id="308" name="直線コネクタ 307"/>
        <xdr:cNvCxnSpPr/>
      </xdr:nvCxnSpPr>
      <xdr:spPr>
        <a:xfrm>
          <a:off x="2908300" y="141165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145687</xdr:rowOff>
    </xdr:from>
    <xdr:to>
      <xdr:col>10</xdr:col>
      <xdr:colOff>165100</xdr:colOff>
      <xdr:row>82</xdr:row>
      <xdr:rowOff>75837</xdr:rowOff>
    </xdr:to>
    <xdr:sp macro="" textlink="">
      <xdr:nvSpPr>
        <xdr:cNvPr id="309" name="楕円 308"/>
        <xdr:cNvSpPr/>
      </xdr:nvSpPr>
      <xdr:spPr>
        <a:xfrm>
          <a:off x="1968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25037</xdr:rowOff>
    </xdr:from>
    <xdr:to>
      <xdr:col>15</xdr:col>
      <xdr:colOff>50800</xdr:colOff>
      <xdr:row>82</xdr:row>
      <xdr:rowOff>57694</xdr:rowOff>
    </xdr:to>
    <xdr:cxnSp macro="">
      <xdr:nvCxnSpPr>
        <xdr:cNvPr id="310" name="直線コネクタ 309"/>
        <xdr:cNvCxnSpPr/>
      </xdr:nvCxnSpPr>
      <xdr:spPr>
        <a:xfrm>
          <a:off x="2019300" y="140839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54248</xdr:rowOff>
    </xdr:from>
    <xdr:to>
      <xdr:col>6</xdr:col>
      <xdr:colOff>38100</xdr:colOff>
      <xdr:row>82</xdr:row>
      <xdr:rowOff>155848</xdr:rowOff>
    </xdr:to>
    <xdr:sp macro="" textlink="">
      <xdr:nvSpPr>
        <xdr:cNvPr id="311" name="楕円 310"/>
        <xdr:cNvSpPr/>
      </xdr:nvSpPr>
      <xdr:spPr>
        <a:xfrm>
          <a:off x="1079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25037</xdr:rowOff>
    </xdr:from>
    <xdr:to>
      <xdr:col>10</xdr:col>
      <xdr:colOff>114300</xdr:colOff>
      <xdr:row>82</xdr:row>
      <xdr:rowOff>105048</xdr:rowOff>
    </xdr:to>
    <xdr:cxnSp macro="">
      <xdr:nvCxnSpPr>
        <xdr:cNvPr id="312" name="直線コネクタ 311"/>
        <xdr:cNvCxnSpPr/>
      </xdr:nvCxnSpPr>
      <xdr:spPr>
        <a:xfrm flipV="1">
          <a:off x="1130300" y="14083937"/>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29408</xdr:rowOff>
    </xdr:from>
    <xdr:ext cx="405111" cy="259045"/>
    <xdr:sp macro="" textlink="">
      <xdr:nvSpPr>
        <xdr:cNvPr id="313" name="n_1aveValue【福祉施設】&#10;有形固定資産減価償却率"/>
        <xdr:cNvSpPr txBox="1"/>
      </xdr:nvSpPr>
      <xdr:spPr>
        <a:xfrm>
          <a:off x="3582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3283</xdr:rowOff>
    </xdr:from>
    <xdr:ext cx="405111" cy="259045"/>
    <xdr:sp macro="" textlink="">
      <xdr:nvSpPr>
        <xdr:cNvPr id="314" name="n_2aveValue【福祉施設】&#10;有形固定資産減価償却率"/>
        <xdr:cNvSpPr txBox="1"/>
      </xdr:nvSpPr>
      <xdr:spPr>
        <a:xfrm>
          <a:off x="2705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153506</xdr:rowOff>
    </xdr:from>
    <xdr:ext cx="405111" cy="259045"/>
    <xdr:sp macro="" textlink="">
      <xdr:nvSpPr>
        <xdr:cNvPr id="315" name="n_3aveValue【福祉施設】&#10;有形固定資産減価償却率"/>
        <xdr:cNvSpPr txBox="1"/>
      </xdr:nvSpPr>
      <xdr:spPr>
        <a:xfrm>
          <a:off x="1816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150240</xdr:rowOff>
    </xdr:from>
    <xdr:ext cx="405111" cy="259045"/>
    <xdr:sp macro="" textlink="">
      <xdr:nvSpPr>
        <xdr:cNvPr id="316" name="n_4aveValue【福祉施設】&#10;有形固定資産減価償却率"/>
        <xdr:cNvSpPr txBox="1"/>
      </xdr:nvSpPr>
      <xdr:spPr>
        <a:xfrm>
          <a:off x="927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156046</xdr:rowOff>
    </xdr:from>
    <xdr:ext cx="405111" cy="259045"/>
    <xdr:sp macro="" textlink="">
      <xdr:nvSpPr>
        <xdr:cNvPr id="317" name="n_1mainValue【福祉施設】&#10;有形固定資産減価償却率"/>
        <xdr:cNvSpPr txBox="1"/>
      </xdr:nvSpPr>
      <xdr:spPr>
        <a:xfrm>
          <a:off x="3582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318" name="n_2mainValue【福祉施設】&#10;有形固定資産減価償却率"/>
        <xdr:cNvSpPr txBox="1"/>
      </xdr:nvSpPr>
      <xdr:spPr>
        <a:xfrm>
          <a:off x="2705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9" name="n_3mainValue【福祉施設】&#10;有形固定資産減価償却率"/>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320" name="n_4mainValue【福祉施設】&#10;有形固定資産減価償却率"/>
        <xdr:cNvSpPr txBox="1"/>
      </xdr:nvSpPr>
      <xdr:spPr>
        <a:xfrm>
          <a:off x="927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4" name="直線コネクタ 343"/>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5"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6" name="直線コネクタ 345"/>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7"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48" name="直線コネクタ 347"/>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49" name="【福祉施設】&#10;一人当たり面積平均値テキスト"/>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0" name="フローチャート: 判断 349"/>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1" name="フローチャート: 判断 350"/>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2" name="フローチャート: 判断 351"/>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3" name="フローチャート: 判断 352"/>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4" name="フローチャート: 判断 353"/>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128270</xdr:rowOff>
    </xdr:from>
    <xdr:to>
      <xdr:col>55</xdr:col>
      <xdr:colOff>50800</xdr:colOff>
      <xdr:row>84</xdr:row>
      <xdr:rowOff>58420</xdr:rowOff>
    </xdr:to>
    <xdr:sp macro="" textlink="">
      <xdr:nvSpPr>
        <xdr:cNvPr id="360" name="楕円 359"/>
        <xdr:cNvSpPr/>
      </xdr:nvSpPr>
      <xdr:spPr>
        <a:xfrm>
          <a:off x="10426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151147</xdr:rowOff>
    </xdr:from>
    <xdr:ext cx="469744" cy="259045"/>
    <xdr:sp macro="" textlink="">
      <xdr:nvSpPr>
        <xdr:cNvPr id="361" name="【福祉施設】&#10;一人当たり面積該当値テキスト"/>
        <xdr:cNvSpPr txBox="1"/>
      </xdr:nvSpPr>
      <xdr:spPr>
        <a:xfrm>
          <a:off x="10515600"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132080</xdr:rowOff>
    </xdr:from>
    <xdr:to>
      <xdr:col>50</xdr:col>
      <xdr:colOff>165100</xdr:colOff>
      <xdr:row>84</xdr:row>
      <xdr:rowOff>62230</xdr:rowOff>
    </xdr:to>
    <xdr:sp macro="" textlink="">
      <xdr:nvSpPr>
        <xdr:cNvPr id="362" name="楕円 361"/>
        <xdr:cNvSpPr/>
      </xdr:nvSpPr>
      <xdr:spPr>
        <a:xfrm>
          <a:off x="9588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7620</xdr:rowOff>
    </xdr:from>
    <xdr:to>
      <xdr:col>55</xdr:col>
      <xdr:colOff>0</xdr:colOff>
      <xdr:row>84</xdr:row>
      <xdr:rowOff>11430</xdr:rowOff>
    </xdr:to>
    <xdr:cxnSp macro="">
      <xdr:nvCxnSpPr>
        <xdr:cNvPr id="363" name="直線コネクタ 362"/>
        <xdr:cNvCxnSpPr/>
      </xdr:nvCxnSpPr>
      <xdr:spPr>
        <a:xfrm flipV="1">
          <a:off x="9639300" y="14409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64" name="楕円 363"/>
        <xdr:cNvSpPr/>
      </xdr:nvSpPr>
      <xdr:spPr>
        <a:xfrm>
          <a:off x="869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11430</xdr:rowOff>
    </xdr:from>
    <xdr:to>
      <xdr:col>50</xdr:col>
      <xdr:colOff>114300</xdr:colOff>
      <xdr:row>84</xdr:row>
      <xdr:rowOff>15239</xdr:rowOff>
    </xdr:to>
    <xdr:cxnSp macro="">
      <xdr:nvCxnSpPr>
        <xdr:cNvPr id="365" name="直線コネクタ 364"/>
        <xdr:cNvCxnSpPr/>
      </xdr:nvCxnSpPr>
      <xdr:spPr>
        <a:xfrm flipV="1">
          <a:off x="8750300" y="14413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140970</xdr:rowOff>
    </xdr:from>
    <xdr:to>
      <xdr:col>41</xdr:col>
      <xdr:colOff>101600</xdr:colOff>
      <xdr:row>84</xdr:row>
      <xdr:rowOff>71120</xdr:rowOff>
    </xdr:to>
    <xdr:sp macro="" textlink="">
      <xdr:nvSpPr>
        <xdr:cNvPr id="366" name="楕円 365"/>
        <xdr:cNvSpPr/>
      </xdr:nvSpPr>
      <xdr:spPr>
        <a:xfrm>
          <a:off x="7810500" y="143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15239</xdr:rowOff>
    </xdr:from>
    <xdr:to>
      <xdr:col>45</xdr:col>
      <xdr:colOff>177800</xdr:colOff>
      <xdr:row>84</xdr:row>
      <xdr:rowOff>20320</xdr:rowOff>
    </xdr:to>
    <xdr:cxnSp macro="">
      <xdr:nvCxnSpPr>
        <xdr:cNvPr id="367" name="直線コネクタ 366"/>
        <xdr:cNvCxnSpPr/>
      </xdr:nvCxnSpPr>
      <xdr:spPr>
        <a:xfrm flipV="1">
          <a:off x="7861300" y="144170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118111</xdr:rowOff>
    </xdr:from>
    <xdr:to>
      <xdr:col>36</xdr:col>
      <xdr:colOff>165100</xdr:colOff>
      <xdr:row>85</xdr:row>
      <xdr:rowOff>48261</xdr:rowOff>
    </xdr:to>
    <xdr:sp macro="" textlink="">
      <xdr:nvSpPr>
        <xdr:cNvPr id="368" name="楕円 367"/>
        <xdr:cNvSpPr/>
      </xdr:nvSpPr>
      <xdr:spPr>
        <a:xfrm>
          <a:off x="6921500" y="145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20320</xdr:rowOff>
    </xdr:from>
    <xdr:to>
      <xdr:col>41</xdr:col>
      <xdr:colOff>50800</xdr:colOff>
      <xdr:row>84</xdr:row>
      <xdr:rowOff>168911</xdr:rowOff>
    </xdr:to>
    <xdr:cxnSp macro="">
      <xdr:nvCxnSpPr>
        <xdr:cNvPr id="369" name="直線コネクタ 368"/>
        <xdr:cNvCxnSpPr/>
      </xdr:nvCxnSpPr>
      <xdr:spPr>
        <a:xfrm flipV="1">
          <a:off x="6972300" y="1442212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370" name="n_1aveValue【福祉施設】&#10;一人当たり面積"/>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371" name="n_2aveValue【福祉施設】&#10;一人当たり面積"/>
        <xdr:cNvSpPr txBox="1"/>
      </xdr:nvSpPr>
      <xdr:spPr>
        <a:xfrm>
          <a:off x="85154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372" name="n_3aveValue【福祉施設】&#10;一人当たり面積"/>
        <xdr:cNvSpPr txBox="1"/>
      </xdr:nvSpPr>
      <xdr:spPr>
        <a:xfrm>
          <a:off x="7626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3" name="n_4aveValue【福祉施設】&#10;一人当たり面積"/>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78757</xdr:rowOff>
    </xdr:from>
    <xdr:ext cx="469744" cy="259045"/>
    <xdr:sp macro="" textlink="">
      <xdr:nvSpPr>
        <xdr:cNvPr id="374" name="n_1mainValue【福祉施設】&#10;一人当たり面積"/>
        <xdr:cNvSpPr txBox="1"/>
      </xdr:nvSpPr>
      <xdr:spPr>
        <a:xfrm>
          <a:off x="93917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5" name="n_2main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87647</xdr:rowOff>
    </xdr:from>
    <xdr:ext cx="469744" cy="259045"/>
    <xdr:sp macro="" textlink="">
      <xdr:nvSpPr>
        <xdr:cNvPr id="376" name="n_3mainValue【福祉施設】&#10;一人当たり面積"/>
        <xdr:cNvSpPr txBox="1"/>
      </xdr:nvSpPr>
      <xdr:spPr>
        <a:xfrm>
          <a:off x="76264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64788</xdr:rowOff>
    </xdr:from>
    <xdr:ext cx="469744" cy="259045"/>
    <xdr:sp macro="" textlink="">
      <xdr:nvSpPr>
        <xdr:cNvPr id="377" name="n_4mainValue【福祉施設】&#10;一人当たり面積"/>
        <xdr:cNvSpPr txBox="1"/>
      </xdr:nvSpPr>
      <xdr:spPr>
        <a:xfrm>
          <a:off x="6737427"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3" name="直線コネクタ 402"/>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6"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7" name="直線コネクタ 406"/>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408" name="【市民会館】&#10;有形固定資産減価償却率平均値テキスト"/>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09" name="フローチャート: 判断 408"/>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0" name="フローチャート: 判断 409"/>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1" name="フローチャート: 判断 410"/>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2" name="フローチャート: 判断 411"/>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3" name="フローチャート: 判断 412"/>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102144</xdr:rowOff>
    </xdr:from>
    <xdr:to>
      <xdr:col>24</xdr:col>
      <xdr:colOff>114300</xdr:colOff>
      <xdr:row>101</xdr:row>
      <xdr:rowOff>32294</xdr:rowOff>
    </xdr:to>
    <xdr:sp macro="" textlink="">
      <xdr:nvSpPr>
        <xdr:cNvPr id="419" name="楕円 418"/>
        <xdr:cNvSpPr/>
      </xdr:nvSpPr>
      <xdr:spPr>
        <a:xfrm>
          <a:off x="45847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125021</xdr:rowOff>
    </xdr:from>
    <xdr:ext cx="405111" cy="259045"/>
    <xdr:sp macro="" textlink="">
      <xdr:nvSpPr>
        <xdr:cNvPr id="420" name="【市民会館】&#10;有形固定資産減価償却率該当値テキスト"/>
        <xdr:cNvSpPr txBox="1"/>
      </xdr:nvSpPr>
      <xdr:spPr>
        <a:xfrm>
          <a:off x="4673600" y="1709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36830</xdr:rowOff>
    </xdr:from>
    <xdr:to>
      <xdr:col>20</xdr:col>
      <xdr:colOff>38100</xdr:colOff>
      <xdr:row>100</xdr:row>
      <xdr:rowOff>138430</xdr:rowOff>
    </xdr:to>
    <xdr:sp macro="" textlink="">
      <xdr:nvSpPr>
        <xdr:cNvPr id="421" name="楕円 420"/>
        <xdr:cNvSpPr/>
      </xdr:nvSpPr>
      <xdr:spPr>
        <a:xfrm>
          <a:off x="3746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87630</xdr:rowOff>
    </xdr:from>
    <xdr:to>
      <xdr:col>24</xdr:col>
      <xdr:colOff>63500</xdr:colOff>
      <xdr:row>100</xdr:row>
      <xdr:rowOff>152944</xdr:rowOff>
    </xdr:to>
    <xdr:cxnSp macro="">
      <xdr:nvCxnSpPr>
        <xdr:cNvPr id="422" name="直線コネクタ 421"/>
        <xdr:cNvCxnSpPr/>
      </xdr:nvCxnSpPr>
      <xdr:spPr>
        <a:xfrm>
          <a:off x="3797300" y="1723263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12337</xdr:rowOff>
    </xdr:from>
    <xdr:to>
      <xdr:col>15</xdr:col>
      <xdr:colOff>101600</xdr:colOff>
      <xdr:row>105</xdr:row>
      <xdr:rowOff>113937</xdr:rowOff>
    </xdr:to>
    <xdr:sp macro="" textlink="">
      <xdr:nvSpPr>
        <xdr:cNvPr id="423" name="楕円 422"/>
        <xdr:cNvSpPr/>
      </xdr:nvSpPr>
      <xdr:spPr>
        <a:xfrm>
          <a:off x="2857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87630</xdr:rowOff>
    </xdr:from>
    <xdr:to>
      <xdr:col>19</xdr:col>
      <xdr:colOff>177800</xdr:colOff>
      <xdr:row>105</xdr:row>
      <xdr:rowOff>63137</xdr:rowOff>
    </xdr:to>
    <xdr:cxnSp macro="">
      <xdr:nvCxnSpPr>
        <xdr:cNvPr id="424" name="直線コネクタ 423"/>
        <xdr:cNvCxnSpPr/>
      </xdr:nvCxnSpPr>
      <xdr:spPr>
        <a:xfrm flipV="1">
          <a:off x="2908300" y="17232630"/>
          <a:ext cx="889000" cy="83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25" name="楕円 424"/>
        <xdr:cNvSpPr/>
      </xdr:nvSpPr>
      <xdr:spPr>
        <a:xfrm>
          <a:off x="1968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30480</xdr:rowOff>
    </xdr:from>
    <xdr:to>
      <xdr:col>15</xdr:col>
      <xdr:colOff>50800</xdr:colOff>
      <xdr:row>105</xdr:row>
      <xdr:rowOff>63137</xdr:rowOff>
    </xdr:to>
    <xdr:cxnSp macro="">
      <xdr:nvCxnSpPr>
        <xdr:cNvPr id="426" name="直線コネクタ 425"/>
        <xdr:cNvCxnSpPr/>
      </xdr:nvCxnSpPr>
      <xdr:spPr>
        <a:xfrm>
          <a:off x="2019300" y="180327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41729</xdr:rowOff>
    </xdr:from>
    <xdr:to>
      <xdr:col>6</xdr:col>
      <xdr:colOff>38100</xdr:colOff>
      <xdr:row>105</xdr:row>
      <xdr:rowOff>143329</xdr:rowOff>
    </xdr:to>
    <xdr:sp macro="" textlink="">
      <xdr:nvSpPr>
        <xdr:cNvPr id="427" name="楕円 426"/>
        <xdr:cNvSpPr/>
      </xdr:nvSpPr>
      <xdr:spPr>
        <a:xfrm>
          <a:off x="1079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30480</xdr:rowOff>
    </xdr:from>
    <xdr:to>
      <xdr:col>10</xdr:col>
      <xdr:colOff>114300</xdr:colOff>
      <xdr:row>105</xdr:row>
      <xdr:rowOff>92529</xdr:rowOff>
    </xdr:to>
    <xdr:cxnSp macro="">
      <xdr:nvCxnSpPr>
        <xdr:cNvPr id="428" name="直線コネクタ 427"/>
        <xdr:cNvCxnSpPr/>
      </xdr:nvCxnSpPr>
      <xdr:spPr>
        <a:xfrm flipV="1">
          <a:off x="1130300" y="1803273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29" name="n_1aveValue【市民会館】&#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0"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1"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2"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154957</xdr:rowOff>
    </xdr:from>
    <xdr:ext cx="340478" cy="259045"/>
    <xdr:sp macro="" textlink="">
      <xdr:nvSpPr>
        <xdr:cNvPr id="433" name="n_1mainValue【市民会館】&#10;有形固定資産減価償却率"/>
        <xdr:cNvSpPr txBox="1"/>
      </xdr:nvSpPr>
      <xdr:spPr>
        <a:xfrm>
          <a:off x="3614361" y="1695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105064</xdr:rowOff>
    </xdr:from>
    <xdr:ext cx="405111" cy="259045"/>
    <xdr:sp macro="" textlink="">
      <xdr:nvSpPr>
        <xdr:cNvPr id="434" name="n_2mainValue【市民会館】&#10;有形固定資産減価償却率"/>
        <xdr:cNvSpPr txBox="1"/>
      </xdr:nvSpPr>
      <xdr:spPr>
        <a:xfrm>
          <a:off x="2705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35" name="n_3mainValue【市民会館】&#10;有形固定資産減価償却率"/>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134456</xdr:rowOff>
    </xdr:from>
    <xdr:ext cx="405111" cy="259045"/>
    <xdr:sp macro="" textlink="">
      <xdr:nvSpPr>
        <xdr:cNvPr id="436" name="n_4mainValue【市民会館】&#10;有形固定資産減価償却率"/>
        <xdr:cNvSpPr txBox="1"/>
      </xdr:nvSpPr>
      <xdr:spPr>
        <a:xfrm>
          <a:off x="927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0" name="直線コネクタ 459"/>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1"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2" name="直線コネクタ 461"/>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3"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4" name="直線コネクタ 463"/>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5"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6" name="フローチャート: 判断 465"/>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7" name="フローチャート: 判断 466"/>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68" name="フローチャート: 判断 467"/>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9" name="フローチャート: 判断 468"/>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0" name="フローチャート: 判断 469"/>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141605</xdr:rowOff>
    </xdr:from>
    <xdr:to>
      <xdr:col>55</xdr:col>
      <xdr:colOff>50800</xdr:colOff>
      <xdr:row>104</xdr:row>
      <xdr:rowOff>71755</xdr:rowOff>
    </xdr:to>
    <xdr:sp macro="" textlink="">
      <xdr:nvSpPr>
        <xdr:cNvPr id="476" name="楕円 475"/>
        <xdr:cNvSpPr/>
      </xdr:nvSpPr>
      <xdr:spPr>
        <a:xfrm>
          <a:off x="104267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164482</xdr:rowOff>
    </xdr:from>
    <xdr:ext cx="469744" cy="259045"/>
    <xdr:sp macro="" textlink="">
      <xdr:nvSpPr>
        <xdr:cNvPr id="477" name="【市民会館】&#10;一人当たり面積該当値テキスト"/>
        <xdr:cNvSpPr txBox="1"/>
      </xdr:nvSpPr>
      <xdr:spPr>
        <a:xfrm>
          <a:off x="10515600"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149225</xdr:rowOff>
    </xdr:from>
    <xdr:to>
      <xdr:col>50</xdr:col>
      <xdr:colOff>165100</xdr:colOff>
      <xdr:row>104</xdr:row>
      <xdr:rowOff>79375</xdr:rowOff>
    </xdr:to>
    <xdr:sp macro="" textlink="">
      <xdr:nvSpPr>
        <xdr:cNvPr id="478" name="楕円 477"/>
        <xdr:cNvSpPr/>
      </xdr:nvSpPr>
      <xdr:spPr>
        <a:xfrm>
          <a:off x="9588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20955</xdr:rowOff>
    </xdr:from>
    <xdr:to>
      <xdr:col>55</xdr:col>
      <xdr:colOff>0</xdr:colOff>
      <xdr:row>104</xdr:row>
      <xdr:rowOff>28575</xdr:rowOff>
    </xdr:to>
    <xdr:cxnSp macro="">
      <xdr:nvCxnSpPr>
        <xdr:cNvPr id="479" name="直線コネクタ 478"/>
        <xdr:cNvCxnSpPr/>
      </xdr:nvCxnSpPr>
      <xdr:spPr>
        <a:xfrm flipV="1">
          <a:off x="9639300" y="178517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105411</xdr:rowOff>
    </xdr:from>
    <xdr:to>
      <xdr:col>46</xdr:col>
      <xdr:colOff>38100</xdr:colOff>
      <xdr:row>108</xdr:row>
      <xdr:rowOff>35561</xdr:rowOff>
    </xdr:to>
    <xdr:sp macro="" textlink="">
      <xdr:nvSpPr>
        <xdr:cNvPr id="480" name="楕円 479"/>
        <xdr:cNvSpPr/>
      </xdr:nvSpPr>
      <xdr:spPr>
        <a:xfrm>
          <a:off x="8699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28575</xdr:rowOff>
    </xdr:from>
    <xdr:to>
      <xdr:col>50</xdr:col>
      <xdr:colOff>114300</xdr:colOff>
      <xdr:row>107</xdr:row>
      <xdr:rowOff>156211</xdr:rowOff>
    </xdr:to>
    <xdr:cxnSp macro="">
      <xdr:nvCxnSpPr>
        <xdr:cNvPr id="481" name="直線コネクタ 480"/>
        <xdr:cNvCxnSpPr/>
      </xdr:nvCxnSpPr>
      <xdr:spPr>
        <a:xfrm flipV="1">
          <a:off x="8750300" y="17859375"/>
          <a:ext cx="889000" cy="6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107314</xdr:rowOff>
    </xdr:from>
    <xdr:to>
      <xdr:col>41</xdr:col>
      <xdr:colOff>101600</xdr:colOff>
      <xdr:row>108</xdr:row>
      <xdr:rowOff>37464</xdr:rowOff>
    </xdr:to>
    <xdr:sp macro="" textlink="">
      <xdr:nvSpPr>
        <xdr:cNvPr id="482" name="楕円 481"/>
        <xdr:cNvSpPr/>
      </xdr:nvSpPr>
      <xdr:spPr>
        <a:xfrm>
          <a:off x="78105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156211</xdr:rowOff>
    </xdr:from>
    <xdr:to>
      <xdr:col>45</xdr:col>
      <xdr:colOff>177800</xdr:colOff>
      <xdr:row>107</xdr:row>
      <xdr:rowOff>158114</xdr:rowOff>
    </xdr:to>
    <xdr:cxnSp macro="">
      <xdr:nvCxnSpPr>
        <xdr:cNvPr id="483" name="直線コネクタ 482"/>
        <xdr:cNvCxnSpPr/>
      </xdr:nvCxnSpPr>
      <xdr:spPr>
        <a:xfrm flipV="1">
          <a:off x="7861300" y="185013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109220</xdr:rowOff>
    </xdr:from>
    <xdr:to>
      <xdr:col>36</xdr:col>
      <xdr:colOff>165100</xdr:colOff>
      <xdr:row>108</xdr:row>
      <xdr:rowOff>39370</xdr:rowOff>
    </xdr:to>
    <xdr:sp macro="" textlink="">
      <xdr:nvSpPr>
        <xdr:cNvPr id="484" name="楕円 483"/>
        <xdr:cNvSpPr/>
      </xdr:nvSpPr>
      <xdr:spPr>
        <a:xfrm>
          <a:off x="6921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158114</xdr:rowOff>
    </xdr:from>
    <xdr:to>
      <xdr:col>41</xdr:col>
      <xdr:colOff>50800</xdr:colOff>
      <xdr:row>107</xdr:row>
      <xdr:rowOff>160020</xdr:rowOff>
    </xdr:to>
    <xdr:cxnSp macro="">
      <xdr:nvCxnSpPr>
        <xdr:cNvPr id="485" name="直線コネクタ 484"/>
        <xdr:cNvCxnSpPr/>
      </xdr:nvCxnSpPr>
      <xdr:spPr>
        <a:xfrm flipV="1">
          <a:off x="6972300" y="185032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6" name="n_1ave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87" name="n_2aveValue【市民会館】&#10;一人当たり面積"/>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8"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89" name="n_4aveValue【市民会館】&#10;一人当たり面積"/>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95902</xdr:rowOff>
    </xdr:from>
    <xdr:ext cx="469744" cy="259045"/>
    <xdr:sp macro="" textlink="">
      <xdr:nvSpPr>
        <xdr:cNvPr id="490" name="n_1mainValue【市民会館】&#10;一人当たり面積"/>
        <xdr:cNvSpPr txBox="1"/>
      </xdr:nvSpPr>
      <xdr:spPr>
        <a:xfrm>
          <a:off x="9391727" y="1758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26688</xdr:rowOff>
    </xdr:from>
    <xdr:ext cx="469744" cy="259045"/>
    <xdr:sp macro="" textlink="">
      <xdr:nvSpPr>
        <xdr:cNvPr id="491" name="n_2mainValue【市民会館】&#10;一人当たり面積"/>
        <xdr:cNvSpPr txBox="1"/>
      </xdr:nvSpPr>
      <xdr:spPr>
        <a:xfrm>
          <a:off x="8515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28591</xdr:rowOff>
    </xdr:from>
    <xdr:ext cx="469744" cy="259045"/>
    <xdr:sp macro="" textlink="">
      <xdr:nvSpPr>
        <xdr:cNvPr id="492" name="n_3mainValue【市民会館】&#10;一人当たり面積"/>
        <xdr:cNvSpPr txBox="1"/>
      </xdr:nvSpPr>
      <xdr:spPr>
        <a:xfrm>
          <a:off x="7626427"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30497</xdr:rowOff>
    </xdr:from>
    <xdr:ext cx="469744" cy="259045"/>
    <xdr:sp macro="" textlink="">
      <xdr:nvSpPr>
        <xdr:cNvPr id="493" name="n_4mainValue【市民会館】&#10;一人当たり面積"/>
        <xdr:cNvSpPr txBox="1"/>
      </xdr:nvSpPr>
      <xdr:spPr>
        <a:xfrm>
          <a:off x="6737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35" name="直線コネクタ 5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39" name="直線コネクタ 5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540"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1" name="フローチャート: 判断 5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42" name="フローチャート: 判断 5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43" name="フローチャート: 判断 5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4" name="フローチャート: 判断 5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5" name="フローチャート: 判断 5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xdr:rowOff>
    </xdr:from>
    <xdr:to>
      <xdr:col>85</xdr:col>
      <xdr:colOff>177800</xdr:colOff>
      <xdr:row>62</xdr:row>
      <xdr:rowOff>104684</xdr:rowOff>
    </xdr:to>
    <xdr:sp macro="" textlink="">
      <xdr:nvSpPr>
        <xdr:cNvPr id="551" name="楕円 550"/>
        <xdr:cNvSpPr/>
      </xdr:nvSpPr>
      <xdr:spPr>
        <a:xfrm>
          <a:off x="16268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152961</xdr:rowOff>
    </xdr:from>
    <xdr:ext cx="405111" cy="259045"/>
    <xdr:sp macro="" textlink="">
      <xdr:nvSpPr>
        <xdr:cNvPr id="552" name="【保健センター・保健所】&#10;有形固定資産減価償却率該当値テキスト"/>
        <xdr:cNvSpPr txBox="1"/>
      </xdr:nvSpPr>
      <xdr:spPr>
        <a:xfrm>
          <a:off x="16357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146776</xdr:rowOff>
    </xdr:from>
    <xdr:to>
      <xdr:col>81</xdr:col>
      <xdr:colOff>101600</xdr:colOff>
      <xdr:row>62</xdr:row>
      <xdr:rowOff>76926</xdr:rowOff>
    </xdr:to>
    <xdr:sp macro="" textlink="">
      <xdr:nvSpPr>
        <xdr:cNvPr id="553" name="楕円 552"/>
        <xdr:cNvSpPr/>
      </xdr:nvSpPr>
      <xdr:spPr>
        <a:xfrm>
          <a:off x="15430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26126</xdr:rowOff>
    </xdr:from>
    <xdr:to>
      <xdr:col>85</xdr:col>
      <xdr:colOff>127000</xdr:colOff>
      <xdr:row>62</xdr:row>
      <xdr:rowOff>53884</xdr:rowOff>
    </xdr:to>
    <xdr:cxnSp macro="">
      <xdr:nvCxnSpPr>
        <xdr:cNvPr id="554" name="直線コネクタ 553"/>
        <xdr:cNvCxnSpPr/>
      </xdr:nvCxnSpPr>
      <xdr:spPr>
        <a:xfrm>
          <a:off x="15481300" y="1065602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119017</xdr:rowOff>
    </xdr:from>
    <xdr:to>
      <xdr:col>76</xdr:col>
      <xdr:colOff>165100</xdr:colOff>
      <xdr:row>62</xdr:row>
      <xdr:rowOff>49167</xdr:rowOff>
    </xdr:to>
    <xdr:sp macro="" textlink="">
      <xdr:nvSpPr>
        <xdr:cNvPr id="555" name="楕円 554"/>
        <xdr:cNvSpPr/>
      </xdr:nvSpPr>
      <xdr:spPr>
        <a:xfrm>
          <a:off x="14541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169817</xdr:rowOff>
    </xdr:from>
    <xdr:to>
      <xdr:col>81</xdr:col>
      <xdr:colOff>50800</xdr:colOff>
      <xdr:row>62</xdr:row>
      <xdr:rowOff>26126</xdr:rowOff>
    </xdr:to>
    <xdr:cxnSp macro="">
      <xdr:nvCxnSpPr>
        <xdr:cNvPr id="556" name="直線コネクタ 555"/>
        <xdr:cNvCxnSpPr/>
      </xdr:nvCxnSpPr>
      <xdr:spPr>
        <a:xfrm>
          <a:off x="14592300" y="106282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91259</xdr:rowOff>
    </xdr:from>
    <xdr:to>
      <xdr:col>72</xdr:col>
      <xdr:colOff>38100</xdr:colOff>
      <xdr:row>62</xdr:row>
      <xdr:rowOff>21409</xdr:rowOff>
    </xdr:to>
    <xdr:sp macro="" textlink="">
      <xdr:nvSpPr>
        <xdr:cNvPr id="557" name="楕円 556"/>
        <xdr:cNvSpPr/>
      </xdr:nvSpPr>
      <xdr:spPr>
        <a:xfrm>
          <a:off x="13652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142059</xdr:rowOff>
    </xdr:from>
    <xdr:to>
      <xdr:col>76</xdr:col>
      <xdr:colOff>114300</xdr:colOff>
      <xdr:row>61</xdr:row>
      <xdr:rowOff>169817</xdr:rowOff>
    </xdr:to>
    <xdr:cxnSp macro="">
      <xdr:nvCxnSpPr>
        <xdr:cNvPr id="558" name="直線コネクタ 557"/>
        <xdr:cNvCxnSpPr/>
      </xdr:nvCxnSpPr>
      <xdr:spPr>
        <a:xfrm>
          <a:off x="13703300" y="1060050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63500</xdr:rowOff>
    </xdr:from>
    <xdr:to>
      <xdr:col>67</xdr:col>
      <xdr:colOff>101600</xdr:colOff>
      <xdr:row>61</xdr:row>
      <xdr:rowOff>165100</xdr:rowOff>
    </xdr:to>
    <xdr:sp macro="" textlink="">
      <xdr:nvSpPr>
        <xdr:cNvPr id="559" name="楕円 558"/>
        <xdr:cNvSpPr/>
      </xdr:nvSpPr>
      <xdr:spPr>
        <a:xfrm>
          <a:off x="1276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114300</xdr:rowOff>
    </xdr:from>
    <xdr:to>
      <xdr:col>71</xdr:col>
      <xdr:colOff>177800</xdr:colOff>
      <xdr:row>61</xdr:row>
      <xdr:rowOff>142059</xdr:rowOff>
    </xdr:to>
    <xdr:cxnSp macro="">
      <xdr:nvCxnSpPr>
        <xdr:cNvPr id="560" name="直線コネクタ 559"/>
        <xdr:cNvCxnSpPr/>
      </xdr:nvCxnSpPr>
      <xdr:spPr>
        <a:xfrm>
          <a:off x="12814300" y="105727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561"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62" name="n_2ave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3" name="n_3aveValue【保健センター・保健所】&#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4"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68053</xdr:rowOff>
    </xdr:from>
    <xdr:ext cx="405111" cy="259045"/>
    <xdr:sp macro="" textlink="">
      <xdr:nvSpPr>
        <xdr:cNvPr id="565" name="n_1mainValue【保健センター・保健所】&#10;有形固定資産減価償却率"/>
        <xdr:cNvSpPr txBox="1"/>
      </xdr:nvSpPr>
      <xdr:spPr>
        <a:xfrm>
          <a:off x="15266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40294</xdr:rowOff>
    </xdr:from>
    <xdr:ext cx="405111" cy="259045"/>
    <xdr:sp macro="" textlink="">
      <xdr:nvSpPr>
        <xdr:cNvPr id="566" name="n_2mainValue【保健センター・保健所】&#10;有形固定資産減価償却率"/>
        <xdr:cNvSpPr txBox="1"/>
      </xdr:nvSpPr>
      <xdr:spPr>
        <a:xfrm>
          <a:off x="14389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12536</xdr:rowOff>
    </xdr:from>
    <xdr:ext cx="405111" cy="259045"/>
    <xdr:sp macro="" textlink="">
      <xdr:nvSpPr>
        <xdr:cNvPr id="567" name="n_3mainValue【保健センター・保健所】&#10;有形固定資産減価償却率"/>
        <xdr:cNvSpPr txBox="1"/>
      </xdr:nvSpPr>
      <xdr:spPr>
        <a:xfrm>
          <a:off x="13500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156227</xdr:rowOff>
    </xdr:from>
    <xdr:ext cx="405111" cy="259045"/>
    <xdr:sp macro="" textlink="">
      <xdr:nvSpPr>
        <xdr:cNvPr id="568" name="n_4mainValue【保健センター・保健所】&#10;有形固定資産減価償却率"/>
        <xdr:cNvSpPr txBox="1"/>
      </xdr:nvSpPr>
      <xdr:spPr>
        <a:xfrm>
          <a:off x="12611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592" name="直線コネクタ 5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4" name="直線コネクタ 5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6" name="直線コネクタ 5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7"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8" name="フローチャート: 判断 5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599" name="フローチャート: 判断 5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00" name="フローチャート: 判断 5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01" name="フローチャート: 判断 6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02" name="フローチャート: 判断 6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147320</xdr:rowOff>
    </xdr:from>
    <xdr:to>
      <xdr:col>116</xdr:col>
      <xdr:colOff>114300</xdr:colOff>
      <xdr:row>63</xdr:row>
      <xdr:rowOff>77470</xdr:rowOff>
    </xdr:to>
    <xdr:sp macro="" textlink="">
      <xdr:nvSpPr>
        <xdr:cNvPr id="608" name="楕円 607"/>
        <xdr:cNvSpPr/>
      </xdr:nvSpPr>
      <xdr:spPr>
        <a:xfrm>
          <a:off x="22110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125747</xdr:rowOff>
    </xdr:from>
    <xdr:ext cx="469744" cy="259045"/>
    <xdr:sp macro="" textlink="">
      <xdr:nvSpPr>
        <xdr:cNvPr id="609" name="【保健センター・保健所】&#10;一人当たり面積該当値テキスト"/>
        <xdr:cNvSpPr txBox="1"/>
      </xdr:nvSpPr>
      <xdr:spPr>
        <a:xfrm>
          <a:off x="221996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151130</xdr:rowOff>
    </xdr:from>
    <xdr:to>
      <xdr:col>112</xdr:col>
      <xdr:colOff>38100</xdr:colOff>
      <xdr:row>63</xdr:row>
      <xdr:rowOff>81280</xdr:rowOff>
    </xdr:to>
    <xdr:sp macro="" textlink="">
      <xdr:nvSpPr>
        <xdr:cNvPr id="610" name="楕円 609"/>
        <xdr:cNvSpPr/>
      </xdr:nvSpPr>
      <xdr:spPr>
        <a:xfrm>
          <a:off x="2127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26670</xdr:rowOff>
    </xdr:from>
    <xdr:to>
      <xdr:col>116</xdr:col>
      <xdr:colOff>63500</xdr:colOff>
      <xdr:row>63</xdr:row>
      <xdr:rowOff>30480</xdr:rowOff>
    </xdr:to>
    <xdr:cxnSp macro="">
      <xdr:nvCxnSpPr>
        <xdr:cNvPr id="611" name="直線コネクタ 610"/>
        <xdr:cNvCxnSpPr/>
      </xdr:nvCxnSpPr>
      <xdr:spPr>
        <a:xfrm flipV="1">
          <a:off x="21323300" y="10828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151130</xdr:rowOff>
    </xdr:from>
    <xdr:to>
      <xdr:col>107</xdr:col>
      <xdr:colOff>101600</xdr:colOff>
      <xdr:row>63</xdr:row>
      <xdr:rowOff>81280</xdr:rowOff>
    </xdr:to>
    <xdr:sp macro="" textlink="">
      <xdr:nvSpPr>
        <xdr:cNvPr id="612" name="楕円 611"/>
        <xdr:cNvSpPr/>
      </xdr:nvSpPr>
      <xdr:spPr>
        <a:xfrm>
          <a:off x="20383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30480</xdr:rowOff>
    </xdr:to>
    <xdr:cxnSp macro="">
      <xdr:nvCxnSpPr>
        <xdr:cNvPr id="613" name="直線コネクタ 612"/>
        <xdr:cNvCxnSpPr/>
      </xdr:nvCxnSpPr>
      <xdr:spPr>
        <a:xfrm>
          <a:off x="20434300" y="1083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14" name="楕円 613"/>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30480</xdr:rowOff>
    </xdr:from>
    <xdr:to>
      <xdr:col>107</xdr:col>
      <xdr:colOff>50800</xdr:colOff>
      <xdr:row>63</xdr:row>
      <xdr:rowOff>34290</xdr:rowOff>
    </xdr:to>
    <xdr:cxnSp macro="">
      <xdr:nvCxnSpPr>
        <xdr:cNvPr id="615" name="直線コネクタ 614"/>
        <xdr:cNvCxnSpPr/>
      </xdr:nvCxnSpPr>
      <xdr:spPr>
        <a:xfrm flipV="1">
          <a:off x="19545300" y="1083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158750</xdr:rowOff>
    </xdr:from>
    <xdr:to>
      <xdr:col>98</xdr:col>
      <xdr:colOff>38100</xdr:colOff>
      <xdr:row>63</xdr:row>
      <xdr:rowOff>88900</xdr:rowOff>
    </xdr:to>
    <xdr:sp macro="" textlink="">
      <xdr:nvSpPr>
        <xdr:cNvPr id="616" name="楕円 615"/>
        <xdr:cNvSpPr/>
      </xdr:nvSpPr>
      <xdr:spPr>
        <a:xfrm>
          <a:off x="18605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38100</xdr:rowOff>
    </xdr:to>
    <xdr:cxnSp macro="">
      <xdr:nvCxnSpPr>
        <xdr:cNvPr id="617" name="直線コネクタ 616"/>
        <xdr:cNvCxnSpPr/>
      </xdr:nvCxnSpPr>
      <xdr:spPr>
        <a:xfrm flipV="1">
          <a:off x="18656300" y="10835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618" name="n_1aveValue【保健センター・保健所】&#10;一人当たり面積"/>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619" name="n_2ave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620" name="n_3aveValue【保健センター・保健所】&#10;一人当たり面積"/>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621"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72407</xdr:rowOff>
    </xdr:from>
    <xdr:ext cx="469744" cy="259045"/>
    <xdr:sp macro="" textlink="">
      <xdr:nvSpPr>
        <xdr:cNvPr id="622" name="n_1mainValue【保健センター・保健所】&#10;一人当たり面積"/>
        <xdr:cNvSpPr txBox="1"/>
      </xdr:nvSpPr>
      <xdr:spPr>
        <a:xfrm>
          <a:off x="210757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623" name="n_2mainValue【保健センター・保健所】&#10;一人当たり面積"/>
        <xdr:cNvSpPr txBox="1"/>
      </xdr:nvSpPr>
      <xdr:spPr>
        <a:xfrm>
          <a:off x="20199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624" name="n_3mainValue【保健センター・保健所】&#10;一人当たり面積"/>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80027</xdr:rowOff>
    </xdr:from>
    <xdr:ext cx="469744" cy="259045"/>
    <xdr:sp macro="" textlink="">
      <xdr:nvSpPr>
        <xdr:cNvPr id="625" name="n_4mainValue【保健センター・保健所】&#10;一人当たり面積"/>
        <xdr:cNvSpPr txBox="1"/>
      </xdr:nvSpPr>
      <xdr:spPr>
        <a:xfrm>
          <a:off x="18421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654"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5" name="フローチャート: 判断 6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6" name="フローチャート: 判断 6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7" name="フローチャート: 判断 6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58" name="フローチャート: 判断 6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59" name="フローチャート: 判断 6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129539</xdr:rowOff>
    </xdr:from>
    <xdr:to>
      <xdr:col>85</xdr:col>
      <xdr:colOff>177800</xdr:colOff>
      <xdr:row>83</xdr:row>
      <xdr:rowOff>59689</xdr:rowOff>
    </xdr:to>
    <xdr:sp macro="" textlink="">
      <xdr:nvSpPr>
        <xdr:cNvPr id="665" name="楕円 664"/>
        <xdr:cNvSpPr/>
      </xdr:nvSpPr>
      <xdr:spPr>
        <a:xfrm>
          <a:off x="16268700" y="1418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107966</xdr:rowOff>
    </xdr:from>
    <xdr:ext cx="405111" cy="259045"/>
    <xdr:sp macro="" textlink="">
      <xdr:nvSpPr>
        <xdr:cNvPr id="666" name="【消防施設】&#10;有形固定資産減価償却率該当値テキスト"/>
        <xdr:cNvSpPr txBox="1"/>
      </xdr:nvSpPr>
      <xdr:spPr>
        <a:xfrm>
          <a:off x="16357600" y="1416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100330</xdr:rowOff>
    </xdr:from>
    <xdr:to>
      <xdr:col>81</xdr:col>
      <xdr:colOff>101600</xdr:colOff>
      <xdr:row>83</xdr:row>
      <xdr:rowOff>30480</xdr:rowOff>
    </xdr:to>
    <xdr:sp macro="" textlink="">
      <xdr:nvSpPr>
        <xdr:cNvPr id="667" name="楕円 666"/>
        <xdr:cNvSpPr/>
      </xdr:nvSpPr>
      <xdr:spPr>
        <a:xfrm>
          <a:off x="15430500" y="141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151130</xdr:rowOff>
    </xdr:from>
    <xdr:to>
      <xdr:col>85</xdr:col>
      <xdr:colOff>127000</xdr:colOff>
      <xdr:row>83</xdr:row>
      <xdr:rowOff>8889</xdr:rowOff>
    </xdr:to>
    <xdr:cxnSp macro="">
      <xdr:nvCxnSpPr>
        <xdr:cNvPr id="668" name="直線コネクタ 667"/>
        <xdr:cNvCxnSpPr/>
      </xdr:nvCxnSpPr>
      <xdr:spPr>
        <a:xfrm>
          <a:off x="15481300" y="1421003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64770</xdr:rowOff>
    </xdr:from>
    <xdr:to>
      <xdr:col>76</xdr:col>
      <xdr:colOff>165100</xdr:colOff>
      <xdr:row>82</xdr:row>
      <xdr:rowOff>166370</xdr:rowOff>
    </xdr:to>
    <xdr:sp macro="" textlink="">
      <xdr:nvSpPr>
        <xdr:cNvPr id="669" name="楕円 668"/>
        <xdr:cNvSpPr/>
      </xdr:nvSpPr>
      <xdr:spPr>
        <a:xfrm>
          <a:off x="145415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115570</xdr:rowOff>
    </xdr:from>
    <xdr:to>
      <xdr:col>81</xdr:col>
      <xdr:colOff>50800</xdr:colOff>
      <xdr:row>82</xdr:row>
      <xdr:rowOff>151130</xdr:rowOff>
    </xdr:to>
    <xdr:cxnSp macro="">
      <xdr:nvCxnSpPr>
        <xdr:cNvPr id="670" name="直線コネクタ 669"/>
        <xdr:cNvCxnSpPr/>
      </xdr:nvCxnSpPr>
      <xdr:spPr>
        <a:xfrm>
          <a:off x="14592300" y="1417447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158750</xdr:rowOff>
    </xdr:from>
    <xdr:to>
      <xdr:col>72</xdr:col>
      <xdr:colOff>38100</xdr:colOff>
      <xdr:row>82</xdr:row>
      <xdr:rowOff>88900</xdr:rowOff>
    </xdr:to>
    <xdr:sp macro="" textlink="">
      <xdr:nvSpPr>
        <xdr:cNvPr id="671" name="楕円 670"/>
        <xdr:cNvSpPr/>
      </xdr:nvSpPr>
      <xdr:spPr>
        <a:xfrm>
          <a:off x="1365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38100</xdr:rowOff>
    </xdr:from>
    <xdr:to>
      <xdr:col>76</xdr:col>
      <xdr:colOff>114300</xdr:colOff>
      <xdr:row>82</xdr:row>
      <xdr:rowOff>115570</xdr:rowOff>
    </xdr:to>
    <xdr:cxnSp macro="">
      <xdr:nvCxnSpPr>
        <xdr:cNvPr id="672" name="直線コネクタ 671"/>
        <xdr:cNvCxnSpPr/>
      </xdr:nvCxnSpPr>
      <xdr:spPr>
        <a:xfrm>
          <a:off x="13703300" y="14097000"/>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62230</xdr:rowOff>
    </xdr:from>
    <xdr:to>
      <xdr:col>67</xdr:col>
      <xdr:colOff>101600</xdr:colOff>
      <xdr:row>81</xdr:row>
      <xdr:rowOff>163830</xdr:rowOff>
    </xdr:to>
    <xdr:sp macro="" textlink="">
      <xdr:nvSpPr>
        <xdr:cNvPr id="673" name="楕円 672"/>
        <xdr:cNvSpPr/>
      </xdr:nvSpPr>
      <xdr:spPr>
        <a:xfrm>
          <a:off x="12763500" y="139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113030</xdr:rowOff>
    </xdr:from>
    <xdr:to>
      <xdr:col>71</xdr:col>
      <xdr:colOff>177800</xdr:colOff>
      <xdr:row>82</xdr:row>
      <xdr:rowOff>38100</xdr:rowOff>
    </xdr:to>
    <xdr:cxnSp macro="">
      <xdr:nvCxnSpPr>
        <xdr:cNvPr id="674" name="直線コネクタ 673"/>
        <xdr:cNvCxnSpPr/>
      </xdr:nvCxnSpPr>
      <xdr:spPr>
        <a:xfrm>
          <a:off x="12814300" y="14000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675"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676" name="n_2aveValue【消防施設】&#10;有形固定資産減価償却率"/>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677"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678" name="n_4aveValue【消防施設】&#10;有形固定資産減価償却率"/>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21607</xdr:rowOff>
    </xdr:from>
    <xdr:ext cx="405111" cy="259045"/>
    <xdr:sp macro="" textlink="">
      <xdr:nvSpPr>
        <xdr:cNvPr id="679" name="n_1mainValue【消防施設】&#10;有形固定資産減価償却率"/>
        <xdr:cNvSpPr txBox="1"/>
      </xdr:nvSpPr>
      <xdr:spPr>
        <a:xfrm>
          <a:off x="15266044"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157497</xdr:rowOff>
    </xdr:from>
    <xdr:ext cx="405111" cy="259045"/>
    <xdr:sp macro="" textlink="">
      <xdr:nvSpPr>
        <xdr:cNvPr id="680" name="n_2mainValue【消防施設】&#10;有形固定資産減価償却率"/>
        <xdr:cNvSpPr txBox="1"/>
      </xdr:nvSpPr>
      <xdr:spPr>
        <a:xfrm>
          <a:off x="14389744" y="1421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80027</xdr:rowOff>
    </xdr:from>
    <xdr:ext cx="405111" cy="259045"/>
    <xdr:sp macro="" textlink="">
      <xdr:nvSpPr>
        <xdr:cNvPr id="681" name="n_3mainValue【消防施設】&#10;有形固定資産減価償却率"/>
        <xdr:cNvSpPr txBox="1"/>
      </xdr:nvSpPr>
      <xdr:spPr>
        <a:xfrm>
          <a:off x="13500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8907</xdr:rowOff>
    </xdr:from>
    <xdr:ext cx="405111" cy="259045"/>
    <xdr:sp macro="" textlink="">
      <xdr:nvSpPr>
        <xdr:cNvPr id="682" name="n_4mainValue【消防施設】&#10;有形固定資産減価償却率"/>
        <xdr:cNvSpPr txBox="1"/>
      </xdr:nvSpPr>
      <xdr:spPr>
        <a:xfrm>
          <a:off x="12611744" y="1372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6" name="テキスト ボックス 6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8" name="テキスト ボックス 6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0" name="テキスト ボックス 6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2" name="テキスト ボックス 7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4" name="テキスト ボックス 7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06" name="直線コネクタ 7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8" name="直線コネクタ 7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0" name="直線コネクタ 7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12" name="フローチャート: 判断 7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13" name="フローチャート: 判断 7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14" name="フローチャート: 判断 7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15" name="フローチャート: 判断 7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16" name="フローチャート: 判断 7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63074</xdr:rowOff>
    </xdr:from>
    <xdr:to>
      <xdr:col>116</xdr:col>
      <xdr:colOff>114300</xdr:colOff>
      <xdr:row>86</xdr:row>
      <xdr:rowOff>164674</xdr:rowOff>
    </xdr:to>
    <xdr:sp macro="" textlink="">
      <xdr:nvSpPr>
        <xdr:cNvPr id="722" name="楕円 721"/>
        <xdr:cNvSpPr/>
      </xdr:nvSpPr>
      <xdr:spPr>
        <a:xfrm>
          <a:off x="22110700" y="148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723" name="【消防施設】&#10;一人当たり面積該当値テキスト"/>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63077</xdr:rowOff>
    </xdr:from>
    <xdr:to>
      <xdr:col>112</xdr:col>
      <xdr:colOff>38100</xdr:colOff>
      <xdr:row>86</xdr:row>
      <xdr:rowOff>164677</xdr:rowOff>
    </xdr:to>
    <xdr:sp macro="" textlink="">
      <xdr:nvSpPr>
        <xdr:cNvPr id="724" name="楕円 723"/>
        <xdr:cNvSpPr/>
      </xdr:nvSpPr>
      <xdr:spPr>
        <a:xfrm>
          <a:off x="21272500" y="1480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113874</xdr:rowOff>
    </xdr:from>
    <xdr:to>
      <xdr:col>116</xdr:col>
      <xdr:colOff>63500</xdr:colOff>
      <xdr:row>86</xdr:row>
      <xdr:rowOff>113877</xdr:rowOff>
    </xdr:to>
    <xdr:cxnSp macro="">
      <xdr:nvCxnSpPr>
        <xdr:cNvPr id="725" name="直線コネクタ 724"/>
        <xdr:cNvCxnSpPr/>
      </xdr:nvCxnSpPr>
      <xdr:spPr>
        <a:xfrm flipV="1">
          <a:off x="21323300" y="14858574"/>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63081</xdr:rowOff>
    </xdr:from>
    <xdr:to>
      <xdr:col>107</xdr:col>
      <xdr:colOff>101600</xdr:colOff>
      <xdr:row>86</xdr:row>
      <xdr:rowOff>164681</xdr:rowOff>
    </xdr:to>
    <xdr:sp macro="" textlink="">
      <xdr:nvSpPr>
        <xdr:cNvPr id="726" name="楕円 725"/>
        <xdr:cNvSpPr/>
      </xdr:nvSpPr>
      <xdr:spPr>
        <a:xfrm>
          <a:off x="20383500" y="148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113877</xdr:rowOff>
    </xdr:from>
    <xdr:to>
      <xdr:col>111</xdr:col>
      <xdr:colOff>177800</xdr:colOff>
      <xdr:row>86</xdr:row>
      <xdr:rowOff>113881</xdr:rowOff>
    </xdr:to>
    <xdr:cxnSp macro="">
      <xdr:nvCxnSpPr>
        <xdr:cNvPr id="727" name="直線コネクタ 726"/>
        <xdr:cNvCxnSpPr/>
      </xdr:nvCxnSpPr>
      <xdr:spPr>
        <a:xfrm flipV="1">
          <a:off x="20434300" y="14858577"/>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63085</xdr:rowOff>
    </xdr:from>
    <xdr:to>
      <xdr:col>102</xdr:col>
      <xdr:colOff>165100</xdr:colOff>
      <xdr:row>86</xdr:row>
      <xdr:rowOff>164685</xdr:rowOff>
    </xdr:to>
    <xdr:sp macro="" textlink="">
      <xdr:nvSpPr>
        <xdr:cNvPr id="728" name="楕円 727"/>
        <xdr:cNvSpPr/>
      </xdr:nvSpPr>
      <xdr:spPr>
        <a:xfrm>
          <a:off x="19494500" y="148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113881</xdr:rowOff>
    </xdr:from>
    <xdr:to>
      <xdr:col>107</xdr:col>
      <xdr:colOff>50800</xdr:colOff>
      <xdr:row>86</xdr:row>
      <xdr:rowOff>113885</xdr:rowOff>
    </xdr:to>
    <xdr:cxnSp macro="">
      <xdr:nvCxnSpPr>
        <xdr:cNvPr id="729" name="直線コネクタ 728"/>
        <xdr:cNvCxnSpPr/>
      </xdr:nvCxnSpPr>
      <xdr:spPr>
        <a:xfrm flipV="1">
          <a:off x="19545300" y="14858581"/>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63095</xdr:rowOff>
    </xdr:from>
    <xdr:to>
      <xdr:col>98</xdr:col>
      <xdr:colOff>38100</xdr:colOff>
      <xdr:row>86</xdr:row>
      <xdr:rowOff>164695</xdr:rowOff>
    </xdr:to>
    <xdr:sp macro="" textlink="">
      <xdr:nvSpPr>
        <xdr:cNvPr id="730" name="楕円 729"/>
        <xdr:cNvSpPr/>
      </xdr:nvSpPr>
      <xdr:spPr>
        <a:xfrm>
          <a:off x="18605500" y="1480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113885</xdr:rowOff>
    </xdr:from>
    <xdr:to>
      <xdr:col>102</xdr:col>
      <xdr:colOff>114300</xdr:colOff>
      <xdr:row>86</xdr:row>
      <xdr:rowOff>113895</xdr:rowOff>
    </xdr:to>
    <xdr:cxnSp macro="">
      <xdr:nvCxnSpPr>
        <xdr:cNvPr id="731" name="直線コネクタ 730"/>
        <xdr:cNvCxnSpPr/>
      </xdr:nvCxnSpPr>
      <xdr:spPr>
        <a:xfrm flipV="1">
          <a:off x="18656300" y="14858585"/>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732" name="n_1aveValue【消防施設】&#10;一人当たり面積"/>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733" name="n_2aveValue【消防施設】&#10;一人当たり面積"/>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734" name="n_3aveValue【消防施設】&#10;一人当たり面積"/>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735" name="n_4ave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155804</xdr:rowOff>
    </xdr:from>
    <xdr:ext cx="469744" cy="259045"/>
    <xdr:sp macro="" textlink="">
      <xdr:nvSpPr>
        <xdr:cNvPr id="736" name="n_1mainValue【消防施設】&#10;一人当たり面積"/>
        <xdr:cNvSpPr txBox="1"/>
      </xdr:nvSpPr>
      <xdr:spPr>
        <a:xfrm>
          <a:off x="21075727" y="1490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155808</xdr:rowOff>
    </xdr:from>
    <xdr:ext cx="469744" cy="259045"/>
    <xdr:sp macro="" textlink="">
      <xdr:nvSpPr>
        <xdr:cNvPr id="737" name="n_2mainValue【消防施設】&#10;一人当たり面積"/>
        <xdr:cNvSpPr txBox="1"/>
      </xdr:nvSpPr>
      <xdr:spPr>
        <a:xfrm>
          <a:off x="20199427" y="1490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155812</xdr:rowOff>
    </xdr:from>
    <xdr:ext cx="469744" cy="259045"/>
    <xdr:sp macro="" textlink="">
      <xdr:nvSpPr>
        <xdr:cNvPr id="738" name="n_3mainValue【消防施設】&#10;一人当たり面積"/>
        <xdr:cNvSpPr txBox="1"/>
      </xdr:nvSpPr>
      <xdr:spPr>
        <a:xfrm>
          <a:off x="19310427" y="1490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155822</xdr:rowOff>
    </xdr:from>
    <xdr:ext cx="469744" cy="259045"/>
    <xdr:sp macro="" textlink="">
      <xdr:nvSpPr>
        <xdr:cNvPr id="739" name="n_4mainValue【消防施設】&#10;一人当たり面積"/>
        <xdr:cNvSpPr txBox="1"/>
      </xdr:nvSpPr>
      <xdr:spPr>
        <a:xfrm>
          <a:off x="18421427" y="1490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5" name="直線コネクタ 7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770" name="【庁舎】&#10;有形固定資産減価償却率平均値テキスト"/>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1" name="フローチャート: 判断 7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2" name="フローチャート: 判断 7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3" name="フローチャート: 判断 7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5" name="フローチャート: 判断 7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40095</xdr:rowOff>
    </xdr:from>
    <xdr:to>
      <xdr:col>85</xdr:col>
      <xdr:colOff>177800</xdr:colOff>
      <xdr:row>103</xdr:row>
      <xdr:rowOff>141695</xdr:rowOff>
    </xdr:to>
    <xdr:sp macro="" textlink="">
      <xdr:nvSpPr>
        <xdr:cNvPr id="781" name="楕円 780"/>
        <xdr:cNvSpPr/>
      </xdr:nvSpPr>
      <xdr:spPr>
        <a:xfrm>
          <a:off x="162687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62972</xdr:rowOff>
    </xdr:from>
    <xdr:ext cx="405111" cy="259045"/>
    <xdr:sp macro="" textlink="">
      <xdr:nvSpPr>
        <xdr:cNvPr id="782" name="【庁舎】&#10;有形固定資産減価償却率該当値テキスト"/>
        <xdr:cNvSpPr txBox="1"/>
      </xdr:nvSpPr>
      <xdr:spPr>
        <a:xfrm>
          <a:off x="16357600" y="175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783" name="楕円 782"/>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30480</xdr:rowOff>
    </xdr:from>
    <xdr:to>
      <xdr:col>85</xdr:col>
      <xdr:colOff>127000</xdr:colOff>
      <xdr:row>103</xdr:row>
      <xdr:rowOff>90895</xdr:rowOff>
    </xdr:to>
    <xdr:cxnSp macro="">
      <xdr:nvCxnSpPr>
        <xdr:cNvPr id="784" name="直線コネクタ 783"/>
        <xdr:cNvCxnSpPr/>
      </xdr:nvCxnSpPr>
      <xdr:spPr>
        <a:xfrm>
          <a:off x="15481300" y="17689830"/>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785" name="楕円 784"/>
        <xdr:cNvSpPr/>
      </xdr:nvSpPr>
      <xdr:spPr>
        <a:xfrm>
          <a:off x="14541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27214</xdr:rowOff>
    </xdr:from>
    <xdr:to>
      <xdr:col>81</xdr:col>
      <xdr:colOff>50800</xdr:colOff>
      <xdr:row>103</xdr:row>
      <xdr:rowOff>30480</xdr:rowOff>
    </xdr:to>
    <xdr:cxnSp macro="">
      <xdr:nvCxnSpPr>
        <xdr:cNvPr id="786" name="直線コネクタ 785"/>
        <xdr:cNvCxnSpPr/>
      </xdr:nvCxnSpPr>
      <xdr:spPr>
        <a:xfrm>
          <a:off x="14592300" y="176865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787" name="楕円 786"/>
        <xdr:cNvSpPr/>
      </xdr:nvSpPr>
      <xdr:spPr>
        <a:xfrm>
          <a:off x="13652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27214</xdr:rowOff>
    </xdr:from>
    <xdr:to>
      <xdr:col>76</xdr:col>
      <xdr:colOff>114300</xdr:colOff>
      <xdr:row>105</xdr:row>
      <xdr:rowOff>53339</xdr:rowOff>
    </xdr:to>
    <xdr:cxnSp macro="">
      <xdr:nvCxnSpPr>
        <xdr:cNvPr id="788" name="直線コネクタ 787"/>
        <xdr:cNvCxnSpPr/>
      </xdr:nvCxnSpPr>
      <xdr:spPr>
        <a:xfrm flipV="1">
          <a:off x="13703300" y="17686564"/>
          <a:ext cx="889000" cy="3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111942</xdr:rowOff>
    </xdr:from>
    <xdr:to>
      <xdr:col>67</xdr:col>
      <xdr:colOff>101600</xdr:colOff>
      <xdr:row>105</xdr:row>
      <xdr:rowOff>42092</xdr:rowOff>
    </xdr:to>
    <xdr:sp macro="" textlink="">
      <xdr:nvSpPr>
        <xdr:cNvPr id="789" name="楕円 788"/>
        <xdr:cNvSpPr/>
      </xdr:nvSpPr>
      <xdr:spPr>
        <a:xfrm>
          <a:off x="12763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162742</xdr:rowOff>
    </xdr:from>
    <xdr:to>
      <xdr:col>71</xdr:col>
      <xdr:colOff>177800</xdr:colOff>
      <xdr:row>105</xdr:row>
      <xdr:rowOff>53339</xdr:rowOff>
    </xdr:to>
    <xdr:cxnSp macro="">
      <xdr:nvCxnSpPr>
        <xdr:cNvPr id="790" name="直線コネクタ 789"/>
        <xdr:cNvCxnSpPr/>
      </xdr:nvCxnSpPr>
      <xdr:spPr>
        <a:xfrm>
          <a:off x="12814300" y="17993542"/>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91" name="n_1ave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92"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3"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794" name="n_4ave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97807</xdr:rowOff>
    </xdr:from>
    <xdr:ext cx="405111" cy="259045"/>
    <xdr:sp macro="" textlink="">
      <xdr:nvSpPr>
        <xdr:cNvPr id="795" name="n_1mainValue【庁舎】&#10;有形固定資産減価償却率"/>
        <xdr:cNvSpPr txBox="1"/>
      </xdr:nvSpPr>
      <xdr:spPr>
        <a:xfrm>
          <a:off x="152660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796" name="n_2mainValue【庁舎】&#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95266</xdr:rowOff>
    </xdr:from>
    <xdr:ext cx="405111" cy="259045"/>
    <xdr:sp macro="" textlink="">
      <xdr:nvSpPr>
        <xdr:cNvPr id="797" name="n_3mainValue【庁舎】&#10;有形固定資産減価償却率"/>
        <xdr:cNvSpPr txBox="1"/>
      </xdr:nvSpPr>
      <xdr:spPr>
        <a:xfrm>
          <a:off x="13500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798" name="n_4mainValue【庁舎】&#10;有形固定資産減価償却率"/>
        <xdr:cNvSpPr txBox="1"/>
      </xdr:nvSpPr>
      <xdr:spPr>
        <a:xfrm>
          <a:off x="12611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24" name="直線コネクタ 8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6" name="直線コネクタ 8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8" name="直線コネクタ 8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829" name="【庁舎】&#10;一人当たり面積平均値テキスト"/>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30" name="フローチャート: 判断 8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31" name="フローチャート: 判断 8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32" name="フローチャート: 判断 8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33" name="フローチャート: 判断 8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4" name="フローチャート: 判断 8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74386</xdr:rowOff>
    </xdr:from>
    <xdr:to>
      <xdr:col>116</xdr:col>
      <xdr:colOff>114300</xdr:colOff>
      <xdr:row>108</xdr:row>
      <xdr:rowOff>4536</xdr:rowOff>
    </xdr:to>
    <xdr:sp macro="" textlink="">
      <xdr:nvSpPr>
        <xdr:cNvPr id="840" name="楕円 839"/>
        <xdr:cNvSpPr/>
      </xdr:nvSpPr>
      <xdr:spPr>
        <a:xfrm>
          <a:off x="221107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160763</xdr:rowOff>
    </xdr:from>
    <xdr:ext cx="469744" cy="259045"/>
    <xdr:sp macro="" textlink="">
      <xdr:nvSpPr>
        <xdr:cNvPr id="841" name="【庁舎】&#10;一人当たり面積該当値テキスト"/>
        <xdr:cNvSpPr txBox="1"/>
      </xdr:nvSpPr>
      <xdr:spPr>
        <a:xfrm>
          <a:off x="22199600" y="1833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76019</xdr:rowOff>
    </xdr:from>
    <xdr:to>
      <xdr:col>112</xdr:col>
      <xdr:colOff>38100</xdr:colOff>
      <xdr:row>108</xdr:row>
      <xdr:rowOff>6169</xdr:rowOff>
    </xdr:to>
    <xdr:sp macro="" textlink="">
      <xdr:nvSpPr>
        <xdr:cNvPr id="842" name="楕円 841"/>
        <xdr:cNvSpPr/>
      </xdr:nvSpPr>
      <xdr:spPr>
        <a:xfrm>
          <a:off x="21272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125186</xdr:rowOff>
    </xdr:from>
    <xdr:to>
      <xdr:col>116</xdr:col>
      <xdr:colOff>63500</xdr:colOff>
      <xdr:row>107</xdr:row>
      <xdr:rowOff>126819</xdr:rowOff>
    </xdr:to>
    <xdr:cxnSp macro="">
      <xdr:nvCxnSpPr>
        <xdr:cNvPr id="843" name="直線コネクタ 842"/>
        <xdr:cNvCxnSpPr/>
      </xdr:nvCxnSpPr>
      <xdr:spPr>
        <a:xfrm flipV="1">
          <a:off x="21323300" y="1847033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79284</xdr:rowOff>
    </xdr:from>
    <xdr:to>
      <xdr:col>107</xdr:col>
      <xdr:colOff>101600</xdr:colOff>
      <xdr:row>108</xdr:row>
      <xdr:rowOff>9434</xdr:rowOff>
    </xdr:to>
    <xdr:sp macro="" textlink="">
      <xdr:nvSpPr>
        <xdr:cNvPr id="844" name="楕円 843"/>
        <xdr:cNvSpPr/>
      </xdr:nvSpPr>
      <xdr:spPr>
        <a:xfrm>
          <a:off x="20383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126819</xdr:rowOff>
    </xdr:from>
    <xdr:to>
      <xdr:col>111</xdr:col>
      <xdr:colOff>177800</xdr:colOff>
      <xdr:row>107</xdr:row>
      <xdr:rowOff>130084</xdr:rowOff>
    </xdr:to>
    <xdr:cxnSp macro="">
      <xdr:nvCxnSpPr>
        <xdr:cNvPr id="845" name="直線コネクタ 844"/>
        <xdr:cNvCxnSpPr/>
      </xdr:nvCxnSpPr>
      <xdr:spPr>
        <a:xfrm flipV="1">
          <a:off x="20434300" y="1847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846" name="楕円 845"/>
        <xdr:cNvSpPr/>
      </xdr:nvSpPr>
      <xdr:spPr>
        <a:xfrm>
          <a:off x="19494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61505</xdr:rowOff>
    </xdr:from>
    <xdr:to>
      <xdr:col>107</xdr:col>
      <xdr:colOff>50800</xdr:colOff>
      <xdr:row>107</xdr:row>
      <xdr:rowOff>130084</xdr:rowOff>
    </xdr:to>
    <xdr:cxnSp macro="">
      <xdr:nvCxnSpPr>
        <xdr:cNvPr id="847" name="直線コネクタ 846"/>
        <xdr:cNvCxnSpPr/>
      </xdr:nvCxnSpPr>
      <xdr:spPr>
        <a:xfrm>
          <a:off x="19545300" y="18406655"/>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15602</xdr:rowOff>
    </xdr:from>
    <xdr:to>
      <xdr:col>98</xdr:col>
      <xdr:colOff>38100</xdr:colOff>
      <xdr:row>107</xdr:row>
      <xdr:rowOff>117202</xdr:rowOff>
    </xdr:to>
    <xdr:sp macro="" textlink="">
      <xdr:nvSpPr>
        <xdr:cNvPr id="848" name="楕円 847"/>
        <xdr:cNvSpPr/>
      </xdr:nvSpPr>
      <xdr:spPr>
        <a:xfrm>
          <a:off x="18605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66402</xdr:rowOff>
    </xdr:to>
    <xdr:cxnSp macro="">
      <xdr:nvCxnSpPr>
        <xdr:cNvPr id="849" name="直線コネクタ 848"/>
        <xdr:cNvCxnSpPr/>
      </xdr:nvCxnSpPr>
      <xdr:spPr>
        <a:xfrm flipV="1">
          <a:off x="18656300" y="1840665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850" name="n_1aveValue【庁舎】&#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851" name="n_2aveValue【庁舎】&#10;一人当たり面積"/>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852"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3"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168746</xdr:rowOff>
    </xdr:from>
    <xdr:ext cx="469744" cy="259045"/>
    <xdr:sp macro="" textlink="">
      <xdr:nvSpPr>
        <xdr:cNvPr id="854" name="n_1mainValue【庁舎】&#10;一人当たり面積"/>
        <xdr:cNvSpPr txBox="1"/>
      </xdr:nvSpPr>
      <xdr:spPr>
        <a:xfrm>
          <a:off x="210757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561</xdr:rowOff>
    </xdr:from>
    <xdr:ext cx="469744" cy="259045"/>
    <xdr:sp macro="" textlink="">
      <xdr:nvSpPr>
        <xdr:cNvPr id="855" name="n_2mainValue【庁舎】&#10;一人当たり面積"/>
        <xdr:cNvSpPr txBox="1"/>
      </xdr:nvSpPr>
      <xdr:spPr>
        <a:xfrm>
          <a:off x="201994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856" name="n_3mainValue【庁舎】&#10;一人当たり面積"/>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108329</xdr:rowOff>
    </xdr:from>
    <xdr:ext cx="469744" cy="259045"/>
    <xdr:sp macro="" textlink="">
      <xdr:nvSpPr>
        <xdr:cNvPr id="857" name="n_4mainValue【庁舎】&#10;一人当たり面積"/>
        <xdr:cNvSpPr txBox="1"/>
      </xdr:nvSpPr>
      <xdr:spPr>
        <a:xfrm>
          <a:off x="18421427" y="1845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類似団体と比較して特に有形固定資産減価償却率が高くなっている施設は、体育館・プール、保健センター・保健所、消防施設である。</a:t>
          </a:r>
          <a:endParaRPr lang="ja-JP" altLang="ja-JP" sz="1400">
            <a:effectLst/>
          </a:endParaRPr>
        </a:p>
        <a:p>
          <a:r>
            <a:rPr kumimoji="1" lang="ja-JP" altLang="ja-JP" sz="1400">
              <a:solidFill>
                <a:schemeClr val="dk1"/>
              </a:solidFill>
              <a:effectLst/>
              <a:latin typeface="+mn-lt"/>
              <a:ea typeface="+mn-ea"/>
              <a:cs typeface="+mn-cs"/>
            </a:rPr>
            <a:t>体育館・プールについては、建築年が</a:t>
          </a:r>
          <a:r>
            <a:rPr kumimoji="1" lang="en-US" altLang="ja-JP" sz="1400">
              <a:solidFill>
                <a:schemeClr val="dk1"/>
              </a:solidFill>
              <a:effectLst/>
              <a:latin typeface="+mn-lt"/>
              <a:ea typeface="+mn-ea"/>
              <a:cs typeface="+mn-cs"/>
            </a:rPr>
            <a:t>1980</a:t>
          </a:r>
          <a:r>
            <a:rPr kumimoji="1" lang="ja-JP" altLang="ja-JP" sz="1400">
              <a:solidFill>
                <a:schemeClr val="dk1"/>
              </a:solidFill>
              <a:effectLst/>
              <a:latin typeface="+mn-lt"/>
              <a:ea typeface="+mn-ea"/>
              <a:cs typeface="+mn-cs"/>
            </a:rPr>
            <a:t>年と老朽化しており、公共施設等総合管理計画に沿って、修繕及び更新等の整理を行っていく必要がある。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26,708
26,308
91.50
17,069,351
16,776,921
124,024
7,777,015
17,764,305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前年度に比べて、市民税や固定資産税等で増収になったものの、法人税の減収により</a:t>
          </a:r>
          <a:r>
            <a:rPr kumimoji="1" lang="en-US" altLang="ja-JP" sz="1100">
              <a:solidFill>
                <a:schemeClr val="dk1"/>
              </a:solidFill>
              <a:effectLst/>
              <a:latin typeface="+mn-lt"/>
              <a:ea typeface="+mn-ea"/>
              <a:cs typeface="+mn-cs"/>
            </a:rPr>
            <a:t>0.39</a:t>
          </a:r>
          <a:r>
            <a:rPr kumimoji="1" lang="ja-JP" altLang="ja-JP" sz="1100">
              <a:solidFill>
                <a:schemeClr val="dk1"/>
              </a:solidFill>
              <a:effectLst/>
              <a:latin typeface="+mn-lt"/>
              <a:ea typeface="+mn-ea"/>
              <a:cs typeface="+mn-cs"/>
            </a:rPr>
            <a:t>と類似団体平均よりやや下回っている。</a:t>
          </a:r>
          <a:endParaRPr lang="ja-JP" altLang="ja-JP" sz="1400">
            <a:effectLst/>
          </a:endParaRPr>
        </a:p>
        <a:p>
          <a:r>
            <a:rPr kumimoji="1" lang="ja-JP" altLang="ja-JP" sz="1100">
              <a:solidFill>
                <a:schemeClr val="dk1"/>
              </a:solidFill>
              <a:effectLst/>
              <a:latin typeface="+mn-lt"/>
              <a:ea typeface="+mn-ea"/>
              <a:cs typeface="+mn-cs"/>
            </a:rPr>
            <a:t>全国平均を上回る高齢化率（令和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36.8%</a:t>
          </a:r>
          <a:r>
            <a:rPr kumimoji="1" lang="ja-JP" altLang="ja-JP" sz="1100">
              <a:solidFill>
                <a:schemeClr val="dk1"/>
              </a:solidFill>
              <a:effectLst/>
              <a:latin typeface="+mn-lt"/>
              <a:ea typeface="+mn-ea"/>
              <a:cs typeface="+mn-cs"/>
            </a:rPr>
            <a:t>）は前年とほぼ同水準（令和元年度末</a:t>
          </a:r>
          <a:r>
            <a:rPr kumimoji="1" lang="en-US" altLang="ja-JP" sz="1100">
              <a:solidFill>
                <a:schemeClr val="dk1"/>
              </a:solidFill>
              <a:effectLst/>
              <a:latin typeface="+mn-lt"/>
              <a:ea typeface="+mn-ea"/>
              <a:cs typeface="+mn-cs"/>
            </a:rPr>
            <a:t>36.4%</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今後も税収の徴収率向上対策などに努め、企業誘致施策の実施などにより税収増の取組を行うなど財政基盤を強化する必要がある。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93" name="テキスト ボックス 92"/>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89.3</a:t>
          </a:r>
          <a:r>
            <a:rPr kumimoji="1" lang="ja-JP" altLang="ja-JP" sz="1100">
              <a:solidFill>
                <a:schemeClr val="dk1"/>
              </a:solidFill>
              <a:effectLst/>
              <a:latin typeface="+mn-lt"/>
              <a:ea typeface="+mn-ea"/>
              <a:cs typeface="+mn-cs"/>
            </a:rPr>
            <a:t>％で類似団体平均をやや下回っている。今後とも、事務事業の見直しを更に進めるとともに、すべての事務事業の優先度を厳しく点検し、優先度の低い事務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138249</xdr:rowOff>
    </xdr:from>
    <xdr:to>
      <xdr:col>23</xdr:col>
      <xdr:colOff>133350</xdr:colOff>
      <xdr:row>60</xdr:row>
      <xdr:rowOff>80554</xdr:rowOff>
    </xdr:to>
    <xdr:cxnSp macro="">
      <xdr:nvCxnSpPr>
        <xdr:cNvPr id="134" name="直線コネクタ 133"/>
        <xdr:cNvCxnSpPr/>
      </xdr:nvCxnSpPr>
      <xdr:spPr>
        <a:xfrm flipV="1">
          <a:off x="4114800" y="10253799"/>
          <a:ext cx="8382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35741</xdr:rowOff>
    </xdr:from>
    <xdr:to>
      <xdr:col>19</xdr:col>
      <xdr:colOff>133350</xdr:colOff>
      <xdr:row>60</xdr:row>
      <xdr:rowOff>80554</xdr:rowOff>
    </xdr:to>
    <xdr:cxnSp macro="">
      <xdr:nvCxnSpPr>
        <xdr:cNvPr id="137" name="直線コネクタ 136"/>
        <xdr:cNvCxnSpPr/>
      </xdr:nvCxnSpPr>
      <xdr:spPr>
        <a:xfrm>
          <a:off x="3225800" y="1032274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107224</xdr:rowOff>
    </xdr:from>
    <xdr:to>
      <xdr:col>15</xdr:col>
      <xdr:colOff>82550</xdr:colOff>
      <xdr:row>60</xdr:row>
      <xdr:rowOff>35741</xdr:rowOff>
    </xdr:to>
    <xdr:cxnSp macro="">
      <xdr:nvCxnSpPr>
        <xdr:cNvPr id="140" name="直線コネクタ 139"/>
        <xdr:cNvCxnSpPr/>
      </xdr:nvCxnSpPr>
      <xdr:spPr>
        <a:xfrm>
          <a:off x="2336800" y="10222774"/>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107224</xdr:rowOff>
    </xdr:from>
    <xdr:to>
      <xdr:col>11</xdr:col>
      <xdr:colOff>31750</xdr:colOff>
      <xdr:row>60</xdr:row>
      <xdr:rowOff>4717</xdr:rowOff>
    </xdr:to>
    <xdr:cxnSp macro="">
      <xdr:nvCxnSpPr>
        <xdr:cNvPr id="143" name="直線コネクタ 142"/>
        <xdr:cNvCxnSpPr/>
      </xdr:nvCxnSpPr>
      <xdr:spPr>
        <a:xfrm flipV="1">
          <a:off x="1447800" y="1022277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87449</xdr:rowOff>
    </xdr:from>
    <xdr:to>
      <xdr:col>23</xdr:col>
      <xdr:colOff>184150</xdr:colOff>
      <xdr:row>60</xdr:row>
      <xdr:rowOff>17599</xdr:rowOff>
    </xdr:to>
    <xdr:sp macro="" textlink="">
      <xdr:nvSpPr>
        <xdr:cNvPr id="153" name="楕円 152"/>
        <xdr:cNvSpPr/>
      </xdr:nvSpPr>
      <xdr:spPr>
        <a:xfrm>
          <a:off x="49022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103976</xdr:rowOff>
    </xdr:from>
    <xdr:ext cx="762000" cy="259045"/>
    <xdr:sp macro="" textlink="">
      <xdr:nvSpPr>
        <xdr:cNvPr id="154" name="財政構造の弾力性該当値テキスト"/>
        <xdr:cNvSpPr txBox="1"/>
      </xdr:nvSpPr>
      <xdr:spPr>
        <a:xfrm>
          <a:off x="5041900" y="1004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29754</xdr:rowOff>
    </xdr:from>
    <xdr:to>
      <xdr:col>19</xdr:col>
      <xdr:colOff>184150</xdr:colOff>
      <xdr:row>60</xdr:row>
      <xdr:rowOff>131354</xdr:rowOff>
    </xdr:to>
    <xdr:sp macro="" textlink="">
      <xdr:nvSpPr>
        <xdr:cNvPr id="155" name="楕円 154"/>
        <xdr:cNvSpPr/>
      </xdr:nvSpPr>
      <xdr:spPr>
        <a:xfrm>
          <a:off x="4064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141531</xdr:rowOff>
    </xdr:from>
    <xdr:ext cx="736600" cy="259045"/>
    <xdr:sp macro="" textlink="">
      <xdr:nvSpPr>
        <xdr:cNvPr id="156" name="テキスト ボックス 155"/>
        <xdr:cNvSpPr txBox="1"/>
      </xdr:nvSpPr>
      <xdr:spPr>
        <a:xfrm>
          <a:off x="3733800" y="1008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156391</xdr:rowOff>
    </xdr:from>
    <xdr:to>
      <xdr:col>15</xdr:col>
      <xdr:colOff>133350</xdr:colOff>
      <xdr:row>60</xdr:row>
      <xdr:rowOff>86541</xdr:rowOff>
    </xdr:to>
    <xdr:sp macro="" textlink="">
      <xdr:nvSpPr>
        <xdr:cNvPr id="157" name="楕円 156"/>
        <xdr:cNvSpPr/>
      </xdr:nvSpPr>
      <xdr:spPr>
        <a:xfrm>
          <a:off x="3175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96718</xdr:rowOff>
    </xdr:from>
    <xdr:ext cx="762000" cy="259045"/>
    <xdr:sp macro="" textlink="">
      <xdr:nvSpPr>
        <xdr:cNvPr id="158" name="テキスト ボックス 157"/>
        <xdr:cNvSpPr txBox="1"/>
      </xdr:nvSpPr>
      <xdr:spPr>
        <a:xfrm>
          <a:off x="2844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56424</xdr:rowOff>
    </xdr:from>
    <xdr:to>
      <xdr:col>11</xdr:col>
      <xdr:colOff>82550</xdr:colOff>
      <xdr:row>59</xdr:row>
      <xdr:rowOff>158024</xdr:rowOff>
    </xdr:to>
    <xdr:sp macro="" textlink="">
      <xdr:nvSpPr>
        <xdr:cNvPr id="159" name="楕円 158"/>
        <xdr:cNvSpPr/>
      </xdr:nvSpPr>
      <xdr:spPr>
        <a:xfrm>
          <a:off x="2286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168201</xdr:rowOff>
    </xdr:from>
    <xdr:ext cx="762000" cy="259045"/>
    <xdr:sp macro="" textlink="">
      <xdr:nvSpPr>
        <xdr:cNvPr id="160" name="テキスト ボックス 159"/>
        <xdr:cNvSpPr txBox="1"/>
      </xdr:nvSpPr>
      <xdr:spPr>
        <a:xfrm>
          <a:off x="1955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125367</xdr:rowOff>
    </xdr:from>
    <xdr:to>
      <xdr:col>7</xdr:col>
      <xdr:colOff>31750</xdr:colOff>
      <xdr:row>60</xdr:row>
      <xdr:rowOff>55517</xdr:rowOff>
    </xdr:to>
    <xdr:sp macro="" textlink="">
      <xdr:nvSpPr>
        <xdr:cNvPr id="161" name="楕円 160"/>
        <xdr:cNvSpPr/>
      </xdr:nvSpPr>
      <xdr:spPr>
        <a:xfrm>
          <a:off x="1397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65694</xdr:rowOff>
    </xdr:from>
    <xdr:ext cx="762000" cy="259045"/>
    <xdr:sp macro="" textlink="">
      <xdr:nvSpPr>
        <xdr:cNvPr id="162" name="テキスト ボックス 161"/>
        <xdr:cNvSpPr txBox="1"/>
      </xdr:nvSpPr>
      <xdr:spPr>
        <a:xfrm>
          <a:off x="1066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人件費、物件費及び維持補修費の合計額の人口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を下回っているのは、主に人件費が要因となっている。これは主に長期間にわたり退職者不補充を実施し、職員数が削減されたためである。今後も、行財政改革の取組を通じて人件費の削減や指定管理者制度を活用してコスト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29677</xdr:rowOff>
    </xdr:from>
    <xdr:to>
      <xdr:col>23</xdr:col>
      <xdr:colOff>133350</xdr:colOff>
      <xdr:row>83</xdr:row>
      <xdr:rowOff>33158</xdr:rowOff>
    </xdr:to>
    <xdr:cxnSp macro="">
      <xdr:nvCxnSpPr>
        <xdr:cNvPr id="194" name="直線コネクタ 193"/>
        <xdr:cNvCxnSpPr/>
      </xdr:nvCxnSpPr>
      <xdr:spPr>
        <a:xfrm flipV="1">
          <a:off x="4114800" y="14260027"/>
          <a:ext cx="8382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11737</xdr:rowOff>
    </xdr:from>
    <xdr:to>
      <xdr:col>19</xdr:col>
      <xdr:colOff>133350</xdr:colOff>
      <xdr:row>83</xdr:row>
      <xdr:rowOff>33158</xdr:rowOff>
    </xdr:to>
    <xdr:cxnSp macro="">
      <xdr:nvCxnSpPr>
        <xdr:cNvPr id="197" name="直線コネクタ 196"/>
        <xdr:cNvCxnSpPr/>
      </xdr:nvCxnSpPr>
      <xdr:spPr>
        <a:xfrm>
          <a:off x="3225800" y="14242087"/>
          <a:ext cx="889000" cy="2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5606</xdr:rowOff>
    </xdr:from>
    <xdr:to>
      <xdr:col>15</xdr:col>
      <xdr:colOff>82550</xdr:colOff>
      <xdr:row>83</xdr:row>
      <xdr:rowOff>11737</xdr:rowOff>
    </xdr:to>
    <xdr:cxnSp macro="">
      <xdr:nvCxnSpPr>
        <xdr:cNvPr id="200" name="直線コネクタ 199"/>
        <xdr:cNvCxnSpPr/>
      </xdr:nvCxnSpPr>
      <xdr:spPr>
        <a:xfrm>
          <a:off x="2336800" y="14235956"/>
          <a:ext cx="8890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156871</xdr:rowOff>
    </xdr:from>
    <xdr:to>
      <xdr:col>11</xdr:col>
      <xdr:colOff>31750</xdr:colOff>
      <xdr:row>83</xdr:row>
      <xdr:rowOff>5606</xdr:rowOff>
    </xdr:to>
    <xdr:cxnSp macro="">
      <xdr:nvCxnSpPr>
        <xdr:cNvPr id="203" name="直線コネクタ 202"/>
        <xdr:cNvCxnSpPr/>
      </xdr:nvCxnSpPr>
      <xdr:spPr>
        <a:xfrm>
          <a:off x="1447800" y="14215771"/>
          <a:ext cx="889000" cy="2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150327</xdr:rowOff>
    </xdr:from>
    <xdr:to>
      <xdr:col>23</xdr:col>
      <xdr:colOff>184150</xdr:colOff>
      <xdr:row>83</xdr:row>
      <xdr:rowOff>80477</xdr:rowOff>
    </xdr:to>
    <xdr:sp macro="" textlink="">
      <xdr:nvSpPr>
        <xdr:cNvPr id="213" name="楕円 212"/>
        <xdr:cNvSpPr/>
      </xdr:nvSpPr>
      <xdr:spPr>
        <a:xfrm>
          <a:off x="4902200" y="1420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166854</xdr:rowOff>
    </xdr:from>
    <xdr:ext cx="762000" cy="259045"/>
    <xdr:sp macro="" textlink="">
      <xdr:nvSpPr>
        <xdr:cNvPr id="214" name="人件費・物件費等の状況該当値テキスト"/>
        <xdr:cNvSpPr txBox="1"/>
      </xdr:nvSpPr>
      <xdr:spPr>
        <a:xfrm>
          <a:off x="5041900" y="1405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153808</xdr:rowOff>
    </xdr:from>
    <xdr:to>
      <xdr:col>19</xdr:col>
      <xdr:colOff>184150</xdr:colOff>
      <xdr:row>83</xdr:row>
      <xdr:rowOff>83958</xdr:rowOff>
    </xdr:to>
    <xdr:sp macro="" textlink="">
      <xdr:nvSpPr>
        <xdr:cNvPr id="215" name="楕円 214"/>
        <xdr:cNvSpPr/>
      </xdr:nvSpPr>
      <xdr:spPr>
        <a:xfrm>
          <a:off x="4064000" y="1421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94135</xdr:rowOff>
    </xdr:from>
    <xdr:ext cx="736600" cy="259045"/>
    <xdr:sp macro="" textlink="">
      <xdr:nvSpPr>
        <xdr:cNvPr id="216" name="テキスト ボックス 215"/>
        <xdr:cNvSpPr txBox="1"/>
      </xdr:nvSpPr>
      <xdr:spPr>
        <a:xfrm>
          <a:off x="3733800" y="1398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132387</xdr:rowOff>
    </xdr:from>
    <xdr:to>
      <xdr:col>15</xdr:col>
      <xdr:colOff>133350</xdr:colOff>
      <xdr:row>83</xdr:row>
      <xdr:rowOff>62537</xdr:rowOff>
    </xdr:to>
    <xdr:sp macro="" textlink="">
      <xdr:nvSpPr>
        <xdr:cNvPr id="217" name="楕円 216"/>
        <xdr:cNvSpPr/>
      </xdr:nvSpPr>
      <xdr:spPr>
        <a:xfrm>
          <a:off x="3175000" y="141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72714</xdr:rowOff>
    </xdr:from>
    <xdr:ext cx="762000" cy="259045"/>
    <xdr:sp macro="" textlink="">
      <xdr:nvSpPr>
        <xdr:cNvPr id="218" name="テキスト ボックス 217"/>
        <xdr:cNvSpPr txBox="1"/>
      </xdr:nvSpPr>
      <xdr:spPr>
        <a:xfrm>
          <a:off x="2844800" y="1396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126256</xdr:rowOff>
    </xdr:from>
    <xdr:to>
      <xdr:col>11</xdr:col>
      <xdr:colOff>82550</xdr:colOff>
      <xdr:row>83</xdr:row>
      <xdr:rowOff>56406</xdr:rowOff>
    </xdr:to>
    <xdr:sp macro="" textlink="">
      <xdr:nvSpPr>
        <xdr:cNvPr id="219" name="楕円 218"/>
        <xdr:cNvSpPr/>
      </xdr:nvSpPr>
      <xdr:spPr>
        <a:xfrm>
          <a:off x="2286000" y="1418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66583</xdr:rowOff>
    </xdr:from>
    <xdr:ext cx="762000" cy="259045"/>
    <xdr:sp macro="" textlink="">
      <xdr:nvSpPr>
        <xdr:cNvPr id="220" name="テキスト ボックス 219"/>
        <xdr:cNvSpPr txBox="1"/>
      </xdr:nvSpPr>
      <xdr:spPr>
        <a:xfrm>
          <a:off x="1955800" y="1395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106071</xdr:rowOff>
    </xdr:from>
    <xdr:to>
      <xdr:col>7</xdr:col>
      <xdr:colOff>31750</xdr:colOff>
      <xdr:row>83</xdr:row>
      <xdr:rowOff>36221</xdr:rowOff>
    </xdr:to>
    <xdr:sp macro="" textlink="">
      <xdr:nvSpPr>
        <xdr:cNvPr id="221" name="楕円 220"/>
        <xdr:cNvSpPr/>
      </xdr:nvSpPr>
      <xdr:spPr>
        <a:xfrm>
          <a:off x="1397000" y="1416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46398</xdr:rowOff>
    </xdr:from>
    <xdr:ext cx="762000" cy="259045"/>
    <xdr:sp macro="" textlink="">
      <xdr:nvSpPr>
        <xdr:cNvPr id="222" name="テキスト ボックス 221"/>
        <xdr:cNvSpPr txBox="1"/>
      </xdr:nvSpPr>
      <xdr:spPr>
        <a:xfrm>
          <a:off x="1066800" y="1393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ラスパイレス指数は類似団体平均を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今後は特殊勤務手当等の各種手当の総点検を行うなど、より一層の給与の適正化に努める。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77712</xdr:rowOff>
    </xdr:from>
    <xdr:to>
      <xdr:col>81</xdr:col>
      <xdr:colOff>44450</xdr:colOff>
      <xdr:row>85</xdr:row>
      <xdr:rowOff>89202</xdr:rowOff>
    </xdr:to>
    <xdr:cxnSp macro="">
      <xdr:nvCxnSpPr>
        <xdr:cNvPr id="258" name="直線コネクタ 257"/>
        <xdr:cNvCxnSpPr/>
      </xdr:nvCxnSpPr>
      <xdr:spPr>
        <a:xfrm flipV="1">
          <a:off x="16179800" y="146509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89202</xdr:rowOff>
    </xdr:to>
    <xdr:cxnSp macro="">
      <xdr:nvCxnSpPr>
        <xdr:cNvPr id="261" name="直線コネクタ 260"/>
        <xdr:cNvCxnSpPr/>
      </xdr:nvCxnSpPr>
      <xdr:spPr>
        <a:xfrm>
          <a:off x="15290800" y="146394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66221</xdr:rowOff>
    </xdr:to>
    <xdr:cxnSp macro="">
      <xdr:nvCxnSpPr>
        <xdr:cNvPr id="264" name="直線コネクタ 263"/>
        <xdr:cNvCxnSpPr/>
      </xdr:nvCxnSpPr>
      <xdr:spPr>
        <a:xfrm>
          <a:off x="14401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146655</xdr:rowOff>
    </xdr:to>
    <xdr:cxnSp macro="">
      <xdr:nvCxnSpPr>
        <xdr:cNvPr id="267" name="直線コネクタ 266"/>
        <xdr:cNvCxnSpPr/>
      </xdr:nvCxnSpPr>
      <xdr:spPr>
        <a:xfrm flipV="1">
          <a:off x="13512800" y="146050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77" name="楕円 276"/>
        <xdr:cNvSpPr/>
      </xdr:nvSpPr>
      <xdr:spPr>
        <a:xfrm>
          <a:off x="169672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170439</xdr:rowOff>
    </xdr:from>
    <xdr:ext cx="762000" cy="259045"/>
    <xdr:sp macro="" textlink="">
      <xdr:nvSpPr>
        <xdr:cNvPr id="278" name="給与水準   （国との比較）該当値テキスト"/>
        <xdr:cNvSpPr txBox="1"/>
      </xdr:nvSpPr>
      <xdr:spPr>
        <a:xfrm>
          <a:off x="17106900" y="145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79" name="楕円 278"/>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124779</xdr:rowOff>
    </xdr:from>
    <xdr:ext cx="736600" cy="259045"/>
    <xdr:sp macro="" textlink="">
      <xdr:nvSpPr>
        <xdr:cNvPr id="280" name="テキスト ボックス 279"/>
        <xdr:cNvSpPr txBox="1"/>
      </xdr:nvSpPr>
      <xdr:spPr>
        <a:xfrm>
          <a:off x="15798800" y="1469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1" name="楕円 280"/>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2" name="テキスト ボックス 281"/>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4" name="テキスト ボックス 283"/>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95855</xdr:rowOff>
    </xdr:from>
    <xdr:to>
      <xdr:col>64</xdr:col>
      <xdr:colOff>152400</xdr:colOff>
      <xdr:row>86</xdr:row>
      <xdr:rowOff>26005</xdr:rowOff>
    </xdr:to>
    <xdr:sp macro="" textlink="">
      <xdr:nvSpPr>
        <xdr:cNvPr id="285" name="楕円 284"/>
        <xdr:cNvSpPr/>
      </xdr:nvSpPr>
      <xdr:spPr>
        <a:xfrm>
          <a:off x="13462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10782</xdr:rowOff>
    </xdr:from>
    <xdr:ext cx="762000" cy="259045"/>
    <xdr:sp macro="" textlink="">
      <xdr:nvSpPr>
        <xdr:cNvPr id="286" name="テキスト ボックス 285"/>
        <xdr:cNvSpPr txBox="1"/>
      </xdr:nvSpPr>
      <xdr:spPr>
        <a:xfrm>
          <a:off x="13131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市人口は減少傾向にあるが、人口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10.15</a:t>
          </a:r>
          <a:r>
            <a:rPr kumimoji="1" lang="ja-JP" altLang="ja-JP" sz="1100">
              <a:solidFill>
                <a:schemeClr val="dk1"/>
              </a:solidFill>
              <a:effectLst/>
              <a:latin typeface="+mn-lt"/>
              <a:ea typeface="+mn-ea"/>
              <a:cs typeface="+mn-cs"/>
            </a:rPr>
            <a:t>人と類似団体平均と比べてほぼ同じ水準にある。今後も退職者不補充を行うなど新規採用者の抑制に努めたい。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124883</xdr:rowOff>
    </xdr:from>
    <xdr:to>
      <xdr:col>81</xdr:col>
      <xdr:colOff>44450</xdr:colOff>
      <xdr:row>62</xdr:row>
      <xdr:rowOff>147865</xdr:rowOff>
    </xdr:to>
    <xdr:cxnSp macro="">
      <xdr:nvCxnSpPr>
        <xdr:cNvPr id="323" name="直線コネクタ 322"/>
        <xdr:cNvCxnSpPr/>
      </xdr:nvCxnSpPr>
      <xdr:spPr>
        <a:xfrm flipV="1">
          <a:off x="16179800" y="1075478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126033</xdr:rowOff>
    </xdr:from>
    <xdr:to>
      <xdr:col>77</xdr:col>
      <xdr:colOff>44450</xdr:colOff>
      <xdr:row>62</xdr:row>
      <xdr:rowOff>147865</xdr:rowOff>
    </xdr:to>
    <xdr:cxnSp macro="">
      <xdr:nvCxnSpPr>
        <xdr:cNvPr id="326" name="直線コネクタ 325"/>
        <xdr:cNvCxnSpPr/>
      </xdr:nvCxnSpPr>
      <xdr:spPr>
        <a:xfrm>
          <a:off x="15290800" y="1075593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126033</xdr:rowOff>
    </xdr:from>
    <xdr:to>
      <xdr:col>72</xdr:col>
      <xdr:colOff>203200</xdr:colOff>
      <xdr:row>62</xdr:row>
      <xdr:rowOff>128330</xdr:rowOff>
    </xdr:to>
    <xdr:cxnSp macro="">
      <xdr:nvCxnSpPr>
        <xdr:cNvPr id="329" name="直線コネクタ 328"/>
        <xdr:cNvCxnSpPr/>
      </xdr:nvCxnSpPr>
      <xdr:spPr>
        <a:xfrm flipV="1">
          <a:off x="14401800" y="10755933"/>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103051</xdr:rowOff>
    </xdr:from>
    <xdr:to>
      <xdr:col>68</xdr:col>
      <xdr:colOff>152400</xdr:colOff>
      <xdr:row>62</xdr:row>
      <xdr:rowOff>128330</xdr:rowOff>
    </xdr:to>
    <xdr:cxnSp macro="">
      <xdr:nvCxnSpPr>
        <xdr:cNvPr id="332" name="直線コネクタ 331"/>
        <xdr:cNvCxnSpPr/>
      </xdr:nvCxnSpPr>
      <xdr:spPr>
        <a:xfrm>
          <a:off x="13512800" y="10732951"/>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74083</xdr:rowOff>
    </xdr:from>
    <xdr:to>
      <xdr:col>81</xdr:col>
      <xdr:colOff>95250</xdr:colOff>
      <xdr:row>63</xdr:row>
      <xdr:rowOff>4233</xdr:rowOff>
    </xdr:to>
    <xdr:sp macro="" textlink="">
      <xdr:nvSpPr>
        <xdr:cNvPr id="342" name="楕円 341"/>
        <xdr:cNvSpPr/>
      </xdr:nvSpPr>
      <xdr:spPr>
        <a:xfrm>
          <a:off x="16967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90610</xdr:rowOff>
    </xdr:from>
    <xdr:ext cx="762000" cy="259045"/>
    <xdr:sp macro="" textlink="">
      <xdr:nvSpPr>
        <xdr:cNvPr id="343" name="定員管理の状況該当値テキスト"/>
        <xdr:cNvSpPr txBox="1"/>
      </xdr:nvSpPr>
      <xdr:spPr>
        <a:xfrm>
          <a:off x="171069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97065</xdr:rowOff>
    </xdr:from>
    <xdr:to>
      <xdr:col>77</xdr:col>
      <xdr:colOff>95250</xdr:colOff>
      <xdr:row>63</xdr:row>
      <xdr:rowOff>27215</xdr:rowOff>
    </xdr:to>
    <xdr:sp macro="" textlink="">
      <xdr:nvSpPr>
        <xdr:cNvPr id="344" name="楕円 343"/>
        <xdr:cNvSpPr/>
      </xdr:nvSpPr>
      <xdr:spPr>
        <a:xfrm>
          <a:off x="161290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11992</xdr:rowOff>
    </xdr:from>
    <xdr:ext cx="736600" cy="259045"/>
    <xdr:sp macro="" textlink="">
      <xdr:nvSpPr>
        <xdr:cNvPr id="345" name="テキスト ボックス 344"/>
        <xdr:cNvSpPr txBox="1"/>
      </xdr:nvSpPr>
      <xdr:spPr>
        <a:xfrm>
          <a:off x="15798800" y="1081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75233</xdr:rowOff>
    </xdr:from>
    <xdr:to>
      <xdr:col>73</xdr:col>
      <xdr:colOff>44450</xdr:colOff>
      <xdr:row>63</xdr:row>
      <xdr:rowOff>5383</xdr:rowOff>
    </xdr:to>
    <xdr:sp macro="" textlink="">
      <xdr:nvSpPr>
        <xdr:cNvPr id="346" name="楕円 345"/>
        <xdr:cNvSpPr/>
      </xdr:nvSpPr>
      <xdr:spPr>
        <a:xfrm>
          <a:off x="15240000" y="1070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161610</xdr:rowOff>
    </xdr:from>
    <xdr:ext cx="762000" cy="259045"/>
    <xdr:sp macro="" textlink="">
      <xdr:nvSpPr>
        <xdr:cNvPr id="347" name="テキスト ボックス 346"/>
        <xdr:cNvSpPr txBox="1"/>
      </xdr:nvSpPr>
      <xdr:spPr>
        <a:xfrm>
          <a:off x="14909800" y="1079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77530</xdr:rowOff>
    </xdr:from>
    <xdr:to>
      <xdr:col>68</xdr:col>
      <xdr:colOff>203200</xdr:colOff>
      <xdr:row>63</xdr:row>
      <xdr:rowOff>7680</xdr:rowOff>
    </xdr:to>
    <xdr:sp macro="" textlink="">
      <xdr:nvSpPr>
        <xdr:cNvPr id="348" name="楕円 347"/>
        <xdr:cNvSpPr/>
      </xdr:nvSpPr>
      <xdr:spPr>
        <a:xfrm>
          <a:off x="14351000" y="107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163907</xdr:rowOff>
    </xdr:from>
    <xdr:ext cx="762000" cy="259045"/>
    <xdr:sp macro="" textlink="">
      <xdr:nvSpPr>
        <xdr:cNvPr id="349" name="テキスト ボックス 348"/>
        <xdr:cNvSpPr txBox="1"/>
      </xdr:nvSpPr>
      <xdr:spPr>
        <a:xfrm>
          <a:off x="14020800" y="107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50" name="楕円 349"/>
        <xdr:cNvSpPr/>
      </xdr:nvSpPr>
      <xdr:spPr>
        <a:xfrm>
          <a:off x="13462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51" name="テキスト ボックス 350"/>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％と類似団体平均を上回っている。主な要因としては、老朽化した公共施設の建替など大型の整備事業が集中しており、公債費が増加したことが挙げられる。</a:t>
          </a:r>
          <a:endParaRPr lang="ja-JP" altLang="ja-JP" sz="1400">
            <a:effectLst/>
          </a:endParaRPr>
        </a:p>
        <a:p>
          <a:r>
            <a:rPr kumimoji="1" lang="ja-JP" altLang="ja-JP" sz="1100">
              <a:solidFill>
                <a:schemeClr val="dk1"/>
              </a:solidFill>
              <a:effectLst/>
              <a:latin typeface="+mn-lt"/>
              <a:ea typeface="+mn-ea"/>
              <a:cs typeface="+mn-cs"/>
            </a:rPr>
            <a:t>今後も公債費の増加が見込まれるため、行財政改革の取組を通じて普通建設事業の見直しを行い、可能な限り公債費負担を軽減する。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92392</xdr:rowOff>
    </xdr:to>
    <xdr:cxnSp macro="">
      <xdr:nvCxnSpPr>
        <xdr:cNvPr id="385" name="直線コネクタ 384"/>
        <xdr:cNvCxnSpPr/>
      </xdr:nvCxnSpPr>
      <xdr:spPr>
        <a:xfrm flipV="1">
          <a:off x="16179800" y="6421967"/>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84349</xdr:rowOff>
    </xdr:from>
    <xdr:to>
      <xdr:col>77</xdr:col>
      <xdr:colOff>44450</xdr:colOff>
      <xdr:row>37</xdr:row>
      <xdr:rowOff>92392</xdr:rowOff>
    </xdr:to>
    <xdr:cxnSp macro="">
      <xdr:nvCxnSpPr>
        <xdr:cNvPr id="388" name="直線コネクタ 387"/>
        <xdr:cNvCxnSpPr/>
      </xdr:nvCxnSpPr>
      <xdr:spPr>
        <a:xfrm>
          <a:off x="15290800" y="642799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76306</xdr:rowOff>
    </xdr:from>
    <xdr:to>
      <xdr:col>72</xdr:col>
      <xdr:colOff>203200</xdr:colOff>
      <xdr:row>37</xdr:row>
      <xdr:rowOff>84349</xdr:rowOff>
    </xdr:to>
    <xdr:cxnSp macro="">
      <xdr:nvCxnSpPr>
        <xdr:cNvPr id="391" name="直線コネクタ 390"/>
        <xdr:cNvCxnSpPr/>
      </xdr:nvCxnSpPr>
      <xdr:spPr>
        <a:xfrm>
          <a:off x="14401800" y="641995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36089</xdr:rowOff>
    </xdr:from>
    <xdr:to>
      <xdr:col>68</xdr:col>
      <xdr:colOff>152400</xdr:colOff>
      <xdr:row>37</xdr:row>
      <xdr:rowOff>76306</xdr:rowOff>
    </xdr:to>
    <xdr:cxnSp macro="">
      <xdr:nvCxnSpPr>
        <xdr:cNvPr id="394" name="直線コネクタ 393"/>
        <xdr:cNvCxnSpPr/>
      </xdr:nvCxnSpPr>
      <xdr:spPr>
        <a:xfrm>
          <a:off x="13512800" y="637973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4" name="楕円 403"/>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171044</xdr:rowOff>
    </xdr:from>
    <xdr:ext cx="762000" cy="259045"/>
    <xdr:sp macro="" textlink="">
      <xdr:nvSpPr>
        <xdr:cNvPr id="405" name="公債費負担の状況該当値テキスト"/>
        <xdr:cNvSpPr txBox="1"/>
      </xdr:nvSpPr>
      <xdr:spPr>
        <a:xfrm>
          <a:off x="17106900" y="634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41592</xdr:rowOff>
    </xdr:from>
    <xdr:to>
      <xdr:col>77</xdr:col>
      <xdr:colOff>95250</xdr:colOff>
      <xdr:row>37</xdr:row>
      <xdr:rowOff>143192</xdr:rowOff>
    </xdr:to>
    <xdr:sp macro="" textlink="">
      <xdr:nvSpPr>
        <xdr:cNvPr id="406" name="楕円 405"/>
        <xdr:cNvSpPr/>
      </xdr:nvSpPr>
      <xdr:spPr>
        <a:xfrm>
          <a:off x="16129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127970</xdr:rowOff>
    </xdr:from>
    <xdr:ext cx="736600" cy="259045"/>
    <xdr:sp macro="" textlink="">
      <xdr:nvSpPr>
        <xdr:cNvPr id="407" name="テキスト ボックス 406"/>
        <xdr:cNvSpPr txBox="1"/>
      </xdr:nvSpPr>
      <xdr:spPr>
        <a:xfrm>
          <a:off x="15798800" y="647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33549</xdr:rowOff>
    </xdr:from>
    <xdr:to>
      <xdr:col>73</xdr:col>
      <xdr:colOff>44450</xdr:colOff>
      <xdr:row>37</xdr:row>
      <xdr:rowOff>135149</xdr:rowOff>
    </xdr:to>
    <xdr:sp macro="" textlink="">
      <xdr:nvSpPr>
        <xdr:cNvPr id="408" name="楕円 407"/>
        <xdr:cNvSpPr/>
      </xdr:nvSpPr>
      <xdr:spPr>
        <a:xfrm>
          <a:off x="15240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119926</xdr:rowOff>
    </xdr:from>
    <xdr:ext cx="762000" cy="259045"/>
    <xdr:sp macro="" textlink="">
      <xdr:nvSpPr>
        <xdr:cNvPr id="409" name="テキスト ボックス 408"/>
        <xdr:cNvSpPr txBox="1"/>
      </xdr:nvSpPr>
      <xdr:spPr>
        <a:xfrm>
          <a:off x="14909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10" name="楕円 409"/>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11" name="テキスト ボックス 410"/>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156739</xdr:rowOff>
    </xdr:from>
    <xdr:to>
      <xdr:col>64</xdr:col>
      <xdr:colOff>152400</xdr:colOff>
      <xdr:row>37</xdr:row>
      <xdr:rowOff>86889</xdr:rowOff>
    </xdr:to>
    <xdr:sp macro="" textlink="">
      <xdr:nvSpPr>
        <xdr:cNvPr id="412" name="楕円 411"/>
        <xdr:cNvSpPr/>
      </xdr:nvSpPr>
      <xdr:spPr>
        <a:xfrm>
          <a:off x="13462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97066</xdr:rowOff>
    </xdr:from>
    <xdr:ext cx="762000" cy="259045"/>
    <xdr:sp macro="" textlink="">
      <xdr:nvSpPr>
        <xdr:cNvPr id="413" name="テキスト ボックス 412"/>
        <xdr:cNvSpPr txBox="1"/>
      </xdr:nvSpPr>
      <xdr:spPr>
        <a:xfrm>
          <a:off x="13131800" y="609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77.4</a:t>
          </a:r>
          <a:r>
            <a:rPr kumimoji="1" lang="ja-JP" altLang="ja-JP" sz="1100">
              <a:solidFill>
                <a:schemeClr val="dk1"/>
              </a:solidFill>
              <a:effectLst/>
              <a:latin typeface="+mn-lt"/>
              <a:ea typeface="+mn-ea"/>
              <a:cs typeface="+mn-cs"/>
            </a:rPr>
            <a:t>％と類似団体平均を上回っている。主な要因としては、公共施設等適正管理推進や一般補助施設整備等事業等に係る地方債現在高の増が挙げられる。近年は老朽化した公共施設の建替など大型の整備事業が集中しており、今後も地方債の増加が見込まれるため、行財政改革の取組を通じて普通建設事業の見直しを行い、市債の発行においては将来負担を考慮し慎重に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110194</xdr:rowOff>
    </xdr:from>
    <xdr:to>
      <xdr:col>81</xdr:col>
      <xdr:colOff>44450</xdr:colOff>
      <xdr:row>16</xdr:row>
      <xdr:rowOff>7514</xdr:rowOff>
    </xdr:to>
    <xdr:cxnSp macro="">
      <xdr:nvCxnSpPr>
        <xdr:cNvPr id="447" name="直線コネクタ 446"/>
        <xdr:cNvCxnSpPr/>
      </xdr:nvCxnSpPr>
      <xdr:spPr>
        <a:xfrm flipV="1">
          <a:off x="16179800" y="2681944"/>
          <a:ext cx="83820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67966</xdr:rowOff>
    </xdr:from>
    <xdr:to>
      <xdr:col>77</xdr:col>
      <xdr:colOff>44450</xdr:colOff>
      <xdr:row>16</xdr:row>
      <xdr:rowOff>7514</xdr:rowOff>
    </xdr:to>
    <xdr:cxnSp macro="">
      <xdr:nvCxnSpPr>
        <xdr:cNvPr id="450" name="直線コネクタ 449"/>
        <xdr:cNvCxnSpPr/>
      </xdr:nvCxnSpPr>
      <xdr:spPr>
        <a:xfrm>
          <a:off x="15290800" y="263971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49869</xdr:rowOff>
    </xdr:from>
    <xdr:to>
      <xdr:col>72</xdr:col>
      <xdr:colOff>203200</xdr:colOff>
      <xdr:row>15</xdr:row>
      <xdr:rowOff>67966</xdr:rowOff>
    </xdr:to>
    <xdr:cxnSp macro="">
      <xdr:nvCxnSpPr>
        <xdr:cNvPr id="453" name="直線コネクタ 452"/>
        <xdr:cNvCxnSpPr/>
      </xdr:nvCxnSpPr>
      <xdr:spPr>
        <a:xfrm>
          <a:off x="14401800" y="262161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118364</xdr:rowOff>
    </xdr:from>
    <xdr:to>
      <xdr:col>68</xdr:col>
      <xdr:colOff>152400</xdr:colOff>
      <xdr:row>15</xdr:row>
      <xdr:rowOff>49869</xdr:rowOff>
    </xdr:to>
    <xdr:cxnSp macro="">
      <xdr:nvCxnSpPr>
        <xdr:cNvPr id="456" name="直線コネクタ 455"/>
        <xdr:cNvCxnSpPr/>
      </xdr:nvCxnSpPr>
      <xdr:spPr>
        <a:xfrm>
          <a:off x="13512800" y="2518664"/>
          <a:ext cx="889000" cy="10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59394</xdr:rowOff>
    </xdr:from>
    <xdr:to>
      <xdr:col>81</xdr:col>
      <xdr:colOff>95250</xdr:colOff>
      <xdr:row>15</xdr:row>
      <xdr:rowOff>160994</xdr:rowOff>
    </xdr:to>
    <xdr:sp macro="" textlink="">
      <xdr:nvSpPr>
        <xdr:cNvPr id="466" name="楕円 465"/>
        <xdr:cNvSpPr/>
      </xdr:nvSpPr>
      <xdr:spPr>
        <a:xfrm>
          <a:off x="16967200" y="26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31471</xdr:rowOff>
    </xdr:from>
    <xdr:ext cx="762000" cy="259045"/>
    <xdr:sp macro="" textlink="">
      <xdr:nvSpPr>
        <xdr:cNvPr id="467" name="将来負担の状況該当値テキスト"/>
        <xdr:cNvSpPr txBox="1"/>
      </xdr:nvSpPr>
      <xdr:spPr>
        <a:xfrm>
          <a:off x="17106900" y="26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128164</xdr:rowOff>
    </xdr:from>
    <xdr:to>
      <xdr:col>77</xdr:col>
      <xdr:colOff>95250</xdr:colOff>
      <xdr:row>16</xdr:row>
      <xdr:rowOff>58314</xdr:rowOff>
    </xdr:to>
    <xdr:sp macro="" textlink="">
      <xdr:nvSpPr>
        <xdr:cNvPr id="468" name="楕円 467"/>
        <xdr:cNvSpPr/>
      </xdr:nvSpPr>
      <xdr:spPr>
        <a:xfrm>
          <a:off x="16129000" y="2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43091</xdr:rowOff>
    </xdr:from>
    <xdr:ext cx="736600" cy="259045"/>
    <xdr:sp macro="" textlink="">
      <xdr:nvSpPr>
        <xdr:cNvPr id="469" name="テキスト ボックス 468"/>
        <xdr:cNvSpPr txBox="1"/>
      </xdr:nvSpPr>
      <xdr:spPr>
        <a:xfrm>
          <a:off x="15798800" y="2786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17166</xdr:rowOff>
    </xdr:from>
    <xdr:to>
      <xdr:col>73</xdr:col>
      <xdr:colOff>44450</xdr:colOff>
      <xdr:row>15</xdr:row>
      <xdr:rowOff>118766</xdr:rowOff>
    </xdr:to>
    <xdr:sp macro="" textlink="">
      <xdr:nvSpPr>
        <xdr:cNvPr id="470" name="楕円 469"/>
        <xdr:cNvSpPr/>
      </xdr:nvSpPr>
      <xdr:spPr>
        <a:xfrm>
          <a:off x="15240000" y="258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103543</xdr:rowOff>
    </xdr:from>
    <xdr:ext cx="762000" cy="259045"/>
    <xdr:sp macro="" textlink="">
      <xdr:nvSpPr>
        <xdr:cNvPr id="471" name="テキスト ボックス 470"/>
        <xdr:cNvSpPr txBox="1"/>
      </xdr:nvSpPr>
      <xdr:spPr>
        <a:xfrm>
          <a:off x="14909800" y="267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170519</xdr:rowOff>
    </xdr:from>
    <xdr:to>
      <xdr:col>68</xdr:col>
      <xdr:colOff>203200</xdr:colOff>
      <xdr:row>15</xdr:row>
      <xdr:rowOff>100669</xdr:rowOff>
    </xdr:to>
    <xdr:sp macro="" textlink="">
      <xdr:nvSpPr>
        <xdr:cNvPr id="472" name="楕円 471"/>
        <xdr:cNvSpPr/>
      </xdr:nvSpPr>
      <xdr:spPr>
        <a:xfrm>
          <a:off x="14351000" y="25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85446</xdr:rowOff>
    </xdr:from>
    <xdr:ext cx="762000" cy="259045"/>
    <xdr:sp macro="" textlink="">
      <xdr:nvSpPr>
        <xdr:cNvPr id="473" name="テキスト ボックス 472"/>
        <xdr:cNvSpPr txBox="1"/>
      </xdr:nvSpPr>
      <xdr:spPr>
        <a:xfrm>
          <a:off x="14020800" y="265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67564</xdr:rowOff>
    </xdr:from>
    <xdr:to>
      <xdr:col>64</xdr:col>
      <xdr:colOff>152400</xdr:colOff>
      <xdr:row>14</xdr:row>
      <xdr:rowOff>169164</xdr:rowOff>
    </xdr:to>
    <xdr:sp macro="" textlink="">
      <xdr:nvSpPr>
        <xdr:cNvPr id="474" name="楕円 473"/>
        <xdr:cNvSpPr/>
      </xdr:nvSpPr>
      <xdr:spPr>
        <a:xfrm>
          <a:off x="134620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7891</xdr:rowOff>
    </xdr:from>
    <xdr:ext cx="762000" cy="259045"/>
    <xdr:sp macro="" textlink="">
      <xdr:nvSpPr>
        <xdr:cNvPr id="475" name="テキスト ボックス 474"/>
        <xdr:cNvSpPr txBox="1"/>
      </xdr:nvSpPr>
      <xdr:spPr>
        <a:xfrm>
          <a:off x="13131800" y="223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26,708
26,308
91.50
17,069,351
16,776,921
124,024
7,777,015
17,764,305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人件費にかかる経常収支比率は、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年度においては退職者不補充により職員数は減となったものの退職者の増加により退職金が増加し、類似団体平均を上回った。令和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、退職者不補充を行っているものの、</a:t>
          </a:r>
          <a:r>
            <a:rPr kumimoji="1" lang="ja-JP" altLang="en-US" sz="1100">
              <a:solidFill>
                <a:schemeClr val="dk1"/>
              </a:solidFill>
              <a:effectLst/>
              <a:latin typeface="+mn-lt"/>
              <a:ea typeface="+mn-ea"/>
              <a:cs typeface="+mn-cs"/>
            </a:rPr>
            <a:t>会計年度任用職員制度の運用開始に伴う人件費の増加により、</a:t>
          </a:r>
          <a:r>
            <a:rPr kumimoji="1" lang="en-US" altLang="ja-JP" sz="1100">
              <a:solidFill>
                <a:schemeClr val="dk1"/>
              </a:solidFill>
              <a:effectLst/>
              <a:latin typeface="+mn-lt"/>
              <a:ea typeface="+mn-ea"/>
              <a:cs typeface="+mn-cs"/>
            </a:rPr>
            <a:t>28.6</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類似団体平均を上回る水準となった。今後も行財政改革の取組を通じて人件費の削減に努める。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142240</xdr:rowOff>
    </xdr:from>
    <xdr:to>
      <xdr:col>24</xdr:col>
      <xdr:colOff>25400</xdr:colOff>
      <xdr:row>39</xdr:row>
      <xdr:rowOff>1270</xdr:rowOff>
    </xdr:to>
    <xdr:cxnSp macro="">
      <xdr:nvCxnSpPr>
        <xdr:cNvPr id="66" name="直線コネクタ 65"/>
        <xdr:cNvCxnSpPr/>
      </xdr:nvCxnSpPr>
      <xdr:spPr>
        <a:xfrm>
          <a:off x="3987800" y="6657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142240</xdr:rowOff>
    </xdr:to>
    <xdr:cxnSp macro="">
      <xdr:nvCxnSpPr>
        <xdr:cNvPr id="69" name="直線コネクタ 68"/>
        <xdr:cNvCxnSpPr/>
      </xdr:nvCxnSpPr>
      <xdr:spPr>
        <a:xfrm>
          <a:off x="3098800" y="65049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161290</xdr:rowOff>
    </xdr:to>
    <xdr:cxnSp macro="">
      <xdr:nvCxnSpPr>
        <xdr:cNvPr id="72" name="直線コネクタ 71"/>
        <xdr:cNvCxnSpPr/>
      </xdr:nvCxnSpPr>
      <xdr:spPr>
        <a:xfrm>
          <a:off x="2209800" y="641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69850</xdr:rowOff>
    </xdr:to>
    <xdr:cxnSp macro="">
      <xdr:nvCxnSpPr>
        <xdr:cNvPr id="75" name="直線コネクタ 74"/>
        <xdr:cNvCxnSpPr/>
      </xdr:nvCxnSpPr>
      <xdr:spPr>
        <a:xfrm>
          <a:off x="1320800" y="6352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5" name="楕円 84"/>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6"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7" name="楕円 86"/>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8" name="テキスト ボックス 87"/>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と類似団体平均を大きく下回っている。物件費においては前年より</a:t>
          </a:r>
          <a:r>
            <a:rPr kumimoji="1" lang="en-US" altLang="ja-JP" sz="1100">
              <a:solidFill>
                <a:schemeClr val="dk1"/>
              </a:solidFill>
              <a:effectLst/>
              <a:latin typeface="+mn-lt"/>
              <a:ea typeface="+mn-ea"/>
              <a:cs typeface="+mn-cs"/>
            </a:rPr>
            <a:t>145,200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今後についても安易な業務委託を避け、費用対効果を検証しながら費用の削減に努める。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15</xdr:row>
      <xdr:rowOff>120650</xdr:rowOff>
    </xdr:to>
    <xdr:cxnSp macro="">
      <xdr:nvCxnSpPr>
        <xdr:cNvPr id="127" name="直線コネクタ 126"/>
        <xdr:cNvCxnSpPr/>
      </xdr:nvCxnSpPr>
      <xdr:spPr>
        <a:xfrm flipV="1">
          <a:off x="15671800" y="24130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15</xdr:row>
      <xdr:rowOff>120650</xdr:rowOff>
    </xdr:to>
    <xdr:cxnSp macro="">
      <xdr:nvCxnSpPr>
        <xdr:cNvPr id="130" name="直線コネクタ 129"/>
        <xdr:cNvCxnSpPr/>
      </xdr:nvCxnSpPr>
      <xdr:spPr>
        <a:xfrm>
          <a:off x="14782800" y="2540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139700</xdr:rowOff>
    </xdr:from>
    <xdr:to>
      <xdr:col>73</xdr:col>
      <xdr:colOff>180975</xdr:colOff>
      <xdr:row>14</xdr:row>
      <xdr:rowOff>139700</xdr:rowOff>
    </xdr:to>
    <xdr:cxnSp macro="">
      <xdr:nvCxnSpPr>
        <xdr:cNvPr id="133" name="直線コネクタ 132"/>
        <xdr:cNvCxnSpPr/>
      </xdr:nvCxnSpPr>
      <xdr:spPr>
        <a:xfrm>
          <a:off x="13893800" y="254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139700</xdr:rowOff>
    </xdr:from>
    <xdr:to>
      <xdr:col>69</xdr:col>
      <xdr:colOff>92075</xdr:colOff>
      <xdr:row>14</xdr:row>
      <xdr:rowOff>139700</xdr:rowOff>
    </xdr:to>
    <xdr:cxnSp macro="">
      <xdr:nvCxnSpPr>
        <xdr:cNvPr id="136" name="直線コネクタ 135"/>
        <xdr:cNvCxnSpPr/>
      </xdr:nvCxnSpPr>
      <xdr:spPr>
        <a:xfrm>
          <a:off x="13004800" y="254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6" name="楕円 145"/>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47" name="物件費該当値テキスト"/>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1" name="テキスト ボックス 150"/>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88900</xdr:rowOff>
    </xdr:from>
    <xdr:to>
      <xdr:col>69</xdr:col>
      <xdr:colOff>142875</xdr:colOff>
      <xdr:row>15</xdr:row>
      <xdr:rowOff>19050</xdr:rowOff>
    </xdr:to>
    <xdr:sp macro="" textlink="">
      <xdr:nvSpPr>
        <xdr:cNvPr id="152" name="楕円 151"/>
        <xdr:cNvSpPr/>
      </xdr:nvSpPr>
      <xdr:spPr>
        <a:xfrm>
          <a:off x="13843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29227</xdr:rowOff>
    </xdr:from>
    <xdr:ext cx="762000" cy="259045"/>
    <xdr:sp macro="" textlink="">
      <xdr:nvSpPr>
        <xdr:cNvPr id="153" name="テキスト ボックス 152"/>
        <xdr:cNvSpPr txBox="1"/>
      </xdr:nvSpPr>
      <xdr:spPr>
        <a:xfrm>
          <a:off x="13512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88900</xdr:rowOff>
    </xdr:from>
    <xdr:to>
      <xdr:col>65</xdr:col>
      <xdr:colOff>53975</xdr:colOff>
      <xdr:row>15</xdr:row>
      <xdr:rowOff>19050</xdr:rowOff>
    </xdr:to>
    <xdr:sp macro="" textlink="">
      <xdr:nvSpPr>
        <xdr:cNvPr id="154" name="楕円 153"/>
        <xdr:cNvSpPr/>
      </xdr:nvSpPr>
      <xdr:spPr>
        <a:xfrm>
          <a:off x="12954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29227</xdr:rowOff>
    </xdr:from>
    <xdr:ext cx="762000" cy="259045"/>
    <xdr:sp macro="" textlink="">
      <xdr:nvSpPr>
        <xdr:cNvPr id="155" name="テキスト ボックス 154"/>
        <xdr:cNvSpPr txBox="1"/>
      </xdr:nvSpPr>
      <xdr:spPr>
        <a:xfrm>
          <a:off x="12623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％と類似団体平均を大きく上回っており、要因としては、</a:t>
          </a:r>
          <a:r>
            <a:rPr kumimoji="1" lang="ja-JP" altLang="en-US" sz="1100">
              <a:solidFill>
                <a:schemeClr val="dk1"/>
              </a:solidFill>
              <a:effectLst/>
              <a:latin typeface="+mn-lt"/>
              <a:ea typeface="+mn-ea"/>
              <a:cs typeface="+mn-cs"/>
            </a:rPr>
            <a:t>保育所費扶助費の増額と、臨時特別給付金</a:t>
          </a:r>
          <a:r>
            <a:rPr kumimoji="1" lang="ja-JP" altLang="ja-JP" sz="1100">
              <a:solidFill>
                <a:schemeClr val="dk1"/>
              </a:solidFill>
              <a:effectLst/>
              <a:latin typeface="+mn-lt"/>
              <a:ea typeface="+mn-ea"/>
              <a:cs typeface="+mn-cs"/>
            </a:rPr>
            <a:t>が挙げられる。今後も資格審査等の事務を適正に行っていく。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59</xdr:row>
      <xdr:rowOff>6350</xdr:rowOff>
    </xdr:to>
    <xdr:cxnSp macro="">
      <xdr:nvCxnSpPr>
        <xdr:cNvPr id="188" name="直線コネクタ 187"/>
        <xdr:cNvCxnSpPr/>
      </xdr:nvCxnSpPr>
      <xdr:spPr>
        <a:xfrm>
          <a:off x="3987800" y="9994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60</xdr:row>
      <xdr:rowOff>0</xdr:rowOff>
    </xdr:to>
    <xdr:cxnSp macro="">
      <xdr:nvCxnSpPr>
        <xdr:cNvPr id="191" name="直線コネクタ 190"/>
        <xdr:cNvCxnSpPr/>
      </xdr:nvCxnSpPr>
      <xdr:spPr>
        <a:xfrm flipV="1">
          <a:off x="3098800" y="99949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0</xdr:rowOff>
    </xdr:from>
    <xdr:to>
      <xdr:col>15</xdr:col>
      <xdr:colOff>98425</xdr:colOff>
      <xdr:row>60</xdr:row>
      <xdr:rowOff>12700</xdr:rowOff>
    </xdr:to>
    <xdr:cxnSp macro="">
      <xdr:nvCxnSpPr>
        <xdr:cNvPr id="194" name="直線コネクタ 193"/>
        <xdr:cNvCxnSpPr/>
      </xdr:nvCxnSpPr>
      <xdr:spPr>
        <a:xfrm flipV="1">
          <a:off x="2209800" y="1028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63500</xdr:rowOff>
    </xdr:to>
    <xdr:cxnSp macro="">
      <xdr:nvCxnSpPr>
        <xdr:cNvPr id="197" name="直線コネクタ 196"/>
        <xdr:cNvCxnSpPr/>
      </xdr:nvCxnSpPr>
      <xdr:spPr>
        <a:xfrm flipV="1">
          <a:off x="1320800" y="10299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127000</xdr:rowOff>
    </xdr:from>
    <xdr:to>
      <xdr:col>24</xdr:col>
      <xdr:colOff>76200</xdr:colOff>
      <xdr:row>59</xdr:row>
      <xdr:rowOff>57150</xdr:rowOff>
    </xdr:to>
    <xdr:sp macro="" textlink="">
      <xdr:nvSpPr>
        <xdr:cNvPr id="207" name="楕円 206"/>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08" name="扶助費該当値テキスト"/>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120650</xdr:rowOff>
    </xdr:from>
    <xdr:to>
      <xdr:col>15</xdr:col>
      <xdr:colOff>149225</xdr:colOff>
      <xdr:row>60</xdr:row>
      <xdr:rowOff>50800</xdr:rowOff>
    </xdr:to>
    <xdr:sp macro="" textlink="">
      <xdr:nvSpPr>
        <xdr:cNvPr id="211" name="楕円 210"/>
        <xdr:cNvSpPr/>
      </xdr:nvSpPr>
      <xdr:spPr>
        <a:xfrm>
          <a:off x="3048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35577</xdr:rowOff>
    </xdr:from>
    <xdr:ext cx="762000" cy="259045"/>
    <xdr:sp macro="" textlink="">
      <xdr:nvSpPr>
        <xdr:cNvPr id="212" name="テキスト ボックス 211"/>
        <xdr:cNvSpPr txBox="1"/>
      </xdr:nvSpPr>
      <xdr:spPr>
        <a:xfrm>
          <a:off x="2717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3" name="楕円 212"/>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4" name="テキスト ボックス 213"/>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12700</xdr:rowOff>
    </xdr:from>
    <xdr:to>
      <xdr:col>6</xdr:col>
      <xdr:colOff>171450</xdr:colOff>
      <xdr:row>60</xdr:row>
      <xdr:rowOff>114300</xdr:rowOff>
    </xdr:to>
    <xdr:sp macro="" textlink="">
      <xdr:nvSpPr>
        <xdr:cNvPr id="215" name="楕円 214"/>
        <xdr:cNvSpPr/>
      </xdr:nvSpPr>
      <xdr:spPr>
        <a:xfrm>
          <a:off x="1270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99077</xdr:rowOff>
    </xdr:from>
    <xdr:ext cx="762000" cy="259045"/>
    <xdr:sp macro="" textlink="">
      <xdr:nvSpPr>
        <xdr:cNvPr id="216" name="テキスト ボックス 215"/>
        <xdr:cNvSpPr txBox="1"/>
      </xdr:nvSpPr>
      <xdr:spPr>
        <a:xfrm>
          <a:off x="939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と類似団体平均と</a:t>
          </a:r>
          <a:r>
            <a:rPr kumimoji="1" lang="ja-JP" altLang="en-US" sz="1100">
              <a:solidFill>
                <a:schemeClr val="dk1"/>
              </a:solidFill>
              <a:effectLst/>
              <a:latin typeface="+mn-lt"/>
              <a:ea typeface="+mn-ea"/>
              <a:cs typeface="+mn-cs"/>
            </a:rPr>
            <a:t>比較し、少し上回っている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前年度と比較し、国民健康保険特別会計、</a:t>
          </a:r>
          <a:r>
            <a:rPr kumimoji="1" lang="ja-JP" altLang="ja-JP" sz="1100">
              <a:solidFill>
                <a:schemeClr val="dk1"/>
              </a:solidFill>
              <a:effectLst/>
              <a:latin typeface="+mn-lt"/>
              <a:ea typeface="+mn-ea"/>
              <a:cs typeface="+mn-cs"/>
            </a:rPr>
            <a:t>後期高齢者医療特別会計への赤字補填に係る繰出金は減少して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ている。今後も、特別会計への繰出金については、繰出基準等に基づいた適正な執行に努める。また、公営企業会計においては独立採算性の原則に立ち返った経営の健全化に努める。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69850</xdr:rowOff>
    </xdr:to>
    <xdr:cxnSp macro="">
      <xdr:nvCxnSpPr>
        <xdr:cNvPr id="249" name="直線コネクタ 248"/>
        <xdr:cNvCxnSpPr/>
      </xdr:nvCxnSpPr>
      <xdr:spPr>
        <a:xfrm flipV="1">
          <a:off x="15671800" y="979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69850</xdr:rowOff>
    </xdr:to>
    <xdr:cxnSp macro="">
      <xdr:nvCxnSpPr>
        <xdr:cNvPr id="252" name="直線コネクタ 251"/>
        <xdr:cNvCxnSpPr/>
      </xdr:nvCxnSpPr>
      <xdr:spPr>
        <a:xfrm>
          <a:off x="14782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69850</xdr:rowOff>
    </xdr:to>
    <xdr:cxnSp macro="">
      <xdr:nvCxnSpPr>
        <xdr:cNvPr id="255" name="直線コネクタ 254"/>
        <xdr:cNvCxnSpPr/>
      </xdr:nvCxnSpPr>
      <xdr:spPr>
        <a:xfrm>
          <a:off x="13893800" y="9827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69850</xdr:rowOff>
    </xdr:to>
    <xdr:cxnSp macro="">
      <xdr:nvCxnSpPr>
        <xdr:cNvPr id="258" name="直線コネクタ 257"/>
        <xdr:cNvCxnSpPr/>
      </xdr:nvCxnSpPr>
      <xdr:spPr>
        <a:xfrm flipV="1">
          <a:off x="13004800" y="9827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9"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1" name="テキスト ボックス 270"/>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3" name="テキスト ボックス 272"/>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4" name="楕円 273"/>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75" name="テキスト ボックス 274"/>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と類似団体平均を下回っている。今後も、各種団体や一部事務組合などへの補助金については、補助要綱の交付要件や補助基準などに基づいて適正な執行に努める。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69850</xdr:rowOff>
    </xdr:to>
    <xdr:cxnSp macro="">
      <xdr:nvCxnSpPr>
        <xdr:cNvPr id="307" name="直線コネクタ 306"/>
        <xdr:cNvCxnSpPr/>
      </xdr:nvCxnSpPr>
      <xdr:spPr>
        <a:xfrm flipV="1">
          <a:off x="15671800" y="60340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101854</xdr:rowOff>
    </xdr:to>
    <xdr:cxnSp macro="">
      <xdr:nvCxnSpPr>
        <xdr:cNvPr id="310" name="直線コネクタ 309"/>
        <xdr:cNvCxnSpPr/>
      </xdr:nvCxnSpPr>
      <xdr:spPr>
        <a:xfrm flipV="1">
          <a:off x="14782800" y="60706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110998</xdr:rowOff>
    </xdr:to>
    <xdr:cxnSp macro="">
      <xdr:nvCxnSpPr>
        <xdr:cNvPr id="313" name="直線コネクタ 312"/>
        <xdr:cNvCxnSpPr/>
      </xdr:nvCxnSpPr>
      <xdr:spPr>
        <a:xfrm flipV="1">
          <a:off x="13893800" y="6102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143002</xdr:rowOff>
    </xdr:to>
    <xdr:cxnSp macro="">
      <xdr:nvCxnSpPr>
        <xdr:cNvPr id="316" name="直線コネクタ 315"/>
        <xdr:cNvCxnSpPr/>
      </xdr:nvCxnSpPr>
      <xdr:spPr>
        <a:xfrm flipV="1">
          <a:off x="13004800" y="6111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6" name="楕円 325"/>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170451</xdr:rowOff>
    </xdr:from>
    <xdr:ext cx="762000" cy="259045"/>
    <xdr:sp macro="" textlink="">
      <xdr:nvSpPr>
        <xdr:cNvPr id="327" name="補助費等該当値テキスト"/>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8" name="楕円 327"/>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9" name="テキスト ボックス 328"/>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0" name="楕円 329"/>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1" name="テキスト ボックス 330"/>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2" name="楕円 331"/>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3" name="テキスト ボックス 332"/>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4" name="楕円 333"/>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5" name="テキスト ボックス 334"/>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公債費に係る経常収支比率は、</a:t>
          </a:r>
          <a:r>
            <a:rPr kumimoji="1" lang="ja-JP" altLang="en-US" sz="1000">
              <a:solidFill>
                <a:schemeClr val="dk1"/>
              </a:solidFill>
              <a:effectLst/>
              <a:latin typeface="+mn-lt"/>
              <a:ea typeface="+mn-ea"/>
              <a:cs typeface="+mn-cs"/>
            </a:rPr>
            <a:t>令和元</a:t>
          </a:r>
          <a:r>
            <a:rPr kumimoji="1" lang="ja-JP" altLang="ja-JP" sz="1000">
              <a:solidFill>
                <a:schemeClr val="dk1"/>
              </a:solidFill>
              <a:effectLst/>
              <a:latin typeface="+mn-lt"/>
              <a:ea typeface="+mn-ea"/>
              <a:cs typeface="+mn-cs"/>
            </a:rPr>
            <a:t>年度においては複合文化施設整備事業など大型事業の償還が一部始まったこともあり、償還額の増加により類似団体平均を上回る水準となった。令和</a:t>
          </a:r>
          <a:r>
            <a:rPr kumimoji="1" lang="ja-JP" altLang="en-US" sz="1000">
              <a:solidFill>
                <a:schemeClr val="dk1"/>
              </a:solidFill>
              <a:effectLst/>
              <a:latin typeface="+mn-lt"/>
              <a:ea typeface="+mn-ea"/>
              <a:cs typeface="+mn-cs"/>
            </a:rPr>
            <a:t>２</a:t>
          </a:r>
          <a:r>
            <a:rPr kumimoji="1" lang="ja-JP" altLang="ja-JP" sz="1000">
              <a:solidFill>
                <a:schemeClr val="dk1"/>
              </a:solidFill>
              <a:effectLst/>
              <a:latin typeface="+mn-lt"/>
              <a:ea typeface="+mn-ea"/>
              <a:cs typeface="+mn-cs"/>
            </a:rPr>
            <a:t>年度において</a:t>
          </a:r>
          <a:r>
            <a:rPr kumimoji="1" lang="ja-JP" altLang="en-US" sz="1000">
              <a:solidFill>
                <a:schemeClr val="dk1"/>
              </a:solidFill>
              <a:effectLst/>
              <a:latin typeface="+mn-lt"/>
              <a:ea typeface="+mn-ea"/>
              <a:cs typeface="+mn-cs"/>
            </a:rPr>
            <a:t>も、新規借入分の据置期間により元利償還額は減少したものの、大型事業等の償還の影響が続いており</a:t>
          </a:r>
          <a:r>
            <a:rPr kumimoji="1" lang="ja-JP" altLang="ja-JP" sz="1000">
              <a:solidFill>
                <a:schemeClr val="dk1"/>
              </a:solidFill>
              <a:effectLst/>
              <a:latin typeface="+mn-lt"/>
              <a:ea typeface="+mn-ea"/>
              <a:cs typeface="+mn-cs"/>
            </a:rPr>
            <a:t>、類似団体平均を上回った。今後も公共施設建設に係る事業費が増加し、それに併せて公債費の増加が見込まれるため、行財政改革の取組を通じて普通建設事業の見直しを行い、公債費の削減に努める。</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48895</xdr:rowOff>
    </xdr:from>
    <xdr:to>
      <xdr:col>24</xdr:col>
      <xdr:colOff>25400</xdr:colOff>
      <xdr:row>75</xdr:row>
      <xdr:rowOff>69850</xdr:rowOff>
    </xdr:to>
    <xdr:cxnSp macro="">
      <xdr:nvCxnSpPr>
        <xdr:cNvPr id="367" name="直線コネクタ 366"/>
        <xdr:cNvCxnSpPr/>
      </xdr:nvCxnSpPr>
      <xdr:spPr>
        <a:xfrm flipV="1">
          <a:off x="3987800" y="129076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48895</xdr:rowOff>
    </xdr:from>
    <xdr:to>
      <xdr:col>19</xdr:col>
      <xdr:colOff>187325</xdr:colOff>
      <xdr:row>75</xdr:row>
      <xdr:rowOff>69850</xdr:rowOff>
    </xdr:to>
    <xdr:cxnSp macro="">
      <xdr:nvCxnSpPr>
        <xdr:cNvPr id="370" name="直線コネクタ 369"/>
        <xdr:cNvCxnSpPr/>
      </xdr:nvCxnSpPr>
      <xdr:spPr>
        <a:xfrm>
          <a:off x="3098800" y="129076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xdr:rowOff>
    </xdr:from>
    <xdr:to>
      <xdr:col>15</xdr:col>
      <xdr:colOff>98425</xdr:colOff>
      <xdr:row>75</xdr:row>
      <xdr:rowOff>48895</xdr:rowOff>
    </xdr:to>
    <xdr:cxnSp macro="">
      <xdr:nvCxnSpPr>
        <xdr:cNvPr id="373" name="直線コネクタ 372"/>
        <xdr:cNvCxnSpPr/>
      </xdr:nvCxnSpPr>
      <xdr:spPr>
        <a:xfrm>
          <a:off x="2209800" y="128733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xdr:rowOff>
    </xdr:from>
    <xdr:to>
      <xdr:col>11</xdr:col>
      <xdr:colOff>9525</xdr:colOff>
      <xdr:row>75</xdr:row>
      <xdr:rowOff>43180</xdr:rowOff>
    </xdr:to>
    <xdr:cxnSp macro="">
      <xdr:nvCxnSpPr>
        <xdr:cNvPr id="376" name="直線コネクタ 375"/>
        <xdr:cNvCxnSpPr/>
      </xdr:nvCxnSpPr>
      <xdr:spPr>
        <a:xfrm flipV="1">
          <a:off x="1320800" y="128733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169545</xdr:rowOff>
    </xdr:from>
    <xdr:to>
      <xdr:col>24</xdr:col>
      <xdr:colOff>76200</xdr:colOff>
      <xdr:row>75</xdr:row>
      <xdr:rowOff>99695</xdr:rowOff>
    </xdr:to>
    <xdr:sp macro="" textlink="">
      <xdr:nvSpPr>
        <xdr:cNvPr id="386" name="楕円 385"/>
        <xdr:cNvSpPr/>
      </xdr:nvSpPr>
      <xdr:spPr>
        <a:xfrm>
          <a:off x="47752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141622</xdr:rowOff>
    </xdr:from>
    <xdr:ext cx="762000" cy="259045"/>
    <xdr:sp macro="" textlink="">
      <xdr:nvSpPr>
        <xdr:cNvPr id="387" name="公債費該当値テキスト"/>
        <xdr:cNvSpPr txBox="1"/>
      </xdr:nvSpPr>
      <xdr:spPr>
        <a:xfrm>
          <a:off x="4914900" y="1282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88" name="楕円 387"/>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105427</xdr:rowOff>
    </xdr:from>
    <xdr:ext cx="736600" cy="259045"/>
    <xdr:sp macro="" textlink="">
      <xdr:nvSpPr>
        <xdr:cNvPr id="389" name="テキスト ボックス 388"/>
        <xdr:cNvSpPr txBox="1"/>
      </xdr:nvSpPr>
      <xdr:spPr>
        <a:xfrm>
          <a:off x="3606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169545</xdr:rowOff>
    </xdr:from>
    <xdr:to>
      <xdr:col>15</xdr:col>
      <xdr:colOff>149225</xdr:colOff>
      <xdr:row>75</xdr:row>
      <xdr:rowOff>99695</xdr:rowOff>
    </xdr:to>
    <xdr:sp macro="" textlink="">
      <xdr:nvSpPr>
        <xdr:cNvPr id="390" name="楕円 389"/>
        <xdr:cNvSpPr/>
      </xdr:nvSpPr>
      <xdr:spPr>
        <a:xfrm>
          <a:off x="3048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84472</xdr:rowOff>
    </xdr:from>
    <xdr:ext cx="762000" cy="259045"/>
    <xdr:sp macro="" textlink="">
      <xdr:nvSpPr>
        <xdr:cNvPr id="391" name="テキスト ボックス 390"/>
        <xdr:cNvSpPr txBox="1"/>
      </xdr:nvSpPr>
      <xdr:spPr>
        <a:xfrm>
          <a:off x="2717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135255</xdr:rowOff>
    </xdr:from>
    <xdr:to>
      <xdr:col>11</xdr:col>
      <xdr:colOff>60325</xdr:colOff>
      <xdr:row>75</xdr:row>
      <xdr:rowOff>65405</xdr:rowOff>
    </xdr:to>
    <xdr:sp macro="" textlink="">
      <xdr:nvSpPr>
        <xdr:cNvPr id="392" name="楕円 391"/>
        <xdr:cNvSpPr/>
      </xdr:nvSpPr>
      <xdr:spPr>
        <a:xfrm>
          <a:off x="2159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93" name="テキスト ボックス 392"/>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163830</xdr:rowOff>
    </xdr:from>
    <xdr:to>
      <xdr:col>6</xdr:col>
      <xdr:colOff>171450</xdr:colOff>
      <xdr:row>75</xdr:row>
      <xdr:rowOff>93980</xdr:rowOff>
    </xdr:to>
    <xdr:sp macro="" textlink="">
      <xdr:nvSpPr>
        <xdr:cNvPr id="394" name="楕円 393"/>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78757</xdr:rowOff>
    </xdr:from>
    <xdr:ext cx="762000" cy="259045"/>
    <xdr:sp macro="" textlink="">
      <xdr:nvSpPr>
        <xdr:cNvPr id="395" name="テキスト ボックス 394"/>
        <xdr:cNvSpPr txBox="1"/>
      </xdr:nvSpPr>
      <xdr:spPr>
        <a:xfrm>
          <a:off x="939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人件費及び扶助費に係る経常収支比率が類似団体平均を上回っているものの、物件費にかかる経常収支比率は類似団体平均を大きく下回っている。公債費以外に係る経常収支比率としては、</a:t>
          </a:r>
          <a:r>
            <a:rPr kumimoji="1" lang="en-US" altLang="ja-JP" sz="1100">
              <a:solidFill>
                <a:schemeClr val="dk1"/>
              </a:solidFill>
              <a:effectLst/>
              <a:latin typeface="+mn-lt"/>
              <a:ea typeface="+mn-ea"/>
              <a:cs typeface="+mn-cs"/>
            </a:rPr>
            <a:t>68.4%</a:t>
          </a:r>
          <a:r>
            <a:rPr kumimoji="1" lang="ja-JP" altLang="ja-JP" sz="1100">
              <a:solidFill>
                <a:schemeClr val="dk1"/>
              </a:solidFill>
              <a:effectLst/>
              <a:latin typeface="+mn-lt"/>
              <a:ea typeface="+mn-ea"/>
              <a:cs typeface="+mn-cs"/>
            </a:rPr>
            <a:t>と類似団体平均をやや下回っている。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40132</xdr:rowOff>
    </xdr:to>
    <xdr:cxnSp macro="">
      <xdr:nvCxnSpPr>
        <xdr:cNvPr id="426" name="直線コネクタ 425"/>
        <xdr:cNvCxnSpPr/>
      </xdr:nvCxnSpPr>
      <xdr:spPr>
        <a:xfrm flipV="1">
          <a:off x="15671800" y="129697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76</xdr:row>
      <xdr:rowOff>40132</xdr:rowOff>
    </xdr:to>
    <xdr:cxnSp macro="">
      <xdr:nvCxnSpPr>
        <xdr:cNvPr id="429" name="直線コネクタ 428"/>
        <xdr:cNvCxnSpPr/>
      </xdr:nvCxnSpPr>
      <xdr:spPr>
        <a:xfrm>
          <a:off x="14782800" y="130611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76</xdr:row>
      <xdr:rowOff>30987</xdr:rowOff>
    </xdr:to>
    <xdr:cxnSp macro="">
      <xdr:nvCxnSpPr>
        <xdr:cNvPr id="432" name="直線コネクタ 431"/>
        <xdr:cNvCxnSpPr/>
      </xdr:nvCxnSpPr>
      <xdr:spPr>
        <a:xfrm>
          <a:off x="13893800" y="130108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3556</xdr:rowOff>
    </xdr:to>
    <xdr:cxnSp macro="">
      <xdr:nvCxnSpPr>
        <xdr:cNvPr id="435" name="直線コネクタ 434"/>
        <xdr:cNvCxnSpPr/>
      </xdr:nvCxnSpPr>
      <xdr:spPr>
        <a:xfrm flipV="1">
          <a:off x="13004800" y="130108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45" name="楕円 444"/>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76725</xdr:rowOff>
    </xdr:from>
    <xdr:ext cx="762000" cy="259045"/>
    <xdr:sp macro="" textlink="">
      <xdr:nvSpPr>
        <xdr:cNvPr id="446" name="公債費以外該当値テキスト"/>
        <xdr:cNvSpPr txBox="1"/>
      </xdr:nvSpPr>
      <xdr:spPr>
        <a:xfrm>
          <a:off x="16598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7" name="楕円 446"/>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8" name="テキスト ボックス 447"/>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49" name="楕円 448"/>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50" name="テキスト ボックス 449"/>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1" name="楕円 450"/>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2" name="テキスト ボックス 451"/>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53" name="楕円 452"/>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64533</xdr:rowOff>
    </xdr:from>
    <xdr:ext cx="762000" cy="259045"/>
    <xdr:sp macro="" textlink="">
      <xdr:nvSpPr>
        <xdr:cNvPr id="454" name="テキスト ボックス 453"/>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65409</xdr:rowOff>
    </xdr:from>
    <xdr:to>
      <xdr:col>29</xdr:col>
      <xdr:colOff>127000</xdr:colOff>
      <xdr:row>18</xdr:row>
      <xdr:rowOff>86233</xdr:rowOff>
    </xdr:to>
    <xdr:cxnSp macro="">
      <xdr:nvCxnSpPr>
        <xdr:cNvPr id="52" name="直線コネクタ 51"/>
        <xdr:cNvCxnSpPr/>
      </xdr:nvCxnSpPr>
      <xdr:spPr bwMode="auto">
        <a:xfrm>
          <a:off x="5003800" y="3199134"/>
          <a:ext cx="647700" cy="20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65409</xdr:rowOff>
    </xdr:from>
    <xdr:to>
      <xdr:col>26</xdr:col>
      <xdr:colOff>50800</xdr:colOff>
      <xdr:row>18</xdr:row>
      <xdr:rowOff>96346</xdr:rowOff>
    </xdr:to>
    <xdr:cxnSp macro="">
      <xdr:nvCxnSpPr>
        <xdr:cNvPr id="55" name="直線コネクタ 54"/>
        <xdr:cNvCxnSpPr/>
      </xdr:nvCxnSpPr>
      <xdr:spPr bwMode="auto">
        <a:xfrm flipV="1">
          <a:off x="4305300" y="3199134"/>
          <a:ext cx="698500" cy="30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96346</xdr:rowOff>
    </xdr:from>
    <xdr:to>
      <xdr:col>22</xdr:col>
      <xdr:colOff>114300</xdr:colOff>
      <xdr:row>18</xdr:row>
      <xdr:rowOff>108908</xdr:rowOff>
    </xdr:to>
    <xdr:cxnSp macro="">
      <xdr:nvCxnSpPr>
        <xdr:cNvPr id="58" name="直線コネクタ 57"/>
        <xdr:cNvCxnSpPr/>
      </xdr:nvCxnSpPr>
      <xdr:spPr bwMode="auto">
        <a:xfrm flipV="1">
          <a:off x="3606800" y="3230071"/>
          <a:ext cx="698500" cy="12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108908</xdr:rowOff>
    </xdr:from>
    <xdr:to>
      <xdr:col>18</xdr:col>
      <xdr:colOff>177800</xdr:colOff>
      <xdr:row>18</xdr:row>
      <xdr:rowOff>169650</xdr:rowOff>
    </xdr:to>
    <xdr:cxnSp macro="">
      <xdr:nvCxnSpPr>
        <xdr:cNvPr id="61" name="直線コネクタ 60"/>
        <xdr:cNvCxnSpPr/>
      </xdr:nvCxnSpPr>
      <xdr:spPr bwMode="auto">
        <a:xfrm flipV="1">
          <a:off x="2908300" y="3242633"/>
          <a:ext cx="698500" cy="60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35433</xdr:rowOff>
    </xdr:from>
    <xdr:to>
      <xdr:col>29</xdr:col>
      <xdr:colOff>177800</xdr:colOff>
      <xdr:row>18</xdr:row>
      <xdr:rowOff>137033</xdr:rowOff>
    </xdr:to>
    <xdr:sp macro="" textlink="">
      <xdr:nvSpPr>
        <xdr:cNvPr id="71" name="楕円 70"/>
        <xdr:cNvSpPr/>
      </xdr:nvSpPr>
      <xdr:spPr bwMode="auto">
        <a:xfrm>
          <a:off x="5600700" y="3169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7510</xdr:rowOff>
    </xdr:from>
    <xdr:ext cx="762000" cy="259045"/>
    <xdr:sp macro="" textlink="">
      <xdr:nvSpPr>
        <xdr:cNvPr id="72" name="人口1人当たり決算額の推移該当値テキスト130"/>
        <xdr:cNvSpPr txBox="1"/>
      </xdr:nvSpPr>
      <xdr:spPr>
        <a:xfrm>
          <a:off x="5740400" y="314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14609</xdr:rowOff>
    </xdr:from>
    <xdr:to>
      <xdr:col>26</xdr:col>
      <xdr:colOff>101600</xdr:colOff>
      <xdr:row>18</xdr:row>
      <xdr:rowOff>116209</xdr:rowOff>
    </xdr:to>
    <xdr:sp macro="" textlink="">
      <xdr:nvSpPr>
        <xdr:cNvPr id="73" name="楕円 72"/>
        <xdr:cNvSpPr/>
      </xdr:nvSpPr>
      <xdr:spPr bwMode="auto">
        <a:xfrm>
          <a:off x="4953000" y="314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100986</xdr:rowOff>
    </xdr:from>
    <xdr:ext cx="736600" cy="259045"/>
    <xdr:sp macro="" textlink="">
      <xdr:nvSpPr>
        <xdr:cNvPr id="74" name="テキスト ボックス 73"/>
        <xdr:cNvSpPr txBox="1"/>
      </xdr:nvSpPr>
      <xdr:spPr>
        <a:xfrm>
          <a:off x="4622800" y="3234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45546</xdr:rowOff>
    </xdr:from>
    <xdr:to>
      <xdr:col>22</xdr:col>
      <xdr:colOff>165100</xdr:colOff>
      <xdr:row>18</xdr:row>
      <xdr:rowOff>147146</xdr:rowOff>
    </xdr:to>
    <xdr:sp macro="" textlink="">
      <xdr:nvSpPr>
        <xdr:cNvPr id="75" name="楕円 74"/>
        <xdr:cNvSpPr/>
      </xdr:nvSpPr>
      <xdr:spPr bwMode="auto">
        <a:xfrm>
          <a:off x="4254500" y="317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131923</xdr:rowOff>
    </xdr:from>
    <xdr:ext cx="762000" cy="259045"/>
    <xdr:sp macro="" textlink="">
      <xdr:nvSpPr>
        <xdr:cNvPr id="76" name="テキスト ボックス 75"/>
        <xdr:cNvSpPr txBox="1"/>
      </xdr:nvSpPr>
      <xdr:spPr>
        <a:xfrm>
          <a:off x="3924300" y="32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58108</xdr:rowOff>
    </xdr:from>
    <xdr:to>
      <xdr:col>19</xdr:col>
      <xdr:colOff>38100</xdr:colOff>
      <xdr:row>18</xdr:row>
      <xdr:rowOff>159708</xdr:rowOff>
    </xdr:to>
    <xdr:sp macro="" textlink="">
      <xdr:nvSpPr>
        <xdr:cNvPr id="77" name="楕円 76"/>
        <xdr:cNvSpPr/>
      </xdr:nvSpPr>
      <xdr:spPr bwMode="auto">
        <a:xfrm>
          <a:off x="3556000" y="319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144485</xdr:rowOff>
    </xdr:from>
    <xdr:ext cx="762000" cy="259045"/>
    <xdr:sp macro="" textlink="">
      <xdr:nvSpPr>
        <xdr:cNvPr id="78" name="テキスト ボックス 77"/>
        <xdr:cNvSpPr txBox="1"/>
      </xdr:nvSpPr>
      <xdr:spPr>
        <a:xfrm>
          <a:off x="3225800" y="327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118850</xdr:rowOff>
    </xdr:from>
    <xdr:to>
      <xdr:col>15</xdr:col>
      <xdr:colOff>101600</xdr:colOff>
      <xdr:row>19</xdr:row>
      <xdr:rowOff>49000</xdr:rowOff>
    </xdr:to>
    <xdr:sp macro="" textlink="">
      <xdr:nvSpPr>
        <xdr:cNvPr id="79" name="楕円 78"/>
        <xdr:cNvSpPr/>
      </xdr:nvSpPr>
      <xdr:spPr bwMode="auto">
        <a:xfrm>
          <a:off x="2857500" y="3252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33777</xdr:rowOff>
    </xdr:from>
    <xdr:ext cx="762000" cy="259045"/>
    <xdr:sp macro="" textlink="">
      <xdr:nvSpPr>
        <xdr:cNvPr id="80" name="テキスト ボックス 79"/>
        <xdr:cNvSpPr txBox="1"/>
      </xdr:nvSpPr>
      <xdr:spPr>
        <a:xfrm>
          <a:off x="2527300" y="3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308695</xdr:rowOff>
    </xdr:from>
    <xdr:to>
      <xdr:col>29</xdr:col>
      <xdr:colOff>127000</xdr:colOff>
      <xdr:row>37</xdr:row>
      <xdr:rowOff>324556</xdr:rowOff>
    </xdr:to>
    <xdr:cxnSp macro="">
      <xdr:nvCxnSpPr>
        <xdr:cNvPr id="114" name="直線コネクタ 113"/>
        <xdr:cNvCxnSpPr/>
      </xdr:nvCxnSpPr>
      <xdr:spPr bwMode="auto">
        <a:xfrm>
          <a:off x="5003800" y="7433395"/>
          <a:ext cx="647700" cy="15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309333</xdr:rowOff>
    </xdr:from>
    <xdr:ext cx="762000" cy="259045"/>
    <xdr:sp macro="" textlink="">
      <xdr:nvSpPr>
        <xdr:cNvPr id="115" name="人口1人当たり決算額の推移平均値テキスト445"/>
        <xdr:cNvSpPr txBox="1"/>
      </xdr:nvSpPr>
      <xdr:spPr>
        <a:xfrm>
          <a:off x="5740400" y="7434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308695</xdr:rowOff>
    </xdr:from>
    <xdr:to>
      <xdr:col>26</xdr:col>
      <xdr:colOff>50800</xdr:colOff>
      <xdr:row>37</xdr:row>
      <xdr:rowOff>326465</xdr:rowOff>
    </xdr:to>
    <xdr:cxnSp macro="">
      <xdr:nvCxnSpPr>
        <xdr:cNvPr id="117" name="直線コネクタ 116"/>
        <xdr:cNvCxnSpPr/>
      </xdr:nvCxnSpPr>
      <xdr:spPr bwMode="auto">
        <a:xfrm flipV="1">
          <a:off x="4305300" y="7433395"/>
          <a:ext cx="698500" cy="17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316883</xdr:rowOff>
    </xdr:from>
    <xdr:to>
      <xdr:col>22</xdr:col>
      <xdr:colOff>114300</xdr:colOff>
      <xdr:row>37</xdr:row>
      <xdr:rowOff>326465</xdr:rowOff>
    </xdr:to>
    <xdr:cxnSp macro="">
      <xdr:nvCxnSpPr>
        <xdr:cNvPr id="120" name="直線コネクタ 119"/>
        <xdr:cNvCxnSpPr/>
      </xdr:nvCxnSpPr>
      <xdr:spPr bwMode="auto">
        <a:xfrm>
          <a:off x="3606800" y="7441583"/>
          <a:ext cx="698500" cy="9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316883</xdr:rowOff>
    </xdr:from>
    <xdr:to>
      <xdr:col>18</xdr:col>
      <xdr:colOff>177800</xdr:colOff>
      <xdr:row>37</xdr:row>
      <xdr:rowOff>331045</xdr:rowOff>
    </xdr:to>
    <xdr:cxnSp macro="">
      <xdr:nvCxnSpPr>
        <xdr:cNvPr id="123" name="直線コネクタ 122"/>
        <xdr:cNvCxnSpPr/>
      </xdr:nvCxnSpPr>
      <xdr:spPr bwMode="auto">
        <a:xfrm flipV="1">
          <a:off x="2908300" y="7441583"/>
          <a:ext cx="698500" cy="14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273756</xdr:rowOff>
    </xdr:from>
    <xdr:to>
      <xdr:col>29</xdr:col>
      <xdr:colOff>177800</xdr:colOff>
      <xdr:row>38</xdr:row>
      <xdr:rowOff>32456</xdr:rowOff>
    </xdr:to>
    <xdr:sp macro="" textlink="">
      <xdr:nvSpPr>
        <xdr:cNvPr id="133" name="楕円 132"/>
        <xdr:cNvSpPr/>
      </xdr:nvSpPr>
      <xdr:spPr bwMode="auto">
        <a:xfrm>
          <a:off x="5600700" y="7398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118833</xdr:rowOff>
    </xdr:from>
    <xdr:ext cx="762000" cy="259045"/>
    <xdr:sp macro="" textlink="">
      <xdr:nvSpPr>
        <xdr:cNvPr id="134" name="人口1人当たり決算額の推移該当値テキスト445"/>
        <xdr:cNvSpPr txBox="1"/>
      </xdr:nvSpPr>
      <xdr:spPr>
        <a:xfrm>
          <a:off x="5740400" y="724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257895</xdr:rowOff>
    </xdr:from>
    <xdr:to>
      <xdr:col>26</xdr:col>
      <xdr:colOff>101600</xdr:colOff>
      <xdr:row>38</xdr:row>
      <xdr:rowOff>16595</xdr:rowOff>
    </xdr:to>
    <xdr:sp macro="" textlink="">
      <xdr:nvSpPr>
        <xdr:cNvPr id="135" name="楕円 134"/>
        <xdr:cNvSpPr/>
      </xdr:nvSpPr>
      <xdr:spPr bwMode="auto">
        <a:xfrm>
          <a:off x="4953000" y="738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26772</xdr:rowOff>
    </xdr:from>
    <xdr:ext cx="736600" cy="259045"/>
    <xdr:sp macro="" textlink="">
      <xdr:nvSpPr>
        <xdr:cNvPr id="136" name="テキスト ボックス 135"/>
        <xdr:cNvSpPr txBox="1"/>
      </xdr:nvSpPr>
      <xdr:spPr>
        <a:xfrm>
          <a:off x="4622800" y="7151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275665</xdr:rowOff>
    </xdr:from>
    <xdr:to>
      <xdr:col>22</xdr:col>
      <xdr:colOff>165100</xdr:colOff>
      <xdr:row>38</xdr:row>
      <xdr:rowOff>34365</xdr:rowOff>
    </xdr:to>
    <xdr:sp macro="" textlink="">
      <xdr:nvSpPr>
        <xdr:cNvPr id="137" name="楕円 136"/>
        <xdr:cNvSpPr/>
      </xdr:nvSpPr>
      <xdr:spPr bwMode="auto">
        <a:xfrm>
          <a:off x="4254500" y="740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44542</xdr:rowOff>
    </xdr:from>
    <xdr:ext cx="762000" cy="259045"/>
    <xdr:sp macro="" textlink="">
      <xdr:nvSpPr>
        <xdr:cNvPr id="138" name="テキスト ボックス 137"/>
        <xdr:cNvSpPr txBox="1"/>
      </xdr:nvSpPr>
      <xdr:spPr>
        <a:xfrm>
          <a:off x="3924300" y="716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266083</xdr:rowOff>
    </xdr:from>
    <xdr:to>
      <xdr:col>19</xdr:col>
      <xdr:colOff>38100</xdr:colOff>
      <xdr:row>38</xdr:row>
      <xdr:rowOff>24783</xdr:rowOff>
    </xdr:to>
    <xdr:sp macro="" textlink="">
      <xdr:nvSpPr>
        <xdr:cNvPr id="139" name="楕円 138"/>
        <xdr:cNvSpPr/>
      </xdr:nvSpPr>
      <xdr:spPr bwMode="auto">
        <a:xfrm>
          <a:off x="3556000" y="7390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34960</xdr:rowOff>
    </xdr:from>
    <xdr:ext cx="762000" cy="259045"/>
    <xdr:sp macro="" textlink="">
      <xdr:nvSpPr>
        <xdr:cNvPr id="140" name="テキスト ボックス 139"/>
        <xdr:cNvSpPr txBox="1"/>
      </xdr:nvSpPr>
      <xdr:spPr>
        <a:xfrm>
          <a:off x="3225800" y="715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280245</xdr:rowOff>
    </xdr:from>
    <xdr:to>
      <xdr:col>15</xdr:col>
      <xdr:colOff>101600</xdr:colOff>
      <xdr:row>38</xdr:row>
      <xdr:rowOff>38945</xdr:rowOff>
    </xdr:to>
    <xdr:sp macro="" textlink="">
      <xdr:nvSpPr>
        <xdr:cNvPr id="141" name="楕円 140"/>
        <xdr:cNvSpPr/>
      </xdr:nvSpPr>
      <xdr:spPr bwMode="auto">
        <a:xfrm>
          <a:off x="2857500" y="7404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23722</xdr:rowOff>
    </xdr:from>
    <xdr:ext cx="762000" cy="259045"/>
    <xdr:sp macro="" textlink="">
      <xdr:nvSpPr>
        <xdr:cNvPr id="142" name="テキスト ボックス 141"/>
        <xdr:cNvSpPr txBox="1"/>
      </xdr:nvSpPr>
      <xdr:spPr>
        <a:xfrm>
          <a:off x="2527300" y="749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26,708
26,308
91.50
17,069,351
16,776,921
124,024
7,777,015
17,764,305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69248</xdr:rowOff>
    </xdr:from>
    <xdr:to>
      <xdr:col>24</xdr:col>
      <xdr:colOff>63500</xdr:colOff>
      <xdr:row>35</xdr:row>
      <xdr:rowOff>117820</xdr:rowOff>
    </xdr:to>
    <xdr:cxnSp macro="">
      <xdr:nvCxnSpPr>
        <xdr:cNvPr id="63" name="直線コネクタ 62"/>
        <xdr:cNvCxnSpPr/>
      </xdr:nvCxnSpPr>
      <xdr:spPr>
        <a:xfrm flipV="1">
          <a:off x="3797300" y="6069998"/>
          <a:ext cx="838200" cy="4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117820</xdr:rowOff>
    </xdr:from>
    <xdr:to>
      <xdr:col>19</xdr:col>
      <xdr:colOff>177800</xdr:colOff>
      <xdr:row>36</xdr:row>
      <xdr:rowOff>33042</xdr:rowOff>
    </xdr:to>
    <xdr:cxnSp macro="">
      <xdr:nvCxnSpPr>
        <xdr:cNvPr id="66" name="直線コネクタ 65"/>
        <xdr:cNvCxnSpPr/>
      </xdr:nvCxnSpPr>
      <xdr:spPr>
        <a:xfrm flipV="1">
          <a:off x="2908300" y="6118570"/>
          <a:ext cx="889000" cy="8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33042</xdr:rowOff>
    </xdr:from>
    <xdr:to>
      <xdr:col>15</xdr:col>
      <xdr:colOff>50800</xdr:colOff>
      <xdr:row>36</xdr:row>
      <xdr:rowOff>99096</xdr:rowOff>
    </xdr:to>
    <xdr:cxnSp macro="">
      <xdr:nvCxnSpPr>
        <xdr:cNvPr id="69" name="直線コネクタ 68"/>
        <xdr:cNvCxnSpPr/>
      </xdr:nvCxnSpPr>
      <xdr:spPr>
        <a:xfrm flipV="1">
          <a:off x="2019300" y="6205242"/>
          <a:ext cx="889000" cy="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99096</xdr:rowOff>
    </xdr:from>
    <xdr:to>
      <xdr:col>10</xdr:col>
      <xdr:colOff>114300</xdr:colOff>
      <xdr:row>36</xdr:row>
      <xdr:rowOff>108556</xdr:rowOff>
    </xdr:to>
    <xdr:cxnSp macro="">
      <xdr:nvCxnSpPr>
        <xdr:cNvPr id="72" name="直線コネクタ 71"/>
        <xdr:cNvCxnSpPr/>
      </xdr:nvCxnSpPr>
      <xdr:spPr>
        <a:xfrm flipV="1">
          <a:off x="1130300" y="6271296"/>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18448</xdr:rowOff>
    </xdr:from>
    <xdr:to>
      <xdr:col>24</xdr:col>
      <xdr:colOff>114300</xdr:colOff>
      <xdr:row>35</xdr:row>
      <xdr:rowOff>120048</xdr:rowOff>
    </xdr:to>
    <xdr:sp macro="" textlink="">
      <xdr:nvSpPr>
        <xdr:cNvPr id="82" name="楕円 81"/>
        <xdr:cNvSpPr/>
      </xdr:nvSpPr>
      <xdr:spPr>
        <a:xfrm>
          <a:off x="4584700" y="60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168325</xdr:rowOff>
    </xdr:from>
    <xdr:ext cx="534377" cy="259045"/>
    <xdr:sp macro="" textlink="">
      <xdr:nvSpPr>
        <xdr:cNvPr id="83" name="人件費該当値テキスト"/>
        <xdr:cNvSpPr txBox="1"/>
      </xdr:nvSpPr>
      <xdr:spPr>
        <a:xfrm>
          <a:off x="4686300" y="599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67020</xdr:rowOff>
    </xdr:from>
    <xdr:to>
      <xdr:col>20</xdr:col>
      <xdr:colOff>38100</xdr:colOff>
      <xdr:row>35</xdr:row>
      <xdr:rowOff>168620</xdr:rowOff>
    </xdr:to>
    <xdr:sp macro="" textlink="">
      <xdr:nvSpPr>
        <xdr:cNvPr id="84" name="楕円 83"/>
        <xdr:cNvSpPr/>
      </xdr:nvSpPr>
      <xdr:spPr>
        <a:xfrm>
          <a:off x="3746500" y="60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13697</xdr:rowOff>
    </xdr:from>
    <xdr:ext cx="534377" cy="259045"/>
    <xdr:sp macro="" textlink="">
      <xdr:nvSpPr>
        <xdr:cNvPr id="85" name="テキスト ボックス 84"/>
        <xdr:cNvSpPr txBox="1"/>
      </xdr:nvSpPr>
      <xdr:spPr>
        <a:xfrm>
          <a:off x="3530111" y="58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153692</xdr:rowOff>
    </xdr:from>
    <xdr:to>
      <xdr:col>15</xdr:col>
      <xdr:colOff>101600</xdr:colOff>
      <xdr:row>36</xdr:row>
      <xdr:rowOff>83842</xdr:rowOff>
    </xdr:to>
    <xdr:sp macro="" textlink="">
      <xdr:nvSpPr>
        <xdr:cNvPr id="86" name="楕円 85"/>
        <xdr:cNvSpPr/>
      </xdr:nvSpPr>
      <xdr:spPr>
        <a:xfrm>
          <a:off x="2857500" y="61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74969</xdr:rowOff>
    </xdr:from>
    <xdr:ext cx="534377" cy="259045"/>
    <xdr:sp macro="" textlink="">
      <xdr:nvSpPr>
        <xdr:cNvPr id="87" name="テキスト ボックス 86"/>
        <xdr:cNvSpPr txBox="1"/>
      </xdr:nvSpPr>
      <xdr:spPr>
        <a:xfrm>
          <a:off x="2641111" y="624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48296</xdr:rowOff>
    </xdr:from>
    <xdr:to>
      <xdr:col>10</xdr:col>
      <xdr:colOff>165100</xdr:colOff>
      <xdr:row>36</xdr:row>
      <xdr:rowOff>149896</xdr:rowOff>
    </xdr:to>
    <xdr:sp macro="" textlink="">
      <xdr:nvSpPr>
        <xdr:cNvPr id="88" name="楕円 87"/>
        <xdr:cNvSpPr/>
      </xdr:nvSpPr>
      <xdr:spPr>
        <a:xfrm>
          <a:off x="1968500" y="62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141023</xdr:rowOff>
    </xdr:from>
    <xdr:ext cx="534377" cy="259045"/>
    <xdr:sp macro="" textlink="">
      <xdr:nvSpPr>
        <xdr:cNvPr id="89" name="テキスト ボックス 88"/>
        <xdr:cNvSpPr txBox="1"/>
      </xdr:nvSpPr>
      <xdr:spPr>
        <a:xfrm>
          <a:off x="1752111" y="63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57756</xdr:rowOff>
    </xdr:from>
    <xdr:to>
      <xdr:col>6</xdr:col>
      <xdr:colOff>38100</xdr:colOff>
      <xdr:row>36</xdr:row>
      <xdr:rowOff>159356</xdr:rowOff>
    </xdr:to>
    <xdr:sp macro="" textlink="">
      <xdr:nvSpPr>
        <xdr:cNvPr id="90" name="楕円 89"/>
        <xdr:cNvSpPr/>
      </xdr:nvSpPr>
      <xdr:spPr>
        <a:xfrm>
          <a:off x="1079500" y="622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150483</xdr:rowOff>
    </xdr:from>
    <xdr:ext cx="534377" cy="259045"/>
    <xdr:sp macro="" textlink="">
      <xdr:nvSpPr>
        <xdr:cNvPr id="91" name="テキスト ボックス 90"/>
        <xdr:cNvSpPr txBox="1"/>
      </xdr:nvSpPr>
      <xdr:spPr>
        <a:xfrm>
          <a:off x="863111" y="632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12409</xdr:rowOff>
    </xdr:from>
    <xdr:to>
      <xdr:col>24</xdr:col>
      <xdr:colOff>63500</xdr:colOff>
      <xdr:row>58</xdr:row>
      <xdr:rowOff>57166</xdr:rowOff>
    </xdr:to>
    <xdr:cxnSp macro="">
      <xdr:nvCxnSpPr>
        <xdr:cNvPr id="122" name="直線コネクタ 121"/>
        <xdr:cNvCxnSpPr/>
      </xdr:nvCxnSpPr>
      <xdr:spPr>
        <a:xfrm>
          <a:off x="3797300" y="9956509"/>
          <a:ext cx="838200" cy="4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12409</xdr:rowOff>
    </xdr:from>
    <xdr:to>
      <xdr:col>19</xdr:col>
      <xdr:colOff>177800</xdr:colOff>
      <xdr:row>58</xdr:row>
      <xdr:rowOff>34815</xdr:rowOff>
    </xdr:to>
    <xdr:cxnSp macro="">
      <xdr:nvCxnSpPr>
        <xdr:cNvPr id="125" name="直線コネクタ 124"/>
        <xdr:cNvCxnSpPr/>
      </xdr:nvCxnSpPr>
      <xdr:spPr>
        <a:xfrm flipV="1">
          <a:off x="2908300" y="995650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34815</xdr:rowOff>
    </xdr:from>
    <xdr:to>
      <xdr:col>15</xdr:col>
      <xdr:colOff>50800</xdr:colOff>
      <xdr:row>58</xdr:row>
      <xdr:rowOff>37098</xdr:rowOff>
    </xdr:to>
    <xdr:cxnSp macro="">
      <xdr:nvCxnSpPr>
        <xdr:cNvPr id="128" name="直線コネクタ 127"/>
        <xdr:cNvCxnSpPr/>
      </xdr:nvCxnSpPr>
      <xdr:spPr>
        <a:xfrm flipV="1">
          <a:off x="2019300" y="9978915"/>
          <a:ext cx="8890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37098</xdr:rowOff>
    </xdr:from>
    <xdr:to>
      <xdr:col>10</xdr:col>
      <xdr:colOff>114300</xdr:colOff>
      <xdr:row>58</xdr:row>
      <xdr:rowOff>54612</xdr:rowOff>
    </xdr:to>
    <xdr:cxnSp macro="">
      <xdr:nvCxnSpPr>
        <xdr:cNvPr id="131" name="直線コネクタ 130"/>
        <xdr:cNvCxnSpPr/>
      </xdr:nvCxnSpPr>
      <xdr:spPr>
        <a:xfrm flipV="1">
          <a:off x="1130300" y="9981198"/>
          <a:ext cx="8890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6366</xdr:rowOff>
    </xdr:from>
    <xdr:to>
      <xdr:col>24</xdr:col>
      <xdr:colOff>114300</xdr:colOff>
      <xdr:row>58</xdr:row>
      <xdr:rowOff>107966</xdr:rowOff>
    </xdr:to>
    <xdr:sp macro="" textlink="">
      <xdr:nvSpPr>
        <xdr:cNvPr id="141" name="楕円 140"/>
        <xdr:cNvSpPr/>
      </xdr:nvSpPr>
      <xdr:spPr>
        <a:xfrm>
          <a:off x="4584700" y="995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92743</xdr:rowOff>
    </xdr:from>
    <xdr:ext cx="534377" cy="259045"/>
    <xdr:sp macro="" textlink="">
      <xdr:nvSpPr>
        <xdr:cNvPr id="142" name="物件費該当値テキスト"/>
        <xdr:cNvSpPr txBox="1"/>
      </xdr:nvSpPr>
      <xdr:spPr>
        <a:xfrm>
          <a:off x="4686300" y="986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133059</xdr:rowOff>
    </xdr:from>
    <xdr:to>
      <xdr:col>20</xdr:col>
      <xdr:colOff>38100</xdr:colOff>
      <xdr:row>58</xdr:row>
      <xdr:rowOff>63209</xdr:rowOff>
    </xdr:to>
    <xdr:sp macro="" textlink="">
      <xdr:nvSpPr>
        <xdr:cNvPr id="143" name="楕円 142"/>
        <xdr:cNvSpPr/>
      </xdr:nvSpPr>
      <xdr:spPr>
        <a:xfrm>
          <a:off x="3746500" y="990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54336</xdr:rowOff>
    </xdr:from>
    <xdr:ext cx="534377" cy="259045"/>
    <xdr:sp macro="" textlink="">
      <xdr:nvSpPr>
        <xdr:cNvPr id="144" name="テキスト ボックス 143"/>
        <xdr:cNvSpPr txBox="1"/>
      </xdr:nvSpPr>
      <xdr:spPr>
        <a:xfrm>
          <a:off x="3530111" y="99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155465</xdr:rowOff>
    </xdr:from>
    <xdr:to>
      <xdr:col>15</xdr:col>
      <xdr:colOff>101600</xdr:colOff>
      <xdr:row>58</xdr:row>
      <xdr:rowOff>85615</xdr:rowOff>
    </xdr:to>
    <xdr:sp macro="" textlink="">
      <xdr:nvSpPr>
        <xdr:cNvPr id="145" name="楕円 144"/>
        <xdr:cNvSpPr/>
      </xdr:nvSpPr>
      <xdr:spPr>
        <a:xfrm>
          <a:off x="2857500" y="99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76742</xdr:rowOff>
    </xdr:from>
    <xdr:ext cx="534377" cy="259045"/>
    <xdr:sp macro="" textlink="">
      <xdr:nvSpPr>
        <xdr:cNvPr id="146" name="テキスト ボックス 145"/>
        <xdr:cNvSpPr txBox="1"/>
      </xdr:nvSpPr>
      <xdr:spPr>
        <a:xfrm>
          <a:off x="2641111" y="1002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157748</xdr:rowOff>
    </xdr:from>
    <xdr:to>
      <xdr:col>10</xdr:col>
      <xdr:colOff>165100</xdr:colOff>
      <xdr:row>58</xdr:row>
      <xdr:rowOff>87898</xdr:rowOff>
    </xdr:to>
    <xdr:sp macro="" textlink="">
      <xdr:nvSpPr>
        <xdr:cNvPr id="147" name="楕円 146"/>
        <xdr:cNvSpPr/>
      </xdr:nvSpPr>
      <xdr:spPr>
        <a:xfrm>
          <a:off x="1968500" y="993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79025</xdr:rowOff>
    </xdr:from>
    <xdr:ext cx="534377" cy="259045"/>
    <xdr:sp macro="" textlink="">
      <xdr:nvSpPr>
        <xdr:cNvPr id="148" name="テキスト ボックス 147"/>
        <xdr:cNvSpPr txBox="1"/>
      </xdr:nvSpPr>
      <xdr:spPr>
        <a:xfrm>
          <a:off x="1752111" y="1002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3812</xdr:rowOff>
    </xdr:from>
    <xdr:to>
      <xdr:col>6</xdr:col>
      <xdr:colOff>38100</xdr:colOff>
      <xdr:row>58</xdr:row>
      <xdr:rowOff>105412</xdr:rowOff>
    </xdr:to>
    <xdr:sp macro="" textlink="">
      <xdr:nvSpPr>
        <xdr:cNvPr id="149" name="楕円 148"/>
        <xdr:cNvSpPr/>
      </xdr:nvSpPr>
      <xdr:spPr>
        <a:xfrm>
          <a:off x="1079500" y="994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96539</xdr:rowOff>
    </xdr:from>
    <xdr:ext cx="534377" cy="259045"/>
    <xdr:sp macro="" textlink="">
      <xdr:nvSpPr>
        <xdr:cNvPr id="150" name="テキスト ボックス 149"/>
        <xdr:cNvSpPr txBox="1"/>
      </xdr:nvSpPr>
      <xdr:spPr>
        <a:xfrm>
          <a:off x="863111" y="100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13133</xdr:rowOff>
    </xdr:from>
    <xdr:to>
      <xdr:col>24</xdr:col>
      <xdr:colOff>63500</xdr:colOff>
      <xdr:row>79</xdr:row>
      <xdr:rowOff>26981</xdr:rowOff>
    </xdr:to>
    <xdr:cxnSp macro="">
      <xdr:nvCxnSpPr>
        <xdr:cNvPr id="179" name="直線コネクタ 178"/>
        <xdr:cNvCxnSpPr/>
      </xdr:nvCxnSpPr>
      <xdr:spPr>
        <a:xfrm flipV="1">
          <a:off x="3797300" y="13557683"/>
          <a:ext cx="838200" cy="1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20638</xdr:rowOff>
    </xdr:from>
    <xdr:to>
      <xdr:col>19</xdr:col>
      <xdr:colOff>177800</xdr:colOff>
      <xdr:row>79</xdr:row>
      <xdr:rowOff>26981</xdr:rowOff>
    </xdr:to>
    <xdr:cxnSp macro="">
      <xdr:nvCxnSpPr>
        <xdr:cNvPr id="182" name="直線コネクタ 181"/>
        <xdr:cNvCxnSpPr/>
      </xdr:nvCxnSpPr>
      <xdr:spPr>
        <a:xfrm>
          <a:off x="2908300" y="13565188"/>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20638</xdr:rowOff>
    </xdr:from>
    <xdr:to>
      <xdr:col>15</xdr:col>
      <xdr:colOff>50800</xdr:colOff>
      <xdr:row>79</xdr:row>
      <xdr:rowOff>22524</xdr:rowOff>
    </xdr:to>
    <xdr:cxnSp macro="">
      <xdr:nvCxnSpPr>
        <xdr:cNvPr id="185" name="直線コネクタ 184"/>
        <xdr:cNvCxnSpPr/>
      </xdr:nvCxnSpPr>
      <xdr:spPr>
        <a:xfrm flipV="1">
          <a:off x="2019300" y="13565188"/>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18314</xdr:rowOff>
    </xdr:from>
    <xdr:to>
      <xdr:col>10</xdr:col>
      <xdr:colOff>114300</xdr:colOff>
      <xdr:row>79</xdr:row>
      <xdr:rowOff>22524</xdr:rowOff>
    </xdr:to>
    <xdr:cxnSp macro="">
      <xdr:nvCxnSpPr>
        <xdr:cNvPr id="188" name="直線コネクタ 187"/>
        <xdr:cNvCxnSpPr/>
      </xdr:nvCxnSpPr>
      <xdr:spPr>
        <a:xfrm>
          <a:off x="1130300" y="13562864"/>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133783</xdr:rowOff>
    </xdr:from>
    <xdr:to>
      <xdr:col>24</xdr:col>
      <xdr:colOff>114300</xdr:colOff>
      <xdr:row>79</xdr:row>
      <xdr:rowOff>63933</xdr:rowOff>
    </xdr:to>
    <xdr:sp macro="" textlink="">
      <xdr:nvSpPr>
        <xdr:cNvPr id="198" name="楕円 197"/>
        <xdr:cNvSpPr/>
      </xdr:nvSpPr>
      <xdr:spPr>
        <a:xfrm>
          <a:off x="4584700" y="1350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48710</xdr:rowOff>
    </xdr:from>
    <xdr:ext cx="469744" cy="259045"/>
    <xdr:sp macro="" textlink="">
      <xdr:nvSpPr>
        <xdr:cNvPr id="199" name="維持補修費該当値テキスト"/>
        <xdr:cNvSpPr txBox="1"/>
      </xdr:nvSpPr>
      <xdr:spPr>
        <a:xfrm>
          <a:off x="4686300" y="1342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147631</xdr:rowOff>
    </xdr:from>
    <xdr:to>
      <xdr:col>20</xdr:col>
      <xdr:colOff>38100</xdr:colOff>
      <xdr:row>79</xdr:row>
      <xdr:rowOff>77781</xdr:rowOff>
    </xdr:to>
    <xdr:sp macro="" textlink="">
      <xdr:nvSpPr>
        <xdr:cNvPr id="200" name="楕円 199"/>
        <xdr:cNvSpPr/>
      </xdr:nvSpPr>
      <xdr:spPr>
        <a:xfrm>
          <a:off x="3746500" y="1352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68908</xdr:rowOff>
    </xdr:from>
    <xdr:ext cx="378565" cy="259045"/>
    <xdr:sp macro="" textlink="">
      <xdr:nvSpPr>
        <xdr:cNvPr id="201" name="テキスト ボックス 200"/>
        <xdr:cNvSpPr txBox="1"/>
      </xdr:nvSpPr>
      <xdr:spPr>
        <a:xfrm>
          <a:off x="3608017" y="1361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141288</xdr:rowOff>
    </xdr:from>
    <xdr:to>
      <xdr:col>15</xdr:col>
      <xdr:colOff>101600</xdr:colOff>
      <xdr:row>79</xdr:row>
      <xdr:rowOff>71438</xdr:rowOff>
    </xdr:to>
    <xdr:sp macro="" textlink="">
      <xdr:nvSpPr>
        <xdr:cNvPr id="202" name="楕円 201"/>
        <xdr:cNvSpPr/>
      </xdr:nvSpPr>
      <xdr:spPr>
        <a:xfrm>
          <a:off x="2857500" y="135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62565</xdr:rowOff>
    </xdr:from>
    <xdr:ext cx="469744" cy="259045"/>
    <xdr:sp macro="" textlink="">
      <xdr:nvSpPr>
        <xdr:cNvPr id="203" name="テキスト ボックス 202"/>
        <xdr:cNvSpPr txBox="1"/>
      </xdr:nvSpPr>
      <xdr:spPr>
        <a:xfrm>
          <a:off x="2673428" y="1360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143174</xdr:rowOff>
    </xdr:from>
    <xdr:to>
      <xdr:col>10</xdr:col>
      <xdr:colOff>165100</xdr:colOff>
      <xdr:row>79</xdr:row>
      <xdr:rowOff>73324</xdr:rowOff>
    </xdr:to>
    <xdr:sp macro="" textlink="">
      <xdr:nvSpPr>
        <xdr:cNvPr id="204" name="楕円 203"/>
        <xdr:cNvSpPr/>
      </xdr:nvSpPr>
      <xdr:spPr>
        <a:xfrm>
          <a:off x="1968500" y="135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64451</xdr:rowOff>
    </xdr:from>
    <xdr:ext cx="469744" cy="259045"/>
    <xdr:sp macro="" textlink="">
      <xdr:nvSpPr>
        <xdr:cNvPr id="205" name="テキスト ボックス 204"/>
        <xdr:cNvSpPr txBox="1"/>
      </xdr:nvSpPr>
      <xdr:spPr>
        <a:xfrm>
          <a:off x="1784428" y="1360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138964</xdr:rowOff>
    </xdr:from>
    <xdr:to>
      <xdr:col>6</xdr:col>
      <xdr:colOff>38100</xdr:colOff>
      <xdr:row>79</xdr:row>
      <xdr:rowOff>69114</xdr:rowOff>
    </xdr:to>
    <xdr:sp macro="" textlink="">
      <xdr:nvSpPr>
        <xdr:cNvPr id="206" name="楕円 205"/>
        <xdr:cNvSpPr/>
      </xdr:nvSpPr>
      <xdr:spPr>
        <a:xfrm>
          <a:off x="1079500" y="135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60241</xdr:rowOff>
    </xdr:from>
    <xdr:ext cx="469744" cy="259045"/>
    <xdr:sp macro="" textlink="">
      <xdr:nvSpPr>
        <xdr:cNvPr id="207" name="テキスト ボックス 206"/>
        <xdr:cNvSpPr txBox="1"/>
      </xdr:nvSpPr>
      <xdr:spPr>
        <a:xfrm>
          <a:off x="895428" y="13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117996</xdr:rowOff>
    </xdr:from>
    <xdr:to>
      <xdr:col>24</xdr:col>
      <xdr:colOff>63500</xdr:colOff>
      <xdr:row>96</xdr:row>
      <xdr:rowOff>155614</xdr:rowOff>
    </xdr:to>
    <xdr:cxnSp macro="">
      <xdr:nvCxnSpPr>
        <xdr:cNvPr id="237" name="直線コネクタ 236"/>
        <xdr:cNvCxnSpPr/>
      </xdr:nvCxnSpPr>
      <xdr:spPr>
        <a:xfrm flipV="1">
          <a:off x="3797300" y="16577196"/>
          <a:ext cx="838200" cy="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92596</xdr:rowOff>
    </xdr:from>
    <xdr:to>
      <xdr:col>19</xdr:col>
      <xdr:colOff>177800</xdr:colOff>
      <xdr:row>96</xdr:row>
      <xdr:rowOff>155614</xdr:rowOff>
    </xdr:to>
    <xdr:cxnSp macro="">
      <xdr:nvCxnSpPr>
        <xdr:cNvPr id="240" name="直線コネクタ 239"/>
        <xdr:cNvCxnSpPr/>
      </xdr:nvCxnSpPr>
      <xdr:spPr>
        <a:xfrm>
          <a:off x="2908300" y="16551796"/>
          <a:ext cx="889000" cy="6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44883</xdr:rowOff>
    </xdr:from>
    <xdr:to>
      <xdr:col>15</xdr:col>
      <xdr:colOff>50800</xdr:colOff>
      <xdr:row>96</xdr:row>
      <xdr:rowOff>92596</xdr:rowOff>
    </xdr:to>
    <xdr:cxnSp macro="">
      <xdr:nvCxnSpPr>
        <xdr:cNvPr id="243" name="直線コネクタ 242"/>
        <xdr:cNvCxnSpPr/>
      </xdr:nvCxnSpPr>
      <xdr:spPr>
        <a:xfrm>
          <a:off x="2019300" y="16504083"/>
          <a:ext cx="8890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22313</xdr:rowOff>
    </xdr:from>
    <xdr:to>
      <xdr:col>10</xdr:col>
      <xdr:colOff>114300</xdr:colOff>
      <xdr:row>96</xdr:row>
      <xdr:rowOff>44883</xdr:rowOff>
    </xdr:to>
    <xdr:cxnSp macro="">
      <xdr:nvCxnSpPr>
        <xdr:cNvPr id="246" name="直線コネクタ 245"/>
        <xdr:cNvCxnSpPr/>
      </xdr:nvCxnSpPr>
      <xdr:spPr>
        <a:xfrm>
          <a:off x="1130300" y="16481513"/>
          <a:ext cx="889000" cy="2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67196</xdr:rowOff>
    </xdr:from>
    <xdr:to>
      <xdr:col>24</xdr:col>
      <xdr:colOff>114300</xdr:colOff>
      <xdr:row>96</xdr:row>
      <xdr:rowOff>168796</xdr:rowOff>
    </xdr:to>
    <xdr:sp macro="" textlink="">
      <xdr:nvSpPr>
        <xdr:cNvPr id="256" name="楕円 255"/>
        <xdr:cNvSpPr/>
      </xdr:nvSpPr>
      <xdr:spPr>
        <a:xfrm>
          <a:off x="4584700" y="165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45623</xdr:rowOff>
    </xdr:from>
    <xdr:ext cx="534377" cy="259045"/>
    <xdr:sp macro="" textlink="">
      <xdr:nvSpPr>
        <xdr:cNvPr id="257" name="扶助費該当値テキスト"/>
        <xdr:cNvSpPr txBox="1"/>
      </xdr:nvSpPr>
      <xdr:spPr>
        <a:xfrm>
          <a:off x="4686300" y="165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104814</xdr:rowOff>
    </xdr:from>
    <xdr:to>
      <xdr:col>20</xdr:col>
      <xdr:colOff>38100</xdr:colOff>
      <xdr:row>97</xdr:row>
      <xdr:rowOff>34964</xdr:rowOff>
    </xdr:to>
    <xdr:sp macro="" textlink="">
      <xdr:nvSpPr>
        <xdr:cNvPr id="258" name="楕円 257"/>
        <xdr:cNvSpPr/>
      </xdr:nvSpPr>
      <xdr:spPr>
        <a:xfrm>
          <a:off x="3746500" y="165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26091</xdr:rowOff>
    </xdr:from>
    <xdr:ext cx="534377" cy="259045"/>
    <xdr:sp macro="" textlink="">
      <xdr:nvSpPr>
        <xdr:cNvPr id="259" name="テキスト ボックス 258"/>
        <xdr:cNvSpPr txBox="1"/>
      </xdr:nvSpPr>
      <xdr:spPr>
        <a:xfrm>
          <a:off x="3530111" y="1665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41796</xdr:rowOff>
    </xdr:from>
    <xdr:to>
      <xdr:col>15</xdr:col>
      <xdr:colOff>101600</xdr:colOff>
      <xdr:row>96</xdr:row>
      <xdr:rowOff>143396</xdr:rowOff>
    </xdr:to>
    <xdr:sp macro="" textlink="">
      <xdr:nvSpPr>
        <xdr:cNvPr id="260" name="楕円 259"/>
        <xdr:cNvSpPr/>
      </xdr:nvSpPr>
      <xdr:spPr>
        <a:xfrm>
          <a:off x="2857500" y="165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134523</xdr:rowOff>
    </xdr:from>
    <xdr:ext cx="534377" cy="259045"/>
    <xdr:sp macro="" textlink="">
      <xdr:nvSpPr>
        <xdr:cNvPr id="261" name="テキスト ボックス 260"/>
        <xdr:cNvSpPr txBox="1"/>
      </xdr:nvSpPr>
      <xdr:spPr>
        <a:xfrm>
          <a:off x="2641111" y="1659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165533</xdr:rowOff>
    </xdr:from>
    <xdr:to>
      <xdr:col>10</xdr:col>
      <xdr:colOff>165100</xdr:colOff>
      <xdr:row>96</xdr:row>
      <xdr:rowOff>95683</xdr:rowOff>
    </xdr:to>
    <xdr:sp macro="" textlink="">
      <xdr:nvSpPr>
        <xdr:cNvPr id="262" name="楕円 261"/>
        <xdr:cNvSpPr/>
      </xdr:nvSpPr>
      <xdr:spPr>
        <a:xfrm>
          <a:off x="1968500" y="1645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112210</xdr:rowOff>
    </xdr:from>
    <xdr:ext cx="599010" cy="259045"/>
    <xdr:sp macro="" textlink="">
      <xdr:nvSpPr>
        <xdr:cNvPr id="263" name="テキスト ボックス 262"/>
        <xdr:cNvSpPr txBox="1"/>
      </xdr:nvSpPr>
      <xdr:spPr>
        <a:xfrm>
          <a:off x="1719795" y="1622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142963</xdr:rowOff>
    </xdr:from>
    <xdr:to>
      <xdr:col>6</xdr:col>
      <xdr:colOff>38100</xdr:colOff>
      <xdr:row>96</xdr:row>
      <xdr:rowOff>73113</xdr:rowOff>
    </xdr:to>
    <xdr:sp macro="" textlink="">
      <xdr:nvSpPr>
        <xdr:cNvPr id="264" name="楕円 263"/>
        <xdr:cNvSpPr/>
      </xdr:nvSpPr>
      <xdr:spPr>
        <a:xfrm>
          <a:off x="1079500" y="164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89640</xdr:rowOff>
    </xdr:from>
    <xdr:ext cx="599010" cy="259045"/>
    <xdr:sp macro="" textlink="">
      <xdr:nvSpPr>
        <xdr:cNvPr id="265" name="テキスト ボックス 264"/>
        <xdr:cNvSpPr txBox="1"/>
      </xdr:nvSpPr>
      <xdr:spPr>
        <a:xfrm>
          <a:off x="830795" y="1620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146930</xdr:rowOff>
    </xdr:from>
    <xdr:to>
      <xdr:col>55</xdr:col>
      <xdr:colOff>0</xdr:colOff>
      <xdr:row>38</xdr:row>
      <xdr:rowOff>154768</xdr:rowOff>
    </xdr:to>
    <xdr:cxnSp macro="">
      <xdr:nvCxnSpPr>
        <xdr:cNvPr id="296" name="直線コネクタ 295"/>
        <xdr:cNvCxnSpPr/>
      </xdr:nvCxnSpPr>
      <xdr:spPr>
        <a:xfrm flipV="1">
          <a:off x="9639300" y="6319130"/>
          <a:ext cx="838200" cy="35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154536</xdr:rowOff>
    </xdr:from>
    <xdr:to>
      <xdr:col>50</xdr:col>
      <xdr:colOff>114300</xdr:colOff>
      <xdr:row>38</xdr:row>
      <xdr:rowOff>154768</xdr:rowOff>
    </xdr:to>
    <xdr:cxnSp macro="">
      <xdr:nvCxnSpPr>
        <xdr:cNvPr id="299" name="直線コネクタ 298"/>
        <xdr:cNvCxnSpPr/>
      </xdr:nvCxnSpPr>
      <xdr:spPr>
        <a:xfrm>
          <a:off x="8750300" y="6669636"/>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150049</xdr:rowOff>
    </xdr:from>
    <xdr:to>
      <xdr:col>45</xdr:col>
      <xdr:colOff>177800</xdr:colOff>
      <xdr:row>38</xdr:row>
      <xdr:rowOff>154536</xdr:rowOff>
    </xdr:to>
    <xdr:cxnSp macro="">
      <xdr:nvCxnSpPr>
        <xdr:cNvPr id="302" name="直線コネクタ 301"/>
        <xdr:cNvCxnSpPr/>
      </xdr:nvCxnSpPr>
      <xdr:spPr>
        <a:xfrm>
          <a:off x="7861300" y="6665149"/>
          <a:ext cx="889000" cy="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150049</xdr:rowOff>
    </xdr:from>
    <xdr:to>
      <xdr:col>41</xdr:col>
      <xdr:colOff>50800</xdr:colOff>
      <xdr:row>38</xdr:row>
      <xdr:rowOff>150219</xdr:rowOff>
    </xdr:to>
    <xdr:cxnSp macro="">
      <xdr:nvCxnSpPr>
        <xdr:cNvPr id="305" name="直線コネクタ 304"/>
        <xdr:cNvCxnSpPr/>
      </xdr:nvCxnSpPr>
      <xdr:spPr>
        <a:xfrm flipV="1">
          <a:off x="6972300" y="6665149"/>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96130</xdr:rowOff>
    </xdr:from>
    <xdr:to>
      <xdr:col>55</xdr:col>
      <xdr:colOff>50800</xdr:colOff>
      <xdr:row>37</xdr:row>
      <xdr:rowOff>26280</xdr:rowOff>
    </xdr:to>
    <xdr:sp macro="" textlink="">
      <xdr:nvSpPr>
        <xdr:cNvPr id="315" name="楕円 314"/>
        <xdr:cNvSpPr/>
      </xdr:nvSpPr>
      <xdr:spPr>
        <a:xfrm>
          <a:off x="10426700" y="62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11057</xdr:rowOff>
    </xdr:from>
    <xdr:ext cx="599010" cy="259045"/>
    <xdr:sp macro="" textlink="">
      <xdr:nvSpPr>
        <xdr:cNvPr id="316" name="補助費等該当値テキスト"/>
        <xdr:cNvSpPr txBox="1"/>
      </xdr:nvSpPr>
      <xdr:spPr>
        <a:xfrm>
          <a:off x="10528300" y="618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103968</xdr:rowOff>
    </xdr:from>
    <xdr:to>
      <xdr:col>50</xdr:col>
      <xdr:colOff>165100</xdr:colOff>
      <xdr:row>39</xdr:row>
      <xdr:rowOff>34118</xdr:rowOff>
    </xdr:to>
    <xdr:sp macro="" textlink="">
      <xdr:nvSpPr>
        <xdr:cNvPr id="317" name="楕円 316"/>
        <xdr:cNvSpPr/>
      </xdr:nvSpPr>
      <xdr:spPr>
        <a:xfrm>
          <a:off x="9588500" y="66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25245</xdr:rowOff>
    </xdr:from>
    <xdr:ext cx="534377" cy="259045"/>
    <xdr:sp macro="" textlink="">
      <xdr:nvSpPr>
        <xdr:cNvPr id="318" name="テキスト ボックス 317"/>
        <xdr:cNvSpPr txBox="1"/>
      </xdr:nvSpPr>
      <xdr:spPr>
        <a:xfrm>
          <a:off x="9372111" y="67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103736</xdr:rowOff>
    </xdr:from>
    <xdr:to>
      <xdr:col>46</xdr:col>
      <xdr:colOff>38100</xdr:colOff>
      <xdr:row>39</xdr:row>
      <xdr:rowOff>33886</xdr:rowOff>
    </xdr:to>
    <xdr:sp macro="" textlink="">
      <xdr:nvSpPr>
        <xdr:cNvPr id="319" name="楕円 318"/>
        <xdr:cNvSpPr/>
      </xdr:nvSpPr>
      <xdr:spPr>
        <a:xfrm>
          <a:off x="8699500" y="661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25013</xdr:rowOff>
    </xdr:from>
    <xdr:ext cx="534377" cy="259045"/>
    <xdr:sp macro="" textlink="">
      <xdr:nvSpPr>
        <xdr:cNvPr id="320" name="テキスト ボックス 319"/>
        <xdr:cNvSpPr txBox="1"/>
      </xdr:nvSpPr>
      <xdr:spPr>
        <a:xfrm>
          <a:off x="8483111" y="6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99249</xdr:rowOff>
    </xdr:from>
    <xdr:to>
      <xdr:col>41</xdr:col>
      <xdr:colOff>101600</xdr:colOff>
      <xdr:row>39</xdr:row>
      <xdr:rowOff>29399</xdr:rowOff>
    </xdr:to>
    <xdr:sp macro="" textlink="">
      <xdr:nvSpPr>
        <xdr:cNvPr id="321" name="楕円 320"/>
        <xdr:cNvSpPr/>
      </xdr:nvSpPr>
      <xdr:spPr>
        <a:xfrm>
          <a:off x="7810500" y="66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20526</xdr:rowOff>
    </xdr:from>
    <xdr:ext cx="534377" cy="259045"/>
    <xdr:sp macro="" textlink="">
      <xdr:nvSpPr>
        <xdr:cNvPr id="322" name="テキスト ボックス 321"/>
        <xdr:cNvSpPr txBox="1"/>
      </xdr:nvSpPr>
      <xdr:spPr>
        <a:xfrm>
          <a:off x="7594111" y="670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99419</xdr:rowOff>
    </xdr:from>
    <xdr:to>
      <xdr:col>36</xdr:col>
      <xdr:colOff>165100</xdr:colOff>
      <xdr:row>39</xdr:row>
      <xdr:rowOff>29569</xdr:rowOff>
    </xdr:to>
    <xdr:sp macro="" textlink="">
      <xdr:nvSpPr>
        <xdr:cNvPr id="323" name="楕円 322"/>
        <xdr:cNvSpPr/>
      </xdr:nvSpPr>
      <xdr:spPr>
        <a:xfrm>
          <a:off x="6921500" y="66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20696</xdr:rowOff>
    </xdr:from>
    <xdr:ext cx="534377" cy="259045"/>
    <xdr:sp macro="" textlink="">
      <xdr:nvSpPr>
        <xdr:cNvPr id="324" name="テキスト ボックス 323"/>
        <xdr:cNvSpPr txBox="1"/>
      </xdr:nvSpPr>
      <xdr:spPr>
        <a:xfrm>
          <a:off x="6705111" y="67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125728</xdr:rowOff>
    </xdr:from>
    <xdr:to>
      <xdr:col>55</xdr:col>
      <xdr:colOff>0</xdr:colOff>
      <xdr:row>57</xdr:row>
      <xdr:rowOff>844</xdr:rowOff>
    </xdr:to>
    <xdr:cxnSp macro="">
      <xdr:nvCxnSpPr>
        <xdr:cNvPr id="351" name="直線コネクタ 350"/>
        <xdr:cNvCxnSpPr/>
      </xdr:nvCxnSpPr>
      <xdr:spPr>
        <a:xfrm>
          <a:off x="9639300" y="9041128"/>
          <a:ext cx="838200" cy="7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125728</xdr:rowOff>
    </xdr:from>
    <xdr:to>
      <xdr:col>50</xdr:col>
      <xdr:colOff>114300</xdr:colOff>
      <xdr:row>54</xdr:row>
      <xdr:rowOff>110778</xdr:rowOff>
    </xdr:to>
    <xdr:cxnSp macro="">
      <xdr:nvCxnSpPr>
        <xdr:cNvPr id="354" name="直線コネクタ 353"/>
        <xdr:cNvCxnSpPr/>
      </xdr:nvCxnSpPr>
      <xdr:spPr>
        <a:xfrm flipV="1">
          <a:off x="8750300" y="9041128"/>
          <a:ext cx="889000" cy="32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82015</xdr:rowOff>
    </xdr:from>
    <xdr:to>
      <xdr:col>45</xdr:col>
      <xdr:colOff>177800</xdr:colOff>
      <xdr:row>54</xdr:row>
      <xdr:rowOff>110778</xdr:rowOff>
    </xdr:to>
    <xdr:cxnSp macro="">
      <xdr:nvCxnSpPr>
        <xdr:cNvPr id="357" name="直線コネクタ 356"/>
        <xdr:cNvCxnSpPr/>
      </xdr:nvCxnSpPr>
      <xdr:spPr>
        <a:xfrm>
          <a:off x="7861300" y="9168865"/>
          <a:ext cx="889000" cy="20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82015</xdr:rowOff>
    </xdr:from>
    <xdr:to>
      <xdr:col>41</xdr:col>
      <xdr:colOff>50800</xdr:colOff>
      <xdr:row>56</xdr:row>
      <xdr:rowOff>52768</xdr:rowOff>
    </xdr:to>
    <xdr:cxnSp macro="">
      <xdr:nvCxnSpPr>
        <xdr:cNvPr id="360" name="直線コネクタ 359"/>
        <xdr:cNvCxnSpPr/>
      </xdr:nvCxnSpPr>
      <xdr:spPr>
        <a:xfrm flipV="1">
          <a:off x="6972300" y="9168865"/>
          <a:ext cx="889000" cy="48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121494</xdr:rowOff>
    </xdr:from>
    <xdr:to>
      <xdr:col>55</xdr:col>
      <xdr:colOff>50800</xdr:colOff>
      <xdr:row>57</xdr:row>
      <xdr:rowOff>51644</xdr:rowOff>
    </xdr:to>
    <xdr:sp macro="" textlink="">
      <xdr:nvSpPr>
        <xdr:cNvPr id="370" name="楕円 369"/>
        <xdr:cNvSpPr/>
      </xdr:nvSpPr>
      <xdr:spPr>
        <a:xfrm>
          <a:off x="10426700" y="97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99921</xdr:rowOff>
    </xdr:from>
    <xdr:ext cx="534377" cy="259045"/>
    <xdr:sp macro="" textlink="">
      <xdr:nvSpPr>
        <xdr:cNvPr id="371" name="普通建設事業費該当値テキスト"/>
        <xdr:cNvSpPr txBox="1"/>
      </xdr:nvSpPr>
      <xdr:spPr>
        <a:xfrm>
          <a:off x="10528300" y="970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74928</xdr:rowOff>
    </xdr:from>
    <xdr:to>
      <xdr:col>50</xdr:col>
      <xdr:colOff>165100</xdr:colOff>
      <xdr:row>53</xdr:row>
      <xdr:rowOff>5078</xdr:rowOff>
    </xdr:to>
    <xdr:sp macro="" textlink="">
      <xdr:nvSpPr>
        <xdr:cNvPr id="372" name="楕円 371"/>
        <xdr:cNvSpPr/>
      </xdr:nvSpPr>
      <xdr:spPr>
        <a:xfrm>
          <a:off x="9588500" y="89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21605</xdr:rowOff>
    </xdr:from>
    <xdr:ext cx="599010" cy="259045"/>
    <xdr:sp macro="" textlink="">
      <xdr:nvSpPr>
        <xdr:cNvPr id="373" name="テキスト ボックス 372"/>
        <xdr:cNvSpPr txBox="1"/>
      </xdr:nvSpPr>
      <xdr:spPr>
        <a:xfrm>
          <a:off x="9339795" y="876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59978</xdr:rowOff>
    </xdr:from>
    <xdr:to>
      <xdr:col>46</xdr:col>
      <xdr:colOff>38100</xdr:colOff>
      <xdr:row>54</xdr:row>
      <xdr:rowOff>161578</xdr:rowOff>
    </xdr:to>
    <xdr:sp macro="" textlink="">
      <xdr:nvSpPr>
        <xdr:cNvPr id="374" name="楕円 373"/>
        <xdr:cNvSpPr/>
      </xdr:nvSpPr>
      <xdr:spPr>
        <a:xfrm>
          <a:off x="8699500" y="931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6655</xdr:rowOff>
    </xdr:from>
    <xdr:ext cx="599010" cy="259045"/>
    <xdr:sp macro="" textlink="">
      <xdr:nvSpPr>
        <xdr:cNvPr id="375" name="テキスト ボックス 374"/>
        <xdr:cNvSpPr txBox="1"/>
      </xdr:nvSpPr>
      <xdr:spPr>
        <a:xfrm>
          <a:off x="8450795" y="909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31215</xdr:rowOff>
    </xdr:from>
    <xdr:to>
      <xdr:col>41</xdr:col>
      <xdr:colOff>101600</xdr:colOff>
      <xdr:row>53</xdr:row>
      <xdr:rowOff>132815</xdr:rowOff>
    </xdr:to>
    <xdr:sp macro="" textlink="">
      <xdr:nvSpPr>
        <xdr:cNvPr id="376" name="楕円 375"/>
        <xdr:cNvSpPr/>
      </xdr:nvSpPr>
      <xdr:spPr>
        <a:xfrm>
          <a:off x="7810500" y="91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149342</xdr:rowOff>
    </xdr:from>
    <xdr:ext cx="599010" cy="259045"/>
    <xdr:sp macro="" textlink="">
      <xdr:nvSpPr>
        <xdr:cNvPr id="377" name="テキスト ボックス 376"/>
        <xdr:cNvSpPr txBox="1"/>
      </xdr:nvSpPr>
      <xdr:spPr>
        <a:xfrm>
          <a:off x="7561795" y="889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1968</xdr:rowOff>
    </xdr:from>
    <xdr:to>
      <xdr:col>36</xdr:col>
      <xdr:colOff>165100</xdr:colOff>
      <xdr:row>56</xdr:row>
      <xdr:rowOff>103568</xdr:rowOff>
    </xdr:to>
    <xdr:sp macro="" textlink="">
      <xdr:nvSpPr>
        <xdr:cNvPr id="378" name="楕円 377"/>
        <xdr:cNvSpPr/>
      </xdr:nvSpPr>
      <xdr:spPr>
        <a:xfrm>
          <a:off x="6921500" y="96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120095</xdr:rowOff>
    </xdr:from>
    <xdr:ext cx="534377" cy="259045"/>
    <xdr:sp macro="" textlink="">
      <xdr:nvSpPr>
        <xdr:cNvPr id="379" name="テキスト ボックス 378"/>
        <xdr:cNvSpPr txBox="1"/>
      </xdr:nvSpPr>
      <xdr:spPr>
        <a:xfrm>
          <a:off x="6705111" y="937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107531</xdr:rowOff>
    </xdr:from>
    <xdr:to>
      <xdr:col>55</xdr:col>
      <xdr:colOff>0</xdr:colOff>
      <xdr:row>78</xdr:row>
      <xdr:rowOff>124292</xdr:rowOff>
    </xdr:to>
    <xdr:cxnSp macro="">
      <xdr:nvCxnSpPr>
        <xdr:cNvPr id="406" name="直線コネクタ 405"/>
        <xdr:cNvCxnSpPr/>
      </xdr:nvCxnSpPr>
      <xdr:spPr>
        <a:xfrm>
          <a:off x="9639300" y="13480631"/>
          <a:ext cx="8382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107531</xdr:rowOff>
    </xdr:from>
    <xdr:to>
      <xdr:col>50</xdr:col>
      <xdr:colOff>114300</xdr:colOff>
      <xdr:row>78</xdr:row>
      <xdr:rowOff>114946</xdr:rowOff>
    </xdr:to>
    <xdr:cxnSp macro="">
      <xdr:nvCxnSpPr>
        <xdr:cNvPr id="409" name="直線コネクタ 408"/>
        <xdr:cNvCxnSpPr/>
      </xdr:nvCxnSpPr>
      <xdr:spPr>
        <a:xfrm flipV="1">
          <a:off x="8750300" y="13480631"/>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547</xdr:rowOff>
    </xdr:from>
    <xdr:to>
      <xdr:col>45</xdr:col>
      <xdr:colOff>177800</xdr:colOff>
      <xdr:row>78</xdr:row>
      <xdr:rowOff>114946</xdr:rowOff>
    </xdr:to>
    <xdr:cxnSp macro="">
      <xdr:nvCxnSpPr>
        <xdr:cNvPr id="412" name="直線コネクタ 411"/>
        <xdr:cNvCxnSpPr/>
      </xdr:nvCxnSpPr>
      <xdr:spPr>
        <a:xfrm>
          <a:off x="7861300" y="13202197"/>
          <a:ext cx="889000" cy="28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547</xdr:rowOff>
    </xdr:from>
    <xdr:to>
      <xdr:col>41</xdr:col>
      <xdr:colOff>50800</xdr:colOff>
      <xdr:row>77</xdr:row>
      <xdr:rowOff>82231</xdr:rowOff>
    </xdr:to>
    <xdr:cxnSp macro="">
      <xdr:nvCxnSpPr>
        <xdr:cNvPr id="415" name="直線コネクタ 414"/>
        <xdr:cNvCxnSpPr/>
      </xdr:nvCxnSpPr>
      <xdr:spPr>
        <a:xfrm flipV="1">
          <a:off x="6972300" y="13202197"/>
          <a:ext cx="889000" cy="8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73492</xdr:rowOff>
    </xdr:from>
    <xdr:to>
      <xdr:col>55</xdr:col>
      <xdr:colOff>50800</xdr:colOff>
      <xdr:row>79</xdr:row>
      <xdr:rowOff>3642</xdr:rowOff>
    </xdr:to>
    <xdr:sp macro="" textlink="">
      <xdr:nvSpPr>
        <xdr:cNvPr id="425" name="楕円 424"/>
        <xdr:cNvSpPr/>
      </xdr:nvSpPr>
      <xdr:spPr>
        <a:xfrm>
          <a:off x="10426700" y="134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159869</xdr:rowOff>
    </xdr:from>
    <xdr:ext cx="469744" cy="259045"/>
    <xdr:sp macro="" textlink="">
      <xdr:nvSpPr>
        <xdr:cNvPr id="426" name="普通建設事業費 （ うち新規整備　）該当値テキスト"/>
        <xdr:cNvSpPr txBox="1"/>
      </xdr:nvSpPr>
      <xdr:spPr>
        <a:xfrm>
          <a:off x="10528300" y="1336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56731</xdr:rowOff>
    </xdr:from>
    <xdr:to>
      <xdr:col>50</xdr:col>
      <xdr:colOff>165100</xdr:colOff>
      <xdr:row>78</xdr:row>
      <xdr:rowOff>158331</xdr:rowOff>
    </xdr:to>
    <xdr:sp macro="" textlink="">
      <xdr:nvSpPr>
        <xdr:cNvPr id="427" name="楕円 426"/>
        <xdr:cNvSpPr/>
      </xdr:nvSpPr>
      <xdr:spPr>
        <a:xfrm>
          <a:off x="9588500" y="134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149458</xdr:rowOff>
    </xdr:from>
    <xdr:ext cx="469744" cy="259045"/>
    <xdr:sp macro="" textlink="">
      <xdr:nvSpPr>
        <xdr:cNvPr id="428" name="テキスト ボックス 427"/>
        <xdr:cNvSpPr txBox="1"/>
      </xdr:nvSpPr>
      <xdr:spPr>
        <a:xfrm>
          <a:off x="9404428" y="1352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64146</xdr:rowOff>
    </xdr:from>
    <xdr:to>
      <xdr:col>46</xdr:col>
      <xdr:colOff>38100</xdr:colOff>
      <xdr:row>78</xdr:row>
      <xdr:rowOff>165746</xdr:rowOff>
    </xdr:to>
    <xdr:sp macro="" textlink="">
      <xdr:nvSpPr>
        <xdr:cNvPr id="429" name="楕円 428"/>
        <xdr:cNvSpPr/>
      </xdr:nvSpPr>
      <xdr:spPr>
        <a:xfrm>
          <a:off x="8699500" y="1343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156873</xdr:rowOff>
    </xdr:from>
    <xdr:ext cx="469744" cy="259045"/>
    <xdr:sp macro="" textlink="">
      <xdr:nvSpPr>
        <xdr:cNvPr id="430" name="テキスト ボックス 429"/>
        <xdr:cNvSpPr txBox="1"/>
      </xdr:nvSpPr>
      <xdr:spPr>
        <a:xfrm>
          <a:off x="8515428" y="1352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121197</xdr:rowOff>
    </xdr:from>
    <xdr:to>
      <xdr:col>41</xdr:col>
      <xdr:colOff>101600</xdr:colOff>
      <xdr:row>77</xdr:row>
      <xdr:rowOff>51347</xdr:rowOff>
    </xdr:to>
    <xdr:sp macro="" textlink="">
      <xdr:nvSpPr>
        <xdr:cNvPr id="431" name="楕円 430"/>
        <xdr:cNvSpPr/>
      </xdr:nvSpPr>
      <xdr:spPr>
        <a:xfrm>
          <a:off x="7810500" y="131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67873</xdr:rowOff>
    </xdr:from>
    <xdr:ext cx="534377" cy="259045"/>
    <xdr:sp macro="" textlink="">
      <xdr:nvSpPr>
        <xdr:cNvPr id="432" name="テキスト ボックス 431"/>
        <xdr:cNvSpPr txBox="1"/>
      </xdr:nvSpPr>
      <xdr:spPr>
        <a:xfrm>
          <a:off x="7594111" y="1292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31431</xdr:rowOff>
    </xdr:from>
    <xdr:to>
      <xdr:col>36</xdr:col>
      <xdr:colOff>165100</xdr:colOff>
      <xdr:row>77</xdr:row>
      <xdr:rowOff>133031</xdr:rowOff>
    </xdr:to>
    <xdr:sp macro="" textlink="">
      <xdr:nvSpPr>
        <xdr:cNvPr id="433" name="楕円 432"/>
        <xdr:cNvSpPr/>
      </xdr:nvSpPr>
      <xdr:spPr>
        <a:xfrm>
          <a:off x="6921500" y="132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124158</xdr:rowOff>
    </xdr:from>
    <xdr:ext cx="534377" cy="259045"/>
    <xdr:sp macro="" textlink="">
      <xdr:nvSpPr>
        <xdr:cNvPr id="434" name="テキスト ボックス 433"/>
        <xdr:cNvSpPr txBox="1"/>
      </xdr:nvSpPr>
      <xdr:spPr>
        <a:xfrm>
          <a:off x="6705111" y="133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130572</xdr:rowOff>
    </xdr:from>
    <xdr:to>
      <xdr:col>54</xdr:col>
      <xdr:colOff>189865</xdr:colOff>
      <xdr:row>99</xdr:row>
      <xdr:rowOff>16081</xdr:rowOff>
    </xdr:to>
    <xdr:cxnSp macro="">
      <xdr:nvCxnSpPr>
        <xdr:cNvPr id="458" name="直線コネクタ 457"/>
        <xdr:cNvCxnSpPr/>
      </xdr:nvCxnSpPr>
      <xdr:spPr>
        <a:xfrm flipV="1">
          <a:off x="10475595" y="15903972"/>
          <a:ext cx="1270" cy="1085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19908</xdr:rowOff>
    </xdr:from>
    <xdr:ext cx="469744" cy="259045"/>
    <xdr:sp macro="" textlink="">
      <xdr:nvSpPr>
        <xdr:cNvPr id="459" name="普通建設事業費 （ うち更新整備　）最小値テキスト"/>
        <xdr:cNvSpPr txBox="1"/>
      </xdr:nvSpPr>
      <xdr:spPr>
        <a:xfrm>
          <a:off x="10528300" y="1699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16081</xdr:rowOff>
    </xdr:from>
    <xdr:to>
      <xdr:col>55</xdr:col>
      <xdr:colOff>88900</xdr:colOff>
      <xdr:row>99</xdr:row>
      <xdr:rowOff>16081</xdr:rowOff>
    </xdr:to>
    <xdr:cxnSp macro="">
      <xdr:nvCxnSpPr>
        <xdr:cNvPr id="460" name="直線コネクタ 459"/>
        <xdr:cNvCxnSpPr/>
      </xdr:nvCxnSpPr>
      <xdr:spPr>
        <a:xfrm>
          <a:off x="10388600" y="1698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77249</xdr:rowOff>
    </xdr:from>
    <xdr:ext cx="599010" cy="259045"/>
    <xdr:sp macro="" textlink="">
      <xdr:nvSpPr>
        <xdr:cNvPr id="461" name="普通建設事業費 （ うち更新整備　）最大値テキスト"/>
        <xdr:cNvSpPr txBox="1"/>
      </xdr:nvSpPr>
      <xdr:spPr>
        <a:xfrm>
          <a:off x="10528300" y="1567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130572</xdr:rowOff>
    </xdr:from>
    <xdr:to>
      <xdr:col>55</xdr:col>
      <xdr:colOff>88900</xdr:colOff>
      <xdr:row>92</xdr:row>
      <xdr:rowOff>130572</xdr:rowOff>
    </xdr:to>
    <xdr:cxnSp macro="">
      <xdr:nvCxnSpPr>
        <xdr:cNvPr id="462" name="直線コネクタ 461"/>
        <xdr:cNvCxnSpPr/>
      </xdr:nvCxnSpPr>
      <xdr:spPr>
        <a:xfrm>
          <a:off x="10388600" y="1590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149369</xdr:rowOff>
    </xdr:from>
    <xdr:to>
      <xdr:col>55</xdr:col>
      <xdr:colOff>0</xdr:colOff>
      <xdr:row>97</xdr:row>
      <xdr:rowOff>15106</xdr:rowOff>
    </xdr:to>
    <xdr:cxnSp macro="">
      <xdr:nvCxnSpPr>
        <xdr:cNvPr id="463" name="直線コネクタ 462"/>
        <xdr:cNvCxnSpPr/>
      </xdr:nvCxnSpPr>
      <xdr:spPr>
        <a:xfrm>
          <a:off x="9639300" y="15579869"/>
          <a:ext cx="838200" cy="106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143567</xdr:rowOff>
    </xdr:from>
    <xdr:ext cx="534377" cy="259045"/>
    <xdr:sp macro="" textlink="">
      <xdr:nvSpPr>
        <xdr:cNvPr id="464" name="普通建設事業費 （ うち更新整備　）平均値テキスト"/>
        <xdr:cNvSpPr txBox="1"/>
      </xdr:nvSpPr>
      <xdr:spPr>
        <a:xfrm>
          <a:off x="10528300" y="16431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120690</xdr:rowOff>
    </xdr:from>
    <xdr:to>
      <xdr:col>55</xdr:col>
      <xdr:colOff>50800</xdr:colOff>
      <xdr:row>97</xdr:row>
      <xdr:rowOff>50840</xdr:rowOff>
    </xdr:to>
    <xdr:sp macro="" textlink="">
      <xdr:nvSpPr>
        <xdr:cNvPr id="465" name="フローチャート: 判断 464"/>
        <xdr:cNvSpPr/>
      </xdr:nvSpPr>
      <xdr:spPr>
        <a:xfrm>
          <a:off x="10426700" y="165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149369</xdr:rowOff>
    </xdr:from>
    <xdr:to>
      <xdr:col>50</xdr:col>
      <xdr:colOff>114300</xdr:colOff>
      <xdr:row>94</xdr:row>
      <xdr:rowOff>40252</xdr:rowOff>
    </xdr:to>
    <xdr:cxnSp macro="">
      <xdr:nvCxnSpPr>
        <xdr:cNvPr id="466" name="直線コネクタ 465"/>
        <xdr:cNvCxnSpPr/>
      </xdr:nvCxnSpPr>
      <xdr:spPr>
        <a:xfrm flipV="1">
          <a:off x="8750300" y="15579869"/>
          <a:ext cx="889000" cy="57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108384</xdr:rowOff>
    </xdr:from>
    <xdr:to>
      <xdr:col>50</xdr:col>
      <xdr:colOff>165100</xdr:colOff>
      <xdr:row>97</xdr:row>
      <xdr:rowOff>38534</xdr:rowOff>
    </xdr:to>
    <xdr:sp macro="" textlink="">
      <xdr:nvSpPr>
        <xdr:cNvPr id="467" name="フローチャート: 判断 466"/>
        <xdr:cNvSpPr/>
      </xdr:nvSpPr>
      <xdr:spPr>
        <a:xfrm>
          <a:off x="95885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29661</xdr:rowOff>
    </xdr:from>
    <xdr:ext cx="534377" cy="259045"/>
    <xdr:sp macro="" textlink="">
      <xdr:nvSpPr>
        <xdr:cNvPr id="468" name="テキスト ボックス 467"/>
        <xdr:cNvSpPr txBox="1"/>
      </xdr:nvSpPr>
      <xdr:spPr>
        <a:xfrm>
          <a:off x="9372111" y="1666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40252</xdr:rowOff>
    </xdr:from>
    <xdr:to>
      <xdr:col>45</xdr:col>
      <xdr:colOff>177800</xdr:colOff>
      <xdr:row>94</xdr:row>
      <xdr:rowOff>48755</xdr:rowOff>
    </xdr:to>
    <xdr:cxnSp macro="">
      <xdr:nvCxnSpPr>
        <xdr:cNvPr id="469" name="直線コネクタ 468"/>
        <xdr:cNvCxnSpPr/>
      </xdr:nvCxnSpPr>
      <xdr:spPr>
        <a:xfrm flipV="1">
          <a:off x="7861300" y="16156552"/>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169337</xdr:rowOff>
    </xdr:from>
    <xdr:to>
      <xdr:col>46</xdr:col>
      <xdr:colOff>38100</xdr:colOff>
      <xdr:row>97</xdr:row>
      <xdr:rowOff>99487</xdr:rowOff>
    </xdr:to>
    <xdr:sp macro="" textlink="">
      <xdr:nvSpPr>
        <xdr:cNvPr id="470" name="フローチャート: 判断 469"/>
        <xdr:cNvSpPr/>
      </xdr:nvSpPr>
      <xdr:spPr>
        <a:xfrm>
          <a:off x="8699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90614</xdr:rowOff>
    </xdr:from>
    <xdr:ext cx="534377" cy="259045"/>
    <xdr:sp macro="" textlink="">
      <xdr:nvSpPr>
        <xdr:cNvPr id="471" name="テキスト ボックス 470"/>
        <xdr:cNvSpPr txBox="1"/>
      </xdr:nvSpPr>
      <xdr:spPr>
        <a:xfrm>
          <a:off x="8483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48755</xdr:rowOff>
    </xdr:from>
    <xdr:to>
      <xdr:col>41</xdr:col>
      <xdr:colOff>50800</xdr:colOff>
      <xdr:row>97</xdr:row>
      <xdr:rowOff>40464</xdr:rowOff>
    </xdr:to>
    <xdr:cxnSp macro="">
      <xdr:nvCxnSpPr>
        <xdr:cNvPr id="472" name="直線コネクタ 471"/>
        <xdr:cNvCxnSpPr/>
      </xdr:nvCxnSpPr>
      <xdr:spPr>
        <a:xfrm flipV="1">
          <a:off x="6972300" y="16165055"/>
          <a:ext cx="889000" cy="50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161092</xdr:rowOff>
    </xdr:from>
    <xdr:to>
      <xdr:col>41</xdr:col>
      <xdr:colOff>101600</xdr:colOff>
      <xdr:row>97</xdr:row>
      <xdr:rowOff>91242</xdr:rowOff>
    </xdr:to>
    <xdr:sp macro="" textlink="">
      <xdr:nvSpPr>
        <xdr:cNvPr id="473" name="フローチャート: 判断 472"/>
        <xdr:cNvSpPr/>
      </xdr:nvSpPr>
      <xdr:spPr>
        <a:xfrm>
          <a:off x="7810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82369</xdr:rowOff>
    </xdr:from>
    <xdr:ext cx="534377" cy="259045"/>
    <xdr:sp macro="" textlink="">
      <xdr:nvSpPr>
        <xdr:cNvPr id="474" name="テキスト ボックス 473"/>
        <xdr:cNvSpPr txBox="1"/>
      </xdr:nvSpPr>
      <xdr:spPr>
        <a:xfrm>
          <a:off x="7594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38737</xdr:rowOff>
    </xdr:from>
    <xdr:to>
      <xdr:col>36</xdr:col>
      <xdr:colOff>165100</xdr:colOff>
      <xdr:row>97</xdr:row>
      <xdr:rowOff>140337</xdr:rowOff>
    </xdr:to>
    <xdr:sp macro="" textlink="">
      <xdr:nvSpPr>
        <xdr:cNvPr id="475" name="フローチャート: 判断 474"/>
        <xdr:cNvSpPr/>
      </xdr:nvSpPr>
      <xdr:spPr>
        <a:xfrm>
          <a:off x="6921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131464</xdr:rowOff>
    </xdr:from>
    <xdr:ext cx="534377" cy="259045"/>
    <xdr:sp macro="" textlink="">
      <xdr:nvSpPr>
        <xdr:cNvPr id="476" name="テキスト ボックス 475"/>
        <xdr:cNvSpPr txBox="1"/>
      </xdr:nvSpPr>
      <xdr:spPr>
        <a:xfrm>
          <a:off x="6705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135756</xdr:rowOff>
    </xdr:from>
    <xdr:to>
      <xdr:col>55</xdr:col>
      <xdr:colOff>50800</xdr:colOff>
      <xdr:row>97</xdr:row>
      <xdr:rowOff>65906</xdr:rowOff>
    </xdr:to>
    <xdr:sp macro="" textlink="">
      <xdr:nvSpPr>
        <xdr:cNvPr id="482" name="楕円 481"/>
        <xdr:cNvSpPr/>
      </xdr:nvSpPr>
      <xdr:spPr>
        <a:xfrm>
          <a:off x="10426700" y="1659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114183</xdr:rowOff>
    </xdr:from>
    <xdr:ext cx="534377" cy="259045"/>
    <xdr:sp macro="" textlink="">
      <xdr:nvSpPr>
        <xdr:cNvPr id="483" name="普通建設事業費 （ うち更新整備　）該当値テキスト"/>
        <xdr:cNvSpPr txBox="1"/>
      </xdr:nvSpPr>
      <xdr:spPr>
        <a:xfrm>
          <a:off x="10528300" y="1657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98569</xdr:rowOff>
    </xdr:from>
    <xdr:to>
      <xdr:col>50</xdr:col>
      <xdr:colOff>165100</xdr:colOff>
      <xdr:row>91</xdr:row>
      <xdr:rowOff>28719</xdr:rowOff>
    </xdr:to>
    <xdr:sp macro="" textlink="">
      <xdr:nvSpPr>
        <xdr:cNvPr id="484" name="楕円 483"/>
        <xdr:cNvSpPr/>
      </xdr:nvSpPr>
      <xdr:spPr>
        <a:xfrm>
          <a:off x="9588500" y="155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45246</xdr:rowOff>
    </xdr:from>
    <xdr:ext cx="599010" cy="259045"/>
    <xdr:sp macro="" textlink="">
      <xdr:nvSpPr>
        <xdr:cNvPr id="485" name="テキスト ボックス 484"/>
        <xdr:cNvSpPr txBox="1"/>
      </xdr:nvSpPr>
      <xdr:spPr>
        <a:xfrm>
          <a:off x="9339795" y="1530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160902</xdr:rowOff>
    </xdr:from>
    <xdr:to>
      <xdr:col>46</xdr:col>
      <xdr:colOff>38100</xdr:colOff>
      <xdr:row>94</xdr:row>
      <xdr:rowOff>91052</xdr:rowOff>
    </xdr:to>
    <xdr:sp macro="" textlink="">
      <xdr:nvSpPr>
        <xdr:cNvPr id="486" name="楕円 485"/>
        <xdr:cNvSpPr/>
      </xdr:nvSpPr>
      <xdr:spPr>
        <a:xfrm>
          <a:off x="8699500" y="161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107579</xdr:rowOff>
    </xdr:from>
    <xdr:ext cx="599010" cy="259045"/>
    <xdr:sp macro="" textlink="">
      <xdr:nvSpPr>
        <xdr:cNvPr id="487" name="テキスト ボックス 486"/>
        <xdr:cNvSpPr txBox="1"/>
      </xdr:nvSpPr>
      <xdr:spPr>
        <a:xfrm>
          <a:off x="8450795" y="1588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169405</xdr:rowOff>
    </xdr:from>
    <xdr:to>
      <xdr:col>41</xdr:col>
      <xdr:colOff>101600</xdr:colOff>
      <xdr:row>94</xdr:row>
      <xdr:rowOff>99555</xdr:rowOff>
    </xdr:to>
    <xdr:sp macro="" textlink="">
      <xdr:nvSpPr>
        <xdr:cNvPr id="488" name="楕円 487"/>
        <xdr:cNvSpPr/>
      </xdr:nvSpPr>
      <xdr:spPr>
        <a:xfrm>
          <a:off x="7810500" y="161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116082</xdr:rowOff>
    </xdr:from>
    <xdr:ext cx="599010" cy="259045"/>
    <xdr:sp macro="" textlink="">
      <xdr:nvSpPr>
        <xdr:cNvPr id="489" name="テキスト ボックス 488"/>
        <xdr:cNvSpPr txBox="1"/>
      </xdr:nvSpPr>
      <xdr:spPr>
        <a:xfrm>
          <a:off x="7561795" y="1588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161114</xdr:rowOff>
    </xdr:from>
    <xdr:to>
      <xdr:col>36</xdr:col>
      <xdr:colOff>165100</xdr:colOff>
      <xdr:row>97</xdr:row>
      <xdr:rowOff>91264</xdr:rowOff>
    </xdr:to>
    <xdr:sp macro="" textlink="">
      <xdr:nvSpPr>
        <xdr:cNvPr id="490" name="楕円 489"/>
        <xdr:cNvSpPr/>
      </xdr:nvSpPr>
      <xdr:spPr>
        <a:xfrm>
          <a:off x="6921500" y="166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107791</xdr:rowOff>
    </xdr:from>
    <xdr:ext cx="534377" cy="259045"/>
    <xdr:sp macro="" textlink="">
      <xdr:nvSpPr>
        <xdr:cNvPr id="491" name="テキスト ボックス 490"/>
        <xdr:cNvSpPr txBox="1"/>
      </xdr:nvSpPr>
      <xdr:spPr>
        <a:xfrm>
          <a:off x="6705111" y="1639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5" name="直線コネクタ 514"/>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18"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19" name="直線コネクタ 518"/>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12941</xdr:rowOff>
    </xdr:from>
    <xdr:to>
      <xdr:col>85</xdr:col>
      <xdr:colOff>127000</xdr:colOff>
      <xdr:row>39</xdr:row>
      <xdr:rowOff>19558</xdr:rowOff>
    </xdr:to>
    <xdr:cxnSp macro="">
      <xdr:nvCxnSpPr>
        <xdr:cNvPr id="520" name="直線コネクタ 519"/>
        <xdr:cNvCxnSpPr/>
      </xdr:nvCxnSpPr>
      <xdr:spPr>
        <a:xfrm flipV="1">
          <a:off x="15481300" y="6699491"/>
          <a:ext cx="8382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1"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2" name="フローチャート: 判断 521"/>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19558</xdr:rowOff>
    </xdr:from>
    <xdr:to>
      <xdr:col>81</xdr:col>
      <xdr:colOff>50800</xdr:colOff>
      <xdr:row>39</xdr:row>
      <xdr:rowOff>44450</xdr:rowOff>
    </xdr:to>
    <xdr:cxnSp macro="">
      <xdr:nvCxnSpPr>
        <xdr:cNvPr id="523" name="直線コネクタ 522"/>
        <xdr:cNvCxnSpPr/>
      </xdr:nvCxnSpPr>
      <xdr:spPr>
        <a:xfrm flipV="1">
          <a:off x="14592300" y="6706108"/>
          <a:ext cx="8890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4" name="フローチャート: 判断 523"/>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5" name="テキスト ボックス 524"/>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6" name="直線コネクタ 525"/>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7" name="フローチャート: 判断 526"/>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28" name="テキスト ボックス 527"/>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34316</xdr:rowOff>
    </xdr:from>
    <xdr:to>
      <xdr:col>71</xdr:col>
      <xdr:colOff>177800</xdr:colOff>
      <xdr:row>39</xdr:row>
      <xdr:rowOff>44450</xdr:rowOff>
    </xdr:to>
    <xdr:cxnSp macro="">
      <xdr:nvCxnSpPr>
        <xdr:cNvPr id="529" name="直線コネクタ 528"/>
        <xdr:cNvCxnSpPr/>
      </xdr:nvCxnSpPr>
      <xdr:spPr>
        <a:xfrm>
          <a:off x="12814300" y="6720866"/>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0" name="フローチャート: 判断 529"/>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1" name="テキスト ボックス 530"/>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2" name="フローチャート: 判断 531"/>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3" name="テキスト ボックス 532"/>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133591</xdr:rowOff>
    </xdr:from>
    <xdr:to>
      <xdr:col>85</xdr:col>
      <xdr:colOff>177800</xdr:colOff>
      <xdr:row>39</xdr:row>
      <xdr:rowOff>63741</xdr:rowOff>
    </xdr:to>
    <xdr:sp macro="" textlink="">
      <xdr:nvSpPr>
        <xdr:cNvPr id="539" name="楕円 538"/>
        <xdr:cNvSpPr/>
      </xdr:nvSpPr>
      <xdr:spPr>
        <a:xfrm>
          <a:off x="16268700" y="664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48518</xdr:rowOff>
    </xdr:from>
    <xdr:ext cx="469744" cy="259045"/>
    <xdr:sp macro="" textlink="">
      <xdr:nvSpPr>
        <xdr:cNvPr id="540" name="災害復旧事業費該当値テキスト"/>
        <xdr:cNvSpPr txBox="1"/>
      </xdr:nvSpPr>
      <xdr:spPr>
        <a:xfrm>
          <a:off x="16370300" y="656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140208</xdr:rowOff>
    </xdr:from>
    <xdr:to>
      <xdr:col>81</xdr:col>
      <xdr:colOff>101600</xdr:colOff>
      <xdr:row>39</xdr:row>
      <xdr:rowOff>70358</xdr:rowOff>
    </xdr:to>
    <xdr:sp macro="" textlink="">
      <xdr:nvSpPr>
        <xdr:cNvPr id="541" name="楕円 540"/>
        <xdr:cNvSpPr/>
      </xdr:nvSpPr>
      <xdr:spPr>
        <a:xfrm>
          <a:off x="154305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61485</xdr:rowOff>
    </xdr:from>
    <xdr:ext cx="469744" cy="259045"/>
    <xdr:sp macro="" textlink="">
      <xdr:nvSpPr>
        <xdr:cNvPr id="542" name="テキスト ボックス 541"/>
        <xdr:cNvSpPr txBox="1"/>
      </xdr:nvSpPr>
      <xdr:spPr>
        <a:xfrm>
          <a:off x="15246428" y="674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3" name="楕円 542"/>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4" name="テキスト ボックス 543"/>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5" name="楕円 544"/>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6" name="テキスト ボックス 545"/>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154966</xdr:rowOff>
    </xdr:from>
    <xdr:to>
      <xdr:col>67</xdr:col>
      <xdr:colOff>101600</xdr:colOff>
      <xdr:row>39</xdr:row>
      <xdr:rowOff>85116</xdr:rowOff>
    </xdr:to>
    <xdr:sp macro="" textlink="">
      <xdr:nvSpPr>
        <xdr:cNvPr id="547" name="楕円 546"/>
        <xdr:cNvSpPr/>
      </xdr:nvSpPr>
      <xdr:spPr>
        <a:xfrm>
          <a:off x="12763500" y="66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76243</xdr:rowOff>
    </xdr:from>
    <xdr:ext cx="378565" cy="259045"/>
    <xdr:sp macro="" textlink="">
      <xdr:nvSpPr>
        <xdr:cNvPr id="548" name="テキスト ボックス 547"/>
        <xdr:cNvSpPr txBox="1"/>
      </xdr:nvSpPr>
      <xdr:spPr>
        <a:xfrm>
          <a:off x="12625017" y="67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6" name="直線コネクタ 565"/>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7"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8" name="直線コネクタ 567"/>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9"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1" name="直線コネクタ 570"/>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2"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3" name="フローチャート: 判断 57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4" name="直線コネクタ 573"/>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5" name="フローチャート: 判断 57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6" name="テキスト ボックス 575"/>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7" name="直線コネクタ 576"/>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8" name="フローチャート: 判断 577"/>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9" name="テキスト ボックス 578"/>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0" name="直線コネクタ 579"/>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3" name="フローチャート: 判断 58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4" name="テキスト ボックス 583"/>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0" name="楕円 58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1"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2" name="楕円 59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3" name="テキスト ボックス 592"/>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4" name="楕円 59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5" name="テキスト ボックス 594"/>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6" name="楕円 59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7" name="テキスト ボックス 596"/>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8" name="楕円 59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99" name="テキスト ボックス 598"/>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3" name="テキスト ボックス 61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5" name="テキスト ボックス 61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7" name="テキスト ボックス 61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5" name="直線コネクタ 624"/>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6"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7" name="直線コネクタ 626"/>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28"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29" name="直線コネクタ 628"/>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156544</xdr:rowOff>
    </xdr:from>
    <xdr:to>
      <xdr:col>85</xdr:col>
      <xdr:colOff>127000</xdr:colOff>
      <xdr:row>78</xdr:row>
      <xdr:rowOff>44648</xdr:rowOff>
    </xdr:to>
    <xdr:cxnSp macro="">
      <xdr:nvCxnSpPr>
        <xdr:cNvPr id="630" name="直線コネクタ 629"/>
        <xdr:cNvCxnSpPr/>
      </xdr:nvCxnSpPr>
      <xdr:spPr>
        <a:xfrm flipV="1">
          <a:off x="15481300" y="13358194"/>
          <a:ext cx="838200" cy="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1"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2" name="フローチャート: 判断 631"/>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44648</xdr:rowOff>
    </xdr:from>
    <xdr:to>
      <xdr:col>81</xdr:col>
      <xdr:colOff>50800</xdr:colOff>
      <xdr:row>78</xdr:row>
      <xdr:rowOff>55683</xdr:rowOff>
    </xdr:to>
    <xdr:cxnSp macro="">
      <xdr:nvCxnSpPr>
        <xdr:cNvPr id="633" name="直線コネクタ 632"/>
        <xdr:cNvCxnSpPr/>
      </xdr:nvCxnSpPr>
      <xdr:spPr>
        <a:xfrm flipV="1">
          <a:off x="14592300" y="13417748"/>
          <a:ext cx="8890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4" name="フローチャート: 判断 633"/>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5" name="テキスト ボックス 634"/>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55683</xdr:rowOff>
    </xdr:from>
    <xdr:to>
      <xdr:col>76</xdr:col>
      <xdr:colOff>114300</xdr:colOff>
      <xdr:row>78</xdr:row>
      <xdr:rowOff>77628</xdr:rowOff>
    </xdr:to>
    <xdr:cxnSp macro="">
      <xdr:nvCxnSpPr>
        <xdr:cNvPr id="636" name="直線コネクタ 635"/>
        <xdr:cNvCxnSpPr/>
      </xdr:nvCxnSpPr>
      <xdr:spPr>
        <a:xfrm flipV="1">
          <a:off x="13703300" y="13428783"/>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7" name="フローチャート: 判断 636"/>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38" name="テキスト ボックス 637"/>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77628</xdr:rowOff>
    </xdr:from>
    <xdr:to>
      <xdr:col>71</xdr:col>
      <xdr:colOff>177800</xdr:colOff>
      <xdr:row>78</xdr:row>
      <xdr:rowOff>79578</xdr:rowOff>
    </xdr:to>
    <xdr:cxnSp macro="">
      <xdr:nvCxnSpPr>
        <xdr:cNvPr id="639" name="直線コネクタ 638"/>
        <xdr:cNvCxnSpPr/>
      </xdr:nvCxnSpPr>
      <xdr:spPr>
        <a:xfrm flipV="1">
          <a:off x="12814300" y="13450728"/>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0" name="フローチャート: 判断 639"/>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1" name="テキスト ボックス 640"/>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2" name="フローチャート: 判断 641"/>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3" name="テキスト ボックス 642"/>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105744</xdr:rowOff>
    </xdr:from>
    <xdr:to>
      <xdr:col>85</xdr:col>
      <xdr:colOff>177800</xdr:colOff>
      <xdr:row>78</xdr:row>
      <xdr:rowOff>35894</xdr:rowOff>
    </xdr:to>
    <xdr:sp macro="" textlink="">
      <xdr:nvSpPr>
        <xdr:cNvPr id="649" name="楕円 648"/>
        <xdr:cNvSpPr/>
      </xdr:nvSpPr>
      <xdr:spPr>
        <a:xfrm>
          <a:off x="16268700" y="1330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128621</xdr:rowOff>
    </xdr:from>
    <xdr:ext cx="534377" cy="259045"/>
    <xdr:sp macro="" textlink="">
      <xdr:nvSpPr>
        <xdr:cNvPr id="650" name="公債費該当値テキスト"/>
        <xdr:cNvSpPr txBox="1"/>
      </xdr:nvSpPr>
      <xdr:spPr>
        <a:xfrm>
          <a:off x="16370300" y="1315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165298</xdr:rowOff>
    </xdr:from>
    <xdr:to>
      <xdr:col>81</xdr:col>
      <xdr:colOff>101600</xdr:colOff>
      <xdr:row>78</xdr:row>
      <xdr:rowOff>95448</xdr:rowOff>
    </xdr:to>
    <xdr:sp macro="" textlink="">
      <xdr:nvSpPr>
        <xdr:cNvPr id="651" name="楕円 650"/>
        <xdr:cNvSpPr/>
      </xdr:nvSpPr>
      <xdr:spPr>
        <a:xfrm>
          <a:off x="15430500" y="133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86575</xdr:rowOff>
    </xdr:from>
    <xdr:ext cx="534377" cy="259045"/>
    <xdr:sp macro="" textlink="">
      <xdr:nvSpPr>
        <xdr:cNvPr id="652" name="テキスト ボックス 651"/>
        <xdr:cNvSpPr txBox="1"/>
      </xdr:nvSpPr>
      <xdr:spPr>
        <a:xfrm>
          <a:off x="15214111" y="1345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4883</xdr:rowOff>
    </xdr:from>
    <xdr:to>
      <xdr:col>76</xdr:col>
      <xdr:colOff>165100</xdr:colOff>
      <xdr:row>78</xdr:row>
      <xdr:rowOff>106483</xdr:rowOff>
    </xdr:to>
    <xdr:sp macro="" textlink="">
      <xdr:nvSpPr>
        <xdr:cNvPr id="653" name="楕円 652"/>
        <xdr:cNvSpPr/>
      </xdr:nvSpPr>
      <xdr:spPr>
        <a:xfrm>
          <a:off x="14541500" y="1337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97610</xdr:rowOff>
    </xdr:from>
    <xdr:ext cx="534377" cy="259045"/>
    <xdr:sp macro="" textlink="">
      <xdr:nvSpPr>
        <xdr:cNvPr id="654" name="テキスト ボックス 653"/>
        <xdr:cNvSpPr txBox="1"/>
      </xdr:nvSpPr>
      <xdr:spPr>
        <a:xfrm>
          <a:off x="14325111" y="134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26828</xdr:rowOff>
    </xdr:from>
    <xdr:to>
      <xdr:col>72</xdr:col>
      <xdr:colOff>38100</xdr:colOff>
      <xdr:row>78</xdr:row>
      <xdr:rowOff>128428</xdr:rowOff>
    </xdr:to>
    <xdr:sp macro="" textlink="">
      <xdr:nvSpPr>
        <xdr:cNvPr id="655" name="楕円 654"/>
        <xdr:cNvSpPr/>
      </xdr:nvSpPr>
      <xdr:spPr>
        <a:xfrm>
          <a:off x="13652500" y="133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119555</xdr:rowOff>
    </xdr:from>
    <xdr:ext cx="534377" cy="259045"/>
    <xdr:sp macro="" textlink="">
      <xdr:nvSpPr>
        <xdr:cNvPr id="656" name="テキスト ボックス 655"/>
        <xdr:cNvSpPr txBox="1"/>
      </xdr:nvSpPr>
      <xdr:spPr>
        <a:xfrm>
          <a:off x="13436111" y="134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28778</xdr:rowOff>
    </xdr:from>
    <xdr:to>
      <xdr:col>67</xdr:col>
      <xdr:colOff>101600</xdr:colOff>
      <xdr:row>78</xdr:row>
      <xdr:rowOff>130378</xdr:rowOff>
    </xdr:to>
    <xdr:sp macro="" textlink="">
      <xdr:nvSpPr>
        <xdr:cNvPr id="657" name="楕円 656"/>
        <xdr:cNvSpPr/>
      </xdr:nvSpPr>
      <xdr:spPr>
        <a:xfrm>
          <a:off x="12763500" y="1340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121505</xdr:rowOff>
    </xdr:from>
    <xdr:ext cx="534377" cy="259045"/>
    <xdr:sp macro="" textlink="">
      <xdr:nvSpPr>
        <xdr:cNvPr id="658" name="テキスト ボックス 657"/>
        <xdr:cNvSpPr txBox="1"/>
      </xdr:nvSpPr>
      <xdr:spPr>
        <a:xfrm>
          <a:off x="12547111" y="1349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0" name="直線コネクタ 679"/>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1"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2" name="直線コネクタ 681"/>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3"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4" name="直線コネクタ 683"/>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125350</xdr:rowOff>
    </xdr:from>
    <xdr:to>
      <xdr:col>85</xdr:col>
      <xdr:colOff>127000</xdr:colOff>
      <xdr:row>98</xdr:row>
      <xdr:rowOff>130893</xdr:rowOff>
    </xdr:to>
    <xdr:cxnSp macro="">
      <xdr:nvCxnSpPr>
        <xdr:cNvPr id="685" name="直線コネクタ 684"/>
        <xdr:cNvCxnSpPr/>
      </xdr:nvCxnSpPr>
      <xdr:spPr>
        <a:xfrm flipV="1">
          <a:off x="15481300" y="16927450"/>
          <a:ext cx="8382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6"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7" name="フローチャート: 判断 686"/>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127977</xdr:rowOff>
    </xdr:from>
    <xdr:to>
      <xdr:col>81</xdr:col>
      <xdr:colOff>50800</xdr:colOff>
      <xdr:row>98</xdr:row>
      <xdr:rowOff>130893</xdr:rowOff>
    </xdr:to>
    <xdr:cxnSp macro="">
      <xdr:nvCxnSpPr>
        <xdr:cNvPr id="688" name="直線コネクタ 687"/>
        <xdr:cNvCxnSpPr/>
      </xdr:nvCxnSpPr>
      <xdr:spPr>
        <a:xfrm>
          <a:off x="14592300" y="16930077"/>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89" name="フローチャート: 判断 688"/>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0" name="テキスト ボックス 689"/>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127977</xdr:rowOff>
    </xdr:from>
    <xdr:to>
      <xdr:col>76</xdr:col>
      <xdr:colOff>114300</xdr:colOff>
      <xdr:row>98</xdr:row>
      <xdr:rowOff>128608</xdr:rowOff>
    </xdr:to>
    <xdr:cxnSp macro="">
      <xdr:nvCxnSpPr>
        <xdr:cNvPr id="691" name="直線コネクタ 690"/>
        <xdr:cNvCxnSpPr/>
      </xdr:nvCxnSpPr>
      <xdr:spPr>
        <a:xfrm flipV="1">
          <a:off x="13703300" y="16930077"/>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2" name="フローチャート: 判断 691"/>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3" name="テキスト ボックス 692"/>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103499</xdr:rowOff>
    </xdr:from>
    <xdr:to>
      <xdr:col>71</xdr:col>
      <xdr:colOff>177800</xdr:colOff>
      <xdr:row>98</xdr:row>
      <xdr:rowOff>128608</xdr:rowOff>
    </xdr:to>
    <xdr:cxnSp macro="">
      <xdr:nvCxnSpPr>
        <xdr:cNvPr id="694" name="直線コネクタ 693"/>
        <xdr:cNvCxnSpPr/>
      </xdr:nvCxnSpPr>
      <xdr:spPr>
        <a:xfrm>
          <a:off x="12814300" y="16905599"/>
          <a:ext cx="889000" cy="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5" name="フローチャート: 判断 694"/>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6" name="テキスト ボックス 695"/>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7" name="フローチャート: 判断 696"/>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698" name="テキスト ボックス 697"/>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74550</xdr:rowOff>
    </xdr:from>
    <xdr:to>
      <xdr:col>85</xdr:col>
      <xdr:colOff>177800</xdr:colOff>
      <xdr:row>99</xdr:row>
      <xdr:rowOff>4700</xdr:rowOff>
    </xdr:to>
    <xdr:sp macro="" textlink="">
      <xdr:nvSpPr>
        <xdr:cNvPr id="704" name="楕円 703"/>
        <xdr:cNvSpPr/>
      </xdr:nvSpPr>
      <xdr:spPr>
        <a:xfrm>
          <a:off x="16268700" y="168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166241</xdr:rowOff>
    </xdr:from>
    <xdr:ext cx="469744" cy="259045"/>
    <xdr:sp macro="" textlink="">
      <xdr:nvSpPr>
        <xdr:cNvPr id="705" name="積立金該当値テキスト"/>
        <xdr:cNvSpPr txBox="1"/>
      </xdr:nvSpPr>
      <xdr:spPr>
        <a:xfrm>
          <a:off x="16370300" y="1679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80093</xdr:rowOff>
    </xdr:from>
    <xdr:to>
      <xdr:col>81</xdr:col>
      <xdr:colOff>101600</xdr:colOff>
      <xdr:row>99</xdr:row>
      <xdr:rowOff>10243</xdr:rowOff>
    </xdr:to>
    <xdr:sp macro="" textlink="">
      <xdr:nvSpPr>
        <xdr:cNvPr id="706" name="楕円 705"/>
        <xdr:cNvSpPr/>
      </xdr:nvSpPr>
      <xdr:spPr>
        <a:xfrm>
          <a:off x="15430500" y="168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1370</xdr:rowOff>
    </xdr:from>
    <xdr:ext cx="469744" cy="259045"/>
    <xdr:sp macro="" textlink="">
      <xdr:nvSpPr>
        <xdr:cNvPr id="707" name="テキスト ボックス 706"/>
        <xdr:cNvSpPr txBox="1"/>
      </xdr:nvSpPr>
      <xdr:spPr>
        <a:xfrm>
          <a:off x="15246428" y="1697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77177</xdr:rowOff>
    </xdr:from>
    <xdr:to>
      <xdr:col>76</xdr:col>
      <xdr:colOff>165100</xdr:colOff>
      <xdr:row>99</xdr:row>
      <xdr:rowOff>7327</xdr:rowOff>
    </xdr:to>
    <xdr:sp macro="" textlink="">
      <xdr:nvSpPr>
        <xdr:cNvPr id="708" name="楕円 707"/>
        <xdr:cNvSpPr/>
      </xdr:nvSpPr>
      <xdr:spPr>
        <a:xfrm>
          <a:off x="14541500" y="1687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169904</xdr:rowOff>
    </xdr:from>
    <xdr:ext cx="469744" cy="259045"/>
    <xdr:sp macro="" textlink="">
      <xdr:nvSpPr>
        <xdr:cNvPr id="709" name="テキスト ボックス 708"/>
        <xdr:cNvSpPr txBox="1"/>
      </xdr:nvSpPr>
      <xdr:spPr>
        <a:xfrm>
          <a:off x="14357428" y="1697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77808</xdr:rowOff>
    </xdr:from>
    <xdr:to>
      <xdr:col>72</xdr:col>
      <xdr:colOff>38100</xdr:colOff>
      <xdr:row>99</xdr:row>
      <xdr:rowOff>7958</xdr:rowOff>
    </xdr:to>
    <xdr:sp macro="" textlink="">
      <xdr:nvSpPr>
        <xdr:cNvPr id="710" name="楕円 709"/>
        <xdr:cNvSpPr/>
      </xdr:nvSpPr>
      <xdr:spPr>
        <a:xfrm>
          <a:off x="13652500" y="168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170535</xdr:rowOff>
    </xdr:from>
    <xdr:ext cx="469744" cy="259045"/>
    <xdr:sp macro="" textlink="">
      <xdr:nvSpPr>
        <xdr:cNvPr id="711" name="テキスト ボックス 710"/>
        <xdr:cNvSpPr txBox="1"/>
      </xdr:nvSpPr>
      <xdr:spPr>
        <a:xfrm>
          <a:off x="13468428" y="1697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52699</xdr:rowOff>
    </xdr:from>
    <xdr:to>
      <xdr:col>67</xdr:col>
      <xdr:colOff>101600</xdr:colOff>
      <xdr:row>98</xdr:row>
      <xdr:rowOff>154299</xdr:rowOff>
    </xdr:to>
    <xdr:sp macro="" textlink="">
      <xdr:nvSpPr>
        <xdr:cNvPr id="712" name="楕円 711"/>
        <xdr:cNvSpPr/>
      </xdr:nvSpPr>
      <xdr:spPr>
        <a:xfrm>
          <a:off x="12763500" y="168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145426</xdr:rowOff>
    </xdr:from>
    <xdr:ext cx="534377" cy="259045"/>
    <xdr:sp macro="" textlink="">
      <xdr:nvSpPr>
        <xdr:cNvPr id="713" name="テキスト ボックス 712"/>
        <xdr:cNvSpPr txBox="1"/>
      </xdr:nvSpPr>
      <xdr:spPr>
        <a:xfrm>
          <a:off x="12547111" y="169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5" name="直線コネクタ 734"/>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38"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39" name="直線コネクタ 738"/>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114188</xdr:rowOff>
    </xdr:from>
    <xdr:to>
      <xdr:col>116</xdr:col>
      <xdr:colOff>63500</xdr:colOff>
      <xdr:row>37</xdr:row>
      <xdr:rowOff>60284</xdr:rowOff>
    </xdr:to>
    <xdr:cxnSp macro="">
      <xdr:nvCxnSpPr>
        <xdr:cNvPr id="740" name="直線コネクタ 739"/>
        <xdr:cNvCxnSpPr/>
      </xdr:nvCxnSpPr>
      <xdr:spPr>
        <a:xfrm flipV="1">
          <a:off x="21323300" y="6286388"/>
          <a:ext cx="838200" cy="11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1" name="投資及び出資金平均値テキスト"/>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2" name="フローチャート: 判断 741"/>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60284</xdr:rowOff>
    </xdr:from>
    <xdr:to>
      <xdr:col>111</xdr:col>
      <xdr:colOff>177800</xdr:colOff>
      <xdr:row>37</xdr:row>
      <xdr:rowOff>66959</xdr:rowOff>
    </xdr:to>
    <xdr:cxnSp macro="">
      <xdr:nvCxnSpPr>
        <xdr:cNvPr id="743" name="直線コネクタ 742"/>
        <xdr:cNvCxnSpPr/>
      </xdr:nvCxnSpPr>
      <xdr:spPr>
        <a:xfrm flipV="1">
          <a:off x="20434300" y="6403934"/>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4" name="フローチャート: 判断 743"/>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65727</xdr:rowOff>
    </xdr:from>
    <xdr:ext cx="469744" cy="259045"/>
    <xdr:sp macro="" textlink="">
      <xdr:nvSpPr>
        <xdr:cNvPr id="745" name="テキスト ボックス 744"/>
        <xdr:cNvSpPr txBox="1"/>
      </xdr:nvSpPr>
      <xdr:spPr>
        <a:xfrm>
          <a:off x="2108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66959</xdr:rowOff>
    </xdr:from>
    <xdr:to>
      <xdr:col>107</xdr:col>
      <xdr:colOff>50800</xdr:colOff>
      <xdr:row>37</xdr:row>
      <xdr:rowOff>93751</xdr:rowOff>
    </xdr:to>
    <xdr:cxnSp macro="">
      <xdr:nvCxnSpPr>
        <xdr:cNvPr id="746" name="直線コネクタ 745"/>
        <xdr:cNvCxnSpPr/>
      </xdr:nvCxnSpPr>
      <xdr:spPr>
        <a:xfrm flipV="1">
          <a:off x="19545300" y="6410609"/>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7" name="フローチャート: 判断 746"/>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73317</xdr:rowOff>
    </xdr:from>
    <xdr:ext cx="469744" cy="259045"/>
    <xdr:sp macro="" textlink="">
      <xdr:nvSpPr>
        <xdr:cNvPr id="748" name="テキスト ボックス 747"/>
        <xdr:cNvSpPr txBox="1"/>
      </xdr:nvSpPr>
      <xdr:spPr>
        <a:xfrm>
          <a:off x="20199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93751</xdr:rowOff>
    </xdr:from>
    <xdr:to>
      <xdr:col>102</xdr:col>
      <xdr:colOff>114300</xdr:colOff>
      <xdr:row>37</xdr:row>
      <xdr:rowOff>168824</xdr:rowOff>
    </xdr:to>
    <xdr:cxnSp macro="">
      <xdr:nvCxnSpPr>
        <xdr:cNvPr id="749" name="直線コネクタ 748"/>
        <xdr:cNvCxnSpPr/>
      </xdr:nvCxnSpPr>
      <xdr:spPr>
        <a:xfrm flipV="1">
          <a:off x="18656300" y="6437401"/>
          <a:ext cx="889000" cy="7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0" name="フローチャート: 判断 749"/>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82460</xdr:rowOff>
    </xdr:from>
    <xdr:ext cx="469744" cy="259045"/>
    <xdr:sp macro="" textlink="">
      <xdr:nvSpPr>
        <xdr:cNvPr id="751" name="テキスト ボックス 750"/>
        <xdr:cNvSpPr txBox="1"/>
      </xdr:nvSpPr>
      <xdr:spPr>
        <a:xfrm>
          <a:off x="19310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2" name="フローチャート: 判断 751"/>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3" name="テキスト ボックス 752"/>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63388</xdr:rowOff>
    </xdr:from>
    <xdr:to>
      <xdr:col>116</xdr:col>
      <xdr:colOff>114300</xdr:colOff>
      <xdr:row>36</xdr:row>
      <xdr:rowOff>164988</xdr:rowOff>
    </xdr:to>
    <xdr:sp macro="" textlink="">
      <xdr:nvSpPr>
        <xdr:cNvPr id="759" name="楕円 758"/>
        <xdr:cNvSpPr/>
      </xdr:nvSpPr>
      <xdr:spPr>
        <a:xfrm>
          <a:off x="22110700" y="62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86265</xdr:rowOff>
    </xdr:from>
    <xdr:ext cx="469744" cy="259045"/>
    <xdr:sp macro="" textlink="">
      <xdr:nvSpPr>
        <xdr:cNvPr id="760" name="投資及び出資金該当値テキスト"/>
        <xdr:cNvSpPr txBox="1"/>
      </xdr:nvSpPr>
      <xdr:spPr>
        <a:xfrm>
          <a:off x="22212300" y="60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9484</xdr:rowOff>
    </xdr:from>
    <xdr:to>
      <xdr:col>112</xdr:col>
      <xdr:colOff>38100</xdr:colOff>
      <xdr:row>37</xdr:row>
      <xdr:rowOff>111084</xdr:rowOff>
    </xdr:to>
    <xdr:sp macro="" textlink="">
      <xdr:nvSpPr>
        <xdr:cNvPr id="761" name="楕円 760"/>
        <xdr:cNvSpPr/>
      </xdr:nvSpPr>
      <xdr:spPr>
        <a:xfrm>
          <a:off x="21272500" y="635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127611</xdr:rowOff>
    </xdr:from>
    <xdr:ext cx="469744" cy="259045"/>
    <xdr:sp macro="" textlink="">
      <xdr:nvSpPr>
        <xdr:cNvPr id="762" name="テキスト ボックス 761"/>
        <xdr:cNvSpPr txBox="1"/>
      </xdr:nvSpPr>
      <xdr:spPr>
        <a:xfrm>
          <a:off x="21088428" y="61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16159</xdr:rowOff>
    </xdr:from>
    <xdr:to>
      <xdr:col>107</xdr:col>
      <xdr:colOff>101600</xdr:colOff>
      <xdr:row>37</xdr:row>
      <xdr:rowOff>117759</xdr:rowOff>
    </xdr:to>
    <xdr:sp macro="" textlink="">
      <xdr:nvSpPr>
        <xdr:cNvPr id="763" name="楕円 762"/>
        <xdr:cNvSpPr/>
      </xdr:nvSpPr>
      <xdr:spPr>
        <a:xfrm>
          <a:off x="20383500" y="63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134286</xdr:rowOff>
    </xdr:from>
    <xdr:ext cx="469744" cy="259045"/>
    <xdr:sp macro="" textlink="">
      <xdr:nvSpPr>
        <xdr:cNvPr id="764" name="テキスト ボックス 763"/>
        <xdr:cNvSpPr txBox="1"/>
      </xdr:nvSpPr>
      <xdr:spPr>
        <a:xfrm>
          <a:off x="20199428" y="613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42951</xdr:rowOff>
    </xdr:from>
    <xdr:to>
      <xdr:col>102</xdr:col>
      <xdr:colOff>165100</xdr:colOff>
      <xdr:row>37</xdr:row>
      <xdr:rowOff>144551</xdr:rowOff>
    </xdr:to>
    <xdr:sp macro="" textlink="">
      <xdr:nvSpPr>
        <xdr:cNvPr id="765" name="楕円 764"/>
        <xdr:cNvSpPr/>
      </xdr:nvSpPr>
      <xdr:spPr>
        <a:xfrm>
          <a:off x="19494500" y="63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161078</xdr:rowOff>
    </xdr:from>
    <xdr:ext cx="469744" cy="259045"/>
    <xdr:sp macro="" textlink="">
      <xdr:nvSpPr>
        <xdr:cNvPr id="766" name="テキスト ボックス 765"/>
        <xdr:cNvSpPr txBox="1"/>
      </xdr:nvSpPr>
      <xdr:spPr>
        <a:xfrm>
          <a:off x="19310428" y="61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118024</xdr:rowOff>
    </xdr:from>
    <xdr:to>
      <xdr:col>98</xdr:col>
      <xdr:colOff>38100</xdr:colOff>
      <xdr:row>38</xdr:row>
      <xdr:rowOff>48174</xdr:rowOff>
    </xdr:to>
    <xdr:sp macro="" textlink="">
      <xdr:nvSpPr>
        <xdr:cNvPr id="767" name="楕円 766"/>
        <xdr:cNvSpPr/>
      </xdr:nvSpPr>
      <xdr:spPr>
        <a:xfrm>
          <a:off x="18605500" y="646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64701</xdr:rowOff>
    </xdr:from>
    <xdr:ext cx="469744" cy="259045"/>
    <xdr:sp macro="" textlink="">
      <xdr:nvSpPr>
        <xdr:cNvPr id="768" name="テキスト ボックス 767"/>
        <xdr:cNvSpPr txBox="1"/>
      </xdr:nvSpPr>
      <xdr:spPr>
        <a:xfrm>
          <a:off x="18421428" y="623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4" name="直線コネクタ 793"/>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7"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798" name="直線コネクタ 797"/>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0"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1" name="フローチャート: 判断 800"/>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3" name="フローチャート: 判断 802"/>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4" name="テキスト ボックス 803"/>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6" name="フローチャート: 判断 805"/>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7" name="テキスト ボックス 806"/>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98520</xdr:rowOff>
    </xdr:from>
    <xdr:to>
      <xdr:col>102</xdr:col>
      <xdr:colOff>114300</xdr:colOff>
      <xdr:row>59</xdr:row>
      <xdr:rowOff>98878</xdr:rowOff>
    </xdr:to>
    <xdr:cxnSp macro="">
      <xdr:nvCxnSpPr>
        <xdr:cNvPr id="808" name="直線コネクタ 807"/>
        <xdr:cNvCxnSpPr/>
      </xdr:nvCxnSpPr>
      <xdr:spPr>
        <a:xfrm>
          <a:off x="18656300" y="10214070"/>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09" name="フローチャート: 判断 808"/>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0" name="テキスト ボックス 809"/>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1" name="フローチャート: 判断 810"/>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2" name="テキスト ボックス 811"/>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47720</xdr:rowOff>
    </xdr:from>
    <xdr:to>
      <xdr:col>98</xdr:col>
      <xdr:colOff>38100</xdr:colOff>
      <xdr:row>59</xdr:row>
      <xdr:rowOff>149320</xdr:rowOff>
    </xdr:to>
    <xdr:sp macro="" textlink="">
      <xdr:nvSpPr>
        <xdr:cNvPr id="826" name="楕円 825"/>
        <xdr:cNvSpPr/>
      </xdr:nvSpPr>
      <xdr:spPr>
        <a:xfrm>
          <a:off x="18605500" y="101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140447</xdr:rowOff>
    </xdr:from>
    <xdr:ext cx="313932" cy="259045"/>
    <xdr:sp macro="" textlink="">
      <xdr:nvSpPr>
        <xdr:cNvPr id="827" name="テキスト ボックス 826"/>
        <xdr:cNvSpPr txBox="1"/>
      </xdr:nvSpPr>
      <xdr:spPr>
        <a:xfrm>
          <a:off x="18499333" y="10255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2" name="直線コネクタ 851"/>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3"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4" name="直線コネクタ 853"/>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5"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6" name="直線コネクタ 855"/>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29572</xdr:rowOff>
    </xdr:from>
    <xdr:to>
      <xdr:col>116</xdr:col>
      <xdr:colOff>63500</xdr:colOff>
      <xdr:row>75</xdr:row>
      <xdr:rowOff>44488</xdr:rowOff>
    </xdr:to>
    <xdr:cxnSp macro="">
      <xdr:nvCxnSpPr>
        <xdr:cNvPr id="857" name="直線コネクタ 856"/>
        <xdr:cNvCxnSpPr/>
      </xdr:nvCxnSpPr>
      <xdr:spPr>
        <a:xfrm>
          <a:off x="21323300" y="12888322"/>
          <a:ext cx="8382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58"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59" name="フローチャート: 判断 858"/>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29572</xdr:rowOff>
    </xdr:from>
    <xdr:to>
      <xdr:col>111</xdr:col>
      <xdr:colOff>177800</xdr:colOff>
      <xdr:row>75</xdr:row>
      <xdr:rowOff>84569</xdr:rowOff>
    </xdr:to>
    <xdr:cxnSp macro="">
      <xdr:nvCxnSpPr>
        <xdr:cNvPr id="860" name="直線コネクタ 859"/>
        <xdr:cNvCxnSpPr/>
      </xdr:nvCxnSpPr>
      <xdr:spPr>
        <a:xfrm flipV="1">
          <a:off x="20434300" y="12888322"/>
          <a:ext cx="889000" cy="5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1" name="フローチャート: 判断 860"/>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2" name="テキスト ボックス 861"/>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146710</xdr:rowOff>
    </xdr:from>
    <xdr:to>
      <xdr:col>107</xdr:col>
      <xdr:colOff>50800</xdr:colOff>
      <xdr:row>75</xdr:row>
      <xdr:rowOff>84569</xdr:rowOff>
    </xdr:to>
    <xdr:cxnSp macro="">
      <xdr:nvCxnSpPr>
        <xdr:cNvPr id="863" name="直線コネクタ 862"/>
        <xdr:cNvCxnSpPr/>
      </xdr:nvCxnSpPr>
      <xdr:spPr>
        <a:xfrm>
          <a:off x="19545300" y="12834010"/>
          <a:ext cx="889000" cy="10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4" name="フローチャート: 判断 863"/>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5" name="テキスト ボックス 864"/>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131814</xdr:rowOff>
    </xdr:from>
    <xdr:to>
      <xdr:col>102</xdr:col>
      <xdr:colOff>114300</xdr:colOff>
      <xdr:row>74</xdr:row>
      <xdr:rowOff>146710</xdr:rowOff>
    </xdr:to>
    <xdr:cxnSp macro="">
      <xdr:nvCxnSpPr>
        <xdr:cNvPr id="866" name="直線コネクタ 865"/>
        <xdr:cNvCxnSpPr/>
      </xdr:nvCxnSpPr>
      <xdr:spPr>
        <a:xfrm>
          <a:off x="18656300" y="12819114"/>
          <a:ext cx="889000" cy="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7" name="フローチャート: 判断 866"/>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68" name="テキスト ボックス 867"/>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69" name="フローチャート: 判断 868"/>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0" name="テキスト ボックス 869"/>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165138</xdr:rowOff>
    </xdr:from>
    <xdr:to>
      <xdr:col>116</xdr:col>
      <xdr:colOff>114300</xdr:colOff>
      <xdr:row>75</xdr:row>
      <xdr:rowOff>95288</xdr:rowOff>
    </xdr:to>
    <xdr:sp macro="" textlink="">
      <xdr:nvSpPr>
        <xdr:cNvPr id="876" name="楕円 875"/>
        <xdr:cNvSpPr/>
      </xdr:nvSpPr>
      <xdr:spPr>
        <a:xfrm>
          <a:off x="22110700" y="128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16565</xdr:rowOff>
    </xdr:from>
    <xdr:ext cx="534377" cy="259045"/>
    <xdr:sp macro="" textlink="">
      <xdr:nvSpPr>
        <xdr:cNvPr id="877" name="繰出金該当値テキスト"/>
        <xdr:cNvSpPr txBox="1"/>
      </xdr:nvSpPr>
      <xdr:spPr>
        <a:xfrm>
          <a:off x="22212300" y="127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150222</xdr:rowOff>
    </xdr:from>
    <xdr:to>
      <xdr:col>112</xdr:col>
      <xdr:colOff>38100</xdr:colOff>
      <xdr:row>75</xdr:row>
      <xdr:rowOff>80372</xdr:rowOff>
    </xdr:to>
    <xdr:sp macro="" textlink="">
      <xdr:nvSpPr>
        <xdr:cNvPr id="878" name="楕円 877"/>
        <xdr:cNvSpPr/>
      </xdr:nvSpPr>
      <xdr:spPr>
        <a:xfrm>
          <a:off x="21272500" y="128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71499</xdr:rowOff>
    </xdr:from>
    <xdr:ext cx="534377" cy="259045"/>
    <xdr:sp macro="" textlink="">
      <xdr:nvSpPr>
        <xdr:cNvPr id="879" name="テキスト ボックス 878"/>
        <xdr:cNvSpPr txBox="1"/>
      </xdr:nvSpPr>
      <xdr:spPr>
        <a:xfrm>
          <a:off x="21056111" y="129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33769</xdr:rowOff>
    </xdr:from>
    <xdr:to>
      <xdr:col>107</xdr:col>
      <xdr:colOff>101600</xdr:colOff>
      <xdr:row>75</xdr:row>
      <xdr:rowOff>135369</xdr:rowOff>
    </xdr:to>
    <xdr:sp macro="" textlink="">
      <xdr:nvSpPr>
        <xdr:cNvPr id="880" name="楕円 879"/>
        <xdr:cNvSpPr/>
      </xdr:nvSpPr>
      <xdr:spPr>
        <a:xfrm>
          <a:off x="20383500" y="128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126497</xdr:rowOff>
    </xdr:from>
    <xdr:ext cx="534377" cy="259045"/>
    <xdr:sp macro="" textlink="">
      <xdr:nvSpPr>
        <xdr:cNvPr id="881" name="テキスト ボックス 880"/>
        <xdr:cNvSpPr txBox="1"/>
      </xdr:nvSpPr>
      <xdr:spPr>
        <a:xfrm>
          <a:off x="20167111" y="1298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95910</xdr:rowOff>
    </xdr:from>
    <xdr:to>
      <xdr:col>102</xdr:col>
      <xdr:colOff>165100</xdr:colOff>
      <xdr:row>75</xdr:row>
      <xdr:rowOff>26060</xdr:rowOff>
    </xdr:to>
    <xdr:sp macro="" textlink="">
      <xdr:nvSpPr>
        <xdr:cNvPr id="882" name="楕円 881"/>
        <xdr:cNvSpPr/>
      </xdr:nvSpPr>
      <xdr:spPr>
        <a:xfrm>
          <a:off x="19494500" y="127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17187</xdr:rowOff>
    </xdr:from>
    <xdr:ext cx="534377" cy="259045"/>
    <xdr:sp macro="" textlink="">
      <xdr:nvSpPr>
        <xdr:cNvPr id="883" name="テキスト ボックス 882"/>
        <xdr:cNvSpPr txBox="1"/>
      </xdr:nvSpPr>
      <xdr:spPr>
        <a:xfrm>
          <a:off x="19278111" y="1287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81014</xdr:rowOff>
    </xdr:from>
    <xdr:to>
      <xdr:col>98</xdr:col>
      <xdr:colOff>38100</xdr:colOff>
      <xdr:row>75</xdr:row>
      <xdr:rowOff>11164</xdr:rowOff>
    </xdr:to>
    <xdr:sp macro="" textlink="">
      <xdr:nvSpPr>
        <xdr:cNvPr id="884" name="楕円 883"/>
        <xdr:cNvSpPr/>
      </xdr:nvSpPr>
      <xdr:spPr>
        <a:xfrm>
          <a:off x="18605500" y="127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2291</xdr:rowOff>
    </xdr:from>
    <xdr:ext cx="534377" cy="259045"/>
    <xdr:sp macro="" textlink="">
      <xdr:nvSpPr>
        <xdr:cNvPr id="885" name="テキスト ボックス 884"/>
        <xdr:cNvSpPr txBox="1"/>
      </xdr:nvSpPr>
      <xdr:spPr>
        <a:xfrm>
          <a:off x="18389111" y="1286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6" name="直線コネクタ 89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7" name="テキスト ボックス 89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8" name="直線コネクタ 89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9" name="テキスト ボックス 898"/>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1" name="テキスト ボックス 900"/>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2" name="直線コネクタ 90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3" name="テキスト ボックス 902"/>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4" name="直線コネクタ 90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5" name="テキスト ボックス 904"/>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7" name="テキスト ボックス 90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09" name="直線コネクタ 908"/>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0"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1" name="直線コネクタ 91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2"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3" name="直線コネクタ 912"/>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4" name="直線コネクタ 91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5"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6" name="フローチャート: 判断 915"/>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7" name="直線コネクタ 91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18" name="フローチャート: 判断 917"/>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19" name="テキスト ボックス 918"/>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0" name="直線コネクタ 91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1" name="フローチャート: 判断 920"/>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2" name="テキスト ボックス 921"/>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3" name="直線コネクタ 92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4" name="フローチャート: 判断 923"/>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5" name="テキスト ボックス 924"/>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6" name="フローチャート: 判断 925"/>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7" name="テキスト ボックス 926"/>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3" name="楕円 93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4"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5" name="楕円 93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6" name="テキスト ボックス 935"/>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7" name="楕円 93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8" name="テキスト ボックス 937"/>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9" name="楕円 93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0" name="テキスト ボックス 93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1" name="楕円 94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2" name="テキスト ボックス 94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67,871</a:t>
          </a:r>
          <a:r>
            <a:rPr kumimoji="1" lang="ja-JP" altLang="ja-JP" sz="1100">
              <a:solidFill>
                <a:schemeClr val="dk1"/>
              </a:solidFill>
              <a:effectLst/>
              <a:latin typeface="+mn-lt"/>
              <a:ea typeface="+mn-ea"/>
              <a:cs typeface="+mn-cs"/>
            </a:rPr>
            <a:t>円となっており、類似団体平均と比較して一人当たりコストが</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状況となっている。これは、老朽化した公共施設等の建替が</a:t>
          </a:r>
          <a:r>
            <a:rPr kumimoji="1" lang="ja-JP" altLang="en-US" sz="1100">
              <a:solidFill>
                <a:schemeClr val="dk1"/>
              </a:solidFill>
              <a:effectLst/>
              <a:latin typeface="+mn-lt"/>
              <a:ea typeface="+mn-ea"/>
              <a:cs typeface="+mn-cs"/>
            </a:rPr>
            <a:t>完了した</a:t>
          </a:r>
          <a:r>
            <a:rPr kumimoji="1" lang="ja-JP" altLang="ja-JP" sz="1100">
              <a:solidFill>
                <a:schemeClr val="dk1"/>
              </a:solidFill>
              <a:effectLst/>
              <a:latin typeface="+mn-lt"/>
              <a:ea typeface="+mn-ea"/>
              <a:cs typeface="+mn-cs"/>
            </a:rPr>
            <a:t>ためである。</a:t>
          </a:r>
          <a:endParaRPr lang="ja-JP" altLang="ja-JP" sz="1400">
            <a:effectLst/>
          </a:endParaRPr>
        </a:p>
        <a:p>
          <a:r>
            <a:rPr kumimoji="1" lang="ja-JP" altLang="ja-JP" sz="1100">
              <a:solidFill>
                <a:schemeClr val="dk1"/>
              </a:solidFill>
              <a:effectLst/>
              <a:latin typeface="+mn-lt"/>
              <a:ea typeface="+mn-ea"/>
              <a:cs typeface="+mn-cs"/>
            </a:rPr>
            <a:t>前年度決算と比較すると、約</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減になっており今後も公共施設等総合管理計画に基づき、事業の取捨選択を徹底していくことで、事業費の減少を目指すこととしている。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87,342</a:t>
          </a:r>
          <a:r>
            <a:rPr kumimoji="1" lang="ja-JP" altLang="ja-JP" sz="1100">
              <a:solidFill>
                <a:schemeClr val="dk1"/>
              </a:solidFill>
              <a:effectLst/>
              <a:latin typeface="+mn-lt"/>
              <a:ea typeface="+mn-ea"/>
              <a:cs typeface="+mn-cs"/>
            </a:rPr>
            <a:t>円となっており、類似団体と比較して一人当たりコストが高い状況となっている。これは、繰上償還の実施による償還額の増額によるものである。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費、投資及び出資金以外の費目については、概ね類似平均団体を下回っている。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26,708
26,308
91.50
17,069,351
16,776,921
124,024
7,777,015
17,764,305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130937</xdr:rowOff>
    </xdr:from>
    <xdr:to>
      <xdr:col>24</xdr:col>
      <xdr:colOff>63500</xdr:colOff>
      <xdr:row>36</xdr:row>
      <xdr:rowOff>37973</xdr:rowOff>
    </xdr:to>
    <xdr:cxnSp macro="">
      <xdr:nvCxnSpPr>
        <xdr:cNvPr id="61" name="直線コネクタ 60"/>
        <xdr:cNvCxnSpPr/>
      </xdr:nvCxnSpPr>
      <xdr:spPr>
        <a:xfrm>
          <a:off x="3797300" y="6131687"/>
          <a:ext cx="8382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130937</xdr:rowOff>
    </xdr:from>
    <xdr:to>
      <xdr:col>19</xdr:col>
      <xdr:colOff>177800</xdr:colOff>
      <xdr:row>35</xdr:row>
      <xdr:rowOff>135890</xdr:rowOff>
    </xdr:to>
    <xdr:cxnSp macro="">
      <xdr:nvCxnSpPr>
        <xdr:cNvPr id="64" name="直線コネクタ 63"/>
        <xdr:cNvCxnSpPr/>
      </xdr:nvCxnSpPr>
      <xdr:spPr>
        <a:xfrm flipV="1">
          <a:off x="2908300" y="613168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135890</xdr:rowOff>
    </xdr:from>
    <xdr:to>
      <xdr:col>15</xdr:col>
      <xdr:colOff>50800</xdr:colOff>
      <xdr:row>35</xdr:row>
      <xdr:rowOff>151130</xdr:rowOff>
    </xdr:to>
    <xdr:cxnSp macro="">
      <xdr:nvCxnSpPr>
        <xdr:cNvPr id="67" name="直線コネクタ 66"/>
        <xdr:cNvCxnSpPr/>
      </xdr:nvCxnSpPr>
      <xdr:spPr>
        <a:xfrm flipV="1">
          <a:off x="2019300" y="6136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132080</xdr:rowOff>
    </xdr:from>
    <xdr:to>
      <xdr:col>10</xdr:col>
      <xdr:colOff>114300</xdr:colOff>
      <xdr:row>35</xdr:row>
      <xdr:rowOff>151130</xdr:rowOff>
    </xdr:to>
    <xdr:cxnSp macro="">
      <xdr:nvCxnSpPr>
        <xdr:cNvPr id="70" name="直線コネクタ 69"/>
        <xdr:cNvCxnSpPr/>
      </xdr:nvCxnSpPr>
      <xdr:spPr>
        <a:xfrm>
          <a:off x="1130300" y="61328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158623</xdr:rowOff>
    </xdr:from>
    <xdr:to>
      <xdr:col>24</xdr:col>
      <xdr:colOff>114300</xdr:colOff>
      <xdr:row>36</xdr:row>
      <xdr:rowOff>88773</xdr:rowOff>
    </xdr:to>
    <xdr:sp macro="" textlink="">
      <xdr:nvSpPr>
        <xdr:cNvPr id="80" name="楕円 79"/>
        <xdr:cNvSpPr/>
      </xdr:nvSpPr>
      <xdr:spPr>
        <a:xfrm>
          <a:off x="4584700" y="61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137050</xdr:rowOff>
    </xdr:from>
    <xdr:ext cx="469744" cy="259045"/>
    <xdr:sp macro="" textlink="">
      <xdr:nvSpPr>
        <xdr:cNvPr id="81" name="議会費該当値テキスト"/>
        <xdr:cNvSpPr txBox="1"/>
      </xdr:nvSpPr>
      <xdr:spPr>
        <a:xfrm>
          <a:off x="4686300" y="613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80137</xdr:rowOff>
    </xdr:from>
    <xdr:to>
      <xdr:col>20</xdr:col>
      <xdr:colOff>38100</xdr:colOff>
      <xdr:row>36</xdr:row>
      <xdr:rowOff>10287</xdr:rowOff>
    </xdr:to>
    <xdr:sp macro="" textlink="">
      <xdr:nvSpPr>
        <xdr:cNvPr id="82" name="楕円 81"/>
        <xdr:cNvSpPr/>
      </xdr:nvSpPr>
      <xdr:spPr>
        <a:xfrm>
          <a:off x="3746500"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26814</xdr:rowOff>
    </xdr:from>
    <xdr:ext cx="469744" cy="259045"/>
    <xdr:sp macro="" textlink="">
      <xdr:nvSpPr>
        <xdr:cNvPr id="83" name="テキスト ボックス 82"/>
        <xdr:cNvSpPr txBox="1"/>
      </xdr:nvSpPr>
      <xdr:spPr>
        <a:xfrm>
          <a:off x="3562428" y="585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85090</xdr:rowOff>
    </xdr:from>
    <xdr:to>
      <xdr:col>15</xdr:col>
      <xdr:colOff>101600</xdr:colOff>
      <xdr:row>36</xdr:row>
      <xdr:rowOff>15240</xdr:rowOff>
    </xdr:to>
    <xdr:sp macro="" textlink="">
      <xdr:nvSpPr>
        <xdr:cNvPr id="84" name="楕円 83"/>
        <xdr:cNvSpPr/>
      </xdr:nvSpPr>
      <xdr:spPr>
        <a:xfrm>
          <a:off x="2857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6367</xdr:rowOff>
    </xdr:from>
    <xdr:ext cx="469744" cy="259045"/>
    <xdr:sp macro="" textlink="">
      <xdr:nvSpPr>
        <xdr:cNvPr id="85" name="テキスト ボックス 84"/>
        <xdr:cNvSpPr txBox="1"/>
      </xdr:nvSpPr>
      <xdr:spPr>
        <a:xfrm>
          <a:off x="2673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100330</xdr:rowOff>
    </xdr:from>
    <xdr:to>
      <xdr:col>10</xdr:col>
      <xdr:colOff>165100</xdr:colOff>
      <xdr:row>36</xdr:row>
      <xdr:rowOff>30480</xdr:rowOff>
    </xdr:to>
    <xdr:sp macro="" textlink="">
      <xdr:nvSpPr>
        <xdr:cNvPr id="86" name="楕円 85"/>
        <xdr:cNvSpPr/>
      </xdr:nvSpPr>
      <xdr:spPr>
        <a:xfrm>
          <a:off x="1968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21607</xdr:rowOff>
    </xdr:from>
    <xdr:ext cx="469744" cy="259045"/>
    <xdr:sp macro="" textlink="">
      <xdr:nvSpPr>
        <xdr:cNvPr id="87" name="テキスト ボックス 86"/>
        <xdr:cNvSpPr txBox="1"/>
      </xdr:nvSpPr>
      <xdr:spPr>
        <a:xfrm>
          <a:off x="1784428"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88" name="楕円 87"/>
        <xdr:cNvSpPr/>
      </xdr:nvSpPr>
      <xdr:spPr>
        <a:xfrm>
          <a:off x="1079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89" name="テキスト ボックス 88"/>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6495</xdr:rowOff>
    </xdr:from>
    <xdr:to>
      <xdr:col>24</xdr:col>
      <xdr:colOff>63500</xdr:colOff>
      <xdr:row>58</xdr:row>
      <xdr:rowOff>165040</xdr:rowOff>
    </xdr:to>
    <xdr:cxnSp macro="">
      <xdr:nvCxnSpPr>
        <xdr:cNvPr id="120" name="直線コネクタ 119"/>
        <xdr:cNvCxnSpPr/>
      </xdr:nvCxnSpPr>
      <xdr:spPr>
        <a:xfrm flipV="1">
          <a:off x="3797300" y="9950595"/>
          <a:ext cx="838200" cy="15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156483</xdr:rowOff>
    </xdr:from>
    <xdr:to>
      <xdr:col>19</xdr:col>
      <xdr:colOff>177800</xdr:colOff>
      <xdr:row>58</xdr:row>
      <xdr:rowOff>165040</xdr:rowOff>
    </xdr:to>
    <xdr:cxnSp macro="">
      <xdr:nvCxnSpPr>
        <xdr:cNvPr id="123" name="直線コネクタ 122"/>
        <xdr:cNvCxnSpPr/>
      </xdr:nvCxnSpPr>
      <xdr:spPr>
        <a:xfrm>
          <a:off x="2908300" y="10100583"/>
          <a:ext cx="889000" cy="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156483</xdr:rowOff>
    </xdr:from>
    <xdr:to>
      <xdr:col>15</xdr:col>
      <xdr:colOff>50800</xdr:colOff>
      <xdr:row>59</xdr:row>
      <xdr:rowOff>30981</xdr:rowOff>
    </xdr:to>
    <xdr:cxnSp macro="">
      <xdr:nvCxnSpPr>
        <xdr:cNvPr id="126" name="直線コネクタ 125"/>
        <xdr:cNvCxnSpPr/>
      </xdr:nvCxnSpPr>
      <xdr:spPr>
        <a:xfrm flipV="1">
          <a:off x="2019300" y="10100583"/>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26191</xdr:rowOff>
    </xdr:from>
    <xdr:to>
      <xdr:col>10</xdr:col>
      <xdr:colOff>114300</xdr:colOff>
      <xdr:row>59</xdr:row>
      <xdr:rowOff>30981</xdr:rowOff>
    </xdr:to>
    <xdr:cxnSp macro="">
      <xdr:nvCxnSpPr>
        <xdr:cNvPr id="129" name="直線コネクタ 128"/>
        <xdr:cNvCxnSpPr/>
      </xdr:nvCxnSpPr>
      <xdr:spPr>
        <a:xfrm>
          <a:off x="1130300" y="10141741"/>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127145</xdr:rowOff>
    </xdr:from>
    <xdr:to>
      <xdr:col>24</xdr:col>
      <xdr:colOff>114300</xdr:colOff>
      <xdr:row>58</xdr:row>
      <xdr:rowOff>57295</xdr:rowOff>
    </xdr:to>
    <xdr:sp macro="" textlink="">
      <xdr:nvSpPr>
        <xdr:cNvPr id="139" name="楕円 138"/>
        <xdr:cNvSpPr/>
      </xdr:nvSpPr>
      <xdr:spPr>
        <a:xfrm>
          <a:off x="4584700" y="98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42072</xdr:rowOff>
    </xdr:from>
    <xdr:ext cx="599010" cy="259045"/>
    <xdr:sp macro="" textlink="">
      <xdr:nvSpPr>
        <xdr:cNvPr id="140" name="総務費該当値テキスト"/>
        <xdr:cNvSpPr txBox="1"/>
      </xdr:nvSpPr>
      <xdr:spPr>
        <a:xfrm>
          <a:off x="4686300" y="981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114240</xdr:rowOff>
    </xdr:from>
    <xdr:to>
      <xdr:col>20</xdr:col>
      <xdr:colOff>38100</xdr:colOff>
      <xdr:row>59</xdr:row>
      <xdr:rowOff>44390</xdr:rowOff>
    </xdr:to>
    <xdr:sp macro="" textlink="">
      <xdr:nvSpPr>
        <xdr:cNvPr id="141" name="楕円 140"/>
        <xdr:cNvSpPr/>
      </xdr:nvSpPr>
      <xdr:spPr>
        <a:xfrm>
          <a:off x="3746500" y="1005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35517</xdr:rowOff>
    </xdr:from>
    <xdr:ext cx="534377" cy="259045"/>
    <xdr:sp macro="" textlink="">
      <xdr:nvSpPr>
        <xdr:cNvPr id="142" name="テキスト ボックス 141"/>
        <xdr:cNvSpPr txBox="1"/>
      </xdr:nvSpPr>
      <xdr:spPr>
        <a:xfrm>
          <a:off x="3530111" y="1015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105683</xdr:rowOff>
    </xdr:from>
    <xdr:to>
      <xdr:col>15</xdr:col>
      <xdr:colOff>101600</xdr:colOff>
      <xdr:row>59</xdr:row>
      <xdr:rowOff>35833</xdr:rowOff>
    </xdr:to>
    <xdr:sp macro="" textlink="">
      <xdr:nvSpPr>
        <xdr:cNvPr id="143" name="楕円 142"/>
        <xdr:cNvSpPr/>
      </xdr:nvSpPr>
      <xdr:spPr>
        <a:xfrm>
          <a:off x="2857500" y="100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26960</xdr:rowOff>
    </xdr:from>
    <xdr:ext cx="534377" cy="259045"/>
    <xdr:sp macro="" textlink="">
      <xdr:nvSpPr>
        <xdr:cNvPr id="144" name="テキスト ボックス 143"/>
        <xdr:cNvSpPr txBox="1"/>
      </xdr:nvSpPr>
      <xdr:spPr>
        <a:xfrm>
          <a:off x="2641111" y="101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151631</xdr:rowOff>
    </xdr:from>
    <xdr:to>
      <xdr:col>10</xdr:col>
      <xdr:colOff>165100</xdr:colOff>
      <xdr:row>59</xdr:row>
      <xdr:rowOff>81781</xdr:rowOff>
    </xdr:to>
    <xdr:sp macro="" textlink="">
      <xdr:nvSpPr>
        <xdr:cNvPr id="145" name="楕円 144"/>
        <xdr:cNvSpPr/>
      </xdr:nvSpPr>
      <xdr:spPr>
        <a:xfrm>
          <a:off x="1968500" y="100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72908</xdr:rowOff>
    </xdr:from>
    <xdr:ext cx="534377" cy="259045"/>
    <xdr:sp macro="" textlink="">
      <xdr:nvSpPr>
        <xdr:cNvPr id="146" name="テキスト ボックス 145"/>
        <xdr:cNvSpPr txBox="1"/>
      </xdr:nvSpPr>
      <xdr:spPr>
        <a:xfrm>
          <a:off x="1752111" y="101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146841</xdr:rowOff>
    </xdr:from>
    <xdr:to>
      <xdr:col>6</xdr:col>
      <xdr:colOff>38100</xdr:colOff>
      <xdr:row>59</xdr:row>
      <xdr:rowOff>76991</xdr:rowOff>
    </xdr:to>
    <xdr:sp macro="" textlink="">
      <xdr:nvSpPr>
        <xdr:cNvPr id="147" name="楕円 146"/>
        <xdr:cNvSpPr/>
      </xdr:nvSpPr>
      <xdr:spPr>
        <a:xfrm>
          <a:off x="1079500" y="1009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68118</xdr:rowOff>
    </xdr:from>
    <xdr:ext cx="534377" cy="259045"/>
    <xdr:sp macro="" textlink="">
      <xdr:nvSpPr>
        <xdr:cNvPr id="148" name="テキスト ボックス 147"/>
        <xdr:cNvSpPr txBox="1"/>
      </xdr:nvSpPr>
      <xdr:spPr>
        <a:xfrm>
          <a:off x="863111" y="101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83387</xdr:rowOff>
    </xdr:from>
    <xdr:to>
      <xdr:col>24</xdr:col>
      <xdr:colOff>63500</xdr:colOff>
      <xdr:row>76</xdr:row>
      <xdr:rowOff>90753</xdr:rowOff>
    </xdr:to>
    <xdr:cxnSp macro="">
      <xdr:nvCxnSpPr>
        <xdr:cNvPr id="176" name="直線コネクタ 175"/>
        <xdr:cNvCxnSpPr/>
      </xdr:nvCxnSpPr>
      <xdr:spPr>
        <a:xfrm flipV="1">
          <a:off x="3797300" y="13113587"/>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87516</xdr:rowOff>
    </xdr:from>
    <xdr:to>
      <xdr:col>19</xdr:col>
      <xdr:colOff>177800</xdr:colOff>
      <xdr:row>76</xdr:row>
      <xdr:rowOff>90753</xdr:rowOff>
    </xdr:to>
    <xdr:cxnSp macro="">
      <xdr:nvCxnSpPr>
        <xdr:cNvPr id="179" name="直線コネクタ 178"/>
        <xdr:cNvCxnSpPr/>
      </xdr:nvCxnSpPr>
      <xdr:spPr>
        <a:xfrm>
          <a:off x="2908300" y="13117716"/>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160206</xdr:rowOff>
    </xdr:from>
    <xdr:to>
      <xdr:col>15</xdr:col>
      <xdr:colOff>50800</xdr:colOff>
      <xdr:row>76</xdr:row>
      <xdr:rowOff>87516</xdr:rowOff>
    </xdr:to>
    <xdr:cxnSp macro="">
      <xdr:nvCxnSpPr>
        <xdr:cNvPr id="182" name="直線コネクタ 181"/>
        <xdr:cNvCxnSpPr/>
      </xdr:nvCxnSpPr>
      <xdr:spPr>
        <a:xfrm>
          <a:off x="2019300" y="13018956"/>
          <a:ext cx="889000" cy="9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160206</xdr:rowOff>
    </xdr:from>
    <xdr:to>
      <xdr:col>10</xdr:col>
      <xdr:colOff>114300</xdr:colOff>
      <xdr:row>76</xdr:row>
      <xdr:rowOff>27896</xdr:rowOff>
    </xdr:to>
    <xdr:cxnSp macro="">
      <xdr:nvCxnSpPr>
        <xdr:cNvPr id="185" name="直線コネクタ 184"/>
        <xdr:cNvCxnSpPr/>
      </xdr:nvCxnSpPr>
      <xdr:spPr>
        <a:xfrm flipV="1">
          <a:off x="1130300" y="13018956"/>
          <a:ext cx="889000" cy="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32587</xdr:rowOff>
    </xdr:from>
    <xdr:to>
      <xdr:col>24</xdr:col>
      <xdr:colOff>114300</xdr:colOff>
      <xdr:row>76</xdr:row>
      <xdr:rowOff>134187</xdr:rowOff>
    </xdr:to>
    <xdr:sp macro="" textlink="">
      <xdr:nvSpPr>
        <xdr:cNvPr id="195" name="楕円 194"/>
        <xdr:cNvSpPr/>
      </xdr:nvSpPr>
      <xdr:spPr>
        <a:xfrm>
          <a:off x="4584700" y="130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11014</xdr:rowOff>
    </xdr:from>
    <xdr:ext cx="599010" cy="259045"/>
    <xdr:sp macro="" textlink="">
      <xdr:nvSpPr>
        <xdr:cNvPr id="196" name="民生費該当値テキスト"/>
        <xdr:cNvSpPr txBox="1"/>
      </xdr:nvSpPr>
      <xdr:spPr>
        <a:xfrm>
          <a:off x="4686300" y="1304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39953</xdr:rowOff>
    </xdr:from>
    <xdr:to>
      <xdr:col>20</xdr:col>
      <xdr:colOff>38100</xdr:colOff>
      <xdr:row>76</xdr:row>
      <xdr:rowOff>141553</xdr:rowOff>
    </xdr:to>
    <xdr:sp macro="" textlink="">
      <xdr:nvSpPr>
        <xdr:cNvPr id="197" name="楕円 196"/>
        <xdr:cNvSpPr/>
      </xdr:nvSpPr>
      <xdr:spPr>
        <a:xfrm>
          <a:off x="3746500" y="130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158079</xdr:rowOff>
    </xdr:from>
    <xdr:ext cx="599010" cy="259045"/>
    <xdr:sp macro="" textlink="">
      <xdr:nvSpPr>
        <xdr:cNvPr id="198" name="テキスト ボックス 197"/>
        <xdr:cNvSpPr txBox="1"/>
      </xdr:nvSpPr>
      <xdr:spPr>
        <a:xfrm>
          <a:off x="3497795" y="1284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36716</xdr:rowOff>
    </xdr:from>
    <xdr:to>
      <xdr:col>15</xdr:col>
      <xdr:colOff>101600</xdr:colOff>
      <xdr:row>76</xdr:row>
      <xdr:rowOff>138316</xdr:rowOff>
    </xdr:to>
    <xdr:sp macro="" textlink="">
      <xdr:nvSpPr>
        <xdr:cNvPr id="199" name="楕円 198"/>
        <xdr:cNvSpPr/>
      </xdr:nvSpPr>
      <xdr:spPr>
        <a:xfrm>
          <a:off x="2857500" y="130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154842</xdr:rowOff>
    </xdr:from>
    <xdr:ext cx="599010" cy="259045"/>
    <xdr:sp macro="" textlink="">
      <xdr:nvSpPr>
        <xdr:cNvPr id="200" name="テキスト ボックス 199"/>
        <xdr:cNvSpPr txBox="1"/>
      </xdr:nvSpPr>
      <xdr:spPr>
        <a:xfrm>
          <a:off x="2608795" y="1284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109406</xdr:rowOff>
    </xdr:from>
    <xdr:to>
      <xdr:col>10</xdr:col>
      <xdr:colOff>165100</xdr:colOff>
      <xdr:row>76</xdr:row>
      <xdr:rowOff>39556</xdr:rowOff>
    </xdr:to>
    <xdr:sp macro="" textlink="">
      <xdr:nvSpPr>
        <xdr:cNvPr id="201" name="楕円 200"/>
        <xdr:cNvSpPr/>
      </xdr:nvSpPr>
      <xdr:spPr>
        <a:xfrm>
          <a:off x="1968500" y="129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56083</xdr:rowOff>
    </xdr:from>
    <xdr:ext cx="599010" cy="259045"/>
    <xdr:sp macro="" textlink="">
      <xdr:nvSpPr>
        <xdr:cNvPr id="202" name="テキスト ボックス 201"/>
        <xdr:cNvSpPr txBox="1"/>
      </xdr:nvSpPr>
      <xdr:spPr>
        <a:xfrm>
          <a:off x="1719795" y="127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148546</xdr:rowOff>
    </xdr:from>
    <xdr:to>
      <xdr:col>6</xdr:col>
      <xdr:colOff>38100</xdr:colOff>
      <xdr:row>76</xdr:row>
      <xdr:rowOff>78696</xdr:rowOff>
    </xdr:to>
    <xdr:sp macro="" textlink="">
      <xdr:nvSpPr>
        <xdr:cNvPr id="203" name="楕円 202"/>
        <xdr:cNvSpPr/>
      </xdr:nvSpPr>
      <xdr:spPr>
        <a:xfrm>
          <a:off x="1079500" y="130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95223</xdr:rowOff>
    </xdr:from>
    <xdr:ext cx="599010" cy="259045"/>
    <xdr:sp macro="" textlink="">
      <xdr:nvSpPr>
        <xdr:cNvPr id="204" name="テキスト ボックス 203"/>
        <xdr:cNvSpPr txBox="1"/>
      </xdr:nvSpPr>
      <xdr:spPr>
        <a:xfrm>
          <a:off x="830795" y="1278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99020</xdr:rowOff>
    </xdr:from>
    <xdr:to>
      <xdr:col>24</xdr:col>
      <xdr:colOff>63500</xdr:colOff>
      <xdr:row>96</xdr:row>
      <xdr:rowOff>138068</xdr:rowOff>
    </xdr:to>
    <xdr:cxnSp macro="">
      <xdr:nvCxnSpPr>
        <xdr:cNvPr id="235" name="直線コネクタ 234"/>
        <xdr:cNvCxnSpPr/>
      </xdr:nvCxnSpPr>
      <xdr:spPr>
        <a:xfrm flipV="1">
          <a:off x="3797300" y="16558220"/>
          <a:ext cx="838200" cy="3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87252</xdr:rowOff>
    </xdr:from>
    <xdr:to>
      <xdr:col>19</xdr:col>
      <xdr:colOff>177800</xdr:colOff>
      <xdr:row>96</xdr:row>
      <xdr:rowOff>138068</xdr:rowOff>
    </xdr:to>
    <xdr:cxnSp macro="">
      <xdr:nvCxnSpPr>
        <xdr:cNvPr id="238" name="直線コネクタ 237"/>
        <xdr:cNvCxnSpPr/>
      </xdr:nvCxnSpPr>
      <xdr:spPr>
        <a:xfrm>
          <a:off x="2908300" y="16546452"/>
          <a:ext cx="889000" cy="5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87252</xdr:rowOff>
    </xdr:from>
    <xdr:to>
      <xdr:col>15</xdr:col>
      <xdr:colOff>50800</xdr:colOff>
      <xdr:row>96</xdr:row>
      <xdr:rowOff>104442</xdr:rowOff>
    </xdr:to>
    <xdr:cxnSp macro="">
      <xdr:nvCxnSpPr>
        <xdr:cNvPr id="241" name="直線コネクタ 240"/>
        <xdr:cNvCxnSpPr/>
      </xdr:nvCxnSpPr>
      <xdr:spPr>
        <a:xfrm flipV="1">
          <a:off x="2019300" y="16546452"/>
          <a:ext cx="889000" cy="1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102896</xdr:rowOff>
    </xdr:from>
    <xdr:to>
      <xdr:col>10</xdr:col>
      <xdr:colOff>114300</xdr:colOff>
      <xdr:row>96</xdr:row>
      <xdr:rowOff>104442</xdr:rowOff>
    </xdr:to>
    <xdr:cxnSp macro="">
      <xdr:nvCxnSpPr>
        <xdr:cNvPr id="244" name="直線コネクタ 243"/>
        <xdr:cNvCxnSpPr/>
      </xdr:nvCxnSpPr>
      <xdr:spPr>
        <a:xfrm>
          <a:off x="1130300" y="16562096"/>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48220</xdr:rowOff>
    </xdr:from>
    <xdr:to>
      <xdr:col>24</xdr:col>
      <xdr:colOff>114300</xdr:colOff>
      <xdr:row>96</xdr:row>
      <xdr:rowOff>149820</xdr:rowOff>
    </xdr:to>
    <xdr:sp macro="" textlink="">
      <xdr:nvSpPr>
        <xdr:cNvPr id="254" name="楕円 253"/>
        <xdr:cNvSpPr/>
      </xdr:nvSpPr>
      <xdr:spPr>
        <a:xfrm>
          <a:off x="4584700" y="1650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26647</xdr:rowOff>
    </xdr:from>
    <xdr:ext cx="534377" cy="259045"/>
    <xdr:sp macro="" textlink="">
      <xdr:nvSpPr>
        <xdr:cNvPr id="255" name="衛生費該当値テキスト"/>
        <xdr:cNvSpPr txBox="1"/>
      </xdr:nvSpPr>
      <xdr:spPr>
        <a:xfrm>
          <a:off x="4686300" y="164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87268</xdr:rowOff>
    </xdr:from>
    <xdr:to>
      <xdr:col>20</xdr:col>
      <xdr:colOff>38100</xdr:colOff>
      <xdr:row>97</xdr:row>
      <xdr:rowOff>17418</xdr:rowOff>
    </xdr:to>
    <xdr:sp macro="" textlink="">
      <xdr:nvSpPr>
        <xdr:cNvPr id="256" name="楕円 255"/>
        <xdr:cNvSpPr/>
      </xdr:nvSpPr>
      <xdr:spPr>
        <a:xfrm>
          <a:off x="3746500" y="1654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8545</xdr:rowOff>
    </xdr:from>
    <xdr:ext cx="534377" cy="259045"/>
    <xdr:sp macro="" textlink="">
      <xdr:nvSpPr>
        <xdr:cNvPr id="257" name="テキスト ボックス 256"/>
        <xdr:cNvSpPr txBox="1"/>
      </xdr:nvSpPr>
      <xdr:spPr>
        <a:xfrm>
          <a:off x="3530111" y="1663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36452</xdr:rowOff>
    </xdr:from>
    <xdr:to>
      <xdr:col>15</xdr:col>
      <xdr:colOff>101600</xdr:colOff>
      <xdr:row>96</xdr:row>
      <xdr:rowOff>138052</xdr:rowOff>
    </xdr:to>
    <xdr:sp macro="" textlink="">
      <xdr:nvSpPr>
        <xdr:cNvPr id="258" name="楕円 257"/>
        <xdr:cNvSpPr/>
      </xdr:nvSpPr>
      <xdr:spPr>
        <a:xfrm>
          <a:off x="2857500" y="1649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129179</xdr:rowOff>
    </xdr:from>
    <xdr:ext cx="534377" cy="259045"/>
    <xdr:sp macro="" textlink="">
      <xdr:nvSpPr>
        <xdr:cNvPr id="259" name="テキスト ボックス 258"/>
        <xdr:cNvSpPr txBox="1"/>
      </xdr:nvSpPr>
      <xdr:spPr>
        <a:xfrm>
          <a:off x="2641111" y="1658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53642</xdr:rowOff>
    </xdr:from>
    <xdr:to>
      <xdr:col>10</xdr:col>
      <xdr:colOff>165100</xdr:colOff>
      <xdr:row>96</xdr:row>
      <xdr:rowOff>155242</xdr:rowOff>
    </xdr:to>
    <xdr:sp macro="" textlink="">
      <xdr:nvSpPr>
        <xdr:cNvPr id="260" name="楕円 259"/>
        <xdr:cNvSpPr/>
      </xdr:nvSpPr>
      <xdr:spPr>
        <a:xfrm>
          <a:off x="1968500" y="165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146369</xdr:rowOff>
    </xdr:from>
    <xdr:ext cx="534377" cy="259045"/>
    <xdr:sp macro="" textlink="">
      <xdr:nvSpPr>
        <xdr:cNvPr id="261" name="テキスト ボックス 260"/>
        <xdr:cNvSpPr txBox="1"/>
      </xdr:nvSpPr>
      <xdr:spPr>
        <a:xfrm>
          <a:off x="1752111" y="166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52096</xdr:rowOff>
    </xdr:from>
    <xdr:to>
      <xdr:col>6</xdr:col>
      <xdr:colOff>38100</xdr:colOff>
      <xdr:row>96</xdr:row>
      <xdr:rowOff>153696</xdr:rowOff>
    </xdr:to>
    <xdr:sp macro="" textlink="">
      <xdr:nvSpPr>
        <xdr:cNvPr id="262" name="楕円 261"/>
        <xdr:cNvSpPr/>
      </xdr:nvSpPr>
      <xdr:spPr>
        <a:xfrm>
          <a:off x="1079500" y="165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144823</xdr:rowOff>
    </xdr:from>
    <xdr:ext cx="534377" cy="259045"/>
    <xdr:sp macro="" textlink="">
      <xdr:nvSpPr>
        <xdr:cNvPr id="263" name="テキスト ボックス 262"/>
        <xdr:cNvSpPr txBox="1"/>
      </xdr:nvSpPr>
      <xdr:spPr>
        <a:xfrm>
          <a:off x="863111" y="166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39443</xdr:rowOff>
    </xdr:from>
    <xdr:to>
      <xdr:col>55</xdr:col>
      <xdr:colOff>0</xdr:colOff>
      <xdr:row>38</xdr:row>
      <xdr:rowOff>48587</xdr:rowOff>
    </xdr:to>
    <xdr:cxnSp macro="">
      <xdr:nvCxnSpPr>
        <xdr:cNvPr id="294" name="直線コネクタ 293"/>
        <xdr:cNvCxnSpPr/>
      </xdr:nvCxnSpPr>
      <xdr:spPr>
        <a:xfrm flipV="1">
          <a:off x="9639300" y="655454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46300</xdr:rowOff>
    </xdr:from>
    <xdr:to>
      <xdr:col>50</xdr:col>
      <xdr:colOff>114300</xdr:colOff>
      <xdr:row>38</xdr:row>
      <xdr:rowOff>48587</xdr:rowOff>
    </xdr:to>
    <xdr:cxnSp macro="">
      <xdr:nvCxnSpPr>
        <xdr:cNvPr id="297" name="直線コネクタ 296"/>
        <xdr:cNvCxnSpPr/>
      </xdr:nvCxnSpPr>
      <xdr:spPr>
        <a:xfrm>
          <a:off x="8750300" y="65614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46300</xdr:rowOff>
    </xdr:from>
    <xdr:to>
      <xdr:col>45</xdr:col>
      <xdr:colOff>177800</xdr:colOff>
      <xdr:row>38</xdr:row>
      <xdr:rowOff>52832</xdr:rowOff>
    </xdr:to>
    <xdr:cxnSp macro="">
      <xdr:nvCxnSpPr>
        <xdr:cNvPr id="300" name="直線コネクタ 299"/>
        <xdr:cNvCxnSpPr/>
      </xdr:nvCxnSpPr>
      <xdr:spPr>
        <a:xfrm flipV="1">
          <a:off x="7861300" y="656140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52832</xdr:rowOff>
    </xdr:from>
    <xdr:to>
      <xdr:col>41</xdr:col>
      <xdr:colOff>50800</xdr:colOff>
      <xdr:row>38</xdr:row>
      <xdr:rowOff>76672</xdr:rowOff>
    </xdr:to>
    <xdr:cxnSp macro="">
      <xdr:nvCxnSpPr>
        <xdr:cNvPr id="303" name="直線コネクタ 302"/>
        <xdr:cNvCxnSpPr/>
      </xdr:nvCxnSpPr>
      <xdr:spPr>
        <a:xfrm flipV="1">
          <a:off x="6972300" y="6567932"/>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313" name="楕円 312"/>
        <xdr:cNvSpPr/>
      </xdr:nvSpPr>
      <xdr:spPr>
        <a:xfrm>
          <a:off x="104267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138520</xdr:rowOff>
    </xdr:from>
    <xdr:ext cx="378565" cy="259045"/>
    <xdr:sp macro="" textlink="">
      <xdr:nvSpPr>
        <xdr:cNvPr id="314" name="労働費該当値テキスト"/>
        <xdr:cNvSpPr txBox="1"/>
      </xdr:nvSpPr>
      <xdr:spPr>
        <a:xfrm>
          <a:off x="10528300" y="648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169237</xdr:rowOff>
    </xdr:from>
    <xdr:to>
      <xdr:col>50</xdr:col>
      <xdr:colOff>165100</xdr:colOff>
      <xdr:row>38</xdr:row>
      <xdr:rowOff>99387</xdr:rowOff>
    </xdr:to>
    <xdr:sp macro="" textlink="">
      <xdr:nvSpPr>
        <xdr:cNvPr id="315" name="楕円 314"/>
        <xdr:cNvSpPr/>
      </xdr:nvSpPr>
      <xdr:spPr>
        <a:xfrm>
          <a:off x="9588500" y="65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90514</xdr:rowOff>
    </xdr:from>
    <xdr:ext cx="378565" cy="259045"/>
    <xdr:sp macro="" textlink="">
      <xdr:nvSpPr>
        <xdr:cNvPr id="316" name="テキスト ボックス 315"/>
        <xdr:cNvSpPr txBox="1"/>
      </xdr:nvSpPr>
      <xdr:spPr>
        <a:xfrm>
          <a:off x="9450017" y="6605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166950</xdr:rowOff>
    </xdr:from>
    <xdr:to>
      <xdr:col>46</xdr:col>
      <xdr:colOff>38100</xdr:colOff>
      <xdr:row>38</xdr:row>
      <xdr:rowOff>97100</xdr:rowOff>
    </xdr:to>
    <xdr:sp macro="" textlink="">
      <xdr:nvSpPr>
        <xdr:cNvPr id="317" name="楕円 316"/>
        <xdr:cNvSpPr/>
      </xdr:nvSpPr>
      <xdr:spPr>
        <a:xfrm>
          <a:off x="8699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88227</xdr:rowOff>
    </xdr:from>
    <xdr:ext cx="378565" cy="259045"/>
    <xdr:sp macro="" textlink="">
      <xdr:nvSpPr>
        <xdr:cNvPr id="318" name="テキスト ボックス 317"/>
        <xdr:cNvSpPr txBox="1"/>
      </xdr:nvSpPr>
      <xdr:spPr>
        <a:xfrm>
          <a:off x="8561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2032</xdr:rowOff>
    </xdr:from>
    <xdr:to>
      <xdr:col>41</xdr:col>
      <xdr:colOff>101600</xdr:colOff>
      <xdr:row>38</xdr:row>
      <xdr:rowOff>103632</xdr:rowOff>
    </xdr:to>
    <xdr:sp macro="" textlink="">
      <xdr:nvSpPr>
        <xdr:cNvPr id="319" name="楕円 318"/>
        <xdr:cNvSpPr/>
      </xdr:nvSpPr>
      <xdr:spPr>
        <a:xfrm>
          <a:off x="7810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94759</xdr:rowOff>
    </xdr:from>
    <xdr:ext cx="378565" cy="259045"/>
    <xdr:sp macro="" textlink="">
      <xdr:nvSpPr>
        <xdr:cNvPr id="320" name="テキスト ボックス 319"/>
        <xdr:cNvSpPr txBox="1"/>
      </xdr:nvSpPr>
      <xdr:spPr>
        <a:xfrm>
          <a:off x="7672017" y="660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25872</xdr:rowOff>
    </xdr:from>
    <xdr:to>
      <xdr:col>36</xdr:col>
      <xdr:colOff>165100</xdr:colOff>
      <xdr:row>38</xdr:row>
      <xdr:rowOff>127472</xdr:rowOff>
    </xdr:to>
    <xdr:sp macro="" textlink="">
      <xdr:nvSpPr>
        <xdr:cNvPr id="321" name="楕円 320"/>
        <xdr:cNvSpPr/>
      </xdr:nvSpPr>
      <xdr:spPr>
        <a:xfrm>
          <a:off x="6921500" y="65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118599</xdr:rowOff>
    </xdr:from>
    <xdr:ext cx="378565" cy="259045"/>
    <xdr:sp macro="" textlink="">
      <xdr:nvSpPr>
        <xdr:cNvPr id="322" name="テキスト ボックス 321"/>
        <xdr:cNvSpPr txBox="1"/>
      </xdr:nvSpPr>
      <xdr:spPr>
        <a:xfrm>
          <a:off x="6783017" y="6633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66123</xdr:rowOff>
    </xdr:from>
    <xdr:to>
      <xdr:col>55</xdr:col>
      <xdr:colOff>0</xdr:colOff>
      <xdr:row>58</xdr:row>
      <xdr:rowOff>83419</xdr:rowOff>
    </xdr:to>
    <xdr:cxnSp macro="">
      <xdr:nvCxnSpPr>
        <xdr:cNvPr id="349" name="直線コネクタ 348"/>
        <xdr:cNvCxnSpPr/>
      </xdr:nvCxnSpPr>
      <xdr:spPr>
        <a:xfrm flipV="1">
          <a:off x="9639300" y="10010223"/>
          <a:ext cx="8382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50724</xdr:rowOff>
    </xdr:from>
    <xdr:to>
      <xdr:col>50</xdr:col>
      <xdr:colOff>114300</xdr:colOff>
      <xdr:row>58</xdr:row>
      <xdr:rowOff>83419</xdr:rowOff>
    </xdr:to>
    <xdr:cxnSp macro="">
      <xdr:nvCxnSpPr>
        <xdr:cNvPr id="352" name="直線コネクタ 351"/>
        <xdr:cNvCxnSpPr/>
      </xdr:nvCxnSpPr>
      <xdr:spPr>
        <a:xfrm>
          <a:off x="8750300" y="9994824"/>
          <a:ext cx="889000" cy="3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50724</xdr:rowOff>
    </xdr:from>
    <xdr:to>
      <xdr:col>45</xdr:col>
      <xdr:colOff>177800</xdr:colOff>
      <xdr:row>58</xdr:row>
      <xdr:rowOff>61203</xdr:rowOff>
    </xdr:to>
    <xdr:cxnSp macro="">
      <xdr:nvCxnSpPr>
        <xdr:cNvPr id="355" name="直線コネクタ 354"/>
        <xdr:cNvCxnSpPr/>
      </xdr:nvCxnSpPr>
      <xdr:spPr>
        <a:xfrm flipV="1">
          <a:off x="7861300" y="9994824"/>
          <a:ext cx="8890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61203</xdr:rowOff>
    </xdr:from>
    <xdr:to>
      <xdr:col>41</xdr:col>
      <xdr:colOff>50800</xdr:colOff>
      <xdr:row>58</xdr:row>
      <xdr:rowOff>73045</xdr:rowOff>
    </xdr:to>
    <xdr:cxnSp macro="">
      <xdr:nvCxnSpPr>
        <xdr:cNvPr id="358" name="直線コネクタ 357"/>
        <xdr:cNvCxnSpPr/>
      </xdr:nvCxnSpPr>
      <xdr:spPr>
        <a:xfrm flipV="1">
          <a:off x="6972300" y="10005303"/>
          <a:ext cx="8890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15323</xdr:rowOff>
    </xdr:from>
    <xdr:to>
      <xdr:col>55</xdr:col>
      <xdr:colOff>50800</xdr:colOff>
      <xdr:row>58</xdr:row>
      <xdr:rowOff>116923</xdr:rowOff>
    </xdr:to>
    <xdr:sp macro="" textlink="">
      <xdr:nvSpPr>
        <xdr:cNvPr id="368" name="楕円 367"/>
        <xdr:cNvSpPr/>
      </xdr:nvSpPr>
      <xdr:spPr>
        <a:xfrm>
          <a:off x="10426700" y="99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101700</xdr:rowOff>
    </xdr:from>
    <xdr:ext cx="534377" cy="259045"/>
    <xdr:sp macro="" textlink="">
      <xdr:nvSpPr>
        <xdr:cNvPr id="369" name="農林水産業費該当値テキスト"/>
        <xdr:cNvSpPr txBox="1"/>
      </xdr:nvSpPr>
      <xdr:spPr>
        <a:xfrm>
          <a:off x="10528300" y="987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32619</xdr:rowOff>
    </xdr:from>
    <xdr:to>
      <xdr:col>50</xdr:col>
      <xdr:colOff>165100</xdr:colOff>
      <xdr:row>58</xdr:row>
      <xdr:rowOff>134219</xdr:rowOff>
    </xdr:to>
    <xdr:sp macro="" textlink="">
      <xdr:nvSpPr>
        <xdr:cNvPr id="370" name="楕円 369"/>
        <xdr:cNvSpPr/>
      </xdr:nvSpPr>
      <xdr:spPr>
        <a:xfrm>
          <a:off x="9588500" y="99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125346</xdr:rowOff>
    </xdr:from>
    <xdr:ext cx="534377" cy="259045"/>
    <xdr:sp macro="" textlink="">
      <xdr:nvSpPr>
        <xdr:cNvPr id="371" name="テキスト ボックス 370"/>
        <xdr:cNvSpPr txBox="1"/>
      </xdr:nvSpPr>
      <xdr:spPr>
        <a:xfrm>
          <a:off x="9372111" y="100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171374</xdr:rowOff>
    </xdr:from>
    <xdr:to>
      <xdr:col>46</xdr:col>
      <xdr:colOff>38100</xdr:colOff>
      <xdr:row>58</xdr:row>
      <xdr:rowOff>101524</xdr:rowOff>
    </xdr:to>
    <xdr:sp macro="" textlink="">
      <xdr:nvSpPr>
        <xdr:cNvPr id="372" name="楕円 371"/>
        <xdr:cNvSpPr/>
      </xdr:nvSpPr>
      <xdr:spPr>
        <a:xfrm>
          <a:off x="8699500" y="99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92651</xdr:rowOff>
    </xdr:from>
    <xdr:ext cx="534377" cy="259045"/>
    <xdr:sp macro="" textlink="">
      <xdr:nvSpPr>
        <xdr:cNvPr id="373" name="テキスト ボックス 372"/>
        <xdr:cNvSpPr txBox="1"/>
      </xdr:nvSpPr>
      <xdr:spPr>
        <a:xfrm>
          <a:off x="8483111" y="1003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10403</xdr:rowOff>
    </xdr:from>
    <xdr:to>
      <xdr:col>41</xdr:col>
      <xdr:colOff>101600</xdr:colOff>
      <xdr:row>58</xdr:row>
      <xdr:rowOff>112003</xdr:rowOff>
    </xdr:to>
    <xdr:sp macro="" textlink="">
      <xdr:nvSpPr>
        <xdr:cNvPr id="374" name="楕円 373"/>
        <xdr:cNvSpPr/>
      </xdr:nvSpPr>
      <xdr:spPr>
        <a:xfrm>
          <a:off x="7810500" y="99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103130</xdr:rowOff>
    </xdr:from>
    <xdr:ext cx="534377" cy="259045"/>
    <xdr:sp macro="" textlink="">
      <xdr:nvSpPr>
        <xdr:cNvPr id="375" name="テキスト ボックス 374"/>
        <xdr:cNvSpPr txBox="1"/>
      </xdr:nvSpPr>
      <xdr:spPr>
        <a:xfrm>
          <a:off x="7594111" y="1004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22245</xdr:rowOff>
    </xdr:from>
    <xdr:to>
      <xdr:col>36</xdr:col>
      <xdr:colOff>165100</xdr:colOff>
      <xdr:row>58</xdr:row>
      <xdr:rowOff>123845</xdr:rowOff>
    </xdr:to>
    <xdr:sp macro="" textlink="">
      <xdr:nvSpPr>
        <xdr:cNvPr id="376" name="楕円 375"/>
        <xdr:cNvSpPr/>
      </xdr:nvSpPr>
      <xdr:spPr>
        <a:xfrm>
          <a:off x="6921500" y="99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114972</xdr:rowOff>
    </xdr:from>
    <xdr:ext cx="534377" cy="259045"/>
    <xdr:sp macro="" textlink="">
      <xdr:nvSpPr>
        <xdr:cNvPr id="377" name="テキスト ボックス 376"/>
        <xdr:cNvSpPr txBox="1"/>
      </xdr:nvSpPr>
      <xdr:spPr>
        <a:xfrm>
          <a:off x="6705111" y="100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144963</xdr:rowOff>
    </xdr:from>
    <xdr:to>
      <xdr:col>55</xdr:col>
      <xdr:colOff>0</xdr:colOff>
      <xdr:row>77</xdr:row>
      <xdr:rowOff>162744</xdr:rowOff>
    </xdr:to>
    <xdr:cxnSp macro="">
      <xdr:nvCxnSpPr>
        <xdr:cNvPr id="402" name="直線コネクタ 401"/>
        <xdr:cNvCxnSpPr/>
      </xdr:nvCxnSpPr>
      <xdr:spPr>
        <a:xfrm>
          <a:off x="9639300" y="13346613"/>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144963</xdr:rowOff>
    </xdr:from>
    <xdr:to>
      <xdr:col>50</xdr:col>
      <xdr:colOff>114300</xdr:colOff>
      <xdr:row>77</xdr:row>
      <xdr:rowOff>170790</xdr:rowOff>
    </xdr:to>
    <xdr:cxnSp macro="">
      <xdr:nvCxnSpPr>
        <xdr:cNvPr id="405" name="直線コネクタ 404"/>
        <xdr:cNvCxnSpPr/>
      </xdr:nvCxnSpPr>
      <xdr:spPr>
        <a:xfrm flipV="1">
          <a:off x="8750300" y="13346613"/>
          <a:ext cx="889000" cy="2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169532</xdr:rowOff>
    </xdr:from>
    <xdr:to>
      <xdr:col>45</xdr:col>
      <xdr:colOff>177800</xdr:colOff>
      <xdr:row>77</xdr:row>
      <xdr:rowOff>170790</xdr:rowOff>
    </xdr:to>
    <xdr:cxnSp macro="">
      <xdr:nvCxnSpPr>
        <xdr:cNvPr id="408" name="直線コネクタ 407"/>
        <xdr:cNvCxnSpPr/>
      </xdr:nvCxnSpPr>
      <xdr:spPr>
        <a:xfrm>
          <a:off x="7861300" y="13371182"/>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168309</xdr:rowOff>
    </xdr:from>
    <xdr:to>
      <xdr:col>41</xdr:col>
      <xdr:colOff>50800</xdr:colOff>
      <xdr:row>77</xdr:row>
      <xdr:rowOff>169532</xdr:rowOff>
    </xdr:to>
    <xdr:cxnSp macro="">
      <xdr:nvCxnSpPr>
        <xdr:cNvPr id="411" name="直線コネクタ 410"/>
        <xdr:cNvCxnSpPr/>
      </xdr:nvCxnSpPr>
      <xdr:spPr>
        <a:xfrm>
          <a:off x="6972300" y="13369959"/>
          <a:ext cx="8890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111944</xdr:rowOff>
    </xdr:from>
    <xdr:to>
      <xdr:col>55</xdr:col>
      <xdr:colOff>50800</xdr:colOff>
      <xdr:row>78</xdr:row>
      <xdr:rowOff>42094</xdr:rowOff>
    </xdr:to>
    <xdr:sp macro="" textlink="">
      <xdr:nvSpPr>
        <xdr:cNvPr id="421" name="楕円 420"/>
        <xdr:cNvSpPr/>
      </xdr:nvSpPr>
      <xdr:spPr>
        <a:xfrm>
          <a:off x="10426700" y="133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26871</xdr:rowOff>
    </xdr:from>
    <xdr:ext cx="469744" cy="259045"/>
    <xdr:sp macro="" textlink="">
      <xdr:nvSpPr>
        <xdr:cNvPr id="422" name="商工費該当値テキスト"/>
        <xdr:cNvSpPr txBox="1"/>
      </xdr:nvSpPr>
      <xdr:spPr>
        <a:xfrm>
          <a:off x="10528300" y="1322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94163</xdr:rowOff>
    </xdr:from>
    <xdr:to>
      <xdr:col>50</xdr:col>
      <xdr:colOff>165100</xdr:colOff>
      <xdr:row>78</xdr:row>
      <xdr:rowOff>24313</xdr:rowOff>
    </xdr:to>
    <xdr:sp macro="" textlink="">
      <xdr:nvSpPr>
        <xdr:cNvPr id="423" name="楕円 422"/>
        <xdr:cNvSpPr/>
      </xdr:nvSpPr>
      <xdr:spPr>
        <a:xfrm>
          <a:off x="9588500" y="132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15440</xdr:rowOff>
    </xdr:from>
    <xdr:ext cx="469744" cy="259045"/>
    <xdr:sp macro="" textlink="">
      <xdr:nvSpPr>
        <xdr:cNvPr id="424" name="テキスト ボックス 423"/>
        <xdr:cNvSpPr txBox="1"/>
      </xdr:nvSpPr>
      <xdr:spPr>
        <a:xfrm>
          <a:off x="9404428" y="1338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119990</xdr:rowOff>
    </xdr:from>
    <xdr:to>
      <xdr:col>46</xdr:col>
      <xdr:colOff>38100</xdr:colOff>
      <xdr:row>78</xdr:row>
      <xdr:rowOff>50140</xdr:rowOff>
    </xdr:to>
    <xdr:sp macro="" textlink="">
      <xdr:nvSpPr>
        <xdr:cNvPr id="425" name="楕円 424"/>
        <xdr:cNvSpPr/>
      </xdr:nvSpPr>
      <xdr:spPr>
        <a:xfrm>
          <a:off x="86995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41267</xdr:rowOff>
    </xdr:from>
    <xdr:ext cx="469744" cy="259045"/>
    <xdr:sp macro="" textlink="">
      <xdr:nvSpPr>
        <xdr:cNvPr id="426" name="テキスト ボックス 425"/>
        <xdr:cNvSpPr txBox="1"/>
      </xdr:nvSpPr>
      <xdr:spPr>
        <a:xfrm>
          <a:off x="8515428" y="134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118732</xdr:rowOff>
    </xdr:from>
    <xdr:to>
      <xdr:col>41</xdr:col>
      <xdr:colOff>101600</xdr:colOff>
      <xdr:row>78</xdr:row>
      <xdr:rowOff>48882</xdr:rowOff>
    </xdr:to>
    <xdr:sp macro="" textlink="">
      <xdr:nvSpPr>
        <xdr:cNvPr id="427" name="楕円 426"/>
        <xdr:cNvSpPr/>
      </xdr:nvSpPr>
      <xdr:spPr>
        <a:xfrm>
          <a:off x="7810500" y="133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40009</xdr:rowOff>
    </xdr:from>
    <xdr:ext cx="469744" cy="259045"/>
    <xdr:sp macro="" textlink="">
      <xdr:nvSpPr>
        <xdr:cNvPr id="428" name="テキスト ボックス 427"/>
        <xdr:cNvSpPr txBox="1"/>
      </xdr:nvSpPr>
      <xdr:spPr>
        <a:xfrm>
          <a:off x="7626428" y="1341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117509</xdr:rowOff>
    </xdr:from>
    <xdr:to>
      <xdr:col>36</xdr:col>
      <xdr:colOff>165100</xdr:colOff>
      <xdr:row>78</xdr:row>
      <xdr:rowOff>47659</xdr:rowOff>
    </xdr:to>
    <xdr:sp macro="" textlink="">
      <xdr:nvSpPr>
        <xdr:cNvPr id="429" name="楕円 428"/>
        <xdr:cNvSpPr/>
      </xdr:nvSpPr>
      <xdr:spPr>
        <a:xfrm>
          <a:off x="6921500" y="1331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38786</xdr:rowOff>
    </xdr:from>
    <xdr:ext cx="469744" cy="259045"/>
    <xdr:sp macro="" textlink="">
      <xdr:nvSpPr>
        <xdr:cNvPr id="430" name="テキスト ボックス 429"/>
        <xdr:cNvSpPr txBox="1"/>
      </xdr:nvSpPr>
      <xdr:spPr>
        <a:xfrm>
          <a:off x="6737428" y="1341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79546</xdr:rowOff>
    </xdr:from>
    <xdr:to>
      <xdr:col>55</xdr:col>
      <xdr:colOff>0</xdr:colOff>
      <xdr:row>97</xdr:row>
      <xdr:rowOff>92270</xdr:rowOff>
    </xdr:to>
    <xdr:cxnSp macro="">
      <xdr:nvCxnSpPr>
        <xdr:cNvPr id="461" name="直線コネクタ 460"/>
        <xdr:cNvCxnSpPr/>
      </xdr:nvCxnSpPr>
      <xdr:spPr>
        <a:xfrm flipV="1">
          <a:off x="9639300" y="16710196"/>
          <a:ext cx="838200" cy="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168721</xdr:rowOff>
    </xdr:from>
    <xdr:to>
      <xdr:col>50</xdr:col>
      <xdr:colOff>114300</xdr:colOff>
      <xdr:row>97</xdr:row>
      <xdr:rowOff>92270</xdr:rowOff>
    </xdr:to>
    <xdr:cxnSp macro="">
      <xdr:nvCxnSpPr>
        <xdr:cNvPr id="464" name="直線コネクタ 463"/>
        <xdr:cNvCxnSpPr/>
      </xdr:nvCxnSpPr>
      <xdr:spPr>
        <a:xfrm>
          <a:off x="8750300" y="16456471"/>
          <a:ext cx="889000" cy="26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122761</xdr:rowOff>
    </xdr:from>
    <xdr:to>
      <xdr:col>45</xdr:col>
      <xdr:colOff>177800</xdr:colOff>
      <xdr:row>95</xdr:row>
      <xdr:rowOff>168721</xdr:rowOff>
    </xdr:to>
    <xdr:cxnSp macro="">
      <xdr:nvCxnSpPr>
        <xdr:cNvPr id="467" name="直線コネクタ 466"/>
        <xdr:cNvCxnSpPr/>
      </xdr:nvCxnSpPr>
      <xdr:spPr>
        <a:xfrm>
          <a:off x="7861300" y="16239061"/>
          <a:ext cx="889000" cy="21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122761</xdr:rowOff>
    </xdr:from>
    <xdr:to>
      <xdr:col>41</xdr:col>
      <xdr:colOff>50800</xdr:colOff>
      <xdr:row>97</xdr:row>
      <xdr:rowOff>91988</xdr:rowOff>
    </xdr:to>
    <xdr:cxnSp macro="">
      <xdr:nvCxnSpPr>
        <xdr:cNvPr id="470" name="直線コネクタ 469"/>
        <xdr:cNvCxnSpPr/>
      </xdr:nvCxnSpPr>
      <xdr:spPr>
        <a:xfrm flipV="1">
          <a:off x="6972300" y="16239061"/>
          <a:ext cx="889000" cy="4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28746</xdr:rowOff>
    </xdr:from>
    <xdr:to>
      <xdr:col>55</xdr:col>
      <xdr:colOff>50800</xdr:colOff>
      <xdr:row>97</xdr:row>
      <xdr:rowOff>130346</xdr:rowOff>
    </xdr:to>
    <xdr:sp macro="" textlink="">
      <xdr:nvSpPr>
        <xdr:cNvPr id="480" name="楕円 479"/>
        <xdr:cNvSpPr/>
      </xdr:nvSpPr>
      <xdr:spPr>
        <a:xfrm>
          <a:off x="10426700" y="166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7173</xdr:rowOff>
    </xdr:from>
    <xdr:ext cx="534377" cy="259045"/>
    <xdr:sp macro="" textlink="">
      <xdr:nvSpPr>
        <xdr:cNvPr id="481" name="土木費該当値テキスト"/>
        <xdr:cNvSpPr txBox="1"/>
      </xdr:nvSpPr>
      <xdr:spPr>
        <a:xfrm>
          <a:off x="10528300" y="1663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41470</xdr:rowOff>
    </xdr:from>
    <xdr:to>
      <xdr:col>50</xdr:col>
      <xdr:colOff>165100</xdr:colOff>
      <xdr:row>97</xdr:row>
      <xdr:rowOff>143070</xdr:rowOff>
    </xdr:to>
    <xdr:sp macro="" textlink="">
      <xdr:nvSpPr>
        <xdr:cNvPr id="482" name="楕円 481"/>
        <xdr:cNvSpPr/>
      </xdr:nvSpPr>
      <xdr:spPr>
        <a:xfrm>
          <a:off x="9588500" y="166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134197</xdr:rowOff>
    </xdr:from>
    <xdr:ext cx="534377" cy="259045"/>
    <xdr:sp macro="" textlink="">
      <xdr:nvSpPr>
        <xdr:cNvPr id="483" name="テキスト ボックス 482"/>
        <xdr:cNvSpPr txBox="1"/>
      </xdr:nvSpPr>
      <xdr:spPr>
        <a:xfrm>
          <a:off x="9372111" y="167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117921</xdr:rowOff>
    </xdr:from>
    <xdr:to>
      <xdr:col>46</xdr:col>
      <xdr:colOff>38100</xdr:colOff>
      <xdr:row>96</xdr:row>
      <xdr:rowOff>48071</xdr:rowOff>
    </xdr:to>
    <xdr:sp macro="" textlink="">
      <xdr:nvSpPr>
        <xdr:cNvPr id="484" name="楕円 483"/>
        <xdr:cNvSpPr/>
      </xdr:nvSpPr>
      <xdr:spPr>
        <a:xfrm>
          <a:off x="8699500" y="1640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64598</xdr:rowOff>
    </xdr:from>
    <xdr:ext cx="534377" cy="259045"/>
    <xdr:sp macro="" textlink="">
      <xdr:nvSpPr>
        <xdr:cNvPr id="485" name="テキスト ボックス 484"/>
        <xdr:cNvSpPr txBox="1"/>
      </xdr:nvSpPr>
      <xdr:spPr>
        <a:xfrm>
          <a:off x="8483111" y="1618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71961</xdr:rowOff>
    </xdr:from>
    <xdr:to>
      <xdr:col>41</xdr:col>
      <xdr:colOff>101600</xdr:colOff>
      <xdr:row>95</xdr:row>
      <xdr:rowOff>2111</xdr:rowOff>
    </xdr:to>
    <xdr:sp macro="" textlink="">
      <xdr:nvSpPr>
        <xdr:cNvPr id="486" name="楕円 485"/>
        <xdr:cNvSpPr/>
      </xdr:nvSpPr>
      <xdr:spPr>
        <a:xfrm>
          <a:off x="7810500" y="1618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18638</xdr:rowOff>
    </xdr:from>
    <xdr:ext cx="534377" cy="259045"/>
    <xdr:sp macro="" textlink="">
      <xdr:nvSpPr>
        <xdr:cNvPr id="487" name="テキスト ボックス 486"/>
        <xdr:cNvSpPr txBox="1"/>
      </xdr:nvSpPr>
      <xdr:spPr>
        <a:xfrm>
          <a:off x="7594111" y="1596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41188</xdr:rowOff>
    </xdr:from>
    <xdr:to>
      <xdr:col>36</xdr:col>
      <xdr:colOff>165100</xdr:colOff>
      <xdr:row>97</xdr:row>
      <xdr:rowOff>142788</xdr:rowOff>
    </xdr:to>
    <xdr:sp macro="" textlink="">
      <xdr:nvSpPr>
        <xdr:cNvPr id="488" name="楕円 487"/>
        <xdr:cNvSpPr/>
      </xdr:nvSpPr>
      <xdr:spPr>
        <a:xfrm>
          <a:off x="6921500" y="1667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133915</xdr:rowOff>
    </xdr:from>
    <xdr:ext cx="534377" cy="259045"/>
    <xdr:sp macro="" textlink="">
      <xdr:nvSpPr>
        <xdr:cNvPr id="489" name="テキスト ボックス 488"/>
        <xdr:cNvSpPr txBox="1"/>
      </xdr:nvSpPr>
      <xdr:spPr>
        <a:xfrm>
          <a:off x="6705111" y="1676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64278</xdr:rowOff>
    </xdr:from>
    <xdr:to>
      <xdr:col>85</xdr:col>
      <xdr:colOff>127000</xdr:colOff>
      <xdr:row>36</xdr:row>
      <xdr:rowOff>93376</xdr:rowOff>
    </xdr:to>
    <xdr:cxnSp macro="">
      <xdr:nvCxnSpPr>
        <xdr:cNvPr id="520" name="直線コネクタ 519"/>
        <xdr:cNvCxnSpPr/>
      </xdr:nvCxnSpPr>
      <xdr:spPr>
        <a:xfrm>
          <a:off x="15481300" y="6236478"/>
          <a:ext cx="838200" cy="2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36487</xdr:rowOff>
    </xdr:from>
    <xdr:to>
      <xdr:col>81</xdr:col>
      <xdr:colOff>50800</xdr:colOff>
      <xdr:row>36</xdr:row>
      <xdr:rowOff>64278</xdr:rowOff>
    </xdr:to>
    <xdr:cxnSp macro="">
      <xdr:nvCxnSpPr>
        <xdr:cNvPr id="523" name="直線コネクタ 522"/>
        <xdr:cNvCxnSpPr/>
      </xdr:nvCxnSpPr>
      <xdr:spPr>
        <a:xfrm>
          <a:off x="14592300" y="5865787"/>
          <a:ext cx="889000" cy="37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36487</xdr:rowOff>
    </xdr:from>
    <xdr:to>
      <xdr:col>76</xdr:col>
      <xdr:colOff>114300</xdr:colOff>
      <xdr:row>34</xdr:row>
      <xdr:rowOff>58890</xdr:rowOff>
    </xdr:to>
    <xdr:cxnSp macro="">
      <xdr:nvCxnSpPr>
        <xdr:cNvPr id="526" name="直線コネクタ 525"/>
        <xdr:cNvCxnSpPr/>
      </xdr:nvCxnSpPr>
      <xdr:spPr>
        <a:xfrm flipV="1">
          <a:off x="13703300" y="586578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80133</xdr:rowOff>
    </xdr:from>
    <xdr:to>
      <xdr:col>71</xdr:col>
      <xdr:colOff>177800</xdr:colOff>
      <xdr:row>34</xdr:row>
      <xdr:rowOff>58890</xdr:rowOff>
    </xdr:to>
    <xdr:cxnSp macro="">
      <xdr:nvCxnSpPr>
        <xdr:cNvPr id="529" name="直線コネクタ 528"/>
        <xdr:cNvCxnSpPr/>
      </xdr:nvCxnSpPr>
      <xdr:spPr>
        <a:xfrm>
          <a:off x="12814300" y="5737983"/>
          <a:ext cx="889000" cy="15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42576</xdr:rowOff>
    </xdr:from>
    <xdr:to>
      <xdr:col>85</xdr:col>
      <xdr:colOff>177800</xdr:colOff>
      <xdr:row>36</xdr:row>
      <xdr:rowOff>144176</xdr:rowOff>
    </xdr:to>
    <xdr:sp macro="" textlink="">
      <xdr:nvSpPr>
        <xdr:cNvPr id="539" name="楕円 538"/>
        <xdr:cNvSpPr/>
      </xdr:nvSpPr>
      <xdr:spPr>
        <a:xfrm>
          <a:off x="16268700" y="621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65453</xdr:rowOff>
    </xdr:from>
    <xdr:ext cx="534377" cy="259045"/>
    <xdr:sp macro="" textlink="">
      <xdr:nvSpPr>
        <xdr:cNvPr id="540" name="消防費該当値テキスト"/>
        <xdr:cNvSpPr txBox="1"/>
      </xdr:nvSpPr>
      <xdr:spPr>
        <a:xfrm>
          <a:off x="16370300" y="60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13478</xdr:rowOff>
    </xdr:from>
    <xdr:to>
      <xdr:col>81</xdr:col>
      <xdr:colOff>101600</xdr:colOff>
      <xdr:row>36</xdr:row>
      <xdr:rowOff>115078</xdr:rowOff>
    </xdr:to>
    <xdr:sp macro="" textlink="">
      <xdr:nvSpPr>
        <xdr:cNvPr id="541" name="楕円 540"/>
        <xdr:cNvSpPr/>
      </xdr:nvSpPr>
      <xdr:spPr>
        <a:xfrm>
          <a:off x="15430500" y="61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131605</xdr:rowOff>
    </xdr:from>
    <xdr:ext cx="534377" cy="259045"/>
    <xdr:sp macro="" textlink="">
      <xdr:nvSpPr>
        <xdr:cNvPr id="542" name="テキスト ボックス 541"/>
        <xdr:cNvSpPr txBox="1"/>
      </xdr:nvSpPr>
      <xdr:spPr>
        <a:xfrm>
          <a:off x="15214111" y="596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157137</xdr:rowOff>
    </xdr:from>
    <xdr:to>
      <xdr:col>76</xdr:col>
      <xdr:colOff>165100</xdr:colOff>
      <xdr:row>34</xdr:row>
      <xdr:rowOff>87287</xdr:rowOff>
    </xdr:to>
    <xdr:sp macro="" textlink="">
      <xdr:nvSpPr>
        <xdr:cNvPr id="543" name="楕円 542"/>
        <xdr:cNvSpPr/>
      </xdr:nvSpPr>
      <xdr:spPr>
        <a:xfrm>
          <a:off x="14541500" y="581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103814</xdr:rowOff>
    </xdr:from>
    <xdr:ext cx="534377" cy="259045"/>
    <xdr:sp macro="" textlink="">
      <xdr:nvSpPr>
        <xdr:cNvPr id="544" name="テキスト ボックス 543"/>
        <xdr:cNvSpPr txBox="1"/>
      </xdr:nvSpPr>
      <xdr:spPr>
        <a:xfrm>
          <a:off x="14325111" y="55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8090</xdr:rowOff>
    </xdr:from>
    <xdr:to>
      <xdr:col>72</xdr:col>
      <xdr:colOff>38100</xdr:colOff>
      <xdr:row>34</xdr:row>
      <xdr:rowOff>109690</xdr:rowOff>
    </xdr:to>
    <xdr:sp macro="" textlink="">
      <xdr:nvSpPr>
        <xdr:cNvPr id="545" name="楕円 544"/>
        <xdr:cNvSpPr/>
      </xdr:nvSpPr>
      <xdr:spPr>
        <a:xfrm>
          <a:off x="13652500" y="583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126217</xdr:rowOff>
    </xdr:from>
    <xdr:ext cx="534377" cy="259045"/>
    <xdr:sp macro="" textlink="">
      <xdr:nvSpPr>
        <xdr:cNvPr id="546" name="テキスト ボックス 545"/>
        <xdr:cNvSpPr txBox="1"/>
      </xdr:nvSpPr>
      <xdr:spPr>
        <a:xfrm>
          <a:off x="13436111" y="561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29333</xdr:rowOff>
    </xdr:from>
    <xdr:to>
      <xdr:col>67</xdr:col>
      <xdr:colOff>101600</xdr:colOff>
      <xdr:row>33</xdr:row>
      <xdr:rowOff>130933</xdr:rowOff>
    </xdr:to>
    <xdr:sp macro="" textlink="">
      <xdr:nvSpPr>
        <xdr:cNvPr id="547" name="楕円 546"/>
        <xdr:cNvSpPr/>
      </xdr:nvSpPr>
      <xdr:spPr>
        <a:xfrm>
          <a:off x="12763500" y="56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147460</xdr:rowOff>
    </xdr:from>
    <xdr:ext cx="534377" cy="259045"/>
    <xdr:sp macro="" textlink="">
      <xdr:nvSpPr>
        <xdr:cNvPr id="548" name="テキスト ボックス 547"/>
        <xdr:cNvSpPr txBox="1"/>
      </xdr:nvSpPr>
      <xdr:spPr>
        <a:xfrm>
          <a:off x="12547111" y="546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20150</xdr:rowOff>
    </xdr:from>
    <xdr:to>
      <xdr:col>85</xdr:col>
      <xdr:colOff>127000</xdr:colOff>
      <xdr:row>57</xdr:row>
      <xdr:rowOff>9474</xdr:rowOff>
    </xdr:to>
    <xdr:cxnSp macro="">
      <xdr:nvCxnSpPr>
        <xdr:cNvPr id="577" name="直線コネクタ 576"/>
        <xdr:cNvCxnSpPr/>
      </xdr:nvCxnSpPr>
      <xdr:spPr>
        <a:xfrm>
          <a:off x="15481300" y="8592650"/>
          <a:ext cx="838200" cy="11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20150</xdr:rowOff>
    </xdr:from>
    <xdr:to>
      <xdr:col>81</xdr:col>
      <xdr:colOff>50800</xdr:colOff>
      <xdr:row>56</xdr:row>
      <xdr:rowOff>83823</xdr:rowOff>
    </xdr:to>
    <xdr:cxnSp macro="">
      <xdr:nvCxnSpPr>
        <xdr:cNvPr id="580" name="直線コネクタ 579"/>
        <xdr:cNvCxnSpPr/>
      </xdr:nvCxnSpPr>
      <xdr:spPr>
        <a:xfrm flipV="1">
          <a:off x="14592300" y="8592650"/>
          <a:ext cx="889000" cy="109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132415</xdr:rowOff>
    </xdr:from>
    <xdr:to>
      <xdr:col>76</xdr:col>
      <xdr:colOff>114300</xdr:colOff>
      <xdr:row>56</xdr:row>
      <xdr:rowOff>83823</xdr:rowOff>
    </xdr:to>
    <xdr:cxnSp macro="">
      <xdr:nvCxnSpPr>
        <xdr:cNvPr id="583" name="直線コネクタ 582"/>
        <xdr:cNvCxnSpPr/>
      </xdr:nvCxnSpPr>
      <xdr:spPr>
        <a:xfrm>
          <a:off x="13703300" y="9390715"/>
          <a:ext cx="889000" cy="29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132415</xdr:rowOff>
    </xdr:from>
    <xdr:to>
      <xdr:col>71</xdr:col>
      <xdr:colOff>177800</xdr:colOff>
      <xdr:row>57</xdr:row>
      <xdr:rowOff>53838</xdr:rowOff>
    </xdr:to>
    <xdr:cxnSp macro="">
      <xdr:nvCxnSpPr>
        <xdr:cNvPr id="586" name="直線コネクタ 585"/>
        <xdr:cNvCxnSpPr/>
      </xdr:nvCxnSpPr>
      <xdr:spPr>
        <a:xfrm flipV="1">
          <a:off x="12814300" y="9390715"/>
          <a:ext cx="889000" cy="43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130124</xdr:rowOff>
    </xdr:from>
    <xdr:to>
      <xdr:col>85</xdr:col>
      <xdr:colOff>177800</xdr:colOff>
      <xdr:row>57</xdr:row>
      <xdr:rowOff>60274</xdr:rowOff>
    </xdr:to>
    <xdr:sp macro="" textlink="">
      <xdr:nvSpPr>
        <xdr:cNvPr id="596" name="楕円 595"/>
        <xdr:cNvSpPr/>
      </xdr:nvSpPr>
      <xdr:spPr>
        <a:xfrm>
          <a:off x="16268700" y="97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108551</xdr:rowOff>
    </xdr:from>
    <xdr:ext cx="534377" cy="259045"/>
    <xdr:sp macro="" textlink="">
      <xdr:nvSpPr>
        <xdr:cNvPr id="597" name="教育費該当値テキスト"/>
        <xdr:cNvSpPr txBox="1"/>
      </xdr:nvSpPr>
      <xdr:spPr>
        <a:xfrm>
          <a:off x="16370300" y="97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140800</xdr:rowOff>
    </xdr:from>
    <xdr:to>
      <xdr:col>81</xdr:col>
      <xdr:colOff>101600</xdr:colOff>
      <xdr:row>50</xdr:row>
      <xdr:rowOff>70950</xdr:rowOff>
    </xdr:to>
    <xdr:sp macro="" textlink="">
      <xdr:nvSpPr>
        <xdr:cNvPr id="598" name="楕円 597"/>
        <xdr:cNvSpPr/>
      </xdr:nvSpPr>
      <xdr:spPr>
        <a:xfrm>
          <a:off x="15430500" y="85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87477</xdr:rowOff>
    </xdr:from>
    <xdr:ext cx="599010" cy="259045"/>
    <xdr:sp macro="" textlink="">
      <xdr:nvSpPr>
        <xdr:cNvPr id="599" name="テキスト ボックス 598"/>
        <xdr:cNvSpPr txBox="1"/>
      </xdr:nvSpPr>
      <xdr:spPr>
        <a:xfrm>
          <a:off x="15181795" y="831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33023</xdr:rowOff>
    </xdr:from>
    <xdr:to>
      <xdr:col>76</xdr:col>
      <xdr:colOff>165100</xdr:colOff>
      <xdr:row>56</xdr:row>
      <xdr:rowOff>134623</xdr:rowOff>
    </xdr:to>
    <xdr:sp macro="" textlink="">
      <xdr:nvSpPr>
        <xdr:cNvPr id="600" name="楕円 599"/>
        <xdr:cNvSpPr/>
      </xdr:nvSpPr>
      <xdr:spPr>
        <a:xfrm>
          <a:off x="14541500" y="963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151150</xdr:rowOff>
    </xdr:from>
    <xdr:ext cx="534377" cy="259045"/>
    <xdr:sp macro="" textlink="">
      <xdr:nvSpPr>
        <xdr:cNvPr id="601" name="テキスト ボックス 600"/>
        <xdr:cNvSpPr txBox="1"/>
      </xdr:nvSpPr>
      <xdr:spPr>
        <a:xfrm>
          <a:off x="14325111" y="94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81615</xdr:rowOff>
    </xdr:from>
    <xdr:to>
      <xdr:col>72</xdr:col>
      <xdr:colOff>38100</xdr:colOff>
      <xdr:row>55</xdr:row>
      <xdr:rowOff>11765</xdr:rowOff>
    </xdr:to>
    <xdr:sp macro="" textlink="">
      <xdr:nvSpPr>
        <xdr:cNvPr id="602" name="楕円 601"/>
        <xdr:cNvSpPr/>
      </xdr:nvSpPr>
      <xdr:spPr>
        <a:xfrm>
          <a:off x="13652500" y="93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28292</xdr:rowOff>
    </xdr:from>
    <xdr:ext cx="599010" cy="259045"/>
    <xdr:sp macro="" textlink="">
      <xdr:nvSpPr>
        <xdr:cNvPr id="603" name="テキスト ボックス 602"/>
        <xdr:cNvSpPr txBox="1"/>
      </xdr:nvSpPr>
      <xdr:spPr>
        <a:xfrm>
          <a:off x="13403795" y="911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3038</xdr:rowOff>
    </xdr:from>
    <xdr:to>
      <xdr:col>67</xdr:col>
      <xdr:colOff>101600</xdr:colOff>
      <xdr:row>57</xdr:row>
      <xdr:rowOff>104638</xdr:rowOff>
    </xdr:to>
    <xdr:sp macro="" textlink="">
      <xdr:nvSpPr>
        <xdr:cNvPr id="604" name="楕円 603"/>
        <xdr:cNvSpPr/>
      </xdr:nvSpPr>
      <xdr:spPr>
        <a:xfrm>
          <a:off x="12763500" y="97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95765</xdr:rowOff>
    </xdr:from>
    <xdr:ext cx="534377" cy="259045"/>
    <xdr:sp macro="" textlink="">
      <xdr:nvSpPr>
        <xdr:cNvPr id="605" name="テキスト ボックス 604"/>
        <xdr:cNvSpPr txBox="1"/>
      </xdr:nvSpPr>
      <xdr:spPr>
        <a:xfrm>
          <a:off x="12547111" y="986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12942</xdr:rowOff>
    </xdr:from>
    <xdr:to>
      <xdr:col>85</xdr:col>
      <xdr:colOff>127000</xdr:colOff>
      <xdr:row>79</xdr:row>
      <xdr:rowOff>19558</xdr:rowOff>
    </xdr:to>
    <xdr:cxnSp macro="">
      <xdr:nvCxnSpPr>
        <xdr:cNvPr id="634" name="直線コネクタ 633"/>
        <xdr:cNvCxnSpPr/>
      </xdr:nvCxnSpPr>
      <xdr:spPr>
        <a:xfrm flipV="1">
          <a:off x="15481300" y="13557492"/>
          <a:ext cx="8382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19558</xdr:rowOff>
    </xdr:from>
    <xdr:to>
      <xdr:col>81</xdr:col>
      <xdr:colOff>50800</xdr:colOff>
      <xdr:row>79</xdr:row>
      <xdr:rowOff>44450</xdr:rowOff>
    </xdr:to>
    <xdr:cxnSp macro="">
      <xdr:nvCxnSpPr>
        <xdr:cNvPr id="637" name="直線コネクタ 636"/>
        <xdr:cNvCxnSpPr/>
      </xdr:nvCxnSpPr>
      <xdr:spPr>
        <a:xfrm flipV="1">
          <a:off x="14592300" y="13564108"/>
          <a:ext cx="8890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34316</xdr:rowOff>
    </xdr:from>
    <xdr:to>
      <xdr:col>71</xdr:col>
      <xdr:colOff>177800</xdr:colOff>
      <xdr:row>79</xdr:row>
      <xdr:rowOff>44450</xdr:rowOff>
    </xdr:to>
    <xdr:cxnSp macro="">
      <xdr:nvCxnSpPr>
        <xdr:cNvPr id="643" name="直線コネクタ 642"/>
        <xdr:cNvCxnSpPr/>
      </xdr:nvCxnSpPr>
      <xdr:spPr>
        <a:xfrm>
          <a:off x="12814300" y="13578866"/>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133592</xdr:rowOff>
    </xdr:from>
    <xdr:to>
      <xdr:col>85</xdr:col>
      <xdr:colOff>177800</xdr:colOff>
      <xdr:row>79</xdr:row>
      <xdr:rowOff>63742</xdr:rowOff>
    </xdr:to>
    <xdr:sp macro="" textlink="">
      <xdr:nvSpPr>
        <xdr:cNvPr id="653" name="楕円 652"/>
        <xdr:cNvSpPr/>
      </xdr:nvSpPr>
      <xdr:spPr>
        <a:xfrm>
          <a:off x="16268700" y="135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48519</xdr:rowOff>
    </xdr:from>
    <xdr:ext cx="469744" cy="259045"/>
    <xdr:sp macro="" textlink="">
      <xdr:nvSpPr>
        <xdr:cNvPr id="654" name="災害復旧費該当値テキスト"/>
        <xdr:cNvSpPr txBox="1"/>
      </xdr:nvSpPr>
      <xdr:spPr>
        <a:xfrm>
          <a:off x="16370300" y="1342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140208</xdr:rowOff>
    </xdr:from>
    <xdr:to>
      <xdr:col>81</xdr:col>
      <xdr:colOff>101600</xdr:colOff>
      <xdr:row>79</xdr:row>
      <xdr:rowOff>70358</xdr:rowOff>
    </xdr:to>
    <xdr:sp macro="" textlink="">
      <xdr:nvSpPr>
        <xdr:cNvPr id="655" name="楕円 654"/>
        <xdr:cNvSpPr/>
      </xdr:nvSpPr>
      <xdr:spPr>
        <a:xfrm>
          <a:off x="154305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61485</xdr:rowOff>
    </xdr:from>
    <xdr:ext cx="469744" cy="259045"/>
    <xdr:sp macro="" textlink="">
      <xdr:nvSpPr>
        <xdr:cNvPr id="656" name="テキスト ボックス 655"/>
        <xdr:cNvSpPr txBox="1"/>
      </xdr:nvSpPr>
      <xdr:spPr>
        <a:xfrm>
          <a:off x="15246428" y="1360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154966</xdr:rowOff>
    </xdr:from>
    <xdr:to>
      <xdr:col>67</xdr:col>
      <xdr:colOff>101600</xdr:colOff>
      <xdr:row>79</xdr:row>
      <xdr:rowOff>85116</xdr:rowOff>
    </xdr:to>
    <xdr:sp macro="" textlink="">
      <xdr:nvSpPr>
        <xdr:cNvPr id="661" name="楕円 660"/>
        <xdr:cNvSpPr/>
      </xdr:nvSpPr>
      <xdr:spPr>
        <a:xfrm>
          <a:off x="12763500" y="135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76243</xdr:rowOff>
    </xdr:from>
    <xdr:ext cx="378565" cy="259045"/>
    <xdr:sp macro="" textlink="">
      <xdr:nvSpPr>
        <xdr:cNvPr id="662" name="テキスト ボックス 661"/>
        <xdr:cNvSpPr txBox="1"/>
      </xdr:nvSpPr>
      <xdr:spPr>
        <a:xfrm>
          <a:off x="12625017" y="13620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156541</xdr:rowOff>
    </xdr:from>
    <xdr:to>
      <xdr:col>85</xdr:col>
      <xdr:colOff>127000</xdr:colOff>
      <xdr:row>98</xdr:row>
      <xdr:rowOff>44648</xdr:rowOff>
    </xdr:to>
    <xdr:cxnSp macro="">
      <xdr:nvCxnSpPr>
        <xdr:cNvPr id="693" name="直線コネクタ 692"/>
        <xdr:cNvCxnSpPr/>
      </xdr:nvCxnSpPr>
      <xdr:spPr>
        <a:xfrm flipV="1">
          <a:off x="15481300" y="16787191"/>
          <a:ext cx="838200" cy="5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44648</xdr:rowOff>
    </xdr:from>
    <xdr:to>
      <xdr:col>81</xdr:col>
      <xdr:colOff>50800</xdr:colOff>
      <xdr:row>98</xdr:row>
      <xdr:rowOff>55683</xdr:rowOff>
    </xdr:to>
    <xdr:cxnSp macro="">
      <xdr:nvCxnSpPr>
        <xdr:cNvPr id="696" name="直線コネクタ 695"/>
        <xdr:cNvCxnSpPr/>
      </xdr:nvCxnSpPr>
      <xdr:spPr>
        <a:xfrm flipV="1">
          <a:off x="14592300" y="16846748"/>
          <a:ext cx="8890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55683</xdr:rowOff>
    </xdr:from>
    <xdr:to>
      <xdr:col>76</xdr:col>
      <xdr:colOff>114300</xdr:colOff>
      <xdr:row>98</xdr:row>
      <xdr:rowOff>77628</xdr:rowOff>
    </xdr:to>
    <xdr:cxnSp macro="">
      <xdr:nvCxnSpPr>
        <xdr:cNvPr id="699" name="直線コネクタ 698"/>
        <xdr:cNvCxnSpPr/>
      </xdr:nvCxnSpPr>
      <xdr:spPr>
        <a:xfrm flipV="1">
          <a:off x="13703300" y="16857783"/>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77628</xdr:rowOff>
    </xdr:from>
    <xdr:to>
      <xdr:col>71</xdr:col>
      <xdr:colOff>177800</xdr:colOff>
      <xdr:row>98</xdr:row>
      <xdr:rowOff>79578</xdr:rowOff>
    </xdr:to>
    <xdr:cxnSp macro="">
      <xdr:nvCxnSpPr>
        <xdr:cNvPr id="702" name="直線コネクタ 701"/>
        <xdr:cNvCxnSpPr/>
      </xdr:nvCxnSpPr>
      <xdr:spPr>
        <a:xfrm flipV="1">
          <a:off x="12814300" y="16879728"/>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105741</xdr:rowOff>
    </xdr:from>
    <xdr:to>
      <xdr:col>85</xdr:col>
      <xdr:colOff>177800</xdr:colOff>
      <xdr:row>98</xdr:row>
      <xdr:rowOff>35891</xdr:rowOff>
    </xdr:to>
    <xdr:sp macro="" textlink="">
      <xdr:nvSpPr>
        <xdr:cNvPr id="712" name="楕円 711"/>
        <xdr:cNvSpPr/>
      </xdr:nvSpPr>
      <xdr:spPr>
        <a:xfrm>
          <a:off x="16268700" y="167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128618</xdr:rowOff>
    </xdr:from>
    <xdr:ext cx="534377" cy="259045"/>
    <xdr:sp macro="" textlink="">
      <xdr:nvSpPr>
        <xdr:cNvPr id="713" name="公債費該当値テキスト"/>
        <xdr:cNvSpPr txBox="1"/>
      </xdr:nvSpPr>
      <xdr:spPr>
        <a:xfrm>
          <a:off x="16370300" y="1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165298</xdr:rowOff>
    </xdr:from>
    <xdr:to>
      <xdr:col>81</xdr:col>
      <xdr:colOff>101600</xdr:colOff>
      <xdr:row>98</xdr:row>
      <xdr:rowOff>95448</xdr:rowOff>
    </xdr:to>
    <xdr:sp macro="" textlink="">
      <xdr:nvSpPr>
        <xdr:cNvPr id="714" name="楕円 713"/>
        <xdr:cNvSpPr/>
      </xdr:nvSpPr>
      <xdr:spPr>
        <a:xfrm>
          <a:off x="15430500" y="167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86575</xdr:rowOff>
    </xdr:from>
    <xdr:ext cx="534377" cy="259045"/>
    <xdr:sp macro="" textlink="">
      <xdr:nvSpPr>
        <xdr:cNvPr id="715" name="テキスト ボックス 714"/>
        <xdr:cNvSpPr txBox="1"/>
      </xdr:nvSpPr>
      <xdr:spPr>
        <a:xfrm>
          <a:off x="15214111" y="168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4883</xdr:rowOff>
    </xdr:from>
    <xdr:to>
      <xdr:col>76</xdr:col>
      <xdr:colOff>165100</xdr:colOff>
      <xdr:row>98</xdr:row>
      <xdr:rowOff>106483</xdr:rowOff>
    </xdr:to>
    <xdr:sp macro="" textlink="">
      <xdr:nvSpPr>
        <xdr:cNvPr id="716" name="楕円 715"/>
        <xdr:cNvSpPr/>
      </xdr:nvSpPr>
      <xdr:spPr>
        <a:xfrm>
          <a:off x="14541500" y="1680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97610</xdr:rowOff>
    </xdr:from>
    <xdr:ext cx="534377" cy="259045"/>
    <xdr:sp macro="" textlink="">
      <xdr:nvSpPr>
        <xdr:cNvPr id="717" name="テキスト ボックス 716"/>
        <xdr:cNvSpPr txBox="1"/>
      </xdr:nvSpPr>
      <xdr:spPr>
        <a:xfrm>
          <a:off x="14325111" y="1689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26828</xdr:rowOff>
    </xdr:from>
    <xdr:to>
      <xdr:col>72</xdr:col>
      <xdr:colOff>38100</xdr:colOff>
      <xdr:row>98</xdr:row>
      <xdr:rowOff>128428</xdr:rowOff>
    </xdr:to>
    <xdr:sp macro="" textlink="">
      <xdr:nvSpPr>
        <xdr:cNvPr id="718" name="楕円 717"/>
        <xdr:cNvSpPr/>
      </xdr:nvSpPr>
      <xdr:spPr>
        <a:xfrm>
          <a:off x="13652500" y="1682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119555</xdr:rowOff>
    </xdr:from>
    <xdr:ext cx="534377" cy="259045"/>
    <xdr:sp macro="" textlink="">
      <xdr:nvSpPr>
        <xdr:cNvPr id="719" name="テキスト ボックス 718"/>
        <xdr:cNvSpPr txBox="1"/>
      </xdr:nvSpPr>
      <xdr:spPr>
        <a:xfrm>
          <a:off x="13436111" y="1692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28778</xdr:rowOff>
    </xdr:from>
    <xdr:to>
      <xdr:col>67</xdr:col>
      <xdr:colOff>101600</xdr:colOff>
      <xdr:row>98</xdr:row>
      <xdr:rowOff>130378</xdr:rowOff>
    </xdr:to>
    <xdr:sp macro="" textlink="">
      <xdr:nvSpPr>
        <xdr:cNvPr id="720" name="楕円 719"/>
        <xdr:cNvSpPr/>
      </xdr:nvSpPr>
      <xdr:spPr>
        <a:xfrm>
          <a:off x="12763500" y="168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121505</xdr:rowOff>
    </xdr:from>
    <xdr:ext cx="534377" cy="259045"/>
    <xdr:sp macro="" textlink="">
      <xdr:nvSpPr>
        <xdr:cNvPr id="721" name="テキスト ボックス 720"/>
        <xdr:cNvSpPr txBox="1"/>
      </xdr:nvSpPr>
      <xdr:spPr>
        <a:xfrm>
          <a:off x="12547111" y="1692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消防費は住民一人当たり</a:t>
          </a:r>
          <a:r>
            <a:rPr kumimoji="1" lang="en-US" altLang="ja-JP" sz="1100">
              <a:solidFill>
                <a:schemeClr val="dk1"/>
              </a:solidFill>
              <a:effectLst/>
              <a:latin typeface="+mn-lt"/>
              <a:ea typeface="+mn-ea"/>
              <a:cs typeface="+mn-cs"/>
            </a:rPr>
            <a:t>31,837</a:t>
          </a:r>
          <a:r>
            <a:rPr kumimoji="1" lang="ja-JP" altLang="ja-JP" sz="1100">
              <a:solidFill>
                <a:schemeClr val="dk1"/>
              </a:solidFill>
              <a:effectLst/>
              <a:latin typeface="+mn-lt"/>
              <a:ea typeface="+mn-ea"/>
              <a:cs typeface="+mn-cs"/>
            </a:rPr>
            <a:t>円となっており、類似団体と比較して一人当たりコストが高い状況となっている。これは、近年の南海トラフ地震対策関連事業の増加等によるものである。</a:t>
          </a:r>
          <a:endParaRPr lang="ja-JP" altLang="ja-JP" sz="1400">
            <a:effectLst/>
          </a:endParaRPr>
        </a:p>
        <a:p>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87,343</a:t>
          </a:r>
          <a:r>
            <a:rPr kumimoji="1" lang="ja-JP" altLang="ja-JP" sz="1100">
              <a:solidFill>
                <a:schemeClr val="dk1"/>
              </a:solidFill>
              <a:effectLst/>
              <a:latin typeface="+mn-lt"/>
              <a:ea typeface="+mn-ea"/>
              <a:cs typeface="+mn-cs"/>
            </a:rPr>
            <a:t>円となっており、類似団体と比較して一人当たりコストが高い状況となっている。これは、</a:t>
          </a:r>
          <a:r>
            <a:rPr kumimoji="1" lang="ja-JP" altLang="en-US" sz="1100">
              <a:solidFill>
                <a:schemeClr val="dk1"/>
              </a:solidFill>
              <a:effectLst/>
              <a:latin typeface="+mn-lt"/>
              <a:ea typeface="+mn-ea"/>
              <a:cs typeface="+mn-cs"/>
            </a:rPr>
            <a:t>繰上償還の実施</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償還額の増額によるも</a:t>
          </a:r>
          <a:r>
            <a:rPr kumimoji="1" lang="ja-JP" altLang="ja-JP" sz="1100">
              <a:solidFill>
                <a:schemeClr val="dk1"/>
              </a:solidFill>
              <a:effectLst/>
              <a:latin typeface="+mn-lt"/>
              <a:ea typeface="+mn-ea"/>
              <a:cs typeface="+mn-cs"/>
            </a:rPr>
            <a:t>のである。</a:t>
          </a:r>
          <a:endParaRPr lang="ja-JP" altLang="ja-JP" sz="1400">
            <a:effectLst/>
          </a:endParaRPr>
        </a:p>
        <a:p>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費以外の費目については、概ね類似団体平均を下回っている。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中期的な見通しのもとに、決算剰余金を積み立てるとともに、最低限の取り崩しに努めている。今後も南海トラフ地震対策や老朽化した公共施設等の建替の実施による財源不足を基金の取り崩しや市債の発行などで対応することになるが、将来負担の軽減を図るため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税は前年度より減収している一方で、保険給付費等の伸びにより歳出額が増加しており国民健康保険特別会計において実質収支額が赤字となっている。今後も、国民健康保険税の徴収強化や医療費の抑制策を実施し、適正な経営運営に努める。</a:t>
          </a:r>
          <a:endParaRPr lang="ja-JP" altLang="ja-JP" sz="1400">
            <a:effectLst/>
          </a:endParaRPr>
        </a:p>
        <a:p>
          <a:r>
            <a:rPr kumimoji="1" lang="ja-JP" altLang="ja-JP" sz="1100">
              <a:solidFill>
                <a:schemeClr val="dk1"/>
              </a:solidFill>
              <a:effectLst/>
              <a:latin typeface="+mn-lt"/>
              <a:ea typeface="+mn-ea"/>
              <a:cs typeface="+mn-cs"/>
            </a:rPr>
            <a:t>病院事業会計の実質収支については、平成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年度からの医師の増員・定着効果により、入院外来共に大きく患者数を増やし収益構造が改善していることから、黒字幅が拡大傾向となっている。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92057_&#22303;&#20304;&#24066;_2020/&#12304;&#36001;&#25919;&#29366;&#27841;&#36039;&#26009;&#38598;&#12305;_392057_&#22303;&#20304;&#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36.799999999999997</v>
          </cell>
          <cell r="BX51">
            <v>62.4</v>
          </cell>
          <cell r="CF51">
            <v>66.900000000000006</v>
          </cell>
          <cell r="CN51">
            <v>94.5</v>
          </cell>
          <cell r="CV51">
            <v>77.400000000000006</v>
          </cell>
        </row>
        <row r="53">
          <cell r="BP53">
            <v>53.1</v>
          </cell>
          <cell r="BX53">
            <v>52.4</v>
          </cell>
          <cell r="CF53">
            <v>53.4</v>
          </cell>
          <cell r="CN53">
            <v>51.2</v>
          </cell>
          <cell r="CV53">
            <v>53.1</v>
          </cell>
        </row>
        <row r="55">
          <cell r="AN55" t="str">
            <v>類似団体内平均値</v>
          </cell>
          <cell r="BP55">
            <v>54.6</v>
          </cell>
          <cell r="BX55">
            <v>53.2</v>
          </cell>
          <cell r="CF55">
            <v>47.9</v>
          </cell>
          <cell r="CN55">
            <v>49</v>
          </cell>
          <cell r="CV55">
            <v>41.3</v>
          </cell>
        </row>
        <row r="57">
          <cell r="BP57">
            <v>58.3</v>
          </cell>
          <cell r="BX57">
            <v>59.6</v>
          </cell>
          <cell r="CF57">
            <v>60.8</v>
          </cell>
          <cell r="CN57">
            <v>61</v>
          </cell>
          <cell r="CV57">
            <v>63</v>
          </cell>
        </row>
        <row r="72">
          <cell r="BP72" t="str">
            <v>H28</v>
          </cell>
          <cell r="BX72" t="str">
            <v>H29</v>
          </cell>
          <cell r="CF72" t="str">
            <v>H30</v>
          </cell>
          <cell r="CN72" t="str">
            <v>R01</v>
          </cell>
          <cell r="CV72" t="str">
            <v>R02</v>
          </cell>
        </row>
        <row r="73">
          <cell r="AN73" t="str">
            <v>当該団体値</v>
          </cell>
          <cell r="BP73">
            <v>36.799999999999997</v>
          </cell>
          <cell r="BX73">
            <v>62.4</v>
          </cell>
          <cell r="CF73">
            <v>66.900000000000006</v>
          </cell>
          <cell r="CN73">
            <v>94.5</v>
          </cell>
          <cell r="CV73">
            <v>77.400000000000006</v>
          </cell>
        </row>
        <row r="75">
          <cell r="BP75">
            <v>9.9</v>
          </cell>
          <cell r="BX75">
            <v>11.9</v>
          </cell>
          <cell r="CF75">
            <v>12.3</v>
          </cell>
          <cell r="CN75">
            <v>12.7</v>
          </cell>
          <cell r="CV75">
            <v>12</v>
          </cell>
        </row>
        <row r="77">
          <cell r="AN77" t="str">
            <v>類似団体内平均値</v>
          </cell>
          <cell r="BP77">
            <v>54.6</v>
          </cell>
          <cell r="BX77">
            <v>53.2</v>
          </cell>
          <cell r="CF77">
            <v>47.9</v>
          </cell>
          <cell r="CN77">
            <v>49</v>
          </cell>
          <cell r="CV77">
            <v>41.3</v>
          </cell>
        </row>
        <row r="79">
          <cell r="BP79">
            <v>10</v>
          </cell>
          <cell r="BX79">
            <v>9.8000000000000007</v>
          </cell>
          <cell r="CF79">
            <v>9.6</v>
          </cell>
          <cell r="CN79">
            <v>9.5</v>
          </cell>
          <cell r="CV79">
            <v>9.1999999999999993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17069351</v>
      </c>
      <c r="BO4" s="426"/>
      <c r="BP4" s="426"/>
      <c r="BQ4" s="426"/>
      <c r="BR4" s="426"/>
      <c r="BS4" s="426"/>
      <c r="BT4" s="426"/>
      <c r="BU4" s="427"/>
      <c r="BV4" s="425">
        <v>18168558</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1.6</v>
      </c>
      <c r="CU4" s="610"/>
      <c r="CV4" s="610"/>
      <c r="CW4" s="610"/>
      <c r="CX4" s="610"/>
      <c r="CY4" s="610"/>
      <c r="CZ4" s="610"/>
      <c r="DA4" s="611"/>
      <c r="DB4" s="609">
        <v>1</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16776921</v>
      </c>
      <c r="BO5" s="431"/>
      <c r="BP5" s="431"/>
      <c r="BQ5" s="431"/>
      <c r="BR5" s="431"/>
      <c r="BS5" s="431"/>
      <c r="BT5" s="431"/>
      <c r="BU5" s="432"/>
      <c r="BV5" s="430">
        <v>17880845</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89.3</v>
      </c>
      <c r="CU5" s="401"/>
      <c r="CV5" s="401"/>
      <c r="CW5" s="401"/>
      <c r="CX5" s="401"/>
      <c r="CY5" s="401"/>
      <c r="CZ5" s="401"/>
      <c r="DA5" s="402"/>
      <c r="DB5" s="400">
        <v>92.6</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292430</v>
      </c>
      <c r="BO6" s="431"/>
      <c r="BP6" s="431"/>
      <c r="BQ6" s="431"/>
      <c r="BR6" s="431"/>
      <c r="BS6" s="431"/>
      <c r="BT6" s="431"/>
      <c r="BU6" s="432"/>
      <c r="BV6" s="430">
        <v>287713</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92.7</v>
      </c>
      <c r="CU6" s="584"/>
      <c r="CV6" s="584"/>
      <c r="CW6" s="584"/>
      <c r="CX6" s="584"/>
      <c r="CY6" s="584"/>
      <c r="CZ6" s="584"/>
      <c r="DA6" s="585"/>
      <c r="DB6" s="583">
        <v>96.1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168406</v>
      </c>
      <c r="BO7" s="431"/>
      <c r="BP7" s="431"/>
      <c r="BQ7" s="431"/>
      <c r="BR7" s="431"/>
      <c r="BS7" s="431"/>
      <c r="BT7" s="431"/>
      <c r="BU7" s="432"/>
      <c r="BV7" s="430">
        <v>215763</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7777015</v>
      </c>
      <c r="CU7" s="431"/>
      <c r="CV7" s="431"/>
      <c r="CW7" s="431"/>
      <c r="CX7" s="431"/>
      <c r="CY7" s="431"/>
      <c r="CZ7" s="431"/>
      <c r="DA7" s="432"/>
      <c r="DB7" s="430">
        <v>7448569</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124024</v>
      </c>
      <c r="BO8" s="431"/>
      <c r="BP8" s="431"/>
      <c r="BQ8" s="431"/>
      <c r="BR8" s="431"/>
      <c r="BS8" s="431"/>
      <c r="BT8" s="431"/>
      <c r="BU8" s="432"/>
      <c r="BV8" s="430">
        <v>71950</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0.39</v>
      </c>
      <c r="CU8" s="544"/>
      <c r="CV8" s="544"/>
      <c r="CW8" s="544"/>
      <c r="CX8" s="544"/>
      <c r="CY8" s="544"/>
      <c r="CZ8" s="544"/>
      <c r="DA8" s="545"/>
      <c r="DB8" s="543">
        <v>0.39</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25732</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94</v>
      </c>
      <c r="AV9" s="488"/>
      <c r="AW9" s="488"/>
      <c r="AX9" s="488"/>
      <c r="AY9" s="410" t="s">
        <v>116</v>
      </c>
      <c r="AZ9" s="411"/>
      <c r="BA9" s="411"/>
      <c r="BB9" s="411"/>
      <c r="BC9" s="411"/>
      <c r="BD9" s="411"/>
      <c r="BE9" s="411"/>
      <c r="BF9" s="411"/>
      <c r="BG9" s="411"/>
      <c r="BH9" s="411"/>
      <c r="BI9" s="411"/>
      <c r="BJ9" s="411"/>
      <c r="BK9" s="411"/>
      <c r="BL9" s="411"/>
      <c r="BM9" s="412"/>
      <c r="BN9" s="430">
        <v>52074</v>
      </c>
      <c r="BO9" s="431"/>
      <c r="BP9" s="431"/>
      <c r="BQ9" s="431"/>
      <c r="BR9" s="431"/>
      <c r="BS9" s="431"/>
      <c r="BT9" s="431"/>
      <c r="BU9" s="432"/>
      <c r="BV9" s="430">
        <v>-30098</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22.4</v>
      </c>
      <c r="CU9" s="401"/>
      <c r="CV9" s="401"/>
      <c r="CW9" s="401"/>
      <c r="CX9" s="401"/>
      <c r="CY9" s="401"/>
      <c r="CZ9" s="401"/>
      <c r="DA9" s="402"/>
      <c r="DB9" s="400">
        <v>18.600000000000001</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27038</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1274</v>
      </c>
      <c r="BO10" s="431"/>
      <c r="BP10" s="431"/>
      <c r="BQ10" s="431"/>
      <c r="BR10" s="431"/>
      <c r="BS10" s="431"/>
      <c r="BT10" s="431"/>
      <c r="BU10" s="432"/>
      <c r="BV10" s="430">
        <v>1194</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126</v>
      </c>
      <c r="AV11" s="488"/>
      <c r="AW11" s="488"/>
      <c r="AX11" s="488"/>
      <c r="AY11" s="410" t="s">
        <v>127</v>
      </c>
      <c r="AZ11" s="411"/>
      <c r="BA11" s="411"/>
      <c r="BB11" s="411"/>
      <c r="BC11" s="411"/>
      <c r="BD11" s="411"/>
      <c r="BE11" s="411"/>
      <c r="BF11" s="411"/>
      <c r="BG11" s="411"/>
      <c r="BH11" s="411"/>
      <c r="BI11" s="411"/>
      <c r="BJ11" s="411"/>
      <c r="BK11" s="411"/>
      <c r="BL11" s="411"/>
      <c r="BM11" s="412"/>
      <c r="BN11" s="430">
        <v>590905</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26708</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230000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26308</v>
      </c>
      <c r="S13" s="534"/>
      <c r="T13" s="534"/>
      <c r="U13" s="534"/>
      <c r="V13" s="535"/>
      <c r="W13" s="521" t="s">
        <v>140</v>
      </c>
      <c r="X13" s="443"/>
      <c r="Y13" s="443"/>
      <c r="Z13" s="443"/>
      <c r="AA13" s="443"/>
      <c r="AB13" s="444"/>
      <c r="AC13" s="406">
        <v>2425</v>
      </c>
      <c r="AD13" s="407"/>
      <c r="AE13" s="407"/>
      <c r="AF13" s="407"/>
      <c r="AG13" s="408"/>
      <c r="AH13" s="406">
        <v>2768</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644253</v>
      </c>
      <c r="BO13" s="431"/>
      <c r="BP13" s="431"/>
      <c r="BQ13" s="431"/>
      <c r="BR13" s="431"/>
      <c r="BS13" s="431"/>
      <c r="BT13" s="431"/>
      <c r="BU13" s="432"/>
      <c r="BV13" s="430">
        <v>-258904</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12</v>
      </c>
      <c r="CU13" s="401"/>
      <c r="CV13" s="401"/>
      <c r="CW13" s="401"/>
      <c r="CX13" s="401"/>
      <c r="CY13" s="401"/>
      <c r="CZ13" s="401"/>
      <c r="DA13" s="402"/>
      <c r="DB13" s="400">
        <v>12.7</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26948</v>
      </c>
      <c r="S14" s="534"/>
      <c r="T14" s="534"/>
      <c r="U14" s="534"/>
      <c r="V14" s="535"/>
      <c r="W14" s="536"/>
      <c r="X14" s="446"/>
      <c r="Y14" s="446"/>
      <c r="Z14" s="446"/>
      <c r="AA14" s="446"/>
      <c r="AB14" s="447"/>
      <c r="AC14" s="526">
        <v>19.7</v>
      </c>
      <c r="AD14" s="527"/>
      <c r="AE14" s="527"/>
      <c r="AF14" s="527"/>
      <c r="AG14" s="528"/>
      <c r="AH14" s="526">
        <v>21.1</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77.400000000000006</v>
      </c>
      <c r="CU14" s="538"/>
      <c r="CV14" s="538"/>
      <c r="CW14" s="538"/>
      <c r="CX14" s="538"/>
      <c r="CY14" s="538"/>
      <c r="CZ14" s="538"/>
      <c r="DA14" s="539"/>
      <c r="DB14" s="537">
        <v>94.5</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147</v>
      </c>
      <c r="N15" s="531"/>
      <c r="O15" s="531"/>
      <c r="P15" s="531"/>
      <c r="Q15" s="532"/>
      <c r="R15" s="533">
        <v>26534</v>
      </c>
      <c r="S15" s="534"/>
      <c r="T15" s="534"/>
      <c r="U15" s="534"/>
      <c r="V15" s="535"/>
      <c r="W15" s="521" t="s">
        <v>148</v>
      </c>
      <c r="X15" s="443"/>
      <c r="Y15" s="443"/>
      <c r="Z15" s="443"/>
      <c r="AA15" s="443"/>
      <c r="AB15" s="444"/>
      <c r="AC15" s="406">
        <v>2321</v>
      </c>
      <c r="AD15" s="407"/>
      <c r="AE15" s="407"/>
      <c r="AF15" s="407"/>
      <c r="AG15" s="408"/>
      <c r="AH15" s="406">
        <v>2507</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2673618</v>
      </c>
      <c r="BO15" s="426"/>
      <c r="BP15" s="426"/>
      <c r="BQ15" s="426"/>
      <c r="BR15" s="426"/>
      <c r="BS15" s="426"/>
      <c r="BT15" s="426"/>
      <c r="BU15" s="427"/>
      <c r="BV15" s="425">
        <v>2517783</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18.899999999999999</v>
      </c>
      <c r="AD16" s="527"/>
      <c r="AE16" s="527"/>
      <c r="AF16" s="527"/>
      <c r="AG16" s="528"/>
      <c r="AH16" s="526">
        <v>19.100000000000001</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6830948</v>
      </c>
      <c r="BO16" s="431"/>
      <c r="BP16" s="431"/>
      <c r="BQ16" s="431"/>
      <c r="BR16" s="431"/>
      <c r="BS16" s="431"/>
      <c r="BT16" s="431"/>
      <c r="BU16" s="432"/>
      <c r="BV16" s="430">
        <v>6530395</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152</v>
      </c>
      <c r="S17" s="519"/>
      <c r="T17" s="519"/>
      <c r="U17" s="519"/>
      <c r="V17" s="520"/>
      <c r="W17" s="521" t="s">
        <v>155</v>
      </c>
      <c r="X17" s="443"/>
      <c r="Y17" s="443"/>
      <c r="Z17" s="443"/>
      <c r="AA17" s="443"/>
      <c r="AB17" s="444"/>
      <c r="AC17" s="406">
        <v>7540</v>
      </c>
      <c r="AD17" s="407"/>
      <c r="AE17" s="407"/>
      <c r="AF17" s="407"/>
      <c r="AG17" s="408"/>
      <c r="AH17" s="406">
        <v>7824</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3344489</v>
      </c>
      <c r="BO17" s="431"/>
      <c r="BP17" s="431"/>
      <c r="BQ17" s="431"/>
      <c r="BR17" s="431"/>
      <c r="BS17" s="431"/>
      <c r="BT17" s="431"/>
      <c r="BU17" s="432"/>
      <c r="BV17" s="430">
        <v>3162914</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157</v>
      </c>
      <c r="C18" s="493"/>
      <c r="D18" s="493"/>
      <c r="E18" s="494"/>
      <c r="F18" s="494"/>
      <c r="G18" s="494"/>
      <c r="H18" s="494"/>
      <c r="I18" s="494"/>
      <c r="J18" s="494"/>
      <c r="K18" s="494"/>
      <c r="L18" s="495">
        <v>91.5</v>
      </c>
      <c r="M18" s="495"/>
      <c r="N18" s="495"/>
      <c r="O18" s="495"/>
      <c r="P18" s="495"/>
      <c r="Q18" s="495"/>
      <c r="R18" s="496"/>
      <c r="S18" s="496"/>
      <c r="T18" s="496"/>
      <c r="U18" s="496"/>
      <c r="V18" s="497"/>
      <c r="W18" s="511"/>
      <c r="X18" s="512"/>
      <c r="Y18" s="512"/>
      <c r="Z18" s="512"/>
      <c r="AA18" s="512"/>
      <c r="AB18" s="522"/>
      <c r="AC18" s="394">
        <v>61.4</v>
      </c>
      <c r="AD18" s="395"/>
      <c r="AE18" s="395"/>
      <c r="AF18" s="395"/>
      <c r="AG18" s="498"/>
      <c r="AH18" s="394">
        <v>59.7</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7029023</v>
      </c>
      <c r="BO18" s="431"/>
      <c r="BP18" s="431"/>
      <c r="BQ18" s="431"/>
      <c r="BR18" s="431"/>
      <c r="BS18" s="431"/>
      <c r="BT18" s="431"/>
      <c r="BU18" s="432"/>
      <c r="BV18" s="430">
        <v>7075674</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159</v>
      </c>
      <c r="C19" s="493"/>
      <c r="D19" s="493"/>
      <c r="E19" s="494"/>
      <c r="F19" s="494"/>
      <c r="G19" s="494"/>
      <c r="H19" s="494"/>
      <c r="I19" s="494"/>
      <c r="J19" s="494"/>
      <c r="K19" s="494"/>
      <c r="L19" s="500">
        <v>281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9534469</v>
      </c>
      <c r="BO19" s="431"/>
      <c r="BP19" s="431"/>
      <c r="BQ19" s="431"/>
      <c r="BR19" s="431"/>
      <c r="BS19" s="431"/>
      <c r="BT19" s="431"/>
      <c r="BU19" s="432"/>
      <c r="BV19" s="430">
        <v>9052351</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161</v>
      </c>
      <c r="C20" s="493"/>
      <c r="D20" s="493"/>
      <c r="E20" s="494"/>
      <c r="F20" s="494"/>
      <c r="G20" s="494"/>
      <c r="H20" s="494"/>
      <c r="I20" s="494"/>
      <c r="J20" s="494"/>
      <c r="K20" s="494"/>
      <c r="L20" s="500">
        <v>10196</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17764305</v>
      </c>
      <c r="BO23" s="431"/>
      <c r="BP23" s="431"/>
      <c r="BQ23" s="431"/>
      <c r="BR23" s="431"/>
      <c r="BS23" s="431"/>
      <c r="BT23" s="431"/>
      <c r="BU23" s="432"/>
      <c r="BV23" s="430">
        <v>18804361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170</v>
      </c>
      <c r="F24" s="404"/>
      <c r="G24" s="404"/>
      <c r="H24" s="404"/>
      <c r="I24" s="404"/>
      <c r="J24" s="404"/>
      <c r="K24" s="405"/>
      <c r="L24" s="406">
        <v>1</v>
      </c>
      <c r="M24" s="407"/>
      <c r="N24" s="407"/>
      <c r="O24" s="407"/>
      <c r="P24" s="408"/>
      <c r="Q24" s="406">
        <v>7400</v>
      </c>
      <c r="R24" s="407"/>
      <c r="S24" s="407"/>
      <c r="T24" s="407"/>
      <c r="U24" s="407"/>
      <c r="V24" s="408"/>
      <c r="W24" s="472"/>
      <c r="X24" s="463"/>
      <c r="Y24" s="464"/>
      <c r="Z24" s="403" t="s">
        <v>171</v>
      </c>
      <c r="AA24" s="404"/>
      <c r="AB24" s="404"/>
      <c r="AC24" s="404"/>
      <c r="AD24" s="404"/>
      <c r="AE24" s="404"/>
      <c r="AF24" s="404"/>
      <c r="AG24" s="405"/>
      <c r="AH24" s="406">
        <v>268</v>
      </c>
      <c r="AI24" s="407"/>
      <c r="AJ24" s="407"/>
      <c r="AK24" s="407"/>
      <c r="AL24" s="408"/>
      <c r="AM24" s="406">
        <v>816596</v>
      </c>
      <c r="AN24" s="407"/>
      <c r="AO24" s="407"/>
      <c r="AP24" s="407"/>
      <c r="AQ24" s="407"/>
      <c r="AR24" s="408"/>
      <c r="AS24" s="406">
        <v>3047</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13942322</v>
      </c>
      <c r="BO24" s="431"/>
      <c r="BP24" s="431"/>
      <c r="BQ24" s="431"/>
      <c r="BR24" s="431"/>
      <c r="BS24" s="431"/>
      <c r="BT24" s="431"/>
      <c r="BU24" s="432"/>
      <c r="BV24" s="430">
        <v>14091497</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173</v>
      </c>
      <c r="F25" s="404"/>
      <c r="G25" s="404"/>
      <c r="H25" s="404"/>
      <c r="I25" s="404"/>
      <c r="J25" s="404"/>
      <c r="K25" s="405"/>
      <c r="L25" s="406">
        <v>1</v>
      </c>
      <c r="M25" s="407"/>
      <c r="N25" s="407"/>
      <c r="O25" s="407"/>
      <c r="P25" s="408"/>
      <c r="Q25" s="406">
        <v>6320</v>
      </c>
      <c r="R25" s="407"/>
      <c r="S25" s="407"/>
      <c r="T25" s="407"/>
      <c r="U25" s="407"/>
      <c r="V25" s="408"/>
      <c r="W25" s="472"/>
      <c r="X25" s="463"/>
      <c r="Y25" s="464"/>
      <c r="Z25" s="403" t="s">
        <v>174</v>
      </c>
      <c r="AA25" s="404"/>
      <c r="AB25" s="404"/>
      <c r="AC25" s="404"/>
      <c r="AD25" s="404"/>
      <c r="AE25" s="404"/>
      <c r="AF25" s="404"/>
      <c r="AG25" s="405"/>
      <c r="AH25" s="406">
        <v>49</v>
      </c>
      <c r="AI25" s="407"/>
      <c r="AJ25" s="407"/>
      <c r="AK25" s="407"/>
      <c r="AL25" s="408"/>
      <c r="AM25" s="406">
        <v>145628</v>
      </c>
      <c r="AN25" s="407"/>
      <c r="AO25" s="407"/>
      <c r="AP25" s="407"/>
      <c r="AQ25" s="407"/>
      <c r="AR25" s="408"/>
      <c r="AS25" s="406">
        <v>2972</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4656871</v>
      </c>
      <c r="BO25" s="426"/>
      <c r="BP25" s="426"/>
      <c r="BQ25" s="426"/>
      <c r="BR25" s="426"/>
      <c r="BS25" s="426"/>
      <c r="BT25" s="426"/>
      <c r="BU25" s="427"/>
      <c r="BV25" s="425">
        <v>2365064</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176</v>
      </c>
      <c r="F26" s="404"/>
      <c r="G26" s="404"/>
      <c r="H26" s="404"/>
      <c r="I26" s="404"/>
      <c r="J26" s="404"/>
      <c r="K26" s="405"/>
      <c r="L26" s="406">
        <v>1</v>
      </c>
      <c r="M26" s="407"/>
      <c r="N26" s="407"/>
      <c r="O26" s="407"/>
      <c r="P26" s="408"/>
      <c r="Q26" s="406">
        <v>5870</v>
      </c>
      <c r="R26" s="407"/>
      <c r="S26" s="407"/>
      <c r="T26" s="407"/>
      <c r="U26" s="407"/>
      <c r="V26" s="408"/>
      <c r="W26" s="472"/>
      <c r="X26" s="463"/>
      <c r="Y26" s="464"/>
      <c r="Z26" s="403" t="s">
        <v>177</v>
      </c>
      <c r="AA26" s="485"/>
      <c r="AB26" s="485"/>
      <c r="AC26" s="485"/>
      <c r="AD26" s="485"/>
      <c r="AE26" s="485"/>
      <c r="AF26" s="485"/>
      <c r="AG26" s="486"/>
      <c r="AH26" s="406">
        <v>25</v>
      </c>
      <c r="AI26" s="407"/>
      <c r="AJ26" s="407"/>
      <c r="AK26" s="407"/>
      <c r="AL26" s="408"/>
      <c r="AM26" s="406">
        <v>80975</v>
      </c>
      <c r="AN26" s="407"/>
      <c r="AO26" s="407"/>
      <c r="AP26" s="407"/>
      <c r="AQ26" s="407"/>
      <c r="AR26" s="408"/>
      <c r="AS26" s="406">
        <v>3239</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138</v>
      </c>
      <c r="BO26" s="431"/>
      <c r="BP26" s="431"/>
      <c r="BQ26" s="431"/>
      <c r="BR26" s="431"/>
      <c r="BS26" s="431"/>
      <c r="BT26" s="431"/>
      <c r="BU26" s="432"/>
      <c r="BV26" s="430" t="s">
        <v>179</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4100</v>
      </c>
      <c r="R27" s="407"/>
      <c r="S27" s="407"/>
      <c r="T27" s="407"/>
      <c r="U27" s="407"/>
      <c r="V27" s="408"/>
      <c r="W27" s="472"/>
      <c r="X27" s="463"/>
      <c r="Y27" s="464"/>
      <c r="Z27" s="403" t="s">
        <v>181</v>
      </c>
      <c r="AA27" s="404"/>
      <c r="AB27" s="404"/>
      <c r="AC27" s="404"/>
      <c r="AD27" s="404"/>
      <c r="AE27" s="404"/>
      <c r="AF27" s="404"/>
      <c r="AG27" s="405"/>
      <c r="AH27" s="406">
        <v>3</v>
      </c>
      <c r="AI27" s="407"/>
      <c r="AJ27" s="407"/>
      <c r="AK27" s="407"/>
      <c r="AL27" s="408"/>
      <c r="AM27" s="406">
        <v>12726</v>
      </c>
      <c r="AN27" s="407"/>
      <c r="AO27" s="407"/>
      <c r="AP27" s="407"/>
      <c r="AQ27" s="407"/>
      <c r="AR27" s="408"/>
      <c r="AS27" s="406">
        <v>4242</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v>77732</v>
      </c>
      <c r="BO27" s="434"/>
      <c r="BP27" s="434"/>
      <c r="BQ27" s="434"/>
      <c r="BR27" s="434"/>
      <c r="BS27" s="434"/>
      <c r="BT27" s="434"/>
      <c r="BU27" s="435"/>
      <c r="BV27" s="433">
        <v>246083</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183</v>
      </c>
      <c r="F28" s="404"/>
      <c r="G28" s="404"/>
      <c r="H28" s="404"/>
      <c r="I28" s="404"/>
      <c r="J28" s="404"/>
      <c r="K28" s="405"/>
      <c r="L28" s="406">
        <v>1</v>
      </c>
      <c r="M28" s="407"/>
      <c r="N28" s="407"/>
      <c r="O28" s="407"/>
      <c r="P28" s="408"/>
      <c r="Q28" s="406">
        <v>3700</v>
      </c>
      <c r="R28" s="407"/>
      <c r="S28" s="407"/>
      <c r="T28" s="407"/>
      <c r="U28" s="407"/>
      <c r="V28" s="408"/>
      <c r="W28" s="472"/>
      <c r="X28" s="463"/>
      <c r="Y28" s="464"/>
      <c r="Z28" s="403" t="s">
        <v>184</v>
      </c>
      <c r="AA28" s="404"/>
      <c r="AB28" s="404"/>
      <c r="AC28" s="404"/>
      <c r="AD28" s="404"/>
      <c r="AE28" s="404"/>
      <c r="AF28" s="404"/>
      <c r="AG28" s="405"/>
      <c r="AH28" s="406" t="s">
        <v>138</v>
      </c>
      <c r="AI28" s="407"/>
      <c r="AJ28" s="407"/>
      <c r="AK28" s="407"/>
      <c r="AL28" s="408"/>
      <c r="AM28" s="406" t="s">
        <v>138</v>
      </c>
      <c r="AN28" s="407"/>
      <c r="AO28" s="407"/>
      <c r="AP28" s="407"/>
      <c r="AQ28" s="407"/>
      <c r="AR28" s="408"/>
      <c r="AS28" s="406" t="s">
        <v>138</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1487631</v>
      </c>
      <c r="BO28" s="426"/>
      <c r="BP28" s="426"/>
      <c r="BQ28" s="426"/>
      <c r="BR28" s="426"/>
      <c r="BS28" s="426"/>
      <c r="BT28" s="426"/>
      <c r="BU28" s="427"/>
      <c r="BV28" s="425">
        <v>1446357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186</v>
      </c>
      <c r="F29" s="404"/>
      <c r="G29" s="404"/>
      <c r="H29" s="404"/>
      <c r="I29" s="404"/>
      <c r="J29" s="404"/>
      <c r="K29" s="405"/>
      <c r="L29" s="406">
        <v>14</v>
      </c>
      <c r="M29" s="407"/>
      <c r="N29" s="407"/>
      <c r="O29" s="407"/>
      <c r="P29" s="408"/>
      <c r="Q29" s="406">
        <v>3450</v>
      </c>
      <c r="R29" s="407"/>
      <c r="S29" s="407"/>
      <c r="T29" s="407"/>
      <c r="U29" s="407"/>
      <c r="V29" s="408"/>
      <c r="W29" s="473"/>
      <c r="X29" s="474"/>
      <c r="Y29" s="475"/>
      <c r="Z29" s="403" t="s">
        <v>187</v>
      </c>
      <c r="AA29" s="404"/>
      <c r="AB29" s="404"/>
      <c r="AC29" s="404"/>
      <c r="AD29" s="404"/>
      <c r="AE29" s="404"/>
      <c r="AF29" s="404"/>
      <c r="AG29" s="405"/>
      <c r="AH29" s="406">
        <v>271</v>
      </c>
      <c r="AI29" s="407"/>
      <c r="AJ29" s="407"/>
      <c r="AK29" s="407"/>
      <c r="AL29" s="408"/>
      <c r="AM29" s="406">
        <v>829322</v>
      </c>
      <c r="AN29" s="407"/>
      <c r="AO29" s="407"/>
      <c r="AP29" s="407"/>
      <c r="AQ29" s="407"/>
      <c r="AR29" s="408"/>
      <c r="AS29" s="406">
        <v>3060</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797410</v>
      </c>
      <c r="BO29" s="431"/>
      <c r="BP29" s="431"/>
      <c r="BQ29" s="431"/>
      <c r="BR29" s="431"/>
      <c r="BS29" s="431"/>
      <c r="BT29" s="431"/>
      <c r="BU29" s="432"/>
      <c r="BV29" s="430">
        <v>787015</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97.9</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2537526</v>
      </c>
      <c r="BO30" s="434"/>
      <c r="BP30" s="434"/>
      <c r="BQ30" s="434"/>
      <c r="BR30" s="434"/>
      <c r="BS30" s="434"/>
      <c r="BT30" s="434"/>
      <c r="BU30" s="435"/>
      <c r="BV30" s="433">
        <v>2477613</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198</v>
      </c>
      <c r="V33" s="393"/>
      <c r="W33" s="392" t="s">
        <v>197</v>
      </c>
      <c r="X33" s="392"/>
      <c r="Y33" s="392"/>
      <c r="Z33" s="392"/>
      <c r="AA33" s="392"/>
      <c r="AB33" s="392"/>
      <c r="AC33" s="392"/>
      <c r="AD33" s="392"/>
      <c r="AE33" s="392"/>
      <c r="AF33" s="392"/>
      <c r="AG33" s="392"/>
      <c r="AH33" s="392"/>
      <c r="AI33" s="392"/>
      <c r="AJ33" s="392"/>
      <c r="AK33" s="392"/>
      <c r="AL33" s="216"/>
      <c r="AM33" s="393" t="s">
        <v>198</v>
      </c>
      <c r="AN33" s="393"/>
      <c r="AO33" s="392" t="s">
        <v>197</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198</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6</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9</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f>IF(BG34="","",MAX(C34:D43,U34:V43,AM34:AN43)+1)</f>
        <v>12</v>
      </c>
      <c r="BF34" s="389"/>
      <c r="BG34" s="388" t="str">
        <f>IF('各会計、関係団体の財政状況及び健全化判断比率'!B34="","",'各会計、関係団体の財政状況及び健全化判断比率'!B34)</f>
        <v>農業集落排水事業特別会計</v>
      </c>
      <c r="BH34" s="388"/>
      <c r="BI34" s="388"/>
      <c r="BJ34" s="388"/>
      <c r="BK34" s="388"/>
      <c r="BL34" s="388"/>
      <c r="BM34" s="388"/>
      <c r="BN34" s="388"/>
      <c r="BO34" s="388"/>
      <c r="BP34" s="388"/>
      <c r="BQ34" s="388"/>
      <c r="BR34" s="388"/>
      <c r="BS34" s="388"/>
      <c r="BT34" s="388"/>
      <c r="BU34" s="388"/>
      <c r="BV34" s="214"/>
      <c r="BW34" s="389">
        <f>IF(BY34="","",MAX(C34:D43,U34:V43,AM34:AN43,BE34:BF43)+1)</f>
        <v>13</v>
      </c>
      <c r="BX34" s="389"/>
      <c r="BY34" s="388" t="str">
        <f>IF('各会計、関係団体の財政状況及び健全化判断比率'!B68="","",'各会計、関係団体の財政状況及び健全化判断比率'!B68)</f>
        <v>仁淀川下流衛生事務組合</v>
      </c>
      <c r="BZ34" s="388"/>
      <c r="CA34" s="388"/>
      <c r="CB34" s="388"/>
      <c r="CC34" s="388"/>
      <c r="CD34" s="388"/>
      <c r="CE34" s="388"/>
      <c r="CF34" s="388"/>
      <c r="CG34" s="388"/>
      <c r="CH34" s="388"/>
      <c r="CI34" s="388"/>
      <c r="CJ34" s="388"/>
      <c r="CK34" s="388"/>
      <c r="CL34" s="388"/>
      <c r="CM34" s="388"/>
      <c r="CN34" s="214"/>
      <c r="CO34" s="389">
        <f>IF(CQ34="","",MAX(C34:D43,U34:V43,AM34:AN43,BE34:BF43,BW34:BX43)+1)</f>
        <v>22</v>
      </c>
      <c r="CP34" s="389"/>
      <c r="CQ34" s="388" t="str">
        <f>IF('各会計、関係団体の財政状況及び健全化判断比率'!BS7="","",'各会計、関係団体の財政状況及び健全化判断比率'!BS7)</f>
        <v>土佐市土地開発公社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製紙工業振興基金特別会計</v>
      </c>
      <c r="F35" s="388"/>
      <c r="G35" s="388"/>
      <c r="H35" s="388"/>
      <c r="I35" s="388"/>
      <c r="J35" s="388"/>
      <c r="K35" s="388"/>
      <c r="L35" s="388"/>
      <c r="M35" s="388"/>
      <c r="N35" s="388"/>
      <c r="O35" s="388"/>
      <c r="P35" s="388"/>
      <c r="Q35" s="388"/>
      <c r="R35" s="388"/>
      <c r="S35" s="388"/>
      <c r="T35" s="214"/>
      <c r="U35" s="389">
        <f>IF(W35="","",U34+1)</f>
        <v>7</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10</v>
      </c>
      <c r="AN35" s="389"/>
      <c r="AO35" s="388" t="str">
        <f>IF('各会計、関係団体の財政状況及び健全化判断比率'!B32="","",'各会計、関係団体の財政状況及び健全化判断比率'!B32)</f>
        <v>病院事業会計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14</v>
      </c>
      <c r="BX35" s="389"/>
      <c r="BY35" s="388" t="str">
        <f>IF('各会計、関係団体の財政状況及び健全化判断比率'!B69="","",'各会計、関係団体の財政状況及び健全化判断比率'!B69)</f>
        <v>高知中央西部焼却処理事務組合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住宅新築資金等特別会計</v>
      </c>
      <c r="F36" s="388"/>
      <c r="G36" s="388"/>
      <c r="H36" s="388"/>
      <c r="I36" s="388"/>
      <c r="J36" s="388"/>
      <c r="K36" s="388"/>
      <c r="L36" s="388"/>
      <c r="M36" s="388"/>
      <c r="N36" s="388"/>
      <c r="O36" s="388"/>
      <c r="P36" s="388"/>
      <c r="Q36" s="388"/>
      <c r="R36" s="388"/>
      <c r="S36" s="388"/>
      <c r="T36" s="214"/>
      <c r="U36" s="389">
        <f t="shared" ref="U36:U43" si="4">IF(W36="","",U35+1)</f>
        <v>8</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11</v>
      </c>
      <c r="AN36" s="389"/>
      <c r="AO36" s="388" t="str">
        <f>IF('各会計、関係団体の財政状況及び健全化判断比率'!B33="","",'各会計、関係団体の財政状況及び健全化判断比率'!B33)</f>
        <v>土佐市民病院保育所事業会計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15</v>
      </c>
      <c r="BX36" s="389"/>
      <c r="BY36" s="388" t="str">
        <f>IF('各会計、関係団体の財政状況及び健全化判断比率'!B70="","",'各会計、関係団体の財政状況及び健全化判断比率'!B70)</f>
        <v>高知県広域食肉センター</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f>IF(E37="","",C36+1)</f>
        <v>4</v>
      </c>
      <c r="D37" s="389"/>
      <c r="E37" s="388" t="str">
        <f>IF('各会計、関係団体の財政状況及び健全化判断比率'!B10="","",'各会計、関係団体の財政状況及び健全化判断比率'!B10)</f>
        <v>学校給食特別会計</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16</v>
      </c>
      <c r="BX37" s="389"/>
      <c r="BY37" s="388" t="str">
        <f>IF('各会計、関係団体の財政状況及び健全化判断比率'!B71="","",'各会計、関係団体の財政状況及び健全化判断比率'!B71)</f>
        <v>仁淀川広域市町村圏事務処理組合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f t="shared" ref="C38:C43" si="5">IF(E38="","",C37+1)</f>
        <v>5</v>
      </c>
      <c r="D38" s="389"/>
      <c r="E38" s="388" t="str">
        <f>IF('各会計、関係団体の財政状況及び健全化判断比率'!B11="","",'各会計、関係団体の財政状況及び健全化判断比率'!B11)</f>
        <v>土地取得特別会計</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17</v>
      </c>
      <c r="BX38" s="389"/>
      <c r="BY38" s="388" t="str">
        <f>IF('各会計、関係団体の財政状況及び健全化判断比率'!B72="","",'各会計、関係団体の財政状況及び健全化判断比率'!B72)</f>
        <v>こうち人づくり広域連合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18</v>
      </c>
      <c r="BX39" s="389"/>
      <c r="BY39" s="388" t="str">
        <f>IF('各会計、関係団体の財政状況及び健全化判断比率'!B73="","",'各会計、関係団体の財政状況及び健全化判断比率'!B73)</f>
        <v>高知県市町村総合事務組合（一般会計）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19</v>
      </c>
      <c r="BX40" s="389"/>
      <c r="BY40" s="388" t="str">
        <f>IF('各会計、関係団体の財政状況及び健全化判断比率'!B74="","",'各会計、関係団体の財政状況及び健全化判断比率'!B74)</f>
        <v>高知県市町村総合事務組合（交通災害共済事業特別会計）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20</v>
      </c>
      <c r="BX41" s="389"/>
      <c r="BY41" s="388" t="str">
        <f>IF('各会計、関係団体の財政状況及び健全化判断比率'!B75="","",'各会計、関係団体の財政状況及び健全化判断比率'!B75)</f>
        <v>高知県後期高齢者医療広域連合（一般会計）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21</v>
      </c>
      <c r="BX42" s="389"/>
      <c r="BY42" s="388" t="str">
        <f>IF('各会計、関係団体の財政状況及び健全化判断比率'!B76="","",'各会計、関係団体の財政状況及び健全化判断比率'!B76)</f>
        <v>高知県後期高齢者医療広域連合（特別会計）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pCcwFzuNEJ7j6YghFF23QPcSNgSZtQDYOuYOadyrj2R1IPQ5A8FrZuSO0Hdii8h0uYf4O9G5oAACJpB9oICrMw==" saltValue="7Ekb2GZjRIOQuUO/8P1s5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2" t="s">
        <v>573</v>
      </c>
      <c r="D34" s="1212"/>
      <c r="E34" s="1213"/>
      <c r="F34" s="32" t="s">
        <v>574</v>
      </c>
      <c r="G34" s="33" t="s">
        <v>575</v>
      </c>
      <c r="H34" s="33" t="s">
        <v>576</v>
      </c>
      <c r="I34" s="33" t="s">
        <v>577</v>
      </c>
      <c r="J34" s="34" t="s">
        <v>578</v>
      </c>
      <c r="K34" s="22"/>
      <c r="L34" s="22"/>
      <c r="M34" s="22"/>
      <c r="N34" s="22"/>
      <c r="O34" s="22"/>
      <c r="P34" s="22"/>
    </row>
    <row r="35" spans="1:16" ht="39" customHeight="1" x14ac:dyDescent="0.15">
      <c r="A35" s="22"/>
      <c r="B35" s="35"/>
      <c r="C35" s="1206" t="s">
        <v>579</v>
      </c>
      <c r="D35" s="1207"/>
      <c r="E35" s="1208"/>
      <c r="F35" s="36">
        <v>29.75</v>
      </c>
      <c r="G35" s="37">
        <v>30.44</v>
      </c>
      <c r="H35" s="37">
        <v>32.21</v>
      </c>
      <c r="I35" s="37">
        <v>34.56</v>
      </c>
      <c r="J35" s="38">
        <v>39.99</v>
      </c>
      <c r="K35" s="22"/>
      <c r="L35" s="22"/>
      <c r="M35" s="22"/>
      <c r="N35" s="22"/>
      <c r="O35" s="22"/>
      <c r="P35" s="22"/>
    </row>
    <row r="36" spans="1:16" ht="39" customHeight="1" x14ac:dyDescent="0.15">
      <c r="A36" s="22"/>
      <c r="B36" s="35"/>
      <c r="C36" s="1206" t="s">
        <v>580</v>
      </c>
      <c r="D36" s="1207"/>
      <c r="E36" s="1208"/>
      <c r="F36" s="36">
        <v>22.44</v>
      </c>
      <c r="G36" s="37">
        <v>22.18</v>
      </c>
      <c r="H36" s="37">
        <v>22.7</v>
      </c>
      <c r="I36" s="37">
        <v>23.07</v>
      </c>
      <c r="J36" s="38">
        <v>21</v>
      </c>
      <c r="K36" s="22"/>
      <c r="L36" s="22"/>
      <c r="M36" s="22"/>
      <c r="N36" s="22"/>
      <c r="O36" s="22"/>
      <c r="P36" s="22"/>
    </row>
    <row r="37" spans="1:16" ht="39" customHeight="1" x14ac:dyDescent="0.15">
      <c r="A37" s="22"/>
      <c r="B37" s="35"/>
      <c r="C37" s="1206" t="s">
        <v>581</v>
      </c>
      <c r="D37" s="1207"/>
      <c r="E37" s="1208"/>
      <c r="F37" s="36">
        <v>7.0000000000000007E-2</v>
      </c>
      <c r="G37" s="37">
        <v>0.89</v>
      </c>
      <c r="H37" s="37">
        <v>1.32</v>
      </c>
      <c r="I37" s="37">
        <v>0.96</v>
      </c>
      <c r="J37" s="38">
        <v>1.58</v>
      </c>
      <c r="K37" s="22"/>
      <c r="L37" s="22"/>
      <c r="M37" s="22"/>
      <c r="N37" s="22"/>
      <c r="O37" s="22"/>
      <c r="P37" s="22"/>
    </row>
    <row r="38" spans="1:16" ht="39" customHeight="1" x14ac:dyDescent="0.15">
      <c r="A38" s="22"/>
      <c r="B38" s="35"/>
      <c r="C38" s="1206" t="s">
        <v>582</v>
      </c>
      <c r="D38" s="1207"/>
      <c r="E38" s="1208"/>
      <c r="F38" s="36">
        <v>0.17</v>
      </c>
      <c r="G38" s="37">
        <v>0</v>
      </c>
      <c r="H38" s="37">
        <v>0</v>
      </c>
      <c r="I38" s="37">
        <v>0</v>
      </c>
      <c r="J38" s="38">
        <v>0.53</v>
      </c>
      <c r="K38" s="22"/>
      <c r="L38" s="22"/>
      <c r="M38" s="22"/>
      <c r="N38" s="22"/>
      <c r="O38" s="22"/>
      <c r="P38" s="22"/>
    </row>
    <row r="39" spans="1:16" ht="39" customHeight="1" x14ac:dyDescent="0.15">
      <c r="A39" s="22"/>
      <c r="B39" s="35"/>
      <c r="C39" s="1206" t="s">
        <v>583</v>
      </c>
      <c r="D39" s="1207"/>
      <c r="E39" s="1208"/>
      <c r="F39" s="36">
        <v>0.15</v>
      </c>
      <c r="G39" s="37">
        <v>0.15</v>
      </c>
      <c r="H39" s="37">
        <v>0.16</v>
      </c>
      <c r="I39" s="37">
        <v>0.15</v>
      </c>
      <c r="J39" s="38">
        <v>0.14000000000000001</v>
      </c>
      <c r="K39" s="22"/>
      <c r="L39" s="22"/>
      <c r="M39" s="22"/>
      <c r="N39" s="22"/>
      <c r="O39" s="22"/>
      <c r="P39" s="22"/>
    </row>
    <row r="40" spans="1:16" ht="39" customHeight="1" x14ac:dyDescent="0.15">
      <c r="A40" s="22"/>
      <c r="B40" s="35"/>
      <c r="C40" s="1206" t="s">
        <v>584</v>
      </c>
      <c r="D40" s="1207"/>
      <c r="E40" s="1208"/>
      <c r="F40" s="36" t="s">
        <v>524</v>
      </c>
      <c r="G40" s="37" t="s">
        <v>524</v>
      </c>
      <c r="H40" s="37" t="s">
        <v>524</v>
      </c>
      <c r="I40" s="37" t="s">
        <v>524</v>
      </c>
      <c r="J40" s="38">
        <v>0.01</v>
      </c>
      <c r="K40" s="22"/>
      <c r="L40" s="22"/>
      <c r="M40" s="22"/>
      <c r="N40" s="22"/>
      <c r="O40" s="22"/>
      <c r="P40" s="22"/>
    </row>
    <row r="41" spans="1:16" ht="39" customHeight="1" x14ac:dyDescent="0.15">
      <c r="A41" s="22"/>
      <c r="B41" s="35"/>
      <c r="C41" s="1206" t="s">
        <v>585</v>
      </c>
      <c r="D41" s="1207"/>
      <c r="E41" s="1208"/>
      <c r="F41" s="36">
        <v>0.02</v>
      </c>
      <c r="G41" s="37">
        <v>0</v>
      </c>
      <c r="H41" s="37">
        <v>0.03</v>
      </c>
      <c r="I41" s="37">
        <v>0</v>
      </c>
      <c r="J41" s="38">
        <v>0.01</v>
      </c>
      <c r="K41" s="22"/>
      <c r="L41" s="22"/>
      <c r="M41" s="22"/>
      <c r="N41" s="22"/>
      <c r="O41" s="22"/>
      <c r="P41" s="22"/>
    </row>
    <row r="42" spans="1:16" ht="39" customHeight="1" x14ac:dyDescent="0.15">
      <c r="A42" s="22"/>
      <c r="B42" s="39"/>
      <c r="C42" s="1206" t="s">
        <v>586</v>
      </c>
      <c r="D42" s="1207"/>
      <c r="E42" s="1208"/>
      <c r="F42" s="36" t="s">
        <v>524</v>
      </c>
      <c r="G42" s="37" t="s">
        <v>524</v>
      </c>
      <c r="H42" s="37" t="s">
        <v>524</v>
      </c>
      <c r="I42" s="37" t="s">
        <v>524</v>
      </c>
      <c r="J42" s="38" t="s">
        <v>524</v>
      </c>
      <c r="K42" s="22"/>
      <c r="L42" s="22"/>
      <c r="M42" s="22"/>
      <c r="N42" s="22"/>
      <c r="O42" s="22"/>
      <c r="P42" s="22"/>
    </row>
    <row r="43" spans="1:16" ht="39" customHeight="1" thickBot="1" x14ac:dyDescent="0.2">
      <c r="A43" s="22"/>
      <c r="B43" s="40"/>
      <c r="C43" s="1209" t="s">
        <v>587</v>
      </c>
      <c r="D43" s="1210"/>
      <c r="E43" s="1211"/>
      <c r="F43" s="41">
        <v>0.04</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v3/oIp94H2UfqxQOMG2QZw6tmAhVss8PsuSNXScwzh+inNhxhWAbTBcIt7iokB6HgcMXn7JFO3dstMT3mEN0g==" saltValue="btIxwglk9XXTAziD7zPw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34" zoomScaleSheetLayoutView="55" workbookViewId="0">
      <selection activeCell="N45" sqref="N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1624</v>
      </c>
      <c r="L45" s="60">
        <v>1622</v>
      </c>
      <c r="M45" s="60">
        <v>1785</v>
      </c>
      <c r="N45" s="60">
        <v>1862</v>
      </c>
      <c r="O45" s="61">
        <v>1742</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524</v>
      </c>
      <c r="L46" s="64" t="s">
        <v>524</v>
      </c>
      <c r="M46" s="64" t="s">
        <v>524</v>
      </c>
      <c r="N46" s="64" t="s">
        <v>524</v>
      </c>
      <c r="O46" s="65" t="s">
        <v>524</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524</v>
      </c>
      <c r="L47" s="64" t="s">
        <v>524</v>
      </c>
      <c r="M47" s="64" t="s">
        <v>524</v>
      </c>
      <c r="N47" s="64" t="s">
        <v>524</v>
      </c>
      <c r="O47" s="65" t="s">
        <v>524</v>
      </c>
      <c r="P47" s="48"/>
      <c r="Q47" s="48"/>
      <c r="R47" s="48"/>
      <c r="S47" s="48"/>
      <c r="T47" s="48"/>
      <c r="U47" s="48"/>
    </row>
    <row r="48" spans="1:21" ht="30.75" customHeight="1" x14ac:dyDescent="0.15">
      <c r="A48" s="48"/>
      <c r="B48" s="1234"/>
      <c r="C48" s="1235"/>
      <c r="D48" s="62"/>
      <c r="E48" s="1216" t="s">
        <v>15</v>
      </c>
      <c r="F48" s="1216"/>
      <c r="G48" s="1216"/>
      <c r="H48" s="1216"/>
      <c r="I48" s="1216"/>
      <c r="J48" s="1217"/>
      <c r="K48" s="63">
        <v>168</v>
      </c>
      <c r="L48" s="64">
        <v>196</v>
      </c>
      <c r="M48" s="64">
        <v>132</v>
      </c>
      <c r="N48" s="64">
        <v>167</v>
      </c>
      <c r="O48" s="65">
        <v>207</v>
      </c>
      <c r="P48" s="48"/>
      <c r="Q48" s="48"/>
      <c r="R48" s="48"/>
      <c r="S48" s="48"/>
      <c r="T48" s="48"/>
      <c r="U48" s="48"/>
    </row>
    <row r="49" spans="1:21" ht="30.75" customHeight="1" x14ac:dyDescent="0.15">
      <c r="A49" s="48"/>
      <c r="B49" s="1234"/>
      <c r="C49" s="1235"/>
      <c r="D49" s="62"/>
      <c r="E49" s="1216" t="s">
        <v>16</v>
      </c>
      <c r="F49" s="1216"/>
      <c r="G49" s="1216"/>
      <c r="H49" s="1216"/>
      <c r="I49" s="1216"/>
      <c r="J49" s="1217"/>
      <c r="K49" s="63">
        <v>50</v>
      </c>
      <c r="L49" s="64">
        <v>51</v>
      </c>
      <c r="M49" s="64">
        <v>49</v>
      </c>
      <c r="N49" s="64">
        <v>50</v>
      </c>
      <c r="O49" s="65" t="s">
        <v>524</v>
      </c>
      <c r="P49" s="48"/>
      <c r="Q49" s="48"/>
      <c r="R49" s="48"/>
      <c r="S49" s="48"/>
      <c r="T49" s="48"/>
      <c r="U49" s="48"/>
    </row>
    <row r="50" spans="1:21" ht="30.75" customHeight="1" x14ac:dyDescent="0.15">
      <c r="A50" s="48"/>
      <c r="B50" s="1234"/>
      <c r="C50" s="1235"/>
      <c r="D50" s="62"/>
      <c r="E50" s="1216" t="s">
        <v>17</v>
      </c>
      <c r="F50" s="1216"/>
      <c r="G50" s="1216"/>
      <c r="H50" s="1216"/>
      <c r="I50" s="1216"/>
      <c r="J50" s="1217"/>
      <c r="K50" s="63">
        <v>10</v>
      </c>
      <c r="L50" s="64">
        <v>9</v>
      </c>
      <c r="M50" s="64">
        <v>9</v>
      </c>
      <c r="N50" s="64">
        <v>8</v>
      </c>
      <c r="O50" s="65">
        <v>7</v>
      </c>
      <c r="P50" s="48"/>
      <c r="Q50" s="48"/>
      <c r="R50" s="48"/>
      <c r="S50" s="48"/>
      <c r="T50" s="48"/>
      <c r="U50" s="48"/>
    </row>
    <row r="51" spans="1:21" ht="30.75" customHeight="1" x14ac:dyDescent="0.15">
      <c r="A51" s="48"/>
      <c r="B51" s="1236"/>
      <c r="C51" s="1237"/>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1117</v>
      </c>
      <c r="L52" s="64">
        <v>1050</v>
      </c>
      <c r="M52" s="64">
        <v>1224</v>
      </c>
      <c r="N52" s="64">
        <v>1216</v>
      </c>
      <c r="O52" s="65">
        <v>1205</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735</v>
      </c>
      <c r="L53" s="69">
        <v>828</v>
      </c>
      <c r="M53" s="69">
        <v>751</v>
      </c>
      <c r="N53" s="69">
        <v>871</v>
      </c>
      <c r="O53" s="70">
        <v>751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22" t="s">
        <v>25</v>
      </c>
      <c r="C57" s="1223"/>
      <c r="D57" s="1226" t="s">
        <v>26</v>
      </c>
      <c r="E57" s="1227"/>
      <c r="F57" s="1227"/>
      <c r="G57" s="1227"/>
      <c r="H57" s="1227"/>
      <c r="I57" s="1227"/>
      <c r="J57" s="1228"/>
      <c r="K57" s="83" t="s">
        <v>599</v>
      </c>
      <c r="L57" s="84" t="s">
        <v>599</v>
      </c>
      <c r="M57" s="84" t="s">
        <v>599</v>
      </c>
      <c r="N57" s="84" t="s">
        <v>599</v>
      </c>
      <c r="O57" s="85" t="s">
        <v>599</v>
      </c>
    </row>
    <row r="58" spans="1:21" ht="31.5" customHeight="1" thickBot="1" x14ac:dyDescent="0.2">
      <c r="B58" s="1224"/>
      <c r="C58" s="1225"/>
      <c r="D58" s="1229" t="s">
        <v>27</v>
      </c>
      <c r="E58" s="1230"/>
      <c r="F58" s="1230"/>
      <c r="G58" s="1230"/>
      <c r="H58" s="1230"/>
      <c r="I58" s="1230"/>
      <c r="J58" s="1231"/>
      <c r="K58" s="86" t="s">
        <v>599</v>
      </c>
      <c r="L58" s="87" t="s">
        <v>599</v>
      </c>
      <c r="M58" s="87" t="s">
        <v>599</v>
      </c>
      <c r="N58" s="87" t="s">
        <v>599</v>
      </c>
      <c r="O58" s="88" t="s">
        <v>599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ik78p5RtLpQDZrtqbdBsg1USXXYZeH1wVOFFrrDMEOqdSdF8MphStA0XsGgy3btpwtoG66vuUCpNpsf8DUYrQ==" saltValue="nVLxVeB43qV1EeRGVAOjo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81"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37" zoomScaleSheetLayoutView="100" workbookViewId="0">
      <selection activeCell="L48" sqref="L4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52" t="s">
        <v>30</v>
      </c>
      <c r="C41" s="1253"/>
      <c r="D41" s="102"/>
      <c r="E41" s="1254" t="s">
        <v>31</v>
      </c>
      <c r="F41" s="1254"/>
      <c r="G41" s="1254"/>
      <c r="H41" s="1255"/>
      <c r="I41" s="103">
        <v>14953</v>
      </c>
      <c r="J41" s="104">
        <v>16840</v>
      </c>
      <c r="K41" s="104">
        <v>17401</v>
      </c>
      <c r="L41" s="104">
        <v>18804</v>
      </c>
      <c r="M41" s="105">
        <v>17764</v>
      </c>
    </row>
    <row r="42" spans="2:13" ht="27.75" customHeight="1" x14ac:dyDescent="0.15">
      <c r="B42" s="1242"/>
      <c r="C42" s="1243"/>
      <c r="D42" s="106"/>
      <c r="E42" s="1246" t="s">
        <v>32</v>
      </c>
      <c r="F42" s="1246"/>
      <c r="G42" s="1246"/>
      <c r="H42" s="1247"/>
      <c r="I42" s="107" t="s">
        <v>524</v>
      </c>
      <c r="J42" s="108" t="s">
        <v>524</v>
      </c>
      <c r="K42" s="108" t="s">
        <v>524</v>
      </c>
      <c r="L42" s="108" t="s">
        <v>524</v>
      </c>
      <c r="M42" s="109" t="s">
        <v>524</v>
      </c>
    </row>
    <row r="43" spans="2:13" ht="27.75" customHeight="1" x14ac:dyDescent="0.15">
      <c r="B43" s="1242"/>
      <c r="C43" s="1243"/>
      <c r="D43" s="106"/>
      <c r="E43" s="1246" t="s">
        <v>33</v>
      </c>
      <c r="F43" s="1246"/>
      <c r="G43" s="1246"/>
      <c r="H43" s="1247"/>
      <c r="I43" s="107">
        <v>2508</v>
      </c>
      <c r="J43" s="108">
        <v>2381</v>
      </c>
      <c r="K43" s="108">
        <v>2094</v>
      </c>
      <c r="L43" s="108">
        <v>1751</v>
      </c>
      <c r="M43" s="109">
        <v>1509</v>
      </c>
    </row>
    <row r="44" spans="2:13" ht="27.75" customHeight="1" x14ac:dyDescent="0.15">
      <c r="B44" s="1242"/>
      <c r="C44" s="1243"/>
      <c r="D44" s="106"/>
      <c r="E44" s="1246" t="s">
        <v>34</v>
      </c>
      <c r="F44" s="1246"/>
      <c r="G44" s="1246"/>
      <c r="H44" s="1247"/>
      <c r="I44" s="107">
        <v>288</v>
      </c>
      <c r="J44" s="108">
        <v>211</v>
      </c>
      <c r="K44" s="108">
        <v>107</v>
      </c>
      <c r="L44" s="108" t="s">
        <v>524</v>
      </c>
      <c r="M44" s="109" t="s">
        <v>524</v>
      </c>
    </row>
    <row r="45" spans="2:13" ht="27.75" customHeight="1" x14ac:dyDescent="0.15">
      <c r="B45" s="1242"/>
      <c r="C45" s="1243"/>
      <c r="D45" s="106"/>
      <c r="E45" s="1246" t="s">
        <v>35</v>
      </c>
      <c r="F45" s="1246"/>
      <c r="G45" s="1246"/>
      <c r="H45" s="1247"/>
      <c r="I45" s="107">
        <v>2275</v>
      </c>
      <c r="J45" s="108">
        <v>2342</v>
      </c>
      <c r="K45" s="108">
        <v>2248</v>
      </c>
      <c r="L45" s="108">
        <v>1986</v>
      </c>
      <c r="M45" s="109">
        <v>2002</v>
      </c>
    </row>
    <row r="46" spans="2:13" ht="27.75" customHeight="1" x14ac:dyDescent="0.15">
      <c r="B46" s="1242"/>
      <c r="C46" s="1243"/>
      <c r="D46" s="110"/>
      <c r="E46" s="1246" t="s">
        <v>36</v>
      </c>
      <c r="F46" s="1246"/>
      <c r="G46" s="1246"/>
      <c r="H46" s="1247"/>
      <c r="I46" s="107" t="s">
        <v>524</v>
      </c>
      <c r="J46" s="108" t="s">
        <v>524</v>
      </c>
      <c r="K46" s="108" t="s">
        <v>524</v>
      </c>
      <c r="L46" s="108" t="s">
        <v>524</v>
      </c>
      <c r="M46" s="109" t="s">
        <v>524</v>
      </c>
    </row>
    <row r="47" spans="2:13" ht="27.75" customHeight="1" x14ac:dyDescent="0.15">
      <c r="B47" s="1242"/>
      <c r="C47" s="1243"/>
      <c r="D47" s="111"/>
      <c r="E47" s="1256" t="s">
        <v>37</v>
      </c>
      <c r="F47" s="1257"/>
      <c r="G47" s="1257"/>
      <c r="H47" s="1258"/>
      <c r="I47" s="107" t="s">
        <v>524</v>
      </c>
      <c r="J47" s="108" t="s">
        <v>524</v>
      </c>
      <c r="K47" s="108" t="s">
        <v>524</v>
      </c>
      <c r="L47" s="108" t="s">
        <v>524</v>
      </c>
      <c r="M47" s="109" t="s">
        <v>524</v>
      </c>
    </row>
    <row r="48" spans="2:13" ht="27.75" customHeight="1" x14ac:dyDescent="0.15">
      <c r="B48" s="1242"/>
      <c r="C48" s="1243"/>
      <c r="D48" s="106"/>
      <c r="E48" s="1246" t="s">
        <v>38</v>
      </c>
      <c r="F48" s="1246"/>
      <c r="G48" s="1246"/>
      <c r="H48" s="1247"/>
      <c r="I48" s="107" t="s">
        <v>524</v>
      </c>
      <c r="J48" s="108" t="s">
        <v>524</v>
      </c>
      <c r="K48" s="108" t="s">
        <v>524</v>
      </c>
      <c r="L48" s="108" t="s">
        <v>524</v>
      </c>
      <c r="M48" s="109" t="s">
        <v>524</v>
      </c>
    </row>
    <row r="49" spans="2:13" ht="27.75" customHeight="1" x14ac:dyDescent="0.15">
      <c r="B49" s="1244"/>
      <c r="C49" s="1245"/>
      <c r="D49" s="106"/>
      <c r="E49" s="1246" t="s">
        <v>39</v>
      </c>
      <c r="F49" s="1246"/>
      <c r="G49" s="1246"/>
      <c r="H49" s="1247"/>
      <c r="I49" s="107" t="s">
        <v>524</v>
      </c>
      <c r="J49" s="108" t="s">
        <v>524</v>
      </c>
      <c r="K49" s="108" t="s">
        <v>524</v>
      </c>
      <c r="L49" s="108" t="s">
        <v>524</v>
      </c>
      <c r="M49" s="109" t="s">
        <v>524</v>
      </c>
    </row>
    <row r="50" spans="2:13" ht="27.75" customHeight="1" x14ac:dyDescent="0.15">
      <c r="B50" s="1240" t="s">
        <v>40</v>
      </c>
      <c r="C50" s="1241"/>
      <c r="D50" s="112"/>
      <c r="E50" s="1246" t="s">
        <v>41</v>
      </c>
      <c r="F50" s="1246"/>
      <c r="G50" s="1246"/>
      <c r="H50" s="1247"/>
      <c r="I50" s="107">
        <v>7001</v>
      </c>
      <c r="J50" s="108">
        <v>6531</v>
      </c>
      <c r="K50" s="108">
        <v>5865</v>
      </c>
      <c r="L50" s="108">
        <v>5153</v>
      </c>
      <c r="M50" s="109">
        <v>5096</v>
      </c>
    </row>
    <row r="51" spans="2:13" ht="27.75" customHeight="1" x14ac:dyDescent="0.15">
      <c r="B51" s="1242"/>
      <c r="C51" s="1243"/>
      <c r="D51" s="106"/>
      <c r="E51" s="1246" t="s">
        <v>42</v>
      </c>
      <c r="F51" s="1246"/>
      <c r="G51" s="1246"/>
      <c r="H51" s="1247"/>
      <c r="I51" s="107">
        <v>170</v>
      </c>
      <c r="J51" s="108">
        <v>954</v>
      </c>
      <c r="K51" s="108">
        <v>1027</v>
      </c>
      <c r="L51" s="108">
        <v>850</v>
      </c>
      <c r="M51" s="109">
        <v>490</v>
      </c>
    </row>
    <row r="52" spans="2:13" ht="27.75" customHeight="1" x14ac:dyDescent="0.15">
      <c r="B52" s="1244"/>
      <c r="C52" s="1245"/>
      <c r="D52" s="106"/>
      <c r="E52" s="1246" t="s">
        <v>43</v>
      </c>
      <c r="F52" s="1246"/>
      <c r="G52" s="1246"/>
      <c r="H52" s="1247"/>
      <c r="I52" s="107">
        <v>10510</v>
      </c>
      <c r="J52" s="108">
        <v>10287</v>
      </c>
      <c r="K52" s="108">
        <v>10631</v>
      </c>
      <c r="L52" s="108">
        <v>10473</v>
      </c>
      <c r="M52" s="109">
        <v>10447</v>
      </c>
    </row>
    <row r="53" spans="2:13" ht="27.75" customHeight="1" thickBot="1" x14ac:dyDescent="0.2">
      <c r="B53" s="1248" t="s">
        <v>44</v>
      </c>
      <c r="C53" s="1249"/>
      <c r="D53" s="113"/>
      <c r="E53" s="1250" t="s">
        <v>45</v>
      </c>
      <c r="F53" s="1250"/>
      <c r="G53" s="1250"/>
      <c r="H53" s="1251"/>
      <c r="I53" s="114">
        <v>2342</v>
      </c>
      <c r="J53" s="115">
        <v>4003</v>
      </c>
      <c r="K53" s="115">
        <v>4327</v>
      </c>
      <c r="L53" s="115">
        <v>6065</v>
      </c>
      <c r="M53" s="116">
        <v>5244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wAuHhxFwfck7yqtty6nX3Lw/Rl58h5m6nvtrh1SVV2cYSNI30G7pEDI3ENlAJltGFQfkaR6b2I01ExQowDtkQ==" saltValue="l6n5dfvKlwXxttd5Zamt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J1" zoomScale="70" zoomScaleNormal="70" zoomScaleSheetLayoutView="100" workbookViewId="0">
      <selection activeCell="G54" sqref="G5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67" t="s">
        <v>48</v>
      </c>
      <c r="D55" s="1267"/>
      <c r="E55" s="1268"/>
      <c r="F55" s="128">
        <v>1605</v>
      </c>
      <c r="G55" s="128">
        <v>1446</v>
      </c>
      <c r="H55" s="129">
        <v>1488</v>
      </c>
    </row>
    <row r="56" spans="2:8" ht="52.5" customHeight="1" x14ac:dyDescent="0.15">
      <c r="B56" s="130"/>
      <c r="C56" s="1269" t="s">
        <v>49</v>
      </c>
      <c r="D56" s="1269"/>
      <c r="E56" s="1270"/>
      <c r="F56" s="131">
        <v>785</v>
      </c>
      <c r="G56" s="131">
        <v>787</v>
      </c>
      <c r="H56" s="132">
        <v>797</v>
      </c>
    </row>
    <row r="57" spans="2:8" ht="53.25" customHeight="1" x14ac:dyDescent="0.15">
      <c r="B57" s="130"/>
      <c r="C57" s="1271" t="s">
        <v>50</v>
      </c>
      <c r="D57" s="1271"/>
      <c r="E57" s="1272"/>
      <c r="F57" s="133">
        <v>2904</v>
      </c>
      <c r="G57" s="133">
        <v>2478</v>
      </c>
      <c r="H57" s="134">
        <v>2538</v>
      </c>
    </row>
    <row r="58" spans="2:8" ht="45.75" customHeight="1" x14ac:dyDescent="0.15">
      <c r="B58" s="135"/>
      <c r="C58" s="1259" t="s">
        <v>594</v>
      </c>
      <c r="D58" s="1260"/>
      <c r="E58" s="1261"/>
      <c r="F58" s="136">
        <v>1053</v>
      </c>
      <c r="G58" s="136">
        <v>909</v>
      </c>
      <c r="H58" s="137">
        <v>909</v>
      </c>
    </row>
    <row r="59" spans="2:8" ht="45.75" customHeight="1" x14ac:dyDescent="0.15">
      <c r="B59" s="135"/>
      <c r="C59" s="1259" t="s">
        <v>595</v>
      </c>
      <c r="D59" s="1260"/>
      <c r="E59" s="1261"/>
      <c r="F59" s="136">
        <v>358</v>
      </c>
      <c r="G59" s="136">
        <v>358</v>
      </c>
      <c r="H59" s="137">
        <v>358</v>
      </c>
    </row>
    <row r="60" spans="2:8" ht="45.75" customHeight="1" x14ac:dyDescent="0.15">
      <c r="B60" s="135"/>
      <c r="C60" s="1259" t="s">
        <v>596</v>
      </c>
      <c r="D60" s="1260"/>
      <c r="E60" s="1261"/>
      <c r="F60" s="136">
        <v>104</v>
      </c>
      <c r="G60" s="136">
        <v>168</v>
      </c>
      <c r="H60" s="137">
        <v>287</v>
      </c>
    </row>
    <row r="61" spans="2:8" ht="45.75" customHeight="1" x14ac:dyDescent="0.15">
      <c r="B61" s="135"/>
      <c r="C61" s="1259" t="s">
        <v>597</v>
      </c>
      <c r="D61" s="1260"/>
      <c r="E61" s="1261"/>
      <c r="F61" s="136">
        <v>523</v>
      </c>
      <c r="G61" s="136">
        <v>237</v>
      </c>
      <c r="H61" s="137">
        <v>238</v>
      </c>
    </row>
    <row r="62" spans="2:8" ht="45.75" customHeight="1" thickBot="1" x14ac:dyDescent="0.2">
      <c r="B62" s="138"/>
      <c r="C62" s="1262" t="s">
        <v>598</v>
      </c>
      <c r="D62" s="1263"/>
      <c r="E62" s="1264"/>
      <c r="F62" s="139">
        <v>279</v>
      </c>
      <c r="G62" s="139">
        <v>277</v>
      </c>
      <c r="H62" s="140">
        <v>227</v>
      </c>
    </row>
    <row r="63" spans="2:8" ht="52.5" customHeight="1" thickBot="1" x14ac:dyDescent="0.2">
      <c r="B63" s="141"/>
      <c r="C63" s="1265" t="s">
        <v>51</v>
      </c>
      <c r="D63" s="1265"/>
      <c r="E63" s="1266"/>
      <c r="F63" s="142">
        <v>5294</v>
      </c>
      <c r="G63" s="142">
        <v>4711</v>
      </c>
      <c r="H63" s="143">
        <v>4823</v>
      </c>
    </row>
    <row r="64" spans="2:8" ht="15" customHeight="1" x14ac:dyDescent="0.15"/>
  </sheetData>
  <sheetProtection algorithmName="SHA-512" hashValue="wUF/sKI/ZTqQMEggXLPl1a3iJifXCFcRsJOhcr3CwCc+m7uXsFB0IGNWNcYpKkLxng5dK2pakdZY+tsUCoekgw==" saltValue="NPgxavtzm8X03qiSmQF5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34" zoomScale="70" zoomScaleNormal="70" zoomScaleSheetLayoutView="55" workbookViewId="0">
      <selection activeCell="AN65" sqref="AN65:DC69"/>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612</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612</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613</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614</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615</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616</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565</v>
      </c>
      <c r="BQ50" s="1307"/>
      <c r="BR50" s="1307"/>
      <c r="BS50" s="1307"/>
      <c r="BT50" s="1307"/>
      <c r="BU50" s="1307"/>
      <c r="BV50" s="1307"/>
      <c r="BW50" s="1307"/>
      <c r="BX50" s="1307" t="s">
        <v>566</v>
      </c>
      <c r="BY50" s="1307"/>
      <c r="BZ50" s="1307"/>
      <c r="CA50" s="1307"/>
      <c r="CB50" s="1307"/>
      <c r="CC50" s="1307"/>
      <c r="CD50" s="1307"/>
      <c r="CE50" s="1307"/>
      <c r="CF50" s="1307" t="s">
        <v>567</v>
      </c>
      <c r="CG50" s="1307"/>
      <c r="CH50" s="1307"/>
      <c r="CI50" s="1307"/>
      <c r="CJ50" s="1307"/>
      <c r="CK50" s="1307"/>
      <c r="CL50" s="1307"/>
      <c r="CM50" s="1307"/>
      <c r="CN50" s="1307" t="s">
        <v>568</v>
      </c>
      <c r="CO50" s="1307"/>
      <c r="CP50" s="1307"/>
      <c r="CQ50" s="1307"/>
      <c r="CR50" s="1307"/>
      <c r="CS50" s="1307"/>
      <c r="CT50" s="1307"/>
      <c r="CU50" s="1307"/>
      <c r="CV50" s="1307" t="s">
        <v>569</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617</v>
      </c>
      <c r="AO51" s="1311"/>
      <c r="AP51" s="1311"/>
      <c r="AQ51" s="1311"/>
      <c r="AR51" s="1311"/>
      <c r="AS51" s="1311"/>
      <c r="AT51" s="1311"/>
      <c r="AU51" s="1311"/>
      <c r="AV51" s="1311"/>
      <c r="AW51" s="1311"/>
      <c r="AX51" s="1311"/>
      <c r="AY51" s="1311"/>
      <c r="AZ51" s="1311"/>
      <c r="BA51" s="1311"/>
      <c r="BB51" s="1311" t="s">
        <v>618</v>
      </c>
      <c r="BC51" s="1311"/>
      <c r="BD51" s="1311"/>
      <c r="BE51" s="1311"/>
      <c r="BF51" s="1311"/>
      <c r="BG51" s="1311"/>
      <c r="BH51" s="1311"/>
      <c r="BI51" s="1311"/>
      <c r="BJ51" s="1311"/>
      <c r="BK51" s="1311"/>
      <c r="BL51" s="1311"/>
      <c r="BM51" s="1311"/>
      <c r="BN51" s="1311"/>
      <c r="BO51" s="1311"/>
      <c r="BP51" s="1312">
        <v>36.799999999999997</v>
      </c>
      <c r="BQ51" s="1312"/>
      <c r="BR51" s="1312"/>
      <c r="BS51" s="1312"/>
      <c r="BT51" s="1312"/>
      <c r="BU51" s="1312"/>
      <c r="BV51" s="1312"/>
      <c r="BW51" s="1312"/>
      <c r="BX51" s="1312">
        <v>62.4</v>
      </c>
      <c r="BY51" s="1312"/>
      <c r="BZ51" s="1312"/>
      <c r="CA51" s="1312"/>
      <c r="CB51" s="1312"/>
      <c r="CC51" s="1312"/>
      <c r="CD51" s="1312"/>
      <c r="CE51" s="1312"/>
      <c r="CF51" s="1312">
        <v>66.900000000000006</v>
      </c>
      <c r="CG51" s="1312"/>
      <c r="CH51" s="1312"/>
      <c r="CI51" s="1312"/>
      <c r="CJ51" s="1312"/>
      <c r="CK51" s="1312"/>
      <c r="CL51" s="1312"/>
      <c r="CM51" s="1312"/>
      <c r="CN51" s="1312">
        <v>94.5</v>
      </c>
      <c r="CO51" s="1312"/>
      <c r="CP51" s="1312"/>
      <c r="CQ51" s="1312"/>
      <c r="CR51" s="1312"/>
      <c r="CS51" s="1312"/>
      <c r="CT51" s="1312"/>
      <c r="CU51" s="1312"/>
      <c r="CV51" s="1312">
        <v>77.400000000000006</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619</v>
      </c>
      <c r="BC53" s="1311"/>
      <c r="BD53" s="1311"/>
      <c r="BE53" s="1311"/>
      <c r="BF53" s="1311"/>
      <c r="BG53" s="1311"/>
      <c r="BH53" s="1311"/>
      <c r="BI53" s="1311"/>
      <c r="BJ53" s="1311"/>
      <c r="BK53" s="1311"/>
      <c r="BL53" s="1311"/>
      <c r="BM53" s="1311"/>
      <c r="BN53" s="1311"/>
      <c r="BO53" s="1311"/>
      <c r="BP53" s="1312">
        <v>53.1</v>
      </c>
      <c r="BQ53" s="1312"/>
      <c r="BR53" s="1312"/>
      <c r="BS53" s="1312"/>
      <c r="BT53" s="1312"/>
      <c r="BU53" s="1312"/>
      <c r="BV53" s="1312"/>
      <c r="BW53" s="1312"/>
      <c r="BX53" s="1312">
        <v>52.4</v>
      </c>
      <c r="BY53" s="1312"/>
      <c r="BZ53" s="1312"/>
      <c r="CA53" s="1312"/>
      <c r="CB53" s="1312"/>
      <c r="CC53" s="1312"/>
      <c r="CD53" s="1312"/>
      <c r="CE53" s="1312"/>
      <c r="CF53" s="1312">
        <v>53.4</v>
      </c>
      <c r="CG53" s="1312"/>
      <c r="CH53" s="1312"/>
      <c r="CI53" s="1312"/>
      <c r="CJ53" s="1312"/>
      <c r="CK53" s="1312"/>
      <c r="CL53" s="1312"/>
      <c r="CM53" s="1312"/>
      <c r="CN53" s="1312">
        <v>51.2</v>
      </c>
      <c r="CO53" s="1312"/>
      <c r="CP53" s="1312"/>
      <c r="CQ53" s="1312"/>
      <c r="CR53" s="1312"/>
      <c r="CS53" s="1312"/>
      <c r="CT53" s="1312"/>
      <c r="CU53" s="1312"/>
      <c r="CV53" s="1312">
        <v>53.1</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620</v>
      </c>
      <c r="AO55" s="1307"/>
      <c r="AP55" s="1307"/>
      <c r="AQ55" s="1307"/>
      <c r="AR55" s="1307"/>
      <c r="AS55" s="1307"/>
      <c r="AT55" s="1307"/>
      <c r="AU55" s="1307"/>
      <c r="AV55" s="1307"/>
      <c r="AW55" s="1307"/>
      <c r="AX55" s="1307"/>
      <c r="AY55" s="1307"/>
      <c r="AZ55" s="1307"/>
      <c r="BA55" s="1307"/>
      <c r="BB55" s="1311" t="s">
        <v>618</v>
      </c>
      <c r="BC55" s="1311"/>
      <c r="BD55" s="1311"/>
      <c r="BE55" s="1311"/>
      <c r="BF55" s="1311"/>
      <c r="BG55" s="1311"/>
      <c r="BH55" s="1311"/>
      <c r="BI55" s="1311"/>
      <c r="BJ55" s="1311"/>
      <c r="BK55" s="1311"/>
      <c r="BL55" s="1311"/>
      <c r="BM55" s="1311"/>
      <c r="BN55" s="1311"/>
      <c r="BO55" s="1311"/>
      <c r="BP55" s="1312">
        <v>54.6</v>
      </c>
      <c r="BQ55" s="1312"/>
      <c r="BR55" s="1312"/>
      <c r="BS55" s="1312"/>
      <c r="BT55" s="1312"/>
      <c r="BU55" s="1312"/>
      <c r="BV55" s="1312"/>
      <c r="BW55" s="1312"/>
      <c r="BX55" s="1312">
        <v>53.2</v>
      </c>
      <c r="BY55" s="1312"/>
      <c r="BZ55" s="1312"/>
      <c r="CA55" s="1312"/>
      <c r="CB55" s="1312"/>
      <c r="CC55" s="1312"/>
      <c r="CD55" s="1312"/>
      <c r="CE55" s="1312"/>
      <c r="CF55" s="1312">
        <v>47.9</v>
      </c>
      <c r="CG55" s="1312"/>
      <c r="CH55" s="1312"/>
      <c r="CI55" s="1312"/>
      <c r="CJ55" s="1312"/>
      <c r="CK55" s="1312"/>
      <c r="CL55" s="1312"/>
      <c r="CM55" s="1312"/>
      <c r="CN55" s="1312">
        <v>49</v>
      </c>
      <c r="CO55" s="1312"/>
      <c r="CP55" s="1312"/>
      <c r="CQ55" s="1312"/>
      <c r="CR55" s="1312"/>
      <c r="CS55" s="1312"/>
      <c r="CT55" s="1312"/>
      <c r="CU55" s="1312"/>
      <c r="CV55" s="1312">
        <v>41.3</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619</v>
      </c>
      <c r="BC57" s="1311"/>
      <c r="BD57" s="1311"/>
      <c r="BE57" s="1311"/>
      <c r="BF57" s="1311"/>
      <c r="BG57" s="1311"/>
      <c r="BH57" s="1311"/>
      <c r="BI57" s="1311"/>
      <c r="BJ57" s="1311"/>
      <c r="BK57" s="1311"/>
      <c r="BL57" s="1311"/>
      <c r="BM57" s="1311"/>
      <c r="BN57" s="1311"/>
      <c r="BO57" s="1311"/>
      <c r="BP57" s="1312">
        <v>58.3</v>
      </c>
      <c r="BQ57" s="1312"/>
      <c r="BR57" s="1312"/>
      <c r="BS57" s="1312"/>
      <c r="BT57" s="1312"/>
      <c r="BU57" s="1312"/>
      <c r="BV57" s="1312"/>
      <c r="BW57" s="1312"/>
      <c r="BX57" s="1312">
        <v>59.6</v>
      </c>
      <c r="BY57" s="1312"/>
      <c r="BZ57" s="1312"/>
      <c r="CA57" s="1312"/>
      <c r="CB57" s="1312"/>
      <c r="CC57" s="1312"/>
      <c r="CD57" s="1312"/>
      <c r="CE57" s="1312"/>
      <c r="CF57" s="1312">
        <v>60.8</v>
      </c>
      <c r="CG57" s="1312"/>
      <c r="CH57" s="1312"/>
      <c r="CI57" s="1312"/>
      <c r="CJ57" s="1312"/>
      <c r="CK57" s="1312"/>
      <c r="CL57" s="1312"/>
      <c r="CM57" s="1312"/>
      <c r="CN57" s="1312">
        <v>61</v>
      </c>
      <c r="CO57" s="1312"/>
      <c r="CP57" s="1312"/>
      <c r="CQ57" s="1312"/>
      <c r="CR57" s="1312"/>
      <c r="CS57" s="1312"/>
      <c r="CT57" s="1312"/>
      <c r="CU57" s="1312"/>
      <c r="CV57" s="1312">
        <v>63</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621</v>
      </c>
    </row>
    <row r="64" spans="1:109" x14ac:dyDescent="0.15">
      <c r="B64" s="1282"/>
      <c r="G64" s="1289"/>
      <c r="I64" s="1322"/>
      <c r="J64" s="1322"/>
      <c r="K64" s="1322"/>
      <c r="L64" s="1322"/>
      <c r="M64" s="1322"/>
      <c r="N64" s="1323"/>
      <c r="AM64" s="1289"/>
      <c r="AN64" s="1289" t="s">
        <v>614</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324" t="s">
        <v>622</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1282"/>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1282"/>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1282"/>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1282"/>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1282"/>
      <c r="H70" s="1333"/>
      <c r="I70" s="1333"/>
      <c r="J70" s="1334"/>
      <c r="K70" s="1334"/>
      <c r="L70" s="1335"/>
      <c r="M70" s="1334"/>
      <c r="N70" s="1335"/>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36"/>
      <c r="I71" s="1337"/>
      <c r="J71" s="1334"/>
      <c r="K71" s="1334"/>
      <c r="L71" s="1335"/>
      <c r="M71" s="1334"/>
      <c r="N71" s="1335"/>
      <c r="AM71" s="1336"/>
      <c r="AN71" s="1275" t="s">
        <v>616</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565</v>
      </c>
      <c r="BQ72" s="1307"/>
      <c r="BR72" s="1307"/>
      <c r="BS72" s="1307"/>
      <c r="BT72" s="1307"/>
      <c r="BU72" s="1307"/>
      <c r="BV72" s="1307"/>
      <c r="BW72" s="1307"/>
      <c r="BX72" s="1307" t="s">
        <v>566</v>
      </c>
      <c r="BY72" s="1307"/>
      <c r="BZ72" s="1307"/>
      <c r="CA72" s="1307"/>
      <c r="CB72" s="1307"/>
      <c r="CC72" s="1307"/>
      <c r="CD72" s="1307"/>
      <c r="CE72" s="1307"/>
      <c r="CF72" s="1307" t="s">
        <v>567</v>
      </c>
      <c r="CG72" s="1307"/>
      <c r="CH72" s="1307"/>
      <c r="CI72" s="1307"/>
      <c r="CJ72" s="1307"/>
      <c r="CK72" s="1307"/>
      <c r="CL72" s="1307"/>
      <c r="CM72" s="1307"/>
      <c r="CN72" s="1307" t="s">
        <v>568</v>
      </c>
      <c r="CO72" s="1307"/>
      <c r="CP72" s="1307"/>
      <c r="CQ72" s="1307"/>
      <c r="CR72" s="1307"/>
      <c r="CS72" s="1307"/>
      <c r="CT72" s="1307"/>
      <c r="CU72" s="1307"/>
      <c r="CV72" s="1307" t="s">
        <v>569</v>
      </c>
      <c r="CW72" s="1307"/>
      <c r="CX72" s="1307"/>
      <c r="CY72" s="1307"/>
      <c r="CZ72" s="1307"/>
      <c r="DA72" s="1307"/>
      <c r="DB72" s="1307"/>
      <c r="DC72" s="1307"/>
    </row>
    <row r="73" spans="2:107" x14ac:dyDescent="0.15">
      <c r="B73" s="1282"/>
      <c r="G73" s="1308"/>
      <c r="H73" s="1308"/>
      <c r="I73" s="1308"/>
      <c r="J73" s="1308"/>
      <c r="K73" s="1338"/>
      <c r="L73" s="1338"/>
      <c r="M73" s="1338"/>
      <c r="N73" s="1338"/>
      <c r="AM73" s="1300"/>
      <c r="AN73" s="1311" t="s">
        <v>617</v>
      </c>
      <c r="AO73" s="1311"/>
      <c r="AP73" s="1311"/>
      <c r="AQ73" s="1311"/>
      <c r="AR73" s="1311"/>
      <c r="AS73" s="1311"/>
      <c r="AT73" s="1311"/>
      <c r="AU73" s="1311"/>
      <c r="AV73" s="1311"/>
      <c r="AW73" s="1311"/>
      <c r="AX73" s="1311"/>
      <c r="AY73" s="1311"/>
      <c r="AZ73" s="1311"/>
      <c r="BA73" s="1311"/>
      <c r="BB73" s="1311" t="s">
        <v>618</v>
      </c>
      <c r="BC73" s="1311"/>
      <c r="BD73" s="1311"/>
      <c r="BE73" s="1311"/>
      <c r="BF73" s="1311"/>
      <c r="BG73" s="1311"/>
      <c r="BH73" s="1311"/>
      <c r="BI73" s="1311"/>
      <c r="BJ73" s="1311"/>
      <c r="BK73" s="1311"/>
      <c r="BL73" s="1311"/>
      <c r="BM73" s="1311"/>
      <c r="BN73" s="1311"/>
      <c r="BO73" s="1311"/>
      <c r="BP73" s="1312">
        <v>36.799999999999997</v>
      </c>
      <c r="BQ73" s="1312"/>
      <c r="BR73" s="1312"/>
      <c r="BS73" s="1312"/>
      <c r="BT73" s="1312"/>
      <c r="BU73" s="1312"/>
      <c r="BV73" s="1312"/>
      <c r="BW73" s="1312"/>
      <c r="BX73" s="1312">
        <v>62.4</v>
      </c>
      <c r="BY73" s="1312"/>
      <c r="BZ73" s="1312"/>
      <c r="CA73" s="1312"/>
      <c r="CB73" s="1312"/>
      <c r="CC73" s="1312"/>
      <c r="CD73" s="1312"/>
      <c r="CE73" s="1312"/>
      <c r="CF73" s="1312">
        <v>66.900000000000006</v>
      </c>
      <c r="CG73" s="1312"/>
      <c r="CH73" s="1312"/>
      <c r="CI73" s="1312"/>
      <c r="CJ73" s="1312"/>
      <c r="CK73" s="1312"/>
      <c r="CL73" s="1312"/>
      <c r="CM73" s="1312"/>
      <c r="CN73" s="1312">
        <v>94.5</v>
      </c>
      <c r="CO73" s="1312"/>
      <c r="CP73" s="1312"/>
      <c r="CQ73" s="1312"/>
      <c r="CR73" s="1312"/>
      <c r="CS73" s="1312"/>
      <c r="CT73" s="1312"/>
      <c r="CU73" s="1312"/>
      <c r="CV73" s="1312">
        <v>77.400000000000006</v>
      </c>
      <c r="CW73" s="1312"/>
      <c r="CX73" s="1312"/>
      <c r="CY73" s="1312"/>
      <c r="CZ73" s="1312"/>
      <c r="DA73" s="1312"/>
      <c r="DB73" s="1312"/>
      <c r="DC73" s="1312"/>
    </row>
    <row r="74" spans="2:107" x14ac:dyDescent="0.15">
      <c r="B74" s="1282"/>
      <c r="G74" s="1308"/>
      <c r="H74" s="1308"/>
      <c r="I74" s="1308"/>
      <c r="J74" s="1308"/>
      <c r="K74" s="1338"/>
      <c r="L74" s="1338"/>
      <c r="M74" s="1338"/>
      <c r="N74" s="1338"/>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623</v>
      </c>
      <c r="BC75" s="1311"/>
      <c r="BD75" s="1311"/>
      <c r="BE75" s="1311"/>
      <c r="BF75" s="1311"/>
      <c r="BG75" s="1311"/>
      <c r="BH75" s="1311"/>
      <c r="BI75" s="1311"/>
      <c r="BJ75" s="1311"/>
      <c r="BK75" s="1311"/>
      <c r="BL75" s="1311"/>
      <c r="BM75" s="1311"/>
      <c r="BN75" s="1311"/>
      <c r="BO75" s="1311"/>
      <c r="BP75" s="1312">
        <v>9.9</v>
      </c>
      <c r="BQ75" s="1312"/>
      <c r="BR75" s="1312"/>
      <c r="BS75" s="1312"/>
      <c r="BT75" s="1312"/>
      <c r="BU75" s="1312"/>
      <c r="BV75" s="1312"/>
      <c r="BW75" s="1312"/>
      <c r="BX75" s="1312">
        <v>11.9</v>
      </c>
      <c r="BY75" s="1312"/>
      <c r="BZ75" s="1312"/>
      <c r="CA75" s="1312"/>
      <c r="CB75" s="1312"/>
      <c r="CC75" s="1312"/>
      <c r="CD75" s="1312"/>
      <c r="CE75" s="1312"/>
      <c r="CF75" s="1312">
        <v>12.3</v>
      </c>
      <c r="CG75" s="1312"/>
      <c r="CH75" s="1312"/>
      <c r="CI75" s="1312"/>
      <c r="CJ75" s="1312"/>
      <c r="CK75" s="1312"/>
      <c r="CL75" s="1312"/>
      <c r="CM75" s="1312"/>
      <c r="CN75" s="1312">
        <v>12.7</v>
      </c>
      <c r="CO75" s="1312"/>
      <c r="CP75" s="1312"/>
      <c r="CQ75" s="1312"/>
      <c r="CR75" s="1312"/>
      <c r="CS75" s="1312"/>
      <c r="CT75" s="1312"/>
      <c r="CU75" s="1312"/>
      <c r="CV75" s="1312">
        <v>12</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38"/>
      <c r="L77" s="1338"/>
      <c r="M77" s="1338"/>
      <c r="N77" s="1338"/>
      <c r="AN77" s="1307" t="s">
        <v>620</v>
      </c>
      <c r="AO77" s="1307"/>
      <c r="AP77" s="1307"/>
      <c r="AQ77" s="1307"/>
      <c r="AR77" s="1307"/>
      <c r="AS77" s="1307"/>
      <c r="AT77" s="1307"/>
      <c r="AU77" s="1307"/>
      <c r="AV77" s="1307"/>
      <c r="AW77" s="1307"/>
      <c r="AX77" s="1307"/>
      <c r="AY77" s="1307"/>
      <c r="AZ77" s="1307"/>
      <c r="BA77" s="1307"/>
      <c r="BB77" s="1311" t="s">
        <v>618</v>
      </c>
      <c r="BC77" s="1311"/>
      <c r="BD77" s="1311"/>
      <c r="BE77" s="1311"/>
      <c r="BF77" s="1311"/>
      <c r="BG77" s="1311"/>
      <c r="BH77" s="1311"/>
      <c r="BI77" s="1311"/>
      <c r="BJ77" s="1311"/>
      <c r="BK77" s="1311"/>
      <c r="BL77" s="1311"/>
      <c r="BM77" s="1311"/>
      <c r="BN77" s="1311"/>
      <c r="BO77" s="1311"/>
      <c r="BP77" s="1312">
        <v>54.6</v>
      </c>
      <c r="BQ77" s="1312"/>
      <c r="BR77" s="1312"/>
      <c r="BS77" s="1312"/>
      <c r="BT77" s="1312"/>
      <c r="BU77" s="1312"/>
      <c r="BV77" s="1312"/>
      <c r="BW77" s="1312"/>
      <c r="BX77" s="1312">
        <v>53.2</v>
      </c>
      <c r="BY77" s="1312"/>
      <c r="BZ77" s="1312"/>
      <c r="CA77" s="1312"/>
      <c r="CB77" s="1312"/>
      <c r="CC77" s="1312"/>
      <c r="CD77" s="1312"/>
      <c r="CE77" s="1312"/>
      <c r="CF77" s="1312">
        <v>47.9</v>
      </c>
      <c r="CG77" s="1312"/>
      <c r="CH77" s="1312"/>
      <c r="CI77" s="1312"/>
      <c r="CJ77" s="1312"/>
      <c r="CK77" s="1312"/>
      <c r="CL77" s="1312"/>
      <c r="CM77" s="1312"/>
      <c r="CN77" s="1312">
        <v>49</v>
      </c>
      <c r="CO77" s="1312"/>
      <c r="CP77" s="1312"/>
      <c r="CQ77" s="1312"/>
      <c r="CR77" s="1312"/>
      <c r="CS77" s="1312"/>
      <c r="CT77" s="1312"/>
      <c r="CU77" s="1312"/>
      <c r="CV77" s="1312">
        <v>41.3</v>
      </c>
      <c r="CW77" s="1312"/>
      <c r="CX77" s="1312"/>
      <c r="CY77" s="1312"/>
      <c r="CZ77" s="1312"/>
      <c r="DA77" s="1312"/>
      <c r="DB77" s="1312"/>
      <c r="DC77" s="1312"/>
    </row>
    <row r="78" spans="2:107" x14ac:dyDescent="0.15">
      <c r="B78" s="1282"/>
      <c r="G78" s="1301"/>
      <c r="H78" s="1301"/>
      <c r="I78" s="1301"/>
      <c r="J78" s="1301"/>
      <c r="K78" s="1338"/>
      <c r="L78" s="1338"/>
      <c r="M78" s="1338"/>
      <c r="N78" s="1338"/>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9"/>
      <c r="L79" s="1339"/>
      <c r="M79" s="1339"/>
      <c r="N79" s="1339"/>
      <c r="AN79" s="1307"/>
      <c r="AO79" s="1307"/>
      <c r="AP79" s="1307"/>
      <c r="AQ79" s="1307"/>
      <c r="AR79" s="1307"/>
      <c r="AS79" s="1307"/>
      <c r="AT79" s="1307"/>
      <c r="AU79" s="1307"/>
      <c r="AV79" s="1307"/>
      <c r="AW79" s="1307"/>
      <c r="AX79" s="1307"/>
      <c r="AY79" s="1307"/>
      <c r="AZ79" s="1307"/>
      <c r="BA79" s="1307"/>
      <c r="BB79" s="1311" t="s">
        <v>623</v>
      </c>
      <c r="BC79" s="1311"/>
      <c r="BD79" s="1311"/>
      <c r="BE79" s="1311"/>
      <c r="BF79" s="1311"/>
      <c r="BG79" s="1311"/>
      <c r="BH79" s="1311"/>
      <c r="BI79" s="1311"/>
      <c r="BJ79" s="1311"/>
      <c r="BK79" s="1311"/>
      <c r="BL79" s="1311"/>
      <c r="BM79" s="1311"/>
      <c r="BN79" s="1311"/>
      <c r="BO79" s="1311"/>
      <c r="BP79" s="1312">
        <v>10</v>
      </c>
      <c r="BQ79" s="1312"/>
      <c r="BR79" s="1312"/>
      <c r="BS79" s="1312"/>
      <c r="BT79" s="1312"/>
      <c r="BU79" s="1312"/>
      <c r="BV79" s="1312"/>
      <c r="BW79" s="1312"/>
      <c r="BX79" s="1312">
        <v>9.8000000000000007</v>
      </c>
      <c r="BY79" s="1312"/>
      <c r="BZ79" s="1312"/>
      <c r="CA79" s="1312"/>
      <c r="CB79" s="1312"/>
      <c r="CC79" s="1312"/>
      <c r="CD79" s="1312"/>
      <c r="CE79" s="1312"/>
      <c r="CF79" s="1312">
        <v>9.6</v>
      </c>
      <c r="CG79" s="1312"/>
      <c r="CH79" s="1312"/>
      <c r="CI79" s="1312"/>
      <c r="CJ79" s="1312"/>
      <c r="CK79" s="1312"/>
      <c r="CL79" s="1312"/>
      <c r="CM79" s="1312"/>
      <c r="CN79" s="1312">
        <v>9.5</v>
      </c>
      <c r="CO79" s="1312"/>
      <c r="CP79" s="1312"/>
      <c r="CQ79" s="1312"/>
      <c r="CR79" s="1312"/>
      <c r="CS79" s="1312"/>
      <c r="CT79" s="1312"/>
      <c r="CU79" s="1312"/>
      <c r="CV79" s="1312">
        <v>9.1999999999999993</v>
      </c>
      <c r="CW79" s="1312"/>
      <c r="CX79" s="1312"/>
      <c r="CY79" s="1312"/>
      <c r="CZ79" s="1312"/>
      <c r="DA79" s="1312"/>
      <c r="DB79" s="1312"/>
      <c r="DC79" s="1312"/>
    </row>
    <row r="80" spans="2:107" x14ac:dyDescent="0.15">
      <c r="B80" s="1282"/>
      <c r="G80" s="1301"/>
      <c r="H80" s="1301"/>
      <c r="I80" s="1314"/>
      <c r="J80" s="1314"/>
      <c r="K80" s="1339"/>
      <c r="L80" s="1339"/>
      <c r="M80" s="1339"/>
      <c r="N80" s="1339"/>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40"/>
      <c r="L82" s="1340"/>
      <c r="M82" s="1340"/>
      <c r="N82" s="1340"/>
      <c r="AQ82" s="1340"/>
      <c r="AR82" s="1340"/>
      <c r="AS82" s="1340"/>
      <c r="AT82" s="1340"/>
      <c r="BC82" s="1340"/>
      <c r="BD82" s="1340"/>
      <c r="BE82" s="1340"/>
      <c r="BF82" s="1340"/>
      <c r="BO82" s="1340"/>
      <c r="BP82" s="1340"/>
      <c r="BQ82" s="1340"/>
      <c r="BR82" s="1340"/>
      <c r="CA82" s="1340"/>
      <c r="CB82" s="1340"/>
      <c r="CC82" s="1340"/>
      <c r="CD82" s="1340"/>
      <c r="CM82" s="1340"/>
      <c r="CN82" s="1340"/>
      <c r="CO82" s="1340"/>
      <c r="CP82" s="1340"/>
      <c r="CY82" s="1340"/>
      <c r="CZ82" s="1340"/>
      <c r="DA82" s="1340"/>
      <c r="DB82" s="1340"/>
      <c r="DC82" s="1340"/>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41"/>
      <c r="AQ87" s="1341"/>
      <c r="BC87" s="1341"/>
      <c r="BO87" s="1341"/>
      <c r="CA87" s="1341"/>
      <c r="CM87" s="1341"/>
      <c r="CY87" s="1341"/>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6hwHOgmLyNkZ0sD8AJBzpNDWxU2ymhmIz6NlWDlRmzHfBrrhRE8PRKwaoFOUphHIJuHmJBCwGAURVdDoGF34aw==" saltValue="7L/5+ByXAcW3bkHobfR2A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512</v>
      </c>
    </row>
  </sheetData>
  <sheetProtection algorithmName="SHA-512" hashValue="vtZIPEjmEgpyGiJQsbp4lr8GyU58tCsWUEWXkZuA+EznrnHEuZMNJf9jQfni6C0d3lltNYwMwcErKaaN8f3b3w==" saltValue="uUr/31ex3WZ5XSnFghhUJ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4" zoomScaleNormal="10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512</v>
      </c>
    </row>
  </sheetData>
  <sheetProtection algorithmName="SHA-512" hashValue="e9tOQdS71HP/1upqJoFAojd/CpKzB+0+qtvw4LnhV+pGJLa4phpXxNUEfM6KPLxCDSjlqjRZdIsD1s8CbhdRAg==" saltValue="REKu5E6f7o0eoMpLlB8Uk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94014</v>
      </c>
      <c r="E3" s="162"/>
      <c r="F3" s="163">
        <v>83280</v>
      </c>
      <c r="G3" s="164"/>
      <c r="H3" s="165"/>
    </row>
    <row r="4" spans="1:8" x14ac:dyDescent="0.15">
      <c r="A4" s="166"/>
      <c r="B4" s="167"/>
      <c r="C4" s="168"/>
      <c r="D4" s="169">
        <v>52989</v>
      </c>
      <c r="E4" s="170"/>
      <c r="F4" s="171">
        <v>43123</v>
      </c>
      <c r="G4" s="172"/>
      <c r="H4" s="173"/>
    </row>
    <row r="5" spans="1:8" x14ac:dyDescent="0.15">
      <c r="A5" s="154" t="s">
        <v>557</v>
      </c>
      <c r="B5" s="159"/>
      <c r="C5" s="160"/>
      <c r="D5" s="161">
        <v>200117</v>
      </c>
      <c r="E5" s="162"/>
      <c r="F5" s="163">
        <v>88968</v>
      </c>
      <c r="G5" s="164"/>
      <c r="H5" s="165"/>
    </row>
    <row r="6" spans="1:8" x14ac:dyDescent="0.15">
      <c r="A6" s="166"/>
      <c r="B6" s="167"/>
      <c r="C6" s="168"/>
      <c r="D6" s="169">
        <v>76280</v>
      </c>
      <c r="E6" s="170"/>
      <c r="F6" s="171">
        <v>45482</v>
      </c>
      <c r="G6" s="172"/>
      <c r="H6" s="173"/>
    </row>
    <row r="7" spans="1:8" x14ac:dyDescent="0.15">
      <c r="A7" s="154" t="s">
        <v>558</v>
      </c>
      <c r="B7" s="159"/>
      <c r="C7" s="160"/>
      <c r="D7" s="161">
        <v>156326</v>
      </c>
      <c r="E7" s="162"/>
      <c r="F7" s="163">
        <v>85173</v>
      </c>
      <c r="G7" s="164"/>
      <c r="H7" s="165"/>
    </row>
    <row r="8" spans="1:8" x14ac:dyDescent="0.15">
      <c r="A8" s="166"/>
      <c r="B8" s="167"/>
      <c r="C8" s="168"/>
      <c r="D8" s="169">
        <v>49997</v>
      </c>
      <c r="E8" s="170"/>
      <c r="F8" s="171">
        <v>43913</v>
      </c>
      <c r="G8" s="172"/>
      <c r="H8" s="173"/>
    </row>
    <row r="9" spans="1:8" x14ac:dyDescent="0.15">
      <c r="A9" s="154" t="s">
        <v>559</v>
      </c>
      <c r="B9" s="159"/>
      <c r="C9" s="160"/>
      <c r="D9" s="161">
        <v>228056</v>
      </c>
      <c r="E9" s="162"/>
      <c r="F9" s="163">
        <v>94081</v>
      </c>
      <c r="G9" s="164"/>
      <c r="H9" s="165"/>
    </row>
    <row r="10" spans="1:8" x14ac:dyDescent="0.15">
      <c r="A10" s="166"/>
      <c r="B10" s="167"/>
      <c r="C10" s="168"/>
      <c r="D10" s="169">
        <v>76157</v>
      </c>
      <c r="E10" s="170"/>
      <c r="F10" s="171">
        <v>48949</v>
      </c>
      <c r="G10" s="172"/>
      <c r="H10" s="173"/>
    </row>
    <row r="11" spans="1:8" x14ac:dyDescent="0.15">
      <c r="A11" s="154" t="s">
        <v>560</v>
      </c>
      <c r="B11" s="159"/>
      <c r="C11" s="160"/>
      <c r="D11" s="161">
        <v>67871</v>
      </c>
      <c r="E11" s="162"/>
      <c r="F11" s="163">
        <v>92632</v>
      </c>
      <c r="G11" s="164"/>
      <c r="H11" s="165"/>
    </row>
    <row r="12" spans="1:8" x14ac:dyDescent="0.15">
      <c r="A12" s="166"/>
      <c r="B12" s="167"/>
      <c r="C12" s="174"/>
      <c r="D12" s="169">
        <v>30567</v>
      </c>
      <c r="E12" s="170"/>
      <c r="F12" s="171">
        <v>47978</v>
      </c>
      <c r="G12" s="172"/>
      <c r="H12" s="173"/>
    </row>
    <row r="13" spans="1:8" x14ac:dyDescent="0.15">
      <c r="A13" s="154"/>
      <c r="B13" s="159"/>
      <c r="C13" s="175"/>
      <c r="D13" s="176">
        <v>149277</v>
      </c>
      <c r="E13" s="177"/>
      <c r="F13" s="178">
        <v>88827</v>
      </c>
      <c r="G13" s="179"/>
      <c r="H13" s="165"/>
    </row>
    <row r="14" spans="1:8" x14ac:dyDescent="0.15">
      <c r="A14" s="166"/>
      <c r="B14" s="167"/>
      <c r="C14" s="168"/>
      <c r="D14" s="169">
        <v>57198</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0.14000000000000001</v>
      </c>
      <c r="C19" s="180">
        <f>ROUND(VALUE(SUBSTITUTE(実質収支比率等に係る経年分析!G$48,"▲","-")),2)</f>
        <v>0.91</v>
      </c>
      <c r="D19" s="180">
        <f>ROUND(VALUE(SUBSTITUTE(実質収支比率等に係る経年分析!H$48,"▲","-")),2)</f>
        <v>1.36</v>
      </c>
      <c r="E19" s="180">
        <f>ROUND(VALUE(SUBSTITUTE(実質収支比率等に係る経年分析!I$48,"▲","-")),2)</f>
        <v>0.97</v>
      </c>
      <c r="F19" s="180">
        <f>ROUND(VALUE(SUBSTITUTE(実質収支比率等に係る経年分析!J$48,"▲","-")),2)</f>
        <v>1.59</v>
      </c>
    </row>
    <row r="20" spans="1:11" x14ac:dyDescent="0.15">
      <c r="A20" s="180" t="s">
        <v>55</v>
      </c>
      <c r="B20" s="180">
        <f>ROUND(VALUE(SUBSTITUTE(実質収支比率等に係る経年分析!F$47,"▲","-")),2)</f>
        <v>23.79</v>
      </c>
      <c r="C20" s="180">
        <f>ROUND(VALUE(SUBSTITUTE(実質収支比率等に係る経年分析!G$47,"▲","-")),2)</f>
        <v>20.97</v>
      </c>
      <c r="D20" s="180">
        <f>ROUND(VALUE(SUBSTITUTE(実質収支比率等に係る経年分析!H$47,"▲","-")),2)</f>
        <v>21.38</v>
      </c>
      <c r="E20" s="180">
        <f>ROUND(VALUE(SUBSTITUTE(実質収支比率等に係る経年分析!I$47,"▲","-")),2)</f>
        <v>19.420000000000002</v>
      </c>
      <c r="F20" s="180">
        <f>ROUND(VALUE(SUBSTITUTE(実質収支比率等に係る経年分析!J$47,"▲","-")),2)</f>
        <v>19.13</v>
      </c>
    </row>
    <row r="21" spans="1:11" x14ac:dyDescent="0.15">
      <c r="A21" s="180" t="s">
        <v>56</v>
      </c>
      <c r="B21" s="180">
        <f>IF(ISNUMBER(VALUE(SUBSTITUTE(実質収支比率等に係る経年分析!F$49,"▲","-"))),ROUND(VALUE(SUBSTITUTE(実質収支比率等に係る経年分析!F$49,"▲","-")),2),NA())</f>
        <v>-0.59</v>
      </c>
      <c r="C21" s="180">
        <f>IF(ISNUMBER(VALUE(SUBSTITUTE(実質収支比率等に係る経年分析!G$49,"▲","-"))),ROUND(VALUE(SUBSTITUTE(実質収支比率等に係る経年分析!G$49,"▲","-")),2),NA())</f>
        <v>-1.89</v>
      </c>
      <c r="D21" s="180">
        <f>IF(ISNUMBER(VALUE(SUBSTITUTE(実質収支比率等に係る経年分析!H$49,"▲","-"))),ROUND(VALUE(SUBSTITUTE(実質収支比率等に係る経年分析!H$49,"▲","-")),2),NA())</f>
        <v>0.47</v>
      </c>
      <c r="E21" s="180">
        <f>IF(ISNUMBER(VALUE(SUBSTITUTE(実質収支比率等に係る経年分析!I$49,"▲","-"))),ROUND(VALUE(SUBSTITUTE(実質収支比率等に係る経年分析!I$49,"▲","-")),2),NA())</f>
        <v>-3.48</v>
      </c>
      <c r="F21" s="180">
        <f>IF(ISNUMBER(VALUE(SUBSTITUTE(実質収支比率等に係る経年分析!J$49,"▲","-"))),ROUND(VALUE(SUBSTITUTE(実質収支比率等に係る経年分析!J$49,"▲","-")),2),NA())</f>
        <v>8.2799999999999994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学校給食特別会計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土佐市民病院保育所事業会計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0.53</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1.58</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22.44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22.18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21</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29.75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30.44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34.56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39.99</v>
      </c>
    </row>
    <row r="36" spans="1:16" x14ac:dyDescent="0.15">
      <c r="A36" s="181" t="str">
        <f>IF(連結実質赤字比率に係る赤字・黒字の構成分析!C$34="",NA(),連結実質赤字比率に係る赤字・黒字の構成分析!C$34)</f>
        <v>国民健康保険特別会計</v>
      </c>
      <c r="B36" s="181">
        <f>IF(ROUND(VALUE(SUBSTITUTE(連結実質赤字比率に係る赤字・黒字の構成分析!F$34,"▲", "-")), 2) &lt; 0, ABS(ROUND(VALUE(SUBSTITUTE(連結実質赤字比率に係る赤字・黒字の構成分析!F$34,"▲", "-")), 2)), NA())</f>
        <v>2.29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1.34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1.1100000000000001</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1.43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0.7</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1117</v>
      </c>
      <c r="E42" s="182"/>
      <c r="F42" s="182"/>
      <c r="G42" s="182">
        <f>'実質公債費比率（分子）の構造'!L$52</f>
        <v>1050</v>
      </c>
      <c r="H42" s="182"/>
      <c r="I42" s="182"/>
      <c r="J42" s="182">
        <f>'実質公債費比率（分子）の構造'!M$52</f>
        <v>1224</v>
      </c>
      <c r="K42" s="182"/>
      <c r="L42" s="182"/>
      <c r="M42" s="182">
        <f>'実質公債費比率（分子）の構造'!N$52</f>
        <v>1216</v>
      </c>
      <c r="N42" s="182"/>
      <c r="O42" s="182"/>
      <c r="P42" s="182">
        <f>'実質公債費比率（分子）の構造'!O$52</f>
        <v>1205</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10</v>
      </c>
      <c r="C44" s="182"/>
      <c r="D44" s="182"/>
      <c r="E44" s="182">
        <f>'実質公債費比率（分子）の構造'!L$50</f>
        <v>9</v>
      </c>
      <c r="F44" s="182"/>
      <c r="G44" s="182"/>
      <c r="H44" s="182">
        <f>'実質公債費比率（分子）の構造'!M$50</f>
        <v>9</v>
      </c>
      <c r="I44" s="182"/>
      <c r="J44" s="182"/>
      <c r="K44" s="182">
        <f>'実質公債費比率（分子）の構造'!N$50</f>
        <v>8</v>
      </c>
      <c r="L44" s="182"/>
      <c r="M44" s="182"/>
      <c r="N44" s="182">
        <f>'実質公債費比率（分子）の構造'!O$50</f>
        <v>7</v>
      </c>
      <c r="O44" s="182"/>
      <c r="P44" s="182"/>
    </row>
    <row r="45" spans="1:16" x14ac:dyDescent="0.15">
      <c r="A45" s="182" t="s">
        <v>66</v>
      </c>
      <c r="B45" s="182">
        <f>'実質公債費比率（分子）の構造'!K$49</f>
        <v>50</v>
      </c>
      <c r="C45" s="182"/>
      <c r="D45" s="182"/>
      <c r="E45" s="182">
        <f>'実質公債費比率（分子）の構造'!L$49</f>
        <v>51</v>
      </c>
      <c r="F45" s="182"/>
      <c r="G45" s="182"/>
      <c r="H45" s="182">
        <f>'実質公債費比率（分子）の構造'!M$49</f>
        <v>49</v>
      </c>
      <c r="I45" s="182"/>
      <c r="J45" s="182"/>
      <c r="K45" s="182">
        <f>'実質公債費比率（分子）の構造'!N$49</f>
        <v>50</v>
      </c>
      <c r="L45" s="182"/>
      <c r="M45" s="182"/>
      <c r="N45" s="182" t="str">
        <f>'実質公債費比率（分子）の構造'!O$49</f>
        <v>-</v>
      </c>
      <c r="O45" s="182"/>
      <c r="P45" s="182"/>
    </row>
    <row r="46" spans="1:16" x14ac:dyDescent="0.15">
      <c r="A46" s="182" t="s">
        <v>67</v>
      </c>
      <c r="B46" s="182">
        <f>'実質公債費比率（分子）の構造'!K$48</f>
        <v>168</v>
      </c>
      <c r="C46" s="182"/>
      <c r="D46" s="182"/>
      <c r="E46" s="182">
        <f>'実質公債費比率（分子）の構造'!L$48</f>
        <v>196</v>
      </c>
      <c r="F46" s="182"/>
      <c r="G46" s="182"/>
      <c r="H46" s="182">
        <f>'実質公債費比率（分子）の構造'!M$48</f>
        <v>132</v>
      </c>
      <c r="I46" s="182"/>
      <c r="J46" s="182"/>
      <c r="K46" s="182">
        <f>'実質公債費比率（分子）の構造'!N$48</f>
        <v>167</v>
      </c>
      <c r="L46" s="182"/>
      <c r="M46" s="182"/>
      <c r="N46" s="182">
        <f>'実質公債費比率（分子）の構造'!O$48</f>
        <v>207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1624</v>
      </c>
      <c r="C49" s="182"/>
      <c r="D49" s="182"/>
      <c r="E49" s="182">
        <f>'実質公債費比率（分子）の構造'!L$45</f>
        <v>1622</v>
      </c>
      <c r="F49" s="182"/>
      <c r="G49" s="182"/>
      <c r="H49" s="182">
        <f>'実質公債費比率（分子）の構造'!M$45</f>
        <v>1785</v>
      </c>
      <c r="I49" s="182"/>
      <c r="J49" s="182"/>
      <c r="K49" s="182">
        <f>'実質公債費比率（分子）の構造'!N$45</f>
        <v>1862</v>
      </c>
      <c r="L49" s="182"/>
      <c r="M49" s="182"/>
      <c r="N49" s="182">
        <f>'実質公債費比率（分子）の構造'!O$45</f>
        <v>1742</v>
      </c>
      <c r="O49" s="182"/>
      <c r="P49" s="182"/>
    </row>
    <row r="50" spans="1:16" x14ac:dyDescent="0.15">
      <c r="A50" s="182" t="s">
        <v>71</v>
      </c>
      <c r="B50" s="182" t="e">
        <f>NA()</f>
        <v>#N/A</v>
      </c>
      <c r="C50" s="182">
        <f>IF(ISNUMBER('実質公債費比率（分子）の構造'!K$53),'実質公債費比率（分子）の構造'!K$53,NA())</f>
        <v>735</v>
      </c>
      <c r="D50" s="182" t="e">
        <f>NA()</f>
        <v>#N/A</v>
      </c>
      <c r="E50" s="182" t="e">
        <f>NA()</f>
        <v>#N/A</v>
      </c>
      <c r="F50" s="182">
        <f>IF(ISNUMBER('実質公債費比率（分子）の構造'!L$53),'実質公債費比率（分子）の構造'!L$53,NA())</f>
        <v>828</v>
      </c>
      <c r="G50" s="182" t="e">
        <f>NA()</f>
        <v>#N/A</v>
      </c>
      <c r="H50" s="182" t="e">
        <f>NA()</f>
        <v>#N/A</v>
      </c>
      <c r="I50" s="182">
        <f>IF(ISNUMBER('実質公債費比率（分子）の構造'!M$53),'実質公債費比率（分子）の構造'!M$53,NA())</f>
        <v>751</v>
      </c>
      <c r="J50" s="182" t="e">
        <f>NA()</f>
        <v>#N/A</v>
      </c>
      <c r="K50" s="182" t="e">
        <f>NA()</f>
        <v>#N/A</v>
      </c>
      <c r="L50" s="182">
        <f>IF(ISNUMBER('実質公債費比率（分子）の構造'!N$53),'実質公債費比率（分子）の構造'!N$53,NA())</f>
        <v>871</v>
      </c>
      <c r="M50" s="182" t="e">
        <f>NA()</f>
        <v>#N/A</v>
      </c>
      <c r="N50" s="182" t="e">
        <f>NA()</f>
        <v>#N/A</v>
      </c>
      <c r="O50" s="182">
        <f>IF(ISNUMBER('実質公債費比率（分子）の構造'!O$53),'実質公債費比率（分子）の構造'!O$53,NA())</f>
        <v>751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10510</v>
      </c>
      <c r="E56" s="181"/>
      <c r="F56" s="181"/>
      <c r="G56" s="181">
        <f>'将来負担比率（分子）の構造'!J$52</f>
        <v>10287</v>
      </c>
      <c r="H56" s="181"/>
      <c r="I56" s="181"/>
      <c r="J56" s="181">
        <f>'将来負担比率（分子）の構造'!K$52</f>
        <v>10631</v>
      </c>
      <c r="K56" s="181"/>
      <c r="L56" s="181"/>
      <c r="M56" s="181">
        <f>'将来負担比率（分子）の構造'!L$52</f>
        <v>10473</v>
      </c>
      <c r="N56" s="181"/>
      <c r="O56" s="181"/>
      <c r="P56" s="181">
        <f>'将来負担比率（分子）の構造'!M$52</f>
        <v>10447</v>
      </c>
    </row>
    <row r="57" spans="1:16" x14ac:dyDescent="0.15">
      <c r="A57" s="181" t="s">
        <v>42</v>
      </c>
      <c r="B57" s="181"/>
      <c r="C57" s="181"/>
      <c r="D57" s="181">
        <f>'将来負担比率（分子）の構造'!I$51</f>
        <v>170</v>
      </c>
      <c r="E57" s="181"/>
      <c r="F57" s="181"/>
      <c r="G57" s="181">
        <f>'将来負担比率（分子）の構造'!J$51</f>
        <v>954</v>
      </c>
      <c r="H57" s="181"/>
      <c r="I57" s="181"/>
      <c r="J57" s="181">
        <f>'将来負担比率（分子）の構造'!K$51</f>
        <v>1027</v>
      </c>
      <c r="K57" s="181"/>
      <c r="L57" s="181"/>
      <c r="M57" s="181">
        <f>'将来負担比率（分子）の構造'!L$51</f>
        <v>850</v>
      </c>
      <c r="N57" s="181"/>
      <c r="O57" s="181"/>
      <c r="P57" s="181">
        <f>'将来負担比率（分子）の構造'!M$51</f>
        <v>490</v>
      </c>
    </row>
    <row r="58" spans="1:16" x14ac:dyDescent="0.15">
      <c r="A58" s="181" t="s">
        <v>41</v>
      </c>
      <c r="B58" s="181"/>
      <c r="C58" s="181"/>
      <c r="D58" s="181">
        <f>'将来負担比率（分子）の構造'!I$50</f>
        <v>7001</v>
      </c>
      <c r="E58" s="181"/>
      <c r="F58" s="181"/>
      <c r="G58" s="181">
        <f>'将来負担比率（分子）の構造'!J$50</f>
        <v>6531</v>
      </c>
      <c r="H58" s="181"/>
      <c r="I58" s="181"/>
      <c r="J58" s="181">
        <f>'将来負担比率（分子）の構造'!K$50</f>
        <v>5865</v>
      </c>
      <c r="K58" s="181"/>
      <c r="L58" s="181"/>
      <c r="M58" s="181">
        <f>'将来負担比率（分子）の構造'!L$50</f>
        <v>5153</v>
      </c>
      <c r="N58" s="181"/>
      <c r="O58" s="181"/>
      <c r="P58" s="181">
        <f>'将来負担比率（分子）の構造'!M$50</f>
        <v>5096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2275</v>
      </c>
      <c r="C62" s="181"/>
      <c r="D62" s="181"/>
      <c r="E62" s="181">
        <f>'将来負担比率（分子）の構造'!J$45</f>
        <v>2342</v>
      </c>
      <c r="F62" s="181"/>
      <c r="G62" s="181"/>
      <c r="H62" s="181">
        <f>'将来負担比率（分子）の構造'!K$45</f>
        <v>2248</v>
      </c>
      <c r="I62" s="181"/>
      <c r="J62" s="181"/>
      <c r="K62" s="181">
        <f>'将来負担比率（分子）の構造'!L$45</f>
        <v>1986</v>
      </c>
      <c r="L62" s="181"/>
      <c r="M62" s="181"/>
      <c r="N62" s="181">
        <f>'将来負担比率（分子）の構造'!M$45</f>
        <v>2002</v>
      </c>
      <c r="O62" s="181"/>
      <c r="P62" s="181"/>
    </row>
    <row r="63" spans="1:16" x14ac:dyDescent="0.15">
      <c r="A63" s="181" t="s">
        <v>34</v>
      </c>
      <c r="B63" s="181">
        <f>'将来負担比率（分子）の構造'!I$44</f>
        <v>288</v>
      </c>
      <c r="C63" s="181"/>
      <c r="D63" s="181"/>
      <c r="E63" s="181">
        <f>'将来負担比率（分子）の構造'!J$44</f>
        <v>211</v>
      </c>
      <c r="F63" s="181"/>
      <c r="G63" s="181"/>
      <c r="H63" s="181">
        <f>'将来負担比率（分子）の構造'!K$44</f>
        <v>107</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2508</v>
      </c>
      <c r="C64" s="181"/>
      <c r="D64" s="181"/>
      <c r="E64" s="181">
        <f>'将来負担比率（分子）の構造'!J$43</f>
        <v>2381</v>
      </c>
      <c r="F64" s="181"/>
      <c r="G64" s="181"/>
      <c r="H64" s="181">
        <f>'将来負担比率（分子）の構造'!K$43</f>
        <v>2094</v>
      </c>
      <c r="I64" s="181"/>
      <c r="J64" s="181"/>
      <c r="K64" s="181">
        <f>'将来負担比率（分子）の構造'!L$43</f>
        <v>1751</v>
      </c>
      <c r="L64" s="181"/>
      <c r="M64" s="181"/>
      <c r="N64" s="181">
        <f>'将来負担比率（分子）の構造'!M$43</f>
        <v>1509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14953</v>
      </c>
      <c r="C66" s="181"/>
      <c r="D66" s="181"/>
      <c r="E66" s="181">
        <f>'将来負担比率（分子）の構造'!J$41</f>
        <v>16840</v>
      </c>
      <c r="F66" s="181"/>
      <c r="G66" s="181"/>
      <c r="H66" s="181">
        <f>'将来負担比率（分子）の構造'!K$41</f>
        <v>17401</v>
      </c>
      <c r="I66" s="181"/>
      <c r="J66" s="181"/>
      <c r="K66" s="181">
        <f>'将来負担比率（分子）の構造'!L$41</f>
        <v>18804</v>
      </c>
      <c r="L66" s="181"/>
      <c r="M66" s="181"/>
      <c r="N66" s="181">
        <f>'将来負担比率（分子）の構造'!M$41</f>
        <v>17764</v>
      </c>
      <c r="O66" s="181"/>
      <c r="P66" s="181"/>
    </row>
    <row r="67" spans="1:16" x14ac:dyDescent="0.15">
      <c r="A67" s="181" t="s">
        <v>75</v>
      </c>
      <c r="B67" s="181" t="e">
        <f>NA()</f>
        <v>#N/A</v>
      </c>
      <c r="C67" s="181">
        <f>IF(ISNUMBER('将来負担比率（分子）の構造'!I$53), IF('将来負担比率（分子）の構造'!I$53 &lt; 0, 0, '将来負担比率（分子）の構造'!I$53), NA())</f>
        <v>2342</v>
      </c>
      <c r="D67" s="181" t="e">
        <f>NA()</f>
        <v>#N/A</v>
      </c>
      <c r="E67" s="181" t="e">
        <f>NA()</f>
        <v>#N/A</v>
      </c>
      <c r="F67" s="181">
        <f>IF(ISNUMBER('将来負担比率（分子）の構造'!J$53), IF('将来負担比率（分子）の構造'!J$53 &lt; 0, 0, '将来負担比率（分子）の構造'!J$53), NA())</f>
        <v>4003</v>
      </c>
      <c r="G67" s="181" t="e">
        <f>NA()</f>
        <v>#N/A</v>
      </c>
      <c r="H67" s="181" t="e">
        <f>NA()</f>
        <v>#N/A</v>
      </c>
      <c r="I67" s="181">
        <f>IF(ISNUMBER('将来負担比率（分子）の構造'!K$53), IF('将来負担比率（分子）の構造'!K$53 &lt; 0, 0, '将来負担比率（分子）の構造'!K$53), NA())</f>
        <v>4327</v>
      </c>
      <c r="J67" s="181" t="e">
        <f>NA()</f>
        <v>#N/A</v>
      </c>
      <c r="K67" s="181" t="e">
        <f>NA()</f>
        <v>#N/A</v>
      </c>
      <c r="L67" s="181">
        <f>IF(ISNUMBER('将来負担比率（分子）の構造'!L$53), IF('将来負担比率（分子）の構造'!L$53 &lt; 0, 0, '将来負担比率（分子）の構造'!L$53), NA())</f>
        <v>6065</v>
      </c>
      <c r="M67" s="181" t="e">
        <f>NA()</f>
        <v>#N/A</v>
      </c>
      <c r="N67" s="181" t="e">
        <f>NA()</f>
        <v>#N/A</v>
      </c>
      <c r="O67" s="181">
        <f>IF(ISNUMBER('将来負担比率（分子）の構造'!M$53), IF('将来負担比率（分子）の構造'!M$53 &lt; 0, 0, '将来負担比率（分子）の構造'!M$53), NA())</f>
        <v>5244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1605</v>
      </c>
      <c r="C72" s="185">
        <f>基金残高に係る経年分析!G55</f>
        <v>1446</v>
      </c>
      <c r="D72" s="185">
        <f>基金残高に係る経年分析!H55</f>
        <v>1488</v>
      </c>
    </row>
    <row r="73" spans="1:16" x14ac:dyDescent="0.15">
      <c r="A73" s="184" t="s">
        <v>78</v>
      </c>
      <c r="B73" s="185">
        <f>基金残高に係る経年分析!F56</f>
        <v>785</v>
      </c>
      <c r="C73" s="185">
        <f>基金残高に係る経年分析!G56</f>
        <v>787</v>
      </c>
      <c r="D73" s="185">
        <f>基金残高に係る経年分析!H56</f>
        <v>797</v>
      </c>
    </row>
    <row r="74" spans="1:16" x14ac:dyDescent="0.15">
      <c r="A74" s="184" t="s">
        <v>79</v>
      </c>
      <c r="B74" s="185">
        <f>基金残高に係る経年分析!F57</f>
        <v>2904</v>
      </c>
      <c r="C74" s="185">
        <f>基金残高に係る経年分析!G57</f>
        <v>2478</v>
      </c>
      <c r="D74" s="185">
        <f>基金残高に係る経年分析!H57</f>
        <v>2538</v>
      </c>
    </row>
  </sheetData>
  <sheetProtection algorithmName="SHA-512" hashValue="YANC/hAHPtppCtamZW32vQIk3dZ37uzV/9YXYTKmEycTghynZCd3cd3kmHx0zV1PzZelhVTTJSNgBLTM7uBKPA==" saltValue="qm2gnskIzdT7Ku8hGy/B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O1"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225</v>
      </c>
      <c r="C5" s="709"/>
      <c r="D5" s="709"/>
      <c r="E5" s="709"/>
      <c r="F5" s="709"/>
      <c r="G5" s="709"/>
      <c r="H5" s="709"/>
      <c r="I5" s="709"/>
      <c r="J5" s="709"/>
      <c r="K5" s="709"/>
      <c r="L5" s="709"/>
      <c r="M5" s="709"/>
      <c r="N5" s="709"/>
      <c r="O5" s="709"/>
      <c r="P5" s="709"/>
      <c r="Q5" s="710"/>
      <c r="R5" s="697">
        <v>2672883</v>
      </c>
      <c r="S5" s="698"/>
      <c r="T5" s="698"/>
      <c r="U5" s="698"/>
      <c r="V5" s="698"/>
      <c r="W5" s="698"/>
      <c r="X5" s="698"/>
      <c r="Y5" s="741"/>
      <c r="Z5" s="759">
        <v>15.7</v>
      </c>
      <c r="AA5" s="759"/>
      <c r="AB5" s="759"/>
      <c r="AC5" s="759"/>
      <c r="AD5" s="760">
        <v>2672883</v>
      </c>
      <c r="AE5" s="760"/>
      <c r="AF5" s="760"/>
      <c r="AG5" s="760"/>
      <c r="AH5" s="760"/>
      <c r="AI5" s="760"/>
      <c r="AJ5" s="760"/>
      <c r="AK5" s="760"/>
      <c r="AL5" s="742">
        <v>35.299999999999997</v>
      </c>
      <c r="AM5" s="713"/>
      <c r="AN5" s="713"/>
      <c r="AO5" s="743"/>
      <c r="AP5" s="708" t="s">
        <v>226</v>
      </c>
      <c r="AQ5" s="709"/>
      <c r="AR5" s="709"/>
      <c r="AS5" s="709"/>
      <c r="AT5" s="709"/>
      <c r="AU5" s="709"/>
      <c r="AV5" s="709"/>
      <c r="AW5" s="709"/>
      <c r="AX5" s="709"/>
      <c r="AY5" s="709"/>
      <c r="AZ5" s="709"/>
      <c r="BA5" s="709"/>
      <c r="BB5" s="709"/>
      <c r="BC5" s="709"/>
      <c r="BD5" s="709"/>
      <c r="BE5" s="709"/>
      <c r="BF5" s="710"/>
      <c r="BG5" s="642">
        <v>2671819</v>
      </c>
      <c r="BH5" s="643"/>
      <c r="BI5" s="643"/>
      <c r="BJ5" s="643"/>
      <c r="BK5" s="643"/>
      <c r="BL5" s="643"/>
      <c r="BM5" s="643"/>
      <c r="BN5" s="644"/>
      <c r="BO5" s="675">
        <v>100</v>
      </c>
      <c r="BP5" s="675"/>
      <c r="BQ5" s="675"/>
      <c r="BR5" s="675"/>
      <c r="BS5" s="676">
        <v>107108</v>
      </c>
      <c r="BT5" s="676"/>
      <c r="BU5" s="676"/>
      <c r="BV5" s="676"/>
      <c r="BW5" s="676"/>
      <c r="BX5" s="676"/>
      <c r="BY5" s="676"/>
      <c r="BZ5" s="676"/>
      <c r="CA5" s="676"/>
      <c r="CB5" s="730"/>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105654</v>
      </c>
      <c r="S6" s="643"/>
      <c r="T6" s="643"/>
      <c r="U6" s="643"/>
      <c r="V6" s="643"/>
      <c r="W6" s="643"/>
      <c r="X6" s="643"/>
      <c r="Y6" s="644"/>
      <c r="Z6" s="675">
        <v>0.6</v>
      </c>
      <c r="AA6" s="675"/>
      <c r="AB6" s="675"/>
      <c r="AC6" s="675"/>
      <c r="AD6" s="676">
        <v>105654</v>
      </c>
      <c r="AE6" s="676"/>
      <c r="AF6" s="676"/>
      <c r="AG6" s="676"/>
      <c r="AH6" s="676"/>
      <c r="AI6" s="676"/>
      <c r="AJ6" s="676"/>
      <c r="AK6" s="676"/>
      <c r="AL6" s="645">
        <v>1.4</v>
      </c>
      <c r="AM6" s="646"/>
      <c r="AN6" s="646"/>
      <c r="AO6" s="677"/>
      <c r="AP6" s="639" t="s">
        <v>231</v>
      </c>
      <c r="AQ6" s="640"/>
      <c r="AR6" s="640"/>
      <c r="AS6" s="640"/>
      <c r="AT6" s="640"/>
      <c r="AU6" s="640"/>
      <c r="AV6" s="640"/>
      <c r="AW6" s="640"/>
      <c r="AX6" s="640"/>
      <c r="AY6" s="640"/>
      <c r="AZ6" s="640"/>
      <c r="BA6" s="640"/>
      <c r="BB6" s="640"/>
      <c r="BC6" s="640"/>
      <c r="BD6" s="640"/>
      <c r="BE6" s="640"/>
      <c r="BF6" s="641"/>
      <c r="BG6" s="642">
        <v>2671819</v>
      </c>
      <c r="BH6" s="643"/>
      <c r="BI6" s="643"/>
      <c r="BJ6" s="643"/>
      <c r="BK6" s="643"/>
      <c r="BL6" s="643"/>
      <c r="BM6" s="643"/>
      <c r="BN6" s="644"/>
      <c r="BO6" s="675">
        <v>100</v>
      </c>
      <c r="BP6" s="675"/>
      <c r="BQ6" s="675"/>
      <c r="BR6" s="675"/>
      <c r="BS6" s="676">
        <v>107108</v>
      </c>
      <c r="BT6" s="676"/>
      <c r="BU6" s="676"/>
      <c r="BV6" s="676"/>
      <c r="BW6" s="676"/>
      <c r="BX6" s="676"/>
      <c r="BY6" s="676"/>
      <c r="BZ6" s="676"/>
      <c r="CA6" s="676"/>
      <c r="CB6" s="730"/>
      <c r="CD6" s="700" t="s">
        <v>232</v>
      </c>
      <c r="CE6" s="701"/>
      <c r="CF6" s="701"/>
      <c r="CG6" s="701"/>
      <c r="CH6" s="701"/>
      <c r="CI6" s="701"/>
      <c r="CJ6" s="701"/>
      <c r="CK6" s="701"/>
      <c r="CL6" s="701"/>
      <c r="CM6" s="701"/>
      <c r="CN6" s="701"/>
      <c r="CO6" s="701"/>
      <c r="CP6" s="701"/>
      <c r="CQ6" s="702"/>
      <c r="CR6" s="642">
        <v>126437</v>
      </c>
      <c r="CS6" s="643"/>
      <c r="CT6" s="643"/>
      <c r="CU6" s="643"/>
      <c r="CV6" s="643"/>
      <c r="CW6" s="643"/>
      <c r="CX6" s="643"/>
      <c r="CY6" s="644"/>
      <c r="CZ6" s="742">
        <v>0.8</v>
      </c>
      <c r="DA6" s="713"/>
      <c r="DB6" s="713"/>
      <c r="DC6" s="745"/>
      <c r="DD6" s="648" t="s">
        <v>138</v>
      </c>
      <c r="DE6" s="643"/>
      <c r="DF6" s="643"/>
      <c r="DG6" s="643"/>
      <c r="DH6" s="643"/>
      <c r="DI6" s="643"/>
      <c r="DJ6" s="643"/>
      <c r="DK6" s="643"/>
      <c r="DL6" s="643"/>
      <c r="DM6" s="643"/>
      <c r="DN6" s="643"/>
      <c r="DO6" s="643"/>
      <c r="DP6" s="644"/>
      <c r="DQ6" s="648">
        <v>126437</v>
      </c>
      <c r="DR6" s="643"/>
      <c r="DS6" s="643"/>
      <c r="DT6" s="643"/>
      <c r="DU6" s="643"/>
      <c r="DV6" s="643"/>
      <c r="DW6" s="643"/>
      <c r="DX6" s="643"/>
      <c r="DY6" s="643"/>
      <c r="DZ6" s="643"/>
      <c r="EA6" s="643"/>
      <c r="EB6" s="643"/>
      <c r="EC6" s="688"/>
    </row>
    <row r="7" spans="2:143" ht="11.25" customHeight="1" x14ac:dyDescent="0.15">
      <c r="B7" s="639" t="s">
        <v>233</v>
      </c>
      <c r="C7" s="640"/>
      <c r="D7" s="640"/>
      <c r="E7" s="640"/>
      <c r="F7" s="640"/>
      <c r="G7" s="640"/>
      <c r="H7" s="640"/>
      <c r="I7" s="640"/>
      <c r="J7" s="640"/>
      <c r="K7" s="640"/>
      <c r="L7" s="640"/>
      <c r="M7" s="640"/>
      <c r="N7" s="640"/>
      <c r="O7" s="640"/>
      <c r="P7" s="640"/>
      <c r="Q7" s="641"/>
      <c r="R7" s="642">
        <v>5409</v>
      </c>
      <c r="S7" s="643"/>
      <c r="T7" s="643"/>
      <c r="U7" s="643"/>
      <c r="V7" s="643"/>
      <c r="W7" s="643"/>
      <c r="X7" s="643"/>
      <c r="Y7" s="644"/>
      <c r="Z7" s="675">
        <v>0</v>
      </c>
      <c r="AA7" s="675"/>
      <c r="AB7" s="675"/>
      <c r="AC7" s="675"/>
      <c r="AD7" s="676">
        <v>5409</v>
      </c>
      <c r="AE7" s="676"/>
      <c r="AF7" s="676"/>
      <c r="AG7" s="676"/>
      <c r="AH7" s="676"/>
      <c r="AI7" s="676"/>
      <c r="AJ7" s="676"/>
      <c r="AK7" s="676"/>
      <c r="AL7" s="645">
        <v>0.1</v>
      </c>
      <c r="AM7" s="646"/>
      <c r="AN7" s="646"/>
      <c r="AO7" s="677"/>
      <c r="AP7" s="639" t="s">
        <v>234</v>
      </c>
      <c r="AQ7" s="640"/>
      <c r="AR7" s="640"/>
      <c r="AS7" s="640"/>
      <c r="AT7" s="640"/>
      <c r="AU7" s="640"/>
      <c r="AV7" s="640"/>
      <c r="AW7" s="640"/>
      <c r="AX7" s="640"/>
      <c r="AY7" s="640"/>
      <c r="AZ7" s="640"/>
      <c r="BA7" s="640"/>
      <c r="BB7" s="640"/>
      <c r="BC7" s="640"/>
      <c r="BD7" s="640"/>
      <c r="BE7" s="640"/>
      <c r="BF7" s="641"/>
      <c r="BG7" s="642">
        <v>1113055</v>
      </c>
      <c r="BH7" s="643"/>
      <c r="BI7" s="643"/>
      <c r="BJ7" s="643"/>
      <c r="BK7" s="643"/>
      <c r="BL7" s="643"/>
      <c r="BM7" s="643"/>
      <c r="BN7" s="644"/>
      <c r="BO7" s="675">
        <v>41.6</v>
      </c>
      <c r="BP7" s="675"/>
      <c r="BQ7" s="675"/>
      <c r="BR7" s="675"/>
      <c r="BS7" s="676">
        <v>26321</v>
      </c>
      <c r="BT7" s="676"/>
      <c r="BU7" s="676"/>
      <c r="BV7" s="676"/>
      <c r="BW7" s="676"/>
      <c r="BX7" s="676"/>
      <c r="BY7" s="676"/>
      <c r="BZ7" s="676"/>
      <c r="CA7" s="676"/>
      <c r="CB7" s="730"/>
      <c r="CD7" s="689" t="s">
        <v>235</v>
      </c>
      <c r="CE7" s="686"/>
      <c r="CF7" s="686"/>
      <c r="CG7" s="686"/>
      <c r="CH7" s="686"/>
      <c r="CI7" s="686"/>
      <c r="CJ7" s="686"/>
      <c r="CK7" s="686"/>
      <c r="CL7" s="686"/>
      <c r="CM7" s="686"/>
      <c r="CN7" s="686"/>
      <c r="CO7" s="686"/>
      <c r="CP7" s="686"/>
      <c r="CQ7" s="687"/>
      <c r="CR7" s="642">
        <v>4315421</v>
      </c>
      <c r="CS7" s="643"/>
      <c r="CT7" s="643"/>
      <c r="CU7" s="643"/>
      <c r="CV7" s="643"/>
      <c r="CW7" s="643"/>
      <c r="CX7" s="643"/>
      <c r="CY7" s="644"/>
      <c r="CZ7" s="675">
        <v>25.7</v>
      </c>
      <c r="DA7" s="675"/>
      <c r="DB7" s="675"/>
      <c r="DC7" s="675"/>
      <c r="DD7" s="648">
        <v>256041</v>
      </c>
      <c r="DE7" s="643"/>
      <c r="DF7" s="643"/>
      <c r="DG7" s="643"/>
      <c r="DH7" s="643"/>
      <c r="DI7" s="643"/>
      <c r="DJ7" s="643"/>
      <c r="DK7" s="643"/>
      <c r="DL7" s="643"/>
      <c r="DM7" s="643"/>
      <c r="DN7" s="643"/>
      <c r="DO7" s="643"/>
      <c r="DP7" s="644"/>
      <c r="DQ7" s="648">
        <v>936063</v>
      </c>
      <c r="DR7" s="643"/>
      <c r="DS7" s="643"/>
      <c r="DT7" s="643"/>
      <c r="DU7" s="643"/>
      <c r="DV7" s="643"/>
      <c r="DW7" s="643"/>
      <c r="DX7" s="643"/>
      <c r="DY7" s="643"/>
      <c r="DZ7" s="643"/>
      <c r="EA7" s="643"/>
      <c r="EB7" s="643"/>
      <c r="EC7" s="688"/>
    </row>
    <row r="8" spans="2:143" ht="11.25" customHeight="1" x14ac:dyDescent="0.15">
      <c r="B8" s="639" t="s">
        <v>236</v>
      </c>
      <c r="C8" s="640"/>
      <c r="D8" s="640"/>
      <c r="E8" s="640"/>
      <c r="F8" s="640"/>
      <c r="G8" s="640"/>
      <c r="H8" s="640"/>
      <c r="I8" s="640"/>
      <c r="J8" s="640"/>
      <c r="K8" s="640"/>
      <c r="L8" s="640"/>
      <c r="M8" s="640"/>
      <c r="N8" s="640"/>
      <c r="O8" s="640"/>
      <c r="P8" s="640"/>
      <c r="Q8" s="641"/>
      <c r="R8" s="642">
        <v>8954</v>
      </c>
      <c r="S8" s="643"/>
      <c r="T8" s="643"/>
      <c r="U8" s="643"/>
      <c r="V8" s="643"/>
      <c r="W8" s="643"/>
      <c r="X8" s="643"/>
      <c r="Y8" s="644"/>
      <c r="Z8" s="675">
        <v>0.1</v>
      </c>
      <c r="AA8" s="675"/>
      <c r="AB8" s="675"/>
      <c r="AC8" s="675"/>
      <c r="AD8" s="676">
        <v>8954</v>
      </c>
      <c r="AE8" s="676"/>
      <c r="AF8" s="676"/>
      <c r="AG8" s="676"/>
      <c r="AH8" s="676"/>
      <c r="AI8" s="676"/>
      <c r="AJ8" s="676"/>
      <c r="AK8" s="676"/>
      <c r="AL8" s="645">
        <v>0.1</v>
      </c>
      <c r="AM8" s="646"/>
      <c r="AN8" s="646"/>
      <c r="AO8" s="677"/>
      <c r="AP8" s="639" t="s">
        <v>237</v>
      </c>
      <c r="AQ8" s="640"/>
      <c r="AR8" s="640"/>
      <c r="AS8" s="640"/>
      <c r="AT8" s="640"/>
      <c r="AU8" s="640"/>
      <c r="AV8" s="640"/>
      <c r="AW8" s="640"/>
      <c r="AX8" s="640"/>
      <c r="AY8" s="640"/>
      <c r="AZ8" s="640"/>
      <c r="BA8" s="640"/>
      <c r="BB8" s="640"/>
      <c r="BC8" s="640"/>
      <c r="BD8" s="640"/>
      <c r="BE8" s="640"/>
      <c r="BF8" s="641"/>
      <c r="BG8" s="642">
        <v>44686</v>
      </c>
      <c r="BH8" s="643"/>
      <c r="BI8" s="643"/>
      <c r="BJ8" s="643"/>
      <c r="BK8" s="643"/>
      <c r="BL8" s="643"/>
      <c r="BM8" s="643"/>
      <c r="BN8" s="644"/>
      <c r="BO8" s="675">
        <v>1.7</v>
      </c>
      <c r="BP8" s="675"/>
      <c r="BQ8" s="675"/>
      <c r="BR8" s="675"/>
      <c r="BS8" s="648" t="s">
        <v>238</v>
      </c>
      <c r="BT8" s="643"/>
      <c r="BU8" s="643"/>
      <c r="BV8" s="643"/>
      <c r="BW8" s="643"/>
      <c r="BX8" s="643"/>
      <c r="BY8" s="643"/>
      <c r="BZ8" s="643"/>
      <c r="CA8" s="643"/>
      <c r="CB8" s="688"/>
      <c r="CD8" s="689" t="s">
        <v>239</v>
      </c>
      <c r="CE8" s="686"/>
      <c r="CF8" s="686"/>
      <c r="CG8" s="686"/>
      <c r="CH8" s="686"/>
      <c r="CI8" s="686"/>
      <c r="CJ8" s="686"/>
      <c r="CK8" s="686"/>
      <c r="CL8" s="686"/>
      <c r="CM8" s="686"/>
      <c r="CN8" s="686"/>
      <c r="CO8" s="686"/>
      <c r="CP8" s="686"/>
      <c r="CQ8" s="687"/>
      <c r="CR8" s="642">
        <v>5002853</v>
      </c>
      <c r="CS8" s="643"/>
      <c r="CT8" s="643"/>
      <c r="CU8" s="643"/>
      <c r="CV8" s="643"/>
      <c r="CW8" s="643"/>
      <c r="CX8" s="643"/>
      <c r="CY8" s="644"/>
      <c r="CZ8" s="675">
        <v>29.8</v>
      </c>
      <c r="DA8" s="675"/>
      <c r="DB8" s="675"/>
      <c r="DC8" s="675"/>
      <c r="DD8" s="648">
        <v>23352</v>
      </c>
      <c r="DE8" s="643"/>
      <c r="DF8" s="643"/>
      <c r="DG8" s="643"/>
      <c r="DH8" s="643"/>
      <c r="DI8" s="643"/>
      <c r="DJ8" s="643"/>
      <c r="DK8" s="643"/>
      <c r="DL8" s="643"/>
      <c r="DM8" s="643"/>
      <c r="DN8" s="643"/>
      <c r="DO8" s="643"/>
      <c r="DP8" s="644"/>
      <c r="DQ8" s="648">
        <v>2952776</v>
      </c>
      <c r="DR8" s="643"/>
      <c r="DS8" s="643"/>
      <c r="DT8" s="643"/>
      <c r="DU8" s="643"/>
      <c r="DV8" s="643"/>
      <c r="DW8" s="643"/>
      <c r="DX8" s="643"/>
      <c r="DY8" s="643"/>
      <c r="DZ8" s="643"/>
      <c r="EA8" s="643"/>
      <c r="EB8" s="643"/>
      <c r="EC8" s="688"/>
    </row>
    <row r="9" spans="2:143" ht="11.25" customHeight="1" x14ac:dyDescent="0.15">
      <c r="B9" s="639" t="s">
        <v>240</v>
      </c>
      <c r="C9" s="640"/>
      <c r="D9" s="640"/>
      <c r="E9" s="640"/>
      <c r="F9" s="640"/>
      <c r="G9" s="640"/>
      <c r="H9" s="640"/>
      <c r="I9" s="640"/>
      <c r="J9" s="640"/>
      <c r="K9" s="640"/>
      <c r="L9" s="640"/>
      <c r="M9" s="640"/>
      <c r="N9" s="640"/>
      <c r="O9" s="640"/>
      <c r="P9" s="640"/>
      <c r="Q9" s="641"/>
      <c r="R9" s="642">
        <v>11016</v>
      </c>
      <c r="S9" s="643"/>
      <c r="T9" s="643"/>
      <c r="U9" s="643"/>
      <c r="V9" s="643"/>
      <c r="W9" s="643"/>
      <c r="X9" s="643"/>
      <c r="Y9" s="644"/>
      <c r="Z9" s="675">
        <v>0.1</v>
      </c>
      <c r="AA9" s="675"/>
      <c r="AB9" s="675"/>
      <c r="AC9" s="675"/>
      <c r="AD9" s="676">
        <v>11016</v>
      </c>
      <c r="AE9" s="676"/>
      <c r="AF9" s="676"/>
      <c r="AG9" s="676"/>
      <c r="AH9" s="676"/>
      <c r="AI9" s="676"/>
      <c r="AJ9" s="676"/>
      <c r="AK9" s="676"/>
      <c r="AL9" s="645">
        <v>0.1</v>
      </c>
      <c r="AM9" s="646"/>
      <c r="AN9" s="646"/>
      <c r="AO9" s="677"/>
      <c r="AP9" s="639" t="s">
        <v>241</v>
      </c>
      <c r="AQ9" s="640"/>
      <c r="AR9" s="640"/>
      <c r="AS9" s="640"/>
      <c r="AT9" s="640"/>
      <c r="AU9" s="640"/>
      <c r="AV9" s="640"/>
      <c r="AW9" s="640"/>
      <c r="AX9" s="640"/>
      <c r="AY9" s="640"/>
      <c r="AZ9" s="640"/>
      <c r="BA9" s="640"/>
      <c r="BB9" s="640"/>
      <c r="BC9" s="640"/>
      <c r="BD9" s="640"/>
      <c r="BE9" s="640"/>
      <c r="BF9" s="641"/>
      <c r="BG9" s="642">
        <v>951452</v>
      </c>
      <c r="BH9" s="643"/>
      <c r="BI9" s="643"/>
      <c r="BJ9" s="643"/>
      <c r="BK9" s="643"/>
      <c r="BL9" s="643"/>
      <c r="BM9" s="643"/>
      <c r="BN9" s="644"/>
      <c r="BO9" s="675">
        <v>35.6</v>
      </c>
      <c r="BP9" s="675"/>
      <c r="BQ9" s="675"/>
      <c r="BR9" s="675"/>
      <c r="BS9" s="648" t="s">
        <v>138</v>
      </c>
      <c r="BT9" s="643"/>
      <c r="BU9" s="643"/>
      <c r="BV9" s="643"/>
      <c r="BW9" s="643"/>
      <c r="BX9" s="643"/>
      <c r="BY9" s="643"/>
      <c r="BZ9" s="643"/>
      <c r="CA9" s="643"/>
      <c r="CB9" s="688"/>
      <c r="CD9" s="689" t="s">
        <v>242</v>
      </c>
      <c r="CE9" s="686"/>
      <c r="CF9" s="686"/>
      <c r="CG9" s="686"/>
      <c r="CH9" s="686"/>
      <c r="CI9" s="686"/>
      <c r="CJ9" s="686"/>
      <c r="CK9" s="686"/>
      <c r="CL9" s="686"/>
      <c r="CM9" s="686"/>
      <c r="CN9" s="686"/>
      <c r="CO9" s="686"/>
      <c r="CP9" s="686"/>
      <c r="CQ9" s="687"/>
      <c r="CR9" s="642">
        <v>1261619</v>
      </c>
      <c r="CS9" s="643"/>
      <c r="CT9" s="643"/>
      <c r="CU9" s="643"/>
      <c r="CV9" s="643"/>
      <c r="CW9" s="643"/>
      <c r="CX9" s="643"/>
      <c r="CY9" s="644"/>
      <c r="CZ9" s="675">
        <v>7.5</v>
      </c>
      <c r="DA9" s="675"/>
      <c r="DB9" s="675"/>
      <c r="DC9" s="675"/>
      <c r="DD9" s="648">
        <v>48714</v>
      </c>
      <c r="DE9" s="643"/>
      <c r="DF9" s="643"/>
      <c r="DG9" s="643"/>
      <c r="DH9" s="643"/>
      <c r="DI9" s="643"/>
      <c r="DJ9" s="643"/>
      <c r="DK9" s="643"/>
      <c r="DL9" s="643"/>
      <c r="DM9" s="643"/>
      <c r="DN9" s="643"/>
      <c r="DO9" s="643"/>
      <c r="DP9" s="644"/>
      <c r="DQ9" s="648">
        <v>1076066</v>
      </c>
      <c r="DR9" s="643"/>
      <c r="DS9" s="643"/>
      <c r="DT9" s="643"/>
      <c r="DU9" s="643"/>
      <c r="DV9" s="643"/>
      <c r="DW9" s="643"/>
      <c r="DX9" s="643"/>
      <c r="DY9" s="643"/>
      <c r="DZ9" s="643"/>
      <c r="EA9" s="643"/>
      <c r="EB9" s="643"/>
      <c r="EC9" s="688"/>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138</v>
      </c>
      <c r="S10" s="643"/>
      <c r="T10" s="643"/>
      <c r="U10" s="643"/>
      <c r="V10" s="643"/>
      <c r="W10" s="643"/>
      <c r="X10" s="643"/>
      <c r="Y10" s="644"/>
      <c r="Z10" s="675" t="s">
        <v>238</v>
      </c>
      <c r="AA10" s="675"/>
      <c r="AB10" s="675"/>
      <c r="AC10" s="675"/>
      <c r="AD10" s="676" t="s">
        <v>238</v>
      </c>
      <c r="AE10" s="676"/>
      <c r="AF10" s="676"/>
      <c r="AG10" s="676"/>
      <c r="AH10" s="676"/>
      <c r="AI10" s="676"/>
      <c r="AJ10" s="676"/>
      <c r="AK10" s="676"/>
      <c r="AL10" s="645" t="s">
        <v>238</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59566</v>
      </c>
      <c r="BH10" s="643"/>
      <c r="BI10" s="643"/>
      <c r="BJ10" s="643"/>
      <c r="BK10" s="643"/>
      <c r="BL10" s="643"/>
      <c r="BM10" s="643"/>
      <c r="BN10" s="644"/>
      <c r="BO10" s="675">
        <v>2.2000000000000002</v>
      </c>
      <c r="BP10" s="675"/>
      <c r="BQ10" s="675"/>
      <c r="BR10" s="675"/>
      <c r="BS10" s="648">
        <v>9925</v>
      </c>
      <c r="BT10" s="643"/>
      <c r="BU10" s="643"/>
      <c r="BV10" s="643"/>
      <c r="BW10" s="643"/>
      <c r="BX10" s="643"/>
      <c r="BY10" s="643"/>
      <c r="BZ10" s="643"/>
      <c r="CA10" s="643"/>
      <c r="CB10" s="688"/>
      <c r="CD10" s="689" t="s">
        <v>245</v>
      </c>
      <c r="CE10" s="686"/>
      <c r="CF10" s="686"/>
      <c r="CG10" s="686"/>
      <c r="CH10" s="686"/>
      <c r="CI10" s="686"/>
      <c r="CJ10" s="686"/>
      <c r="CK10" s="686"/>
      <c r="CL10" s="686"/>
      <c r="CM10" s="686"/>
      <c r="CN10" s="686"/>
      <c r="CO10" s="686"/>
      <c r="CP10" s="686"/>
      <c r="CQ10" s="687"/>
      <c r="CR10" s="642">
        <v>18878</v>
      </c>
      <c r="CS10" s="643"/>
      <c r="CT10" s="643"/>
      <c r="CU10" s="643"/>
      <c r="CV10" s="643"/>
      <c r="CW10" s="643"/>
      <c r="CX10" s="643"/>
      <c r="CY10" s="644"/>
      <c r="CZ10" s="675">
        <v>0.1</v>
      </c>
      <c r="DA10" s="675"/>
      <c r="DB10" s="675"/>
      <c r="DC10" s="675"/>
      <c r="DD10" s="648" t="s">
        <v>238</v>
      </c>
      <c r="DE10" s="643"/>
      <c r="DF10" s="643"/>
      <c r="DG10" s="643"/>
      <c r="DH10" s="643"/>
      <c r="DI10" s="643"/>
      <c r="DJ10" s="643"/>
      <c r="DK10" s="643"/>
      <c r="DL10" s="643"/>
      <c r="DM10" s="643"/>
      <c r="DN10" s="643"/>
      <c r="DO10" s="643"/>
      <c r="DP10" s="644"/>
      <c r="DQ10" s="648">
        <v>18878</v>
      </c>
      <c r="DR10" s="643"/>
      <c r="DS10" s="643"/>
      <c r="DT10" s="643"/>
      <c r="DU10" s="643"/>
      <c r="DV10" s="643"/>
      <c r="DW10" s="643"/>
      <c r="DX10" s="643"/>
      <c r="DY10" s="643"/>
      <c r="DZ10" s="643"/>
      <c r="EA10" s="643"/>
      <c r="EB10" s="643"/>
      <c r="EC10" s="688"/>
    </row>
    <row r="11" spans="2:143" ht="11.25" customHeight="1" x14ac:dyDescent="0.15">
      <c r="B11" s="639" t="s">
        <v>246</v>
      </c>
      <c r="C11" s="640"/>
      <c r="D11" s="640"/>
      <c r="E11" s="640"/>
      <c r="F11" s="640"/>
      <c r="G11" s="640"/>
      <c r="H11" s="640"/>
      <c r="I11" s="640"/>
      <c r="J11" s="640"/>
      <c r="K11" s="640"/>
      <c r="L11" s="640"/>
      <c r="M11" s="640"/>
      <c r="N11" s="640"/>
      <c r="O11" s="640"/>
      <c r="P11" s="640"/>
      <c r="Q11" s="641"/>
      <c r="R11" s="642">
        <v>584985</v>
      </c>
      <c r="S11" s="643"/>
      <c r="T11" s="643"/>
      <c r="U11" s="643"/>
      <c r="V11" s="643"/>
      <c r="W11" s="643"/>
      <c r="X11" s="643"/>
      <c r="Y11" s="644"/>
      <c r="Z11" s="645">
        <v>3.4</v>
      </c>
      <c r="AA11" s="646"/>
      <c r="AB11" s="646"/>
      <c r="AC11" s="647"/>
      <c r="AD11" s="648">
        <v>584985</v>
      </c>
      <c r="AE11" s="643"/>
      <c r="AF11" s="643"/>
      <c r="AG11" s="643"/>
      <c r="AH11" s="643"/>
      <c r="AI11" s="643"/>
      <c r="AJ11" s="643"/>
      <c r="AK11" s="644"/>
      <c r="AL11" s="645">
        <v>7.7</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57351</v>
      </c>
      <c r="BH11" s="643"/>
      <c r="BI11" s="643"/>
      <c r="BJ11" s="643"/>
      <c r="BK11" s="643"/>
      <c r="BL11" s="643"/>
      <c r="BM11" s="643"/>
      <c r="BN11" s="644"/>
      <c r="BO11" s="675">
        <v>2.1</v>
      </c>
      <c r="BP11" s="675"/>
      <c r="BQ11" s="675"/>
      <c r="BR11" s="675"/>
      <c r="BS11" s="648">
        <v>16396</v>
      </c>
      <c r="BT11" s="643"/>
      <c r="BU11" s="643"/>
      <c r="BV11" s="643"/>
      <c r="BW11" s="643"/>
      <c r="BX11" s="643"/>
      <c r="BY11" s="643"/>
      <c r="BZ11" s="643"/>
      <c r="CA11" s="643"/>
      <c r="CB11" s="688"/>
      <c r="CD11" s="689" t="s">
        <v>248</v>
      </c>
      <c r="CE11" s="686"/>
      <c r="CF11" s="686"/>
      <c r="CG11" s="686"/>
      <c r="CH11" s="686"/>
      <c r="CI11" s="686"/>
      <c r="CJ11" s="686"/>
      <c r="CK11" s="686"/>
      <c r="CL11" s="686"/>
      <c r="CM11" s="686"/>
      <c r="CN11" s="686"/>
      <c r="CO11" s="686"/>
      <c r="CP11" s="686"/>
      <c r="CQ11" s="687"/>
      <c r="CR11" s="642">
        <v>429809</v>
      </c>
      <c r="CS11" s="643"/>
      <c r="CT11" s="643"/>
      <c r="CU11" s="643"/>
      <c r="CV11" s="643"/>
      <c r="CW11" s="643"/>
      <c r="CX11" s="643"/>
      <c r="CY11" s="644"/>
      <c r="CZ11" s="675">
        <v>2.6</v>
      </c>
      <c r="DA11" s="675"/>
      <c r="DB11" s="675"/>
      <c r="DC11" s="675"/>
      <c r="DD11" s="648">
        <v>281252</v>
      </c>
      <c r="DE11" s="643"/>
      <c r="DF11" s="643"/>
      <c r="DG11" s="643"/>
      <c r="DH11" s="643"/>
      <c r="DI11" s="643"/>
      <c r="DJ11" s="643"/>
      <c r="DK11" s="643"/>
      <c r="DL11" s="643"/>
      <c r="DM11" s="643"/>
      <c r="DN11" s="643"/>
      <c r="DO11" s="643"/>
      <c r="DP11" s="644"/>
      <c r="DQ11" s="648">
        <v>153025</v>
      </c>
      <c r="DR11" s="643"/>
      <c r="DS11" s="643"/>
      <c r="DT11" s="643"/>
      <c r="DU11" s="643"/>
      <c r="DV11" s="643"/>
      <c r="DW11" s="643"/>
      <c r="DX11" s="643"/>
      <c r="DY11" s="643"/>
      <c r="DZ11" s="643"/>
      <c r="EA11" s="643"/>
      <c r="EB11" s="643"/>
      <c r="EC11" s="688"/>
    </row>
    <row r="12" spans="2:143" ht="11.25" customHeight="1" x14ac:dyDescent="0.15">
      <c r="B12" s="639" t="s">
        <v>249</v>
      </c>
      <c r="C12" s="640"/>
      <c r="D12" s="640"/>
      <c r="E12" s="640"/>
      <c r="F12" s="640"/>
      <c r="G12" s="640"/>
      <c r="H12" s="640"/>
      <c r="I12" s="640"/>
      <c r="J12" s="640"/>
      <c r="K12" s="640"/>
      <c r="L12" s="640"/>
      <c r="M12" s="640"/>
      <c r="N12" s="640"/>
      <c r="O12" s="640"/>
      <c r="P12" s="640"/>
      <c r="Q12" s="641"/>
      <c r="R12" s="642" t="s">
        <v>250</v>
      </c>
      <c r="S12" s="643"/>
      <c r="T12" s="643"/>
      <c r="U12" s="643"/>
      <c r="V12" s="643"/>
      <c r="W12" s="643"/>
      <c r="X12" s="643"/>
      <c r="Y12" s="644"/>
      <c r="Z12" s="675" t="s">
        <v>238</v>
      </c>
      <c r="AA12" s="675"/>
      <c r="AB12" s="675"/>
      <c r="AC12" s="675"/>
      <c r="AD12" s="676" t="s">
        <v>238</v>
      </c>
      <c r="AE12" s="676"/>
      <c r="AF12" s="676"/>
      <c r="AG12" s="676"/>
      <c r="AH12" s="676"/>
      <c r="AI12" s="676"/>
      <c r="AJ12" s="676"/>
      <c r="AK12" s="676"/>
      <c r="AL12" s="645" t="s">
        <v>238</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1233340</v>
      </c>
      <c r="BH12" s="643"/>
      <c r="BI12" s="643"/>
      <c r="BJ12" s="643"/>
      <c r="BK12" s="643"/>
      <c r="BL12" s="643"/>
      <c r="BM12" s="643"/>
      <c r="BN12" s="644"/>
      <c r="BO12" s="675">
        <v>46.1</v>
      </c>
      <c r="BP12" s="675"/>
      <c r="BQ12" s="675"/>
      <c r="BR12" s="675"/>
      <c r="BS12" s="648">
        <v>80787</v>
      </c>
      <c r="BT12" s="643"/>
      <c r="BU12" s="643"/>
      <c r="BV12" s="643"/>
      <c r="BW12" s="643"/>
      <c r="BX12" s="643"/>
      <c r="BY12" s="643"/>
      <c r="BZ12" s="643"/>
      <c r="CA12" s="643"/>
      <c r="CB12" s="688"/>
      <c r="CD12" s="689" t="s">
        <v>252</v>
      </c>
      <c r="CE12" s="686"/>
      <c r="CF12" s="686"/>
      <c r="CG12" s="686"/>
      <c r="CH12" s="686"/>
      <c r="CI12" s="686"/>
      <c r="CJ12" s="686"/>
      <c r="CK12" s="686"/>
      <c r="CL12" s="686"/>
      <c r="CM12" s="686"/>
      <c r="CN12" s="686"/>
      <c r="CO12" s="686"/>
      <c r="CP12" s="686"/>
      <c r="CQ12" s="687"/>
      <c r="CR12" s="642">
        <v>159397</v>
      </c>
      <c r="CS12" s="643"/>
      <c r="CT12" s="643"/>
      <c r="CU12" s="643"/>
      <c r="CV12" s="643"/>
      <c r="CW12" s="643"/>
      <c r="CX12" s="643"/>
      <c r="CY12" s="644"/>
      <c r="CZ12" s="675">
        <v>1</v>
      </c>
      <c r="DA12" s="675"/>
      <c r="DB12" s="675"/>
      <c r="DC12" s="675"/>
      <c r="DD12" s="648">
        <v>1390</v>
      </c>
      <c r="DE12" s="643"/>
      <c r="DF12" s="643"/>
      <c r="DG12" s="643"/>
      <c r="DH12" s="643"/>
      <c r="DI12" s="643"/>
      <c r="DJ12" s="643"/>
      <c r="DK12" s="643"/>
      <c r="DL12" s="643"/>
      <c r="DM12" s="643"/>
      <c r="DN12" s="643"/>
      <c r="DO12" s="643"/>
      <c r="DP12" s="644"/>
      <c r="DQ12" s="648">
        <v>149392</v>
      </c>
      <c r="DR12" s="643"/>
      <c r="DS12" s="643"/>
      <c r="DT12" s="643"/>
      <c r="DU12" s="643"/>
      <c r="DV12" s="643"/>
      <c r="DW12" s="643"/>
      <c r="DX12" s="643"/>
      <c r="DY12" s="643"/>
      <c r="DZ12" s="643"/>
      <c r="EA12" s="643"/>
      <c r="EB12" s="643"/>
      <c r="EC12" s="688"/>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250</v>
      </c>
      <c r="S13" s="643"/>
      <c r="T13" s="643"/>
      <c r="U13" s="643"/>
      <c r="V13" s="643"/>
      <c r="W13" s="643"/>
      <c r="X13" s="643"/>
      <c r="Y13" s="644"/>
      <c r="Z13" s="675" t="s">
        <v>238</v>
      </c>
      <c r="AA13" s="675"/>
      <c r="AB13" s="675"/>
      <c r="AC13" s="675"/>
      <c r="AD13" s="676" t="s">
        <v>138</v>
      </c>
      <c r="AE13" s="676"/>
      <c r="AF13" s="676"/>
      <c r="AG13" s="676"/>
      <c r="AH13" s="676"/>
      <c r="AI13" s="676"/>
      <c r="AJ13" s="676"/>
      <c r="AK13" s="676"/>
      <c r="AL13" s="645" t="s">
        <v>238</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1229168</v>
      </c>
      <c r="BH13" s="643"/>
      <c r="BI13" s="643"/>
      <c r="BJ13" s="643"/>
      <c r="BK13" s="643"/>
      <c r="BL13" s="643"/>
      <c r="BM13" s="643"/>
      <c r="BN13" s="644"/>
      <c r="BO13" s="675">
        <v>46</v>
      </c>
      <c r="BP13" s="675"/>
      <c r="BQ13" s="675"/>
      <c r="BR13" s="675"/>
      <c r="BS13" s="648">
        <v>80787</v>
      </c>
      <c r="BT13" s="643"/>
      <c r="BU13" s="643"/>
      <c r="BV13" s="643"/>
      <c r="BW13" s="643"/>
      <c r="BX13" s="643"/>
      <c r="BY13" s="643"/>
      <c r="BZ13" s="643"/>
      <c r="CA13" s="643"/>
      <c r="CB13" s="688"/>
      <c r="CD13" s="689" t="s">
        <v>255</v>
      </c>
      <c r="CE13" s="686"/>
      <c r="CF13" s="686"/>
      <c r="CG13" s="686"/>
      <c r="CH13" s="686"/>
      <c r="CI13" s="686"/>
      <c r="CJ13" s="686"/>
      <c r="CK13" s="686"/>
      <c r="CL13" s="686"/>
      <c r="CM13" s="686"/>
      <c r="CN13" s="686"/>
      <c r="CO13" s="686"/>
      <c r="CP13" s="686"/>
      <c r="CQ13" s="687"/>
      <c r="CR13" s="642">
        <v>888742</v>
      </c>
      <c r="CS13" s="643"/>
      <c r="CT13" s="643"/>
      <c r="CU13" s="643"/>
      <c r="CV13" s="643"/>
      <c r="CW13" s="643"/>
      <c r="CX13" s="643"/>
      <c r="CY13" s="644"/>
      <c r="CZ13" s="675">
        <v>5.3</v>
      </c>
      <c r="DA13" s="675"/>
      <c r="DB13" s="675"/>
      <c r="DC13" s="675"/>
      <c r="DD13" s="648">
        <v>607717</v>
      </c>
      <c r="DE13" s="643"/>
      <c r="DF13" s="643"/>
      <c r="DG13" s="643"/>
      <c r="DH13" s="643"/>
      <c r="DI13" s="643"/>
      <c r="DJ13" s="643"/>
      <c r="DK13" s="643"/>
      <c r="DL13" s="643"/>
      <c r="DM13" s="643"/>
      <c r="DN13" s="643"/>
      <c r="DO13" s="643"/>
      <c r="DP13" s="644"/>
      <c r="DQ13" s="648">
        <v>296174</v>
      </c>
      <c r="DR13" s="643"/>
      <c r="DS13" s="643"/>
      <c r="DT13" s="643"/>
      <c r="DU13" s="643"/>
      <c r="DV13" s="643"/>
      <c r="DW13" s="643"/>
      <c r="DX13" s="643"/>
      <c r="DY13" s="643"/>
      <c r="DZ13" s="643"/>
      <c r="EA13" s="643"/>
      <c r="EB13" s="643"/>
      <c r="EC13" s="688"/>
    </row>
    <row r="14" spans="2:143" ht="11.25" customHeight="1" x14ac:dyDescent="0.15">
      <c r="B14" s="639" t="s">
        <v>256</v>
      </c>
      <c r="C14" s="640"/>
      <c r="D14" s="640"/>
      <c r="E14" s="640"/>
      <c r="F14" s="640"/>
      <c r="G14" s="640"/>
      <c r="H14" s="640"/>
      <c r="I14" s="640"/>
      <c r="J14" s="640"/>
      <c r="K14" s="640"/>
      <c r="L14" s="640"/>
      <c r="M14" s="640"/>
      <c r="N14" s="640"/>
      <c r="O14" s="640"/>
      <c r="P14" s="640"/>
      <c r="Q14" s="641"/>
      <c r="R14" s="642" t="s">
        <v>138</v>
      </c>
      <c r="S14" s="643"/>
      <c r="T14" s="643"/>
      <c r="U14" s="643"/>
      <c r="V14" s="643"/>
      <c r="W14" s="643"/>
      <c r="X14" s="643"/>
      <c r="Y14" s="644"/>
      <c r="Z14" s="675" t="s">
        <v>238</v>
      </c>
      <c r="AA14" s="675"/>
      <c r="AB14" s="675"/>
      <c r="AC14" s="675"/>
      <c r="AD14" s="676" t="s">
        <v>238</v>
      </c>
      <c r="AE14" s="676"/>
      <c r="AF14" s="676"/>
      <c r="AG14" s="676"/>
      <c r="AH14" s="676"/>
      <c r="AI14" s="676"/>
      <c r="AJ14" s="676"/>
      <c r="AK14" s="676"/>
      <c r="AL14" s="645" t="s">
        <v>138</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119384</v>
      </c>
      <c r="BH14" s="643"/>
      <c r="BI14" s="643"/>
      <c r="BJ14" s="643"/>
      <c r="BK14" s="643"/>
      <c r="BL14" s="643"/>
      <c r="BM14" s="643"/>
      <c r="BN14" s="644"/>
      <c r="BO14" s="675">
        <v>4.5</v>
      </c>
      <c r="BP14" s="675"/>
      <c r="BQ14" s="675"/>
      <c r="BR14" s="675"/>
      <c r="BS14" s="648" t="s">
        <v>138</v>
      </c>
      <c r="BT14" s="643"/>
      <c r="BU14" s="643"/>
      <c r="BV14" s="643"/>
      <c r="BW14" s="643"/>
      <c r="BX14" s="643"/>
      <c r="BY14" s="643"/>
      <c r="BZ14" s="643"/>
      <c r="CA14" s="643"/>
      <c r="CB14" s="688"/>
      <c r="CD14" s="689" t="s">
        <v>258</v>
      </c>
      <c r="CE14" s="686"/>
      <c r="CF14" s="686"/>
      <c r="CG14" s="686"/>
      <c r="CH14" s="686"/>
      <c r="CI14" s="686"/>
      <c r="CJ14" s="686"/>
      <c r="CK14" s="686"/>
      <c r="CL14" s="686"/>
      <c r="CM14" s="686"/>
      <c r="CN14" s="686"/>
      <c r="CO14" s="686"/>
      <c r="CP14" s="686"/>
      <c r="CQ14" s="687"/>
      <c r="CR14" s="642">
        <v>850297</v>
      </c>
      <c r="CS14" s="643"/>
      <c r="CT14" s="643"/>
      <c r="CU14" s="643"/>
      <c r="CV14" s="643"/>
      <c r="CW14" s="643"/>
      <c r="CX14" s="643"/>
      <c r="CY14" s="644"/>
      <c r="CZ14" s="675">
        <v>5.0999999999999996</v>
      </c>
      <c r="DA14" s="675"/>
      <c r="DB14" s="675"/>
      <c r="DC14" s="675"/>
      <c r="DD14" s="648">
        <v>290718</v>
      </c>
      <c r="DE14" s="643"/>
      <c r="DF14" s="643"/>
      <c r="DG14" s="643"/>
      <c r="DH14" s="643"/>
      <c r="DI14" s="643"/>
      <c r="DJ14" s="643"/>
      <c r="DK14" s="643"/>
      <c r="DL14" s="643"/>
      <c r="DM14" s="643"/>
      <c r="DN14" s="643"/>
      <c r="DO14" s="643"/>
      <c r="DP14" s="644"/>
      <c r="DQ14" s="648">
        <v>558472</v>
      </c>
      <c r="DR14" s="643"/>
      <c r="DS14" s="643"/>
      <c r="DT14" s="643"/>
      <c r="DU14" s="643"/>
      <c r="DV14" s="643"/>
      <c r="DW14" s="643"/>
      <c r="DX14" s="643"/>
      <c r="DY14" s="643"/>
      <c r="DZ14" s="643"/>
      <c r="EA14" s="643"/>
      <c r="EB14" s="643"/>
      <c r="EC14" s="688"/>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138</v>
      </c>
      <c r="S15" s="643"/>
      <c r="T15" s="643"/>
      <c r="U15" s="643"/>
      <c r="V15" s="643"/>
      <c r="W15" s="643"/>
      <c r="X15" s="643"/>
      <c r="Y15" s="644"/>
      <c r="Z15" s="675" t="s">
        <v>238</v>
      </c>
      <c r="AA15" s="675"/>
      <c r="AB15" s="675"/>
      <c r="AC15" s="675"/>
      <c r="AD15" s="676" t="s">
        <v>238</v>
      </c>
      <c r="AE15" s="676"/>
      <c r="AF15" s="676"/>
      <c r="AG15" s="676"/>
      <c r="AH15" s="676"/>
      <c r="AI15" s="676"/>
      <c r="AJ15" s="676"/>
      <c r="AK15" s="676"/>
      <c r="AL15" s="645" t="s">
        <v>238</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206040</v>
      </c>
      <c r="BH15" s="643"/>
      <c r="BI15" s="643"/>
      <c r="BJ15" s="643"/>
      <c r="BK15" s="643"/>
      <c r="BL15" s="643"/>
      <c r="BM15" s="643"/>
      <c r="BN15" s="644"/>
      <c r="BO15" s="675">
        <v>7.7</v>
      </c>
      <c r="BP15" s="675"/>
      <c r="BQ15" s="675"/>
      <c r="BR15" s="675"/>
      <c r="BS15" s="648" t="s">
        <v>138</v>
      </c>
      <c r="BT15" s="643"/>
      <c r="BU15" s="643"/>
      <c r="BV15" s="643"/>
      <c r="BW15" s="643"/>
      <c r="BX15" s="643"/>
      <c r="BY15" s="643"/>
      <c r="BZ15" s="643"/>
      <c r="CA15" s="643"/>
      <c r="CB15" s="688"/>
      <c r="CD15" s="689" t="s">
        <v>261</v>
      </c>
      <c r="CE15" s="686"/>
      <c r="CF15" s="686"/>
      <c r="CG15" s="686"/>
      <c r="CH15" s="686"/>
      <c r="CI15" s="686"/>
      <c r="CJ15" s="686"/>
      <c r="CK15" s="686"/>
      <c r="CL15" s="686"/>
      <c r="CM15" s="686"/>
      <c r="CN15" s="686"/>
      <c r="CO15" s="686"/>
      <c r="CP15" s="686"/>
      <c r="CQ15" s="687"/>
      <c r="CR15" s="642">
        <v>1324452</v>
      </c>
      <c r="CS15" s="643"/>
      <c r="CT15" s="643"/>
      <c r="CU15" s="643"/>
      <c r="CV15" s="643"/>
      <c r="CW15" s="643"/>
      <c r="CX15" s="643"/>
      <c r="CY15" s="644"/>
      <c r="CZ15" s="675">
        <v>7.9</v>
      </c>
      <c r="DA15" s="675"/>
      <c r="DB15" s="675"/>
      <c r="DC15" s="675"/>
      <c r="DD15" s="648">
        <v>303502</v>
      </c>
      <c r="DE15" s="643"/>
      <c r="DF15" s="643"/>
      <c r="DG15" s="643"/>
      <c r="DH15" s="643"/>
      <c r="DI15" s="643"/>
      <c r="DJ15" s="643"/>
      <c r="DK15" s="643"/>
      <c r="DL15" s="643"/>
      <c r="DM15" s="643"/>
      <c r="DN15" s="643"/>
      <c r="DO15" s="643"/>
      <c r="DP15" s="644"/>
      <c r="DQ15" s="648">
        <v>836000</v>
      </c>
      <c r="DR15" s="643"/>
      <c r="DS15" s="643"/>
      <c r="DT15" s="643"/>
      <c r="DU15" s="643"/>
      <c r="DV15" s="643"/>
      <c r="DW15" s="643"/>
      <c r="DX15" s="643"/>
      <c r="DY15" s="643"/>
      <c r="DZ15" s="643"/>
      <c r="EA15" s="643"/>
      <c r="EB15" s="643"/>
      <c r="EC15" s="688"/>
    </row>
    <row r="16" spans="2:143" ht="11.25" customHeight="1" x14ac:dyDescent="0.15">
      <c r="B16" s="639" t="s">
        <v>262</v>
      </c>
      <c r="C16" s="640"/>
      <c r="D16" s="640"/>
      <c r="E16" s="640"/>
      <c r="F16" s="640"/>
      <c r="G16" s="640"/>
      <c r="H16" s="640"/>
      <c r="I16" s="640"/>
      <c r="J16" s="640"/>
      <c r="K16" s="640"/>
      <c r="L16" s="640"/>
      <c r="M16" s="640"/>
      <c r="N16" s="640"/>
      <c r="O16" s="640"/>
      <c r="P16" s="640"/>
      <c r="Q16" s="641"/>
      <c r="R16" s="642">
        <v>5533</v>
      </c>
      <c r="S16" s="643"/>
      <c r="T16" s="643"/>
      <c r="U16" s="643"/>
      <c r="V16" s="643"/>
      <c r="W16" s="643"/>
      <c r="X16" s="643"/>
      <c r="Y16" s="644"/>
      <c r="Z16" s="675">
        <v>0</v>
      </c>
      <c r="AA16" s="675"/>
      <c r="AB16" s="675"/>
      <c r="AC16" s="675"/>
      <c r="AD16" s="676">
        <v>5533</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238</v>
      </c>
      <c r="BH16" s="643"/>
      <c r="BI16" s="643"/>
      <c r="BJ16" s="643"/>
      <c r="BK16" s="643"/>
      <c r="BL16" s="643"/>
      <c r="BM16" s="643"/>
      <c r="BN16" s="644"/>
      <c r="BO16" s="675" t="s">
        <v>138</v>
      </c>
      <c r="BP16" s="675"/>
      <c r="BQ16" s="675"/>
      <c r="BR16" s="675"/>
      <c r="BS16" s="648" t="s">
        <v>138</v>
      </c>
      <c r="BT16" s="643"/>
      <c r="BU16" s="643"/>
      <c r="BV16" s="643"/>
      <c r="BW16" s="643"/>
      <c r="BX16" s="643"/>
      <c r="BY16" s="643"/>
      <c r="BZ16" s="643"/>
      <c r="CA16" s="643"/>
      <c r="CB16" s="688"/>
      <c r="CD16" s="689" t="s">
        <v>264</v>
      </c>
      <c r="CE16" s="686"/>
      <c r="CF16" s="686"/>
      <c r="CG16" s="686"/>
      <c r="CH16" s="686"/>
      <c r="CI16" s="686"/>
      <c r="CJ16" s="686"/>
      <c r="CK16" s="686"/>
      <c r="CL16" s="686"/>
      <c r="CM16" s="686"/>
      <c r="CN16" s="686"/>
      <c r="CO16" s="686"/>
      <c r="CP16" s="686"/>
      <c r="CQ16" s="687"/>
      <c r="CR16" s="642">
        <v>66268</v>
      </c>
      <c r="CS16" s="643"/>
      <c r="CT16" s="643"/>
      <c r="CU16" s="643"/>
      <c r="CV16" s="643"/>
      <c r="CW16" s="643"/>
      <c r="CX16" s="643"/>
      <c r="CY16" s="644"/>
      <c r="CZ16" s="675">
        <v>0.4</v>
      </c>
      <c r="DA16" s="675"/>
      <c r="DB16" s="675"/>
      <c r="DC16" s="675"/>
      <c r="DD16" s="648" t="s">
        <v>238</v>
      </c>
      <c r="DE16" s="643"/>
      <c r="DF16" s="643"/>
      <c r="DG16" s="643"/>
      <c r="DH16" s="643"/>
      <c r="DI16" s="643"/>
      <c r="DJ16" s="643"/>
      <c r="DK16" s="643"/>
      <c r="DL16" s="643"/>
      <c r="DM16" s="643"/>
      <c r="DN16" s="643"/>
      <c r="DO16" s="643"/>
      <c r="DP16" s="644"/>
      <c r="DQ16" s="648" t="s">
        <v>138</v>
      </c>
      <c r="DR16" s="643"/>
      <c r="DS16" s="643"/>
      <c r="DT16" s="643"/>
      <c r="DU16" s="643"/>
      <c r="DV16" s="643"/>
      <c r="DW16" s="643"/>
      <c r="DX16" s="643"/>
      <c r="DY16" s="643"/>
      <c r="DZ16" s="643"/>
      <c r="EA16" s="643"/>
      <c r="EB16" s="643"/>
      <c r="EC16" s="688"/>
    </row>
    <row r="17" spans="2:133" ht="11.25" customHeight="1" x14ac:dyDescent="0.15">
      <c r="B17" s="639" t="s">
        <v>265</v>
      </c>
      <c r="C17" s="640"/>
      <c r="D17" s="640"/>
      <c r="E17" s="640"/>
      <c r="F17" s="640"/>
      <c r="G17" s="640"/>
      <c r="H17" s="640"/>
      <c r="I17" s="640"/>
      <c r="J17" s="640"/>
      <c r="K17" s="640"/>
      <c r="L17" s="640"/>
      <c r="M17" s="640"/>
      <c r="N17" s="640"/>
      <c r="O17" s="640"/>
      <c r="P17" s="640"/>
      <c r="Q17" s="641"/>
      <c r="R17" s="642">
        <v>8653</v>
      </c>
      <c r="S17" s="643"/>
      <c r="T17" s="643"/>
      <c r="U17" s="643"/>
      <c r="V17" s="643"/>
      <c r="W17" s="643"/>
      <c r="X17" s="643"/>
      <c r="Y17" s="644"/>
      <c r="Z17" s="675">
        <v>0.1</v>
      </c>
      <c r="AA17" s="675"/>
      <c r="AB17" s="675"/>
      <c r="AC17" s="675"/>
      <c r="AD17" s="676">
        <v>8653</v>
      </c>
      <c r="AE17" s="676"/>
      <c r="AF17" s="676"/>
      <c r="AG17" s="676"/>
      <c r="AH17" s="676"/>
      <c r="AI17" s="676"/>
      <c r="AJ17" s="676"/>
      <c r="AK17" s="676"/>
      <c r="AL17" s="645">
        <v>0.1</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238</v>
      </c>
      <c r="BH17" s="643"/>
      <c r="BI17" s="643"/>
      <c r="BJ17" s="643"/>
      <c r="BK17" s="643"/>
      <c r="BL17" s="643"/>
      <c r="BM17" s="643"/>
      <c r="BN17" s="644"/>
      <c r="BO17" s="675" t="s">
        <v>238</v>
      </c>
      <c r="BP17" s="675"/>
      <c r="BQ17" s="675"/>
      <c r="BR17" s="675"/>
      <c r="BS17" s="648" t="s">
        <v>250</v>
      </c>
      <c r="BT17" s="643"/>
      <c r="BU17" s="643"/>
      <c r="BV17" s="643"/>
      <c r="BW17" s="643"/>
      <c r="BX17" s="643"/>
      <c r="BY17" s="643"/>
      <c r="BZ17" s="643"/>
      <c r="CA17" s="643"/>
      <c r="CB17" s="688"/>
      <c r="CD17" s="689" t="s">
        <v>267</v>
      </c>
      <c r="CE17" s="686"/>
      <c r="CF17" s="686"/>
      <c r="CG17" s="686"/>
      <c r="CH17" s="686"/>
      <c r="CI17" s="686"/>
      <c r="CJ17" s="686"/>
      <c r="CK17" s="686"/>
      <c r="CL17" s="686"/>
      <c r="CM17" s="686"/>
      <c r="CN17" s="686"/>
      <c r="CO17" s="686"/>
      <c r="CP17" s="686"/>
      <c r="CQ17" s="687"/>
      <c r="CR17" s="642">
        <v>2332748</v>
      </c>
      <c r="CS17" s="643"/>
      <c r="CT17" s="643"/>
      <c r="CU17" s="643"/>
      <c r="CV17" s="643"/>
      <c r="CW17" s="643"/>
      <c r="CX17" s="643"/>
      <c r="CY17" s="644"/>
      <c r="CZ17" s="675">
        <v>13.9</v>
      </c>
      <c r="DA17" s="675"/>
      <c r="DB17" s="675"/>
      <c r="DC17" s="675"/>
      <c r="DD17" s="648" t="s">
        <v>238</v>
      </c>
      <c r="DE17" s="643"/>
      <c r="DF17" s="643"/>
      <c r="DG17" s="643"/>
      <c r="DH17" s="643"/>
      <c r="DI17" s="643"/>
      <c r="DJ17" s="643"/>
      <c r="DK17" s="643"/>
      <c r="DL17" s="643"/>
      <c r="DM17" s="643"/>
      <c r="DN17" s="643"/>
      <c r="DO17" s="643"/>
      <c r="DP17" s="644"/>
      <c r="DQ17" s="648">
        <v>2138756</v>
      </c>
      <c r="DR17" s="643"/>
      <c r="DS17" s="643"/>
      <c r="DT17" s="643"/>
      <c r="DU17" s="643"/>
      <c r="DV17" s="643"/>
      <c r="DW17" s="643"/>
      <c r="DX17" s="643"/>
      <c r="DY17" s="643"/>
      <c r="DZ17" s="643"/>
      <c r="EA17" s="643"/>
      <c r="EB17" s="643"/>
      <c r="EC17" s="688"/>
    </row>
    <row r="18" spans="2:133" ht="11.25" customHeight="1" x14ac:dyDescent="0.15">
      <c r="B18" s="639" t="s">
        <v>268</v>
      </c>
      <c r="C18" s="640"/>
      <c r="D18" s="640"/>
      <c r="E18" s="640"/>
      <c r="F18" s="640"/>
      <c r="G18" s="640"/>
      <c r="H18" s="640"/>
      <c r="I18" s="640"/>
      <c r="J18" s="640"/>
      <c r="K18" s="640"/>
      <c r="L18" s="640"/>
      <c r="M18" s="640"/>
      <c r="N18" s="640"/>
      <c r="O18" s="640"/>
      <c r="P18" s="640"/>
      <c r="Q18" s="641"/>
      <c r="R18" s="642">
        <v>19995</v>
      </c>
      <c r="S18" s="643"/>
      <c r="T18" s="643"/>
      <c r="U18" s="643"/>
      <c r="V18" s="643"/>
      <c r="W18" s="643"/>
      <c r="X18" s="643"/>
      <c r="Y18" s="644"/>
      <c r="Z18" s="675">
        <v>0.1</v>
      </c>
      <c r="AA18" s="675"/>
      <c r="AB18" s="675"/>
      <c r="AC18" s="675"/>
      <c r="AD18" s="676">
        <v>19995</v>
      </c>
      <c r="AE18" s="676"/>
      <c r="AF18" s="676"/>
      <c r="AG18" s="676"/>
      <c r="AH18" s="676"/>
      <c r="AI18" s="676"/>
      <c r="AJ18" s="676"/>
      <c r="AK18" s="676"/>
      <c r="AL18" s="645">
        <v>0.3</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238</v>
      </c>
      <c r="BH18" s="643"/>
      <c r="BI18" s="643"/>
      <c r="BJ18" s="643"/>
      <c r="BK18" s="643"/>
      <c r="BL18" s="643"/>
      <c r="BM18" s="643"/>
      <c r="BN18" s="644"/>
      <c r="BO18" s="675" t="s">
        <v>250</v>
      </c>
      <c r="BP18" s="675"/>
      <c r="BQ18" s="675"/>
      <c r="BR18" s="675"/>
      <c r="BS18" s="648" t="s">
        <v>238</v>
      </c>
      <c r="BT18" s="643"/>
      <c r="BU18" s="643"/>
      <c r="BV18" s="643"/>
      <c r="BW18" s="643"/>
      <c r="BX18" s="643"/>
      <c r="BY18" s="643"/>
      <c r="BZ18" s="643"/>
      <c r="CA18" s="643"/>
      <c r="CB18" s="688"/>
      <c r="CD18" s="689" t="s">
        <v>270</v>
      </c>
      <c r="CE18" s="686"/>
      <c r="CF18" s="686"/>
      <c r="CG18" s="686"/>
      <c r="CH18" s="686"/>
      <c r="CI18" s="686"/>
      <c r="CJ18" s="686"/>
      <c r="CK18" s="686"/>
      <c r="CL18" s="686"/>
      <c r="CM18" s="686"/>
      <c r="CN18" s="686"/>
      <c r="CO18" s="686"/>
      <c r="CP18" s="686"/>
      <c r="CQ18" s="687"/>
      <c r="CR18" s="642" t="s">
        <v>238</v>
      </c>
      <c r="CS18" s="643"/>
      <c r="CT18" s="643"/>
      <c r="CU18" s="643"/>
      <c r="CV18" s="643"/>
      <c r="CW18" s="643"/>
      <c r="CX18" s="643"/>
      <c r="CY18" s="644"/>
      <c r="CZ18" s="675" t="s">
        <v>238</v>
      </c>
      <c r="DA18" s="675"/>
      <c r="DB18" s="675"/>
      <c r="DC18" s="675"/>
      <c r="DD18" s="648" t="s">
        <v>238</v>
      </c>
      <c r="DE18" s="643"/>
      <c r="DF18" s="643"/>
      <c r="DG18" s="643"/>
      <c r="DH18" s="643"/>
      <c r="DI18" s="643"/>
      <c r="DJ18" s="643"/>
      <c r="DK18" s="643"/>
      <c r="DL18" s="643"/>
      <c r="DM18" s="643"/>
      <c r="DN18" s="643"/>
      <c r="DO18" s="643"/>
      <c r="DP18" s="644"/>
      <c r="DQ18" s="648" t="s">
        <v>238</v>
      </c>
      <c r="DR18" s="643"/>
      <c r="DS18" s="643"/>
      <c r="DT18" s="643"/>
      <c r="DU18" s="643"/>
      <c r="DV18" s="643"/>
      <c r="DW18" s="643"/>
      <c r="DX18" s="643"/>
      <c r="DY18" s="643"/>
      <c r="DZ18" s="643"/>
      <c r="EA18" s="643"/>
      <c r="EB18" s="643"/>
      <c r="EC18" s="688"/>
    </row>
    <row r="19" spans="2:133" ht="11.25" customHeight="1" x14ac:dyDescent="0.15">
      <c r="B19" s="639" t="s">
        <v>271</v>
      </c>
      <c r="C19" s="640"/>
      <c r="D19" s="640"/>
      <c r="E19" s="640"/>
      <c r="F19" s="640"/>
      <c r="G19" s="640"/>
      <c r="H19" s="640"/>
      <c r="I19" s="640"/>
      <c r="J19" s="640"/>
      <c r="K19" s="640"/>
      <c r="L19" s="640"/>
      <c r="M19" s="640"/>
      <c r="N19" s="640"/>
      <c r="O19" s="640"/>
      <c r="P19" s="640"/>
      <c r="Q19" s="641"/>
      <c r="R19" s="642">
        <v>15269</v>
      </c>
      <c r="S19" s="643"/>
      <c r="T19" s="643"/>
      <c r="U19" s="643"/>
      <c r="V19" s="643"/>
      <c r="W19" s="643"/>
      <c r="X19" s="643"/>
      <c r="Y19" s="644"/>
      <c r="Z19" s="675">
        <v>0.1</v>
      </c>
      <c r="AA19" s="675"/>
      <c r="AB19" s="675"/>
      <c r="AC19" s="675"/>
      <c r="AD19" s="676">
        <v>15269</v>
      </c>
      <c r="AE19" s="676"/>
      <c r="AF19" s="676"/>
      <c r="AG19" s="676"/>
      <c r="AH19" s="676"/>
      <c r="AI19" s="676"/>
      <c r="AJ19" s="676"/>
      <c r="AK19" s="676"/>
      <c r="AL19" s="645">
        <v>0.2</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1064</v>
      </c>
      <c r="BH19" s="643"/>
      <c r="BI19" s="643"/>
      <c r="BJ19" s="643"/>
      <c r="BK19" s="643"/>
      <c r="BL19" s="643"/>
      <c r="BM19" s="643"/>
      <c r="BN19" s="644"/>
      <c r="BO19" s="675">
        <v>0</v>
      </c>
      <c r="BP19" s="675"/>
      <c r="BQ19" s="675"/>
      <c r="BR19" s="675"/>
      <c r="BS19" s="648" t="s">
        <v>238</v>
      </c>
      <c r="BT19" s="643"/>
      <c r="BU19" s="643"/>
      <c r="BV19" s="643"/>
      <c r="BW19" s="643"/>
      <c r="BX19" s="643"/>
      <c r="BY19" s="643"/>
      <c r="BZ19" s="643"/>
      <c r="CA19" s="643"/>
      <c r="CB19" s="688"/>
      <c r="CD19" s="689" t="s">
        <v>273</v>
      </c>
      <c r="CE19" s="686"/>
      <c r="CF19" s="686"/>
      <c r="CG19" s="686"/>
      <c r="CH19" s="686"/>
      <c r="CI19" s="686"/>
      <c r="CJ19" s="686"/>
      <c r="CK19" s="686"/>
      <c r="CL19" s="686"/>
      <c r="CM19" s="686"/>
      <c r="CN19" s="686"/>
      <c r="CO19" s="686"/>
      <c r="CP19" s="686"/>
      <c r="CQ19" s="687"/>
      <c r="CR19" s="642" t="s">
        <v>250</v>
      </c>
      <c r="CS19" s="643"/>
      <c r="CT19" s="643"/>
      <c r="CU19" s="643"/>
      <c r="CV19" s="643"/>
      <c r="CW19" s="643"/>
      <c r="CX19" s="643"/>
      <c r="CY19" s="644"/>
      <c r="CZ19" s="675" t="s">
        <v>138</v>
      </c>
      <c r="DA19" s="675"/>
      <c r="DB19" s="675"/>
      <c r="DC19" s="675"/>
      <c r="DD19" s="648" t="s">
        <v>138</v>
      </c>
      <c r="DE19" s="643"/>
      <c r="DF19" s="643"/>
      <c r="DG19" s="643"/>
      <c r="DH19" s="643"/>
      <c r="DI19" s="643"/>
      <c r="DJ19" s="643"/>
      <c r="DK19" s="643"/>
      <c r="DL19" s="643"/>
      <c r="DM19" s="643"/>
      <c r="DN19" s="643"/>
      <c r="DO19" s="643"/>
      <c r="DP19" s="644"/>
      <c r="DQ19" s="648" t="s">
        <v>238</v>
      </c>
      <c r="DR19" s="643"/>
      <c r="DS19" s="643"/>
      <c r="DT19" s="643"/>
      <c r="DU19" s="643"/>
      <c r="DV19" s="643"/>
      <c r="DW19" s="643"/>
      <c r="DX19" s="643"/>
      <c r="DY19" s="643"/>
      <c r="DZ19" s="643"/>
      <c r="EA19" s="643"/>
      <c r="EB19" s="643"/>
      <c r="EC19" s="688"/>
    </row>
    <row r="20" spans="2:133" ht="11.25" customHeight="1" x14ac:dyDescent="0.15">
      <c r="B20" s="639" t="s">
        <v>274</v>
      </c>
      <c r="C20" s="640"/>
      <c r="D20" s="640"/>
      <c r="E20" s="640"/>
      <c r="F20" s="640"/>
      <c r="G20" s="640"/>
      <c r="H20" s="640"/>
      <c r="I20" s="640"/>
      <c r="J20" s="640"/>
      <c r="K20" s="640"/>
      <c r="L20" s="640"/>
      <c r="M20" s="640"/>
      <c r="N20" s="640"/>
      <c r="O20" s="640"/>
      <c r="P20" s="640"/>
      <c r="Q20" s="641"/>
      <c r="R20" s="642">
        <v>2401</v>
      </c>
      <c r="S20" s="643"/>
      <c r="T20" s="643"/>
      <c r="U20" s="643"/>
      <c r="V20" s="643"/>
      <c r="W20" s="643"/>
      <c r="X20" s="643"/>
      <c r="Y20" s="644"/>
      <c r="Z20" s="675">
        <v>0</v>
      </c>
      <c r="AA20" s="675"/>
      <c r="AB20" s="675"/>
      <c r="AC20" s="675"/>
      <c r="AD20" s="676">
        <v>2401</v>
      </c>
      <c r="AE20" s="676"/>
      <c r="AF20" s="676"/>
      <c r="AG20" s="676"/>
      <c r="AH20" s="676"/>
      <c r="AI20" s="676"/>
      <c r="AJ20" s="676"/>
      <c r="AK20" s="676"/>
      <c r="AL20" s="645">
        <v>0</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1064</v>
      </c>
      <c r="BH20" s="643"/>
      <c r="BI20" s="643"/>
      <c r="BJ20" s="643"/>
      <c r="BK20" s="643"/>
      <c r="BL20" s="643"/>
      <c r="BM20" s="643"/>
      <c r="BN20" s="644"/>
      <c r="BO20" s="675">
        <v>0</v>
      </c>
      <c r="BP20" s="675"/>
      <c r="BQ20" s="675"/>
      <c r="BR20" s="675"/>
      <c r="BS20" s="648" t="s">
        <v>138</v>
      </c>
      <c r="BT20" s="643"/>
      <c r="BU20" s="643"/>
      <c r="BV20" s="643"/>
      <c r="BW20" s="643"/>
      <c r="BX20" s="643"/>
      <c r="BY20" s="643"/>
      <c r="BZ20" s="643"/>
      <c r="CA20" s="643"/>
      <c r="CB20" s="688"/>
      <c r="CD20" s="689" t="s">
        <v>276</v>
      </c>
      <c r="CE20" s="686"/>
      <c r="CF20" s="686"/>
      <c r="CG20" s="686"/>
      <c r="CH20" s="686"/>
      <c r="CI20" s="686"/>
      <c r="CJ20" s="686"/>
      <c r="CK20" s="686"/>
      <c r="CL20" s="686"/>
      <c r="CM20" s="686"/>
      <c r="CN20" s="686"/>
      <c r="CO20" s="686"/>
      <c r="CP20" s="686"/>
      <c r="CQ20" s="687"/>
      <c r="CR20" s="642">
        <v>16776921</v>
      </c>
      <c r="CS20" s="643"/>
      <c r="CT20" s="643"/>
      <c r="CU20" s="643"/>
      <c r="CV20" s="643"/>
      <c r="CW20" s="643"/>
      <c r="CX20" s="643"/>
      <c r="CY20" s="644"/>
      <c r="CZ20" s="675">
        <v>100</v>
      </c>
      <c r="DA20" s="675"/>
      <c r="DB20" s="675"/>
      <c r="DC20" s="675"/>
      <c r="DD20" s="648">
        <v>1812686</v>
      </c>
      <c r="DE20" s="643"/>
      <c r="DF20" s="643"/>
      <c r="DG20" s="643"/>
      <c r="DH20" s="643"/>
      <c r="DI20" s="643"/>
      <c r="DJ20" s="643"/>
      <c r="DK20" s="643"/>
      <c r="DL20" s="643"/>
      <c r="DM20" s="643"/>
      <c r="DN20" s="643"/>
      <c r="DO20" s="643"/>
      <c r="DP20" s="644"/>
      <c r="DQ20" s="648">
        <v>9242039</v>
      </c>
      <c r="DR20" s="643"/>
      <c r="DS20" s="643"/>
      <c r="DT20" s="643"/>
      <c r="DU20" s="643"/>
      <c r="DV20" s="643"/>
      <c r="DW20" s="643"/>
      <c r="DX20" s="643"/>
      <c r="DY20" s="643"/>
      <c r="DZ20" s="643"/>
      <c r="EA20" s="643"/>
      <c r="EB20" s="643"/>
      <c r="EC20" s="688"/>
    </row>
    <row r="21" spans="2:133" ht="11.25" customHeight="1" x14ac:dyDescent="0.15">
      <c r="B21" s="639" t="s">
        <v>277</v>
      </c>
      <c r="C21" s="640"/>
      <c r="D21" s="640"/>
      <c r="E21" s="640"/>
      <c r="F21" s="640"/>
      <c r="G21" s="640"/>
      <c r="H21" s="640"/>
      <c r="I21" s="640"/>
      <c r="J21" s="640"/>
      <c r="K21" s="640"/>
      <c r="L21" s="640"/>
      <c r="M21" s="640"/>
      <c r="N21" s="640"/>
      <c r="O21" s="640"/>
      <c r="P21" s="640"/>
      <c r="Q21" s="641"/>
      <c r="R21" s="642">
        <v>2325</v>
      </c>
      <c r="S21" s="643"/>
      <c r="T21" s="643"/>
      <c r="U21" s="643"/>
      <c r="V21" s="643"/>
      <c r="W21" s="643"/>
      <c r="X21" s="643"/>
      <c r="Y21" s="644"/>
      <c r="Z21" s="675">
        <v>0</v>
      </c>
      <c r="AA21" s="675"/>
      <c r="AB21" s="675"/>
      <c r="AC21" s="675"/>
      <c r="AD21" s="676">
        <v>2325</v>
      </c>
      <c r="AE21" s="676"/>
      <c r="AF21" s="676"/>
      <c r="AG21" s="676"/>
      <c r="AH21" s="676"/>
      <c r="AI21" s="676"/>
      <c r="AJ21" s="676"/>
      <c r="AK21" s="676"/>
      <c r="AL21" s="645">
        <v>0</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v>1064</v>
      </c>
      <c r="BH21" s="643"/>
      <c r="BI21" s="643"/>
      <c r="BJ21" s="643"/>
      <c r="BK21" s="643"/>
      <c r="BL21" s="643"/>
      <c r="BM21" s="643"/>
      <c r="BN21" s="644"/>
      <c r="BO21" s="675">
        <v>0</v>
      </c>
      <c r="BP21" s="675"/>
      <c r="BQ21" s="675"/>
      <c r="BR21" s="675"/>
      <c r="BS21" s="648" t="s">
        <v>238</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4852785</v>
      </c>
      <c r="S22" s="643"/>
      <c r="T22" s="643"/>
      <c r="U22" s="643"/>
      <c r="V22" s="643"/>
      <c r="W22" s="643"/>
      <c r="X22" s="643"/>
      <c r="Y22" s="644"/>
      <c r="Z22" s="675">
        <v>28.4</v>
      </c>
      <c r="AA22" s="675"/>
      <c r="AB22" s="675"/>
      <c r="AC22" s="675"/>
      <c r="AD22" s="676">
        <v>4153229</v>
      </c>
      <c r="AE22" s="676"/>
      <c r="AF22" s="676"/>
      <c r="AG22" s="676"/>
      <c r="AH22" s="676"/>
      <c r="AI22" s="676"/>
      <c r="AJ22" s="676"/>
      <c r="AK22" s="676"/>
      <c r="AL22" s="645">
        <v>54.8</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t="s">
        <v>238</v>
      </c>
      <c r="BH22" s="643"/>
      <c r="BI22" s="643"/>
      <c r="BJ22" s="643"/>
      <c r="BK22" s="643"/>
      <c r="BL22" s="643"/>
      <c r="BM22" s="643"/>
      <c r="BN22" s="644"/>
      <c r="BO22" s="675" t="s">
        <v>238</v>
      </c>
      <c r="BP22" s="675"/>
      <c r="BQ22" s="675"/>
      <c r="BR22" s="675"/>
      <c r="BS22" s="648" t="s">
        <v>238</v>
      </c>
      <c r="BT22" s="643"/>
      <c r="BU22" s="643"/>
      <c r="BV22" s="643"/>
      <c r="BW22" s="643"/>
      <c r="BX22" s="643"/>
      <c r="BY22" s="643"/>
      <c r="BZ22" s="643"/>
      <c r="CA22" s="643"/>
      <c r="CB22" s="688"/>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4153229</v>
      </c>
      <c r="S23" s="643"/>
      <c r="T23" s="643"/>
      <c r="U23" s="643"/>
      <c r="V23" s="643"/>
      <c r="W23" s="643"/>
      <c r="X23" s="643"/>
      <c r="Y23" s="644"/>
      <c r="Z23" s="675">
        <v>24.3</v>
      </c>
      <c r="AA23" s="675"/>
      <c r="AB23" s="675"/>
      <c r="AC23" s="675"/>
      <c r="AD23" s="676">
        <v>4153229</v>
      </c>
      <c r="AE23" s="676"/>
      <c r="AF23" s="676"/>
      <c r="AG23" s="676"/>
      <c r="AH23" s="676"/>
      <c r="AI23" s="676"/>
      <c r="AJ23" s="676"/>
      <c r="AK23" s="676"/>
      <c r="AL23" s="645">
        <v>54.8</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t="s">
        <v>138</v>
      </c>
      <c r="BH23" s="643"/>
      <c r="BI23" s="643"/>
      <c r="BJ23" s="643"/>
      <c r="BK23" s="643"/>
      <c r="BL23" s="643"/>
      <c r="BM23" s="643"/>
      <c r="BN23" s="644"/>
      <c r="BO23" s="675" t="s">
        <v>238</v>
      </c>
      <c r="BP23" s="675"/>
      <c r="BQ23" s="675"/>
      <c r="BR23" s="675"/>
      <c r="BS23" s="648" t="s">
        <v>238</v>
      </c>
      <c r="BT23" s="643"/>
      <c r="BU23" s="643"/>
      <c r="BV23" s="643"/>
      <c r="BW23" s="643"/>
      <c r="BX23" s="643"/>
      <c r="BY23" s="643"/>
      <c r="BZ23" s="643"/>
      <c r="CA23" s="643"/>
      <c r="CB23" s="688"/>
      <c r="CD23" s="746" t="s">
        <v>221</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699556</v>
      </c>
      <c r="S24" s="643"/>
      <c r="T24" s="643"/>
      <c r="U24" s="643"/>
      <c r="V24" s="643"/>
      <c r="W24" s="643"/>
      <c r="X24" s="643"/>
      <c r="Y24" s="644"/>
      <c r="Z24" s="675">
        <v>4.0999999999999996</v>
      </c>
      <c r="AA24" s="675"/>
      <c r="AB24" s="675"/>
      <c r="AC24" s="675"/>
      <c r="AD24" s="676" t="s">
        <v>238</v>
      </c>
      <c r="AE24" s="676"/>
      <c r="AF24" s="676"/>
      <c r="AG24" s="676"/>
      <c r="AH24" s="676"/>
      <c r="AI24" s="676"/>
      <c r="AJ24" s="676"/>
      <c r="AK24" s="676"/>
      <c r="AL24" s="645" t="s">
        <v>238</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238</v>
      </c>
      <c r="BH24" s="643"/>
      <c r="BI24" s="643"/>
      <c r="BJ24" s="643"/>
      <c r="BK24" s="643"/>
      <c r="BL24" s="643"/>
      <c r="BM24" s="643"/>
      <c r="BN24" s="644"/>
      <c r="BO24" s="675" t="s">
        <v>238</v>
      </c>
      <c r="BP24" s="675"/>
      <c r="BQ24" s="675"/>
      <c r="BR24" s="675"/>
      <c r="BS24" s="648" t="s">
        <v>138</v>
      </c>
      <c r="BT24" s="643"/>
      <c r="BU24" s="643"/>
      <c r="BV24" s="643"/>
      <c r="BW24" s="643"/>
      <c r="BX24" s="643"/>
      <c r="BY24" s="643"/>
      <c r="BZ24" s="643"/>
      <c r="CA24" s="643"/>
      <c r="CB24" s="688"/>
      <c r="CD24" s="700" t="s">
        <v>291</v>
      </c>
      <c r="CE24" s="701"/>
      <c r="CF24" s="701"/>
      <c r="CG24" s="701"/>
      <c r="CH24" s="701"/>
      <c r="CI24" s="701"/>
      <c r="CJ24" s="701"/>
      <c r="CK24" s="701"/>
      <c r="CL24" s="701"/>
      <c r="CM24" s="701"/>
      <c r="CN24" s="701"/>
      <c r="CO24" s="701"/>
      <c r="CP24" s="701"/>
      <c r="CQ24" s="702"/>
      <c r="CR24" s="697">
        <v>7418762</v>
      </c>
      <c r="CS24" s="698"/>
      <c r="CT24" s="698"/>
      <c r="CU24" s="698"/>
      <c r="CV24" s="698"/>
      <c r="CW24" s="698"/>
      <c r="CX24" s="698"/>
      <c r="CY24" s="741"/>
      <c r="CZ24" s="742">
        <v>44.2</v>
      </c>
      <c r="DA24" s="713"/>
      <c r="DB24" s="713"/>
      <c r="DC24" s="745"/>
      <c r="DD24" s="740">
        <v>5405112</v>
      </c>
      <c r="DE24" s="698"/>
      <c r="DF24" s="698"/>
      <c r="DG24" s="698"/>
      <c r="DH24" s="698"/>
      <c r="DI24" s="698"/>
      <c r="DJ24" s="698"/>
      <c r="DK24" s="741"/>
      <c r="DL24" s="740">
        <v>4778837</v>
      </c>
      <c r="DM24" s="698"/>
      <c r="DN24" s="698"/>
      <c r="DO24" s="698"/>
      <c r="DP24" s="698"/>
      <c r="DQ24" s="698"/>
      <c r="DR24" s="698"/>
      <c r="DS24" s="698"/>
      <c r="DT24" s="698"/>
      <c r="DU24" s="698"/>
      <c r="DV24" s="741"/>
      <c r="DW24" s="742">
        <v>60.7</v>
      </c>
      <c r="DX24" s="713"/>
      <c r="DY24" s="713"/>
      <c r="DZ24" s="713"/>
      <c r="EA24" s="713"/>
      <c r="EB24" s="713"/>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t="s">
        <v>138</v>
      </c>
      <c r="S25" s="643"/>
      <c r="T25" s="643"/>
      <c r="U25" s="643"/>
      <c r="V25" s="643"/>
      <c r="W25" s="643"/>
      <c r="X25" s="643"/>
      <c r="Y25" s="644"/>
      <c r="Z25" s="675" t="s">
        <v>238</v>
      </c>
      <c r="AA25" s="675"/>
      <c r="AB25" s="675"/>
      <c r="AC25" s="675"/>
      <c r="AD25" s="676" t="s">
        <v>138</v>
      </c>
      <c r="AE25" s="676"/>
      <c r="AF25" s="676"/>
      <c r="AG25" s="676"/>
      <c r="AH25" s="676"/>
      <c r="AI25" s="676"/>
      <c r="AJ25" s="676"/>
      <c r="AK25" s="676"/>
      <c r="AL25" s="645" t="s">
        <v>250</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138</v>
      </c>
      <c r="BH25" s="643"/>
      <c r="BI25" s="643"/>
      <c r="BJ25" s="643"/>
      <c r="BK25" s="643"/>
      <c r="BL25" s="643"/>
      <c r="BM25" s="643"/>
      <c r="BN25" s="644"/>
      <c r="BO25" s="675" t="s">
        <v>138</v>
      </c>
      <c r="BP25" s="675"/>
      <c r="BQ25" s="675"/>
      <c r="BR25" s="675"/>
      <c r="BS25" s="648" t="s">
        <v>238</v>
      </c>
      <c r="BT25" s="643"/>
      <c r="BU25" s="643"/>
      <c r="BV25" s="643"/>
      <c r="BW25" s="643"/>
      <c r="BX25" s="643"/>
      <c r="BY25" s="643"/>
      <c r="BZ25" s="643"/>
      <c r="CA25" s="643"/>
      <c r="CB25" s="688"/>
      <c r="CD25" s="689" t="s">
        <v>294</v>
      </c>
      <c r="CE25" s="686"/>
      <c r="CF25" s="686"/>
      <c r="CG25" s="686"/>
      <c r="CH25" s="686"/>
      <c r="CI25" s="686"/>
      <c r="CJ25" s="686"/>
      <c r="CK25" s="686"/>
      <c r="CL25" s="686"/>
      <c r="CM25" s="686"/>
      <c r="CN25" s="686"/>
      <c r="CO25" s="686"/>
      <c r="CP25" s="686"/>
      <c r="CQ25" s="687"/>
      <c r="CR25" s="642">
        <v>2556555</v>
      </c>
      <c r="CS25" s="661"/>
      <c r="CT25" s="661"/>
      <c r="CU25" s="661"/>
      <c r="CV25" s="661"/>
      <c r="CW25" s="661"/>
      <c r="CX25" s="661"/>
      <c r="CY25" s="662"/>
      <c r="CZ25" s="645">
        <v>15.2</v>
      </c>
      <c r="DA25" s="663"/>
      <c r="DB25" s="663"/>
      <c r="DC25" s="664"/>
      <c r="DD25" s="648">
        <v>2333148</v>
      </c>
      <c r="DE25" s="661"/>
      <c r="DF25" s="661"/>
      <c r="DG25" s="661"/>
      <c r="DH25" s="661"/>
      <c r="DI25" s="661"/>
      <c r="DJ25" s="661"/>
      <c r="DK25" s="662"/>
      <c r="DL25" s="648">
        <v>2247368</v>
      </c>
      <c r="DM25" s="661"/>
      <c r="DN25" s="661"/>
      <c r="DO25" s="661"/>
      <c r="DP25" s="661"/>
      <c r="DQ25" s="661"/>
      <c r="DR25" s="661"/>
      <c r="DS25" s="661"/>
      <c r="DT25" s="661"/>
      <c r="DU25" s="661"/>
      <c r="DV25" s="662"/>
      <c r="DW25" s="645">
        <v>28.6</v>
      </c>
      <c r="DX25" s="663"/>
      <c r="DY25" s="663"/>
      <c r="DZ25" s="663"/>
      <c r="EA25" s="663"/>
      <c r="EB25" s="663"/>
      <c r="EC25" s="681"/>
    </row>
    <row r="26" spans="2:133" ht="11.25" customHeight="1" x14ac:dyDescent="0.15">
      <c r="B26" s="639" t="s">
        <v>295</v>
      </c>
      <c r="C26" s="640"/>
      <c r="D26" s="640"/>
      <c r="E26" s="640"/>
      <c r="F26" s="640"/>
      <c r="G26" s="640"/>
      <c r="H26" s="640"/>
      <c r="I26" s="640"/>
      <c r="J26" s="640"/>
      <c r="K26" s="640"/>
      <c r="L26" s="640"/>
      <c r="M26" s="640"/>
      <c r="N26" s="640"/>
      <c r="O26" s="640"/>
      <c r="P26" s="640"/>
      <c r="Q26" s="641"/>
      <c r="R26" s="642">
        <v>8275867</v>
      </c>
      <c r="S26" s="643"/>
      <c r="T26" s="643"/>
      <c r="U26" s="643"/>
      <c r="V26" s="643"/>
      <c r="W26" s="643"/>
      <c r="X26" s="643"/>
      <c r="Y26" s="644"/>
      <c r="Z26" s="675">
        <v>48.5</v>
      </c>
      <c r="AA26" s="675"/>
      <c r="AB26" s="675"/>
      <c r="AC26" s="675"/>
      <c r="AD26" s="676">
        <v>7576311</v>
      </c>
      <c r="AE26" s="676"/>
      <c r="AF26" s="676"/>
      <c r="AG26" s="676"/>
      <c r="AH26" s="676"/>
      <c r="AI26" s="676"/>
      <c r="AJ26" s="676"/>
      <c r="AK26" s="676"/>
      <c r="AL26" s="645">
        <v>99.9</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238</v>
      </c>
      <c r="BH26" s="643"/>
      <c r="BI26" s="643"/>
      <c r="BJ26" s="643"/>
      <c r="BK26" s="643"/>
      <c r="BL26" s="643"/>
      <c r="BM26" s="643"/>
      <c r="BN26" s="644"/>
      <c r="BO26" s="675" t="s">
        <v>238</v>
      </c>
      <c r="BP26" s="675"/>
      <c r="BQ26" s="675"/>
      <c r="BR26" s="675"/>
      <c r="BS26" s="648" t="s">
        <v>238</v>
      </c>
      <c r="BT26" s="643"/>
      <c r="BU26" s="643"/>
      <c r="BV26" s="643"/>
      <c r="BW26" s="643"/>
      <c r="BX26" s="643"/>
      <c r="BY26" s="643"/>
      <c r="BZ26" s="643"/>
      <c r="CA26" s="643"/>
      <c r="CB26" s="688"/>
      <c r="CD26" s="689" t="s">
        <v>297</v>
      </c>
      <c r="CE26" s="686"/>
      <c r="CF26" s="686"/>
      <c r="CG26" s="686"/>
      <c r="CH26" s="686"/>
      <c r="CI26" s="686"/>
      <c r="CJ26" s="686"/>
      <c r="CK26" s="686"/>
      <c r="CL26" s="686"/>
      <c r="CM26" s="686"/>
      <c r="CN26" s="686"/>
      <c r="CO26" s="686"/>
      <c r="CP26" s="686"/>
      <c r="CQ26" s="687"/>
      <c r="CR26" s="642">
        <v>1564567</v>
      </c>
      <c r="CS26" s="643"/>
      <c r="CT26" s="643"/>
      <c r="CU26" s="643"/>
      <c r="CV26" s="643"/>
      <c r="CW26" s="643"/>
      <c r="CX26" s="643"/>
      <c r="CY26" s="644"/>
      <c r="CZ26" s="645">
        <v>9.3000000000000007</v>
      </c>
      <c r="DA26" s="663"/>
      <c r="DB26" s="663"/>
      <c r="DC26" s="664"/>
      <c r="DD26" s="648">
        <v>1405448</v>
      </c>
      <c r="DE26" s="643"/>
      <c r="DF26" s="643"/>
      <c r="DG26" s="643"/>
      <c r="DH26" s="643"/>
      <c r="DI26" s="643"/>
      <c r="DJ26" s="643"/>
      <c r="DK26" s="644"/>
      <c r="DL26" s="648" t="s">
        <v>238</v>
      </c>
      <c r="DM26" s="643"/>
      <c r="DN26" s="643"/>
      <c r="DO26" s="643"/>
      <c r="DP26" s="643"/>
      <c r="DQ26" s="643"/>
      <c r="DR26" s="643"/>
      <c r="DS26" s="643"/>
      <c r="DT26" s="643"/>
      <c r="DU26" s="643"/>
      <c r="DV26" s="644"/>
      <c r="DW26" s="645" t="s">
        <v>238</v>
      </c>
      <c r="DX26" s="663"/>
      <c r="DY26" s="663"/>
      <c r="DZ26" s="663"/>
      <c r="EA26" s="663"/>
      <c r="EB26" s="663"/>
      <c r="EC26" s="681"/>
    </row>
    <row r="27" spans="2:133" ht="11.25" customHeight="1" x14ac:dyDescent="0.15">
      <c r="B27" s="639" t="s">
        <v>298</v>
      </c>
      <c r="C27" s="640"/>
      <c r="D27" s="640"/>
      <c r="E27" s="640"/>
      <c r="F27" s="640"/>
      <c r="G27" s="640"/>
      <c r="H27" s="640"/>
      <c r="I27" s="640"/>
      <c r="J27" s="640"/>
      <c r="K27" s="640"/>
      <c r="L27" s="640"/>
      <c r="M27" s="640"/>
      <c r="N27" s="640"/>
      <c r="O27" s="640"/>
      <c r="P27" s="640"/>
      <c r="Q27" s="641"/>
      <c r="R27" s="642">
        <v>2849</v>
      </c>
      <c r="S27" s="643"/>
      <c r="T27" s="643"/>
      <c r="U27" s="643"/>
      <c r="V27" s="643"/>
      <c r="W27" s="643"/>
      <c r="X27" s="643"/>
      <c r="Y27" s="644"/>
      <c r="Z27" s="675">
        <v>0</v>
      </c>
      <c r="AA27" s="675"/>
      <c r="AB27" s="675"/>
      <c r="AC27" s="675"/>
      <c r="AD27" s="676">
        <v>2849</v>
      </c>
      <c r="AE27" s="676"/>
      <c r="AF27" s="676"/>
      <c r="AG27" s="676"/>
      <c r="AH27" s="676"/>
      <c r="AI27" s="676"/>
      <c r="AJ27" s="676"/>
      <c r="AK27" s="676"/>
      <c r="AL27" s="645">
        <v>0</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2672883</v>
      </c>
      <c r="BH27" s="643"/>
      <c r="BI27" s="643"/>
      <c r="BJ27" s="643"/>
      <c r="BK27" s="643"/>
      <c r="BL27" s="643"/>
      <c r="BM27" s="643"/>
      <c r="BN27" s="644"/>
      <c r="BO27" s="675">
        <v>100</v>
      </c>
      <c r="BP27" s="675"/>
      <c r="BQ27" s="675"/>
      <c r="BR27" s="675"/>
      <c r="BS27" s="648">
        <v>107108</v>
      </c>
      <c r="BT27" s="643"/>
      <c r="BU27" s="643"/>
      <c r="BV27" s="643"/>
      <c r="BW27" s="643"/>
      <c r="BX27" s="643"/>
      <c r="BY27" s="643"/>
      <c r="BZ27" s="643"/>
      <c r="CA27" s="643"/>
      <c r="CB27" s="688"/>
      <c r="CD27" s="689" t="s">
        <v>300</v>
      </c>
      <c r="CE27" s="686"/>
      <c r="CF27" s="686"/>
      <c r="CG27" s="686"/>
      <c r="CH27" s="686"/>
      <c r="CI27" s="686"/>
      <c r="CJ27" s="686"/>
      <c r="CK27" s="686"/>
      <c r="CL27" s="686"/>
      <c r="CM27" s="686"/>
      <c r="CN27" s="686"/>
      <c r="CO27" s="686"/>
      <c r="CP27" s="686"/>
      <c r="CQ27" s="687"/>
      <c r="CR27" s="642">
        <v>2529481</v>
      </c>
      <c r="CS27" s="661"/>
      <c r="CT27" s="661"/>
      <c r="CU27" s="661"/>
      <c r="CV27" s="661"/>
      <c r="CW27" s="661"/>
      <c r="CX27" s="661"/>
      <c r="CY27" s="662"/>
      <c r="CZ27" s="645">
        <v>15.1</v>
      </c>
      <c r="DA27" s="663"/>
      <c r="DB27" s="663"/>
      <c r="DC27" s="664"/>
      <c r="DD27" s="648">
        <v>933230</v>
      </c>
      <c r="DE27" s="661"/>
      <c r="DF27" s="661"/>
      <c r="DG27" s="661"/>
      <c r="DH27" s="661"/>
      <c r="DI27" s="661"/>
      <c r="DJ27" s="661"/>
      <c r="DK27" s="662"/>
      <c r="DL27" s="648">
        <v>882877</v>
      </c>
      <c r="DM27" s="661"/>
      <c r="DN27" s="661"/>
      <c r="DO27" s="661"/>
      <c r="DP27" s="661"/>
      <c r="DQ27" s="661"/>
      <c r="DR27" s="661"/>
      <c r="DS27" s="661"/>
      <c r="DT27" s="661"/>
      <c r="DU27" s="661"/>
      <c r="DV27" s="662"/>
      <c r="DW27" s="645">
        <v>11.2</v>
      </c>
      <c r="DX27" s="663"/>
      <c r="DY27" s="663"/>
      <c r="DZ27" s="663"/>
      <c r="EA27" s="663"/>
      <c r="EB27" s="663"/>
      <c r="EC27" s="681"/>
    </row>
    <row r="28" spans="2:133" ht="11.25" customHeight="1" x14ac:dyDescent="0.15">
      <c r="B28" s="639" t="s">
        <v>301</v>
      </c>
      <c r="C28" s="640"/>
      <c r="D28" s="640"/>
      <c r="E28" s="640"/>
      <c r="F28" s="640"/>
      <c r="G28" s="640"/>
      <c r="H28" s="640"/>
      <c r="I28" s="640"/>
      <c r="J28" s="640"/>
      <c r="K28" s="640"/>
      <c r="L28" s="640"/>
      <c r="M28" s="640"/>
      <c r="N28" s="640"/>
      <c r="O28" s="640"/>
      <c r="P28" s="640"/>
      <c r="Q28" s="641"/>
      <c r="R28" s="642">
        <v>34648</v>
      </c>
      <c r="S28" s="643"/>
      <c r="T28" s="643"/>
      <c r="U28" s="643"/>
      <c r="V28" s="643"/>
      <c r="W28" s="643"/>
      <c r="X28" s="643"/>
      <c r="Y28" s="644"/>
      <c r="Z28" s="675">
        <v>0.2</v>
      </c>
      <c r="AA28" s="675"/>
      <c r="AB28" s="675"/>
      <c r="AC28" s="675"/>
      <c r="AD28" s="676" t="s">
        <v>250</v>
      </c>
      <c r="AE28" s="676"/>
      <c r="AF28" s="676"/>
      <c r="AG28" s="676"/>
      <c r="AH28" s="676"/>
      <c r="AI28" s="676"/>
      <c r="AJ28" s="676"/>
      <c r="AK28" s="676"/>
      <c r="AL28" s="645" t="s">
        <v>238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302</v>
      </c>
      <c r="CE28" s="686"/>
      <c r="CF28" s="686"/>
      <c r="CG28" s="686"/>
      <c r="CH28" s="686"/>
      <c r="CI28" s="686"/>
      <c r="CJ28" s="686"/>
      <c r="CK28" s="686"/>
      <c r="CL28" s="686"/>
      <c r="CM28" s="686"/>
      <c r="CN28" s="686"/>
      <c r="CO28" s="686"/>
      <c r="CP28" s="686"/>
      <c r="CQ28" s="687"/>
      <c r="CR28" s="642">
        <v>2332726</v>
      </c>
      <c r="CS28" s="643"/>
      <c r="CT28" s="643"/>
      <c r="CU28" s="643"/>
      <c r="CV28" s="643"/>
      <c r="CW28" s="643"/>
      <c r="CX28" s="643"/>
      <c r="CY28" s="644"/>
      <c r="CZ28" s="645">
        <v>13.9</v>
      </c>
      <c r="DA28" s="663"/>
      <c r="DB28" s="663"/>
      <c r="DC28" s="664"/>
      <c r="DD28" s="648">
        <v>2138734</v>
      </c>
      <c r="DE28" s="643"/>
      <c r="DF28" s="643"/>
      <c r="DG28" s="643"/>
      <c r="DH28" s="643"/>
      <c r="DI28" s="643"/>
      <c r="DJ28" s="643"/>
      <c r="DK28" s="644"/>
      <c r="DL28" s="648">
        <v>1648592</v>
      </c>
      <c r="DM28" s="643"/>
      <c r="DN28" s="643"/>
      <c r="DO28" s="643"/>
      <c r="DP28" s="643"/>
      <c r="DQ28" s="643"/>
      <c r="DR28" s="643"/>
      <c r="DS28" s="643"/>
      <c r="DT28" s="643"/>
      <c r="DU28" s="643"/>
      <c r="DV28" s="644"/>
      <c r="DW28" s="645">
        <v>20.9</v>
      </c>
      <c r="DX28" s="663"/>
      <c r="DY28" s="663"/>
      <c r="DZ28" s="663"/>
      <c r="EA28" s="663"/>
      <c r="EB28" s="663"/>
      <c r="EC28" s="681"/>
    </row>
    <row r="29" spans="2:133" ht="11.25" customHeight="1" x14ac:dyDescent="0.15">
      <c r="B29" s="639" t="s">
        <v>303</v>
      </c>
      <c r="C29" s="640"/>
      <c r="D29" s="640"/>
      <c r="E29" s="640"/>
      <c r="F29" s="640"/>
      <c r="G29" s="640"/>
      <c r="H29" s="640"/>
      <c r="I29" s="640"/>
      <c r="J29" s="640"/>
      <c r="K29" s="640"/>
      <c r="L29" s="640"/>
      <c r="M29" s="640"/>
      <c r="N29" s="640"/>
      <c r="O29" s="640"/>
      <c r="P29" s="640"/>
      <c r="Q29" s="641"/>
      <c r="R29" s="642">
        <v>127241</v>
      </c>
      <c r="S29" s="643"/>
      <c r="T29" s="643"/>
      <c r="U29" s="643"/>
      <c r="V29" s="643"/>
      <c r="W29" s="643"/>
      <c r="X29" s="643"/>
      <c r="Y29" s="644"/>
      <c r="Z29" s="675">
        <v>0.7</v>
      </c>
      <c r="AA29" s="675"/>
      <c r="AB29" s="675"/>
      <c r="AC29" s="675"/>
      <c r="AD29" s="676">
        <v>3390</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9" t="s">
        <v>305</v>
      </c>
      <c r="CG29" s="686"/>
      <c r="CH29" s="686"/>
      <c r="CI29" s="686"/>
      <c r="CJ29" s="686"/>
      <c r="CK29" s="686"/>
      <c r="CL29" s="686"/>
      <c r="CM29" s="686"/>
      <c r="CN29" s="686"/>
      <c r="CO29" s="686"/>
      <c r="CP29" s="686"/>
      <c r="CQ29" s="687"/>
      <c r="CR29" s="642">
        <v>2332675</v>
      </c>
      <c r="CS29" s="661"/>
      <c r="CT29" s="661"/>
      <c r="CU29" s="661"/>
      <c r="CV29" s="661"/>
      <c r="CW29" s="661"/>
      <c r="CX29" s="661"/>
      <c r="CY29" s="662"/>
      <c r="CZ29" s="645">
        <v>13.9</v>
      </c>
      <c r="DA29" s="663"/>
      <c r="DB29" s="663"/>
      <c r="DC29" s="664"/>
      <c r="DD29" s="648">
        <v>2138683</v>
      </c>
      <c r="DE29" s="661"/>
      <c r="DF29" s="661"/>
      <c r="DG29" s="661"/>
      <c r="DH29" s="661"/>
      <c r="DI29" s="661"/>
      <c r="DJ29" s="661"/>
      <c r="DK29" s="662"/>
      <c r="DL29" s="648">
        <v>1648541</v>
      </c>
      <c r="DM29" s="661"/>
      <c r="DN29" s="661"/>
      <c r="DO29" s="661"/>
      <c r="DP29" s="661"/>
      <c r="DQ29" s="661"/>
      <c r="DR29" s="661"/>
      <c r="DS29" s="661"/>
      <c r="DT29" s="661"/>
      <c r="DU29" s="661"/>
      <c r="DV29" s="662"/>
      <c r="DW29" s="645">
        <v>20.9</v>
      </c>
      <c r="DX29" s="663"/>
      <c r="DY29" s="663"/>
      <c r="DZ29" s="663"/>
      <c r="EA29" s="663"/>
      <c r="EB29" s="663"/>
      <c r="EC29" s="681"/>
    </row>
    <row r="30" spans="2:133" ht="11.25" customHeight="1" x14ac:dyDescent="0.15">
      <c r="B30" s="639" t="s">
        <v>306</v>
      </c>
      <c r="C30" s="640"/>
      <c r="D30" s="640"/>
      <c r="E30" s="640"/>
      <c r="F30" s="640"/>
      <c r="G30" s="640"/>
      <c r="H30" s="640"/>
      <c r="I30" s="640"/>
      <c r="J30" s="640"/>
      <c r="K30" s="640"/>
      <c r="L30" s="640"/>
      <c r="M30" s="640"/>
      <c r="N30" s="640"/>
      <c r="O30" s="640"/>
      <c r="P30" s="640"/>
      <c r="Q30" s="641"/>
      <c r="R30" s="642">
        <v>68056</v>
      </c>
      <c r="S30" s="643"/>
      <c r="T30" s="643"/>
      <c r="U30" s="643"/>
      <c r="V30" s="643"/>
      <c r="W30" s="643"/>
      <c r="X30" s="643"/>
      <c r="Y30" s="644"/>
      <c r="Z30" s="675">
        <v>0.4</v>
      </c>
      <c r="AA30" s="675"/>
      <c r="AB30" s="675"/>
      <c r="AC30" s="675"/>
      <c r="AD30" s="676" t="s">
        <v>238</v>
      </c>
      <c r="AE30" s="676"/>
      <c r="AF30" s="676"/>
      <c r="AG30" s="676"/>
      <c r="AH30" s="676"/>
      <c r="AI30" s="676"/>
      <c r="AJ30" s="676"/>
      <c r="AK30" s="676"/>
      <c r="AL30" s="645" t="s">
        <v>238</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307</v>
      </c>
      <c r="BH30" s="728"/>
      <c r="BI30" s="728"/>
      <c r="BJ30" s="728"/>
      <c r="BK30" s="728"/>
      <c r="BL30" s="728"/>
      <c r="BM30" s="728"/>
      <c r="BN30" s="728"/>
      <c r="BO30" s="728"/>
      <c r="BP30" s="728"/>
      <c r="BQ30" s="729"/>
      <c r="BR30" s="703" t="s">
        <v>308</v>
      </c>
      <c r="BS30" s="728"/>
      <c r="BT30" s="728"/>
      <c r="BU30" s="728"/>
      <c r="BV30" s="728"/>
      <c r="BW30" s="728"/>
      <c r="BX30" s="728"/>
      <c r="BY30" s="728"/>
      <c r="BZ30" s="728"/>
      <c r="CA30" s="728"/>
      <c r="CB30" s="729"/>
      <c r="CD30" s="733"/>
      <c r="CE30" s="734"/>
      <c r="CF30" s="689" t="s">
        <v>309</v>
      </c>
      <c r="CG30" s="686"/>
      <c r="CH30" s="686"/>
      <c r="CI30" s="686"/>
      <c r="CJ30" s="686"/>
      <c r="CK30" s="686"/>
      <c r="CL30" s="686"/>
      <c r="CM30" s="686"/>
      <c r="CN30" s="686"/>
      <c r="CO30" s="686"/>
      <c r="CP30" s="686"/>
      <c r="CQ30" s="687"/>
      <c r="CR30" s="642">
        <v>2245514</v>
      </c>
      <c r="CS30" s="643"/>
      <c r="CT30" s="643"/>
      <c r="CU30" s="643"/>
      <c r="CV30" s="643"/>
      <c r="CW30" s="643"/>
      <c r="CX30" s="643"/>
      <c r="CY30" s="644"/>
      <c r="CZ30" s="645">
        <v>13.4</v>
      </c>
      <c r="DA30" s="663"/>
      <c r="DB30" s="663"/>
      <c r="DC30" s="664"/>
      <c r="DD30" s="648">
        <v>2053580</v>
      </c>
      <c r="DE30" s="643"/>
      <c r="DF30" s="643"/>
      <c r="DG30" s="643"/>
      <c r="DH30" s="643"/>
      <c r="DI30" s="643"/>
      <c r="DJ30" s="643"/>
      <c r="DK30" s="644"/>
      <c r="DL30" s="648">
        <v>1564004</v>
      </c>
      <c r="DM30" s="643"/>
      <c r="DN30" s="643"/>
      <c r="DO30" s="643"/>
      <c r="DP30" s="643"/>
      <c r="DQ30" s="643"/>
      <c r="DR30" s="643"/>
      <c r="DS30" s="643"/>
      <c r="DT30" s="643"/>
      <c r="DU30" s="643"/>
      <c r="DV30" s="644"/>
      <c r="DW30" s="645">
        <v>19.899999999999999</v>
      </c>
      <c r="DX30" s="663"/>
      <c r="DY30" s="663"/>
      <c r="DZ30" s="663"/>
      <c r="EA30" s="663"/>
      <c r="EB30" s="663"/>
      <c r="EC30" s="681"/>
    </row>
    <row r="31" spans="2:133" ht="11.25" customHeight="1" x14ac:dyDescent="0.15">
      <c r="B31" s="639" t="s">
        <v>310</v>
      </c>
      <c r="C31" s="640"/>
      <c r="D31" s="640"/>
      <c r="E31" s="640"/>
      <c r="F31" s="640"/>
      <c r="G31" s="640"/>
      <c r="H31" s="640"/>
      <c r="I31" s="640"/>
      <c r="J31" s="640"/>
      <c r="K31" s="640"/>
      <c r="L31" s="640"/>
      <c r="M31" s="640"/>
      <c r="N31" s="640"/>
      <c r="O31" s="640"/>
      <c r="P31" s="640"/>
      <c r="Q31" s="641"/>
      <c r="R31" s="642">
        <v>5268699</v>
      </c>
      <c r="S31" s="643"/>
      <c r="T31" s="643"/>
      <c r="U31" s="643"/>
      <c r="V31" s="643"/>
      <c r="W31" s="643"/>
      <c r="X31" s="643"/>
      <c r="Y31" s="644"/>
      <c r="Z31" s="675">
        <v>30.9</v>
      </c>
      <c r="AA31" s="675"/>
      <c r="AB31" s="675"/>
      <c r="AC31" s="675"/>
      <c r="AD31" s="676" t="s">
        <v>138</v>
      </c>
      <c r="AE31" s="676"/>
      <c r="AF31" s="676"/>
      <c r="AG31" s="676"/>
      <c r="AH31" s="676"/>
      <c r="AI31" s="676"/>
      <c r="AJ31" s="676"/>
      <c r="AK31" s="676"/>
      <c r="AL31" s="645" t="s">
        <v>238</v>
      </c>
      <c r="AM31" s="646"/>
      <c r="AN31" s="646"/>
      <c r="AO31" s="677"/>
      <c r="AP31" s="716" t="s">
        <v>311</v>
      </c>
      <c r="AQ31" s="717"/>
      <c r="AR31" s="717"/>
      <c r="AS31" s="717"/>
      <c r="AT31" s="722" t="s">
        <v>312</v>
      </c>
      <c r="AU31" s="231"/>
      <c r="AV31" s="231"/>
      <c r="AW31" s="231"/>
      <c r="AX31" s="708" t="s">
        <v>187</v>
      </c>
      <c r="AY31" s="709"/>
      <c r="AZ31" s="709"/>
      <c r="BA31" s="709"/>
      <c r="BB31" s="709"/>
      <c r="BC31" s="709"/>
      <c r="BD31" s="709"/>
      <c r="BE31" s="709"/>
      <c r="BF31" s="710"/>
      <c r="BG31" s="711">
        <v>99.3</v>
      </c>
      <c r="BH31" s="712"/>
      <c r="BI31" s="712"/>
      <c r="BJ31" s="712"/>
      <c r="BK31" s="712"/>
      <c r="BL31" s="712"/>
      <c r="BM31" s="713">
        <v>96.6</v>
      </c>
      <c r="BN31" s="712"/>
      <c r="BO31" s="712"/>
      <c r="BP31" s="712"/>
      <c r="BQ31" s="714"/>
      <c r="BR31" s="711">
        <v>99</v>
      </c>
      <c r="BS31" s="712"/>
      <c r="BT31" s="712"/>
      <c r="BU31" s="712"/>
      <c r="BV31" s="712"/>
      <c r="BW31" s="712"/>
      <c r="BX31" s="713">
        <v>95.3</v>
      </c>
      <c r="BY31" s="712"/>
      <c r="BZ31" s="712"/>
      <c r="CA31" s="712"/>
      <c r="CB31" s="714"/>
      <c r="CD31" s="733"/>
      <c r="CE31" s="734"/>
      <c r="CF31" s="689" t="s">
        <v>313</v>
      </c>
      <c r="CG31" s="686"/>
      <c r="CH31" s="686"/>
      <c r="CI31" s="686"/>
      <c r="CJ31" s="686"/>
      <c r="CK31" s="686"/>
      <c r="CL31" s="686"/>
      <c r="CM31" s="686"/>
      <c r="CN31" s="686"/>
      <c r="CO31" s="686"/>
      <c r="CP31" s="686"/>
      <c r="CQ31" s="687"/>
      <c r="CR31" s="642">
        <v>87161</v>
      </c>
      <c r="CS31" s="661"/>
      <c r="CT31" s="661"/>
      <c r="CU31" s="661"/>
      <c r="CV31" s="661"/>
      <c r="CW31" s="661"/>
      <c r="CX31" s="661"/>
      <c r="CY31" s="662"/>
      <c r="CZ31" s="645">
        <v>0.5</v>
      </c>
      <c r="DA31" s="663"/>
      <c r="DB31" s="663"/>
      <c r="DC31" s="664"/>
      <c r="DD31" s="648">
        <v>85103</v>
      </c>
      <c r="DE31" s="661"/>
      <c r="DF31" s="661"/>
      <c r="DG31" s="661"/>
      <c r="DH31" s="661"/>
      <c r="DI31" s="661"/>
      <c r="DJ31" s="661"/>
      <c r="DK31" s="662"/>
      <c r="DL31" s="648">
        <v>84537</v>
      </c>
      <c r="DM31" s="661"/>
      <c r="DN31" s="661"/>
      <c r="DO31" s="661"/>
      <c r="DP31" s="661"/>
      <c r="DQ31" s="661"/>
      <c r="DR31" s="661"/>
      <c r="DS31" s="661"/>
      <c r="DT31" s="661"/>
      <c r="DU31" s="661"/>
      <c r="DV31" s="662"/>
      <c r="DW31" s="645">
        <v>1.1000000000000001</v>
      </c>
      <c r="DX31" s="663"/>
      <c r="DY31" s="663"/>
      <c r="DZ31" s="663"/>
      <c r="EA31" s="663"/>
      <c r="EB31" s="663"/>
      <c r="EC31" s="681"/>
    </row>
    <row r="32" spans="2:133" ht="11.25" customHeight="1" x14ac:dyDescent="0.15">
      <c r="B32" s="725" t="s">
        <v>314</v>
      </c>
      <c r="C32" s="726"/>
      <c r="D32" s="726"/>
      <c r="E32" s="726"/>
      <c r="F32" s="726"/>
      <c r="G32" s="726"/>
      <c r="H32" s="726"/>
      <c r="I32" s="726"/>
      <c r="J32" s="726"/>
      <c r="K32" s="726"/>
      <c r="L32" s="726"/>
      <c r="M32" s="726"/>
      <c r="N32" s="726"/>
      <c r="O32" s="726"/>
      <c r="P32" s="726"/>
      <c r="Q32" s="727"/>
      <c r="R32" s="642" t="s">
        <v>238</v>
      </c>
      <c r="S32" s="643"/>
      <c r="T32" s="643"/>
      <c r="U32" s="643"/>
      <c r="V32" s="643"/>
      <c r="W32" s="643"/>
      <c r="X32" s="643"/>
      <c r="Y32" s="644"/>
      <c r="Z32" s="675" t="s">
        <v>238</v>
      </c>
      <c r="AA32" s="675"/>
      <c r="AB32" s="675"/>
      <c r="AC32" s="675"/>
      <c r="AD32" s="676" t="s">
        <v>138</v>
      </c>
      <c r="AE32" s="676"/>
      <c r="AF32" s="676"/>
      <c r="AG32" s="676"/>
      <c r="AH32" s="676"/>
      <c r="AI32" s="676"/>
      <c r="AJ32" s="676"/>
      <c r="AK32" s="676"/>
      <c r="AL32" s="645" t="s">
        <v>238</v>
      </c>
      <c r="AM32" s="646"/>
      <c r="AN32" s="646"/>
      <c r="AO32" s="677"/>
      <c r="AP32" s="718"/>
      <c r="AQ32" s="719"/>
      <c r="AR32" s="719"/>
      <c r="AS32" s="719"/>
      <c r="AT32" s="723"/>
      <c r="AU32" s="230" t="s">
        <v>315</v>
      </c>
      <c r="AV32" s="230"/>
      <c r="AW32" s="230"/>
      <c r="AX32" s="639" t="s">
        <v>316</v>
      </c>
      <c r="AY32" s="640"/>
      <c r="AZ32" s="640"/>
      <c r="BA32" s="640"/>
      <c r="BB32" s="640"/>
      <c r="BC32" s="640"/>
      <c r="BD32" s="640"/>
      <c r="BE32" s="640"/>
      <c r="BF32" s="641"/>
      <c r="BG32" s="715">
        <v>99.3</v>
      </c>
      <c r="BH32" s="661"/>
      <c r="BI32" s="661"/>
      <c r="BJ32" s="661"/>
      <c r="BK32" s="661"/>
      <c r="BL32" s="661"/>
      <c r="BM32" s="646">
        <v>97.2</v>
      </c>
      <c r="BN32" s="707"/>
      <c r="BO32" s="707"/>
      <c r="BP32" s="707"/>
      <c r="BQ32" s="685"/>
      <c r="BR32" s="715">
        <v>99.1</v>
      </c>
      <c r="BS32" s="661"/>
      <c r="BT32" s="661"/>
      <c r="BU32" s="661"/>
      <c r="BV32" s="661"/>
      <c r="BW32" s="661"/>
      <c r="BX32" s="646">
        <v>96.7</v>
      </c>
      <c r="BY32" s="707"/>
      <c r="BZ32" s="707"/>
      <c r="CA32" s="707"/>
      <c r="CB32" s="685"/>
      <c r="CD32" s="735"/>
      <c r="CE32" s="736"/>
      <c r="CF32" s="689" t="s">
        <v>317</v>
      </c>
      <c r="CG32" s="686"/>
      <c r="CH32" s="686"/>
      <c r="CI32" s="686"/>
      <c r="CJ32" s="686"/>
      <c r="CK32" s="686"/>
      <c r="CL32" s="686"/>
      <c r="CM32" s="686"/>
      <c r="CN32" s="686"/>
      <c r="CO32" s="686"/>
      <c r="CP32" s="686"/>
      <c r="CQ32" s="687"/>
      <c r="CR32" s="642">
        <v>51</v>
      </c>
      <c r="CS32" s="643"/>
      <c r="CT32" s="643"/>
      <c r="CU32" s="643"/>
      <c r="CV32" s="643"/>
      <c r="CW32" s="643"/>
      <c r="CX32" s="643"/>
      <c r="CY32" s="644"/>
      <c r="CZ32" s="645">
        <v>0</v>
      </c>
      <c r="DA32" s="663"/>
      <c r="DB32" s="663"/>
      <c r="DC32" s="664"/>
      <c r="DD32" s="648">
        <v>51</v>
      </c>
      <c r="DE32" s="643"/>
      <c r="DF32" s="643"/>
      <c r="DG32" s="643"/>
      <c r="DH32" s="643"/>
      <c r="DI32" s="643"/>
      <c r="DJ32" s="643"/>
      <c r="DK32" s="644"/>
      <c r="DL32" s="648">
        <v>51</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318</v>
      </c>
      <c r="C33" s="640"/>
      <c r="D33" s="640"/>
      <c r="E33" s="640"/>
      <c r="F33" s="640"/>
      <c r="G33" s="640"/>
      <c r="H33" s="640"/>
      <c r="I33" s="640"/>
      <c r="J33" s="640"/>
      <c r="K33" s="640"/>
      <c r="L33" s="640"/>
      <c r="M33" s="640"/>
      <c r="N33" s="640"/>
      <c r="O33" s="640"/>
      <c r="P33" s="640"/>
      <c r="Q33" s="641"/>
      <c r="R33" s="642">
        <v>1036987</v>
      </c>
      <c r="S33" s="643"/>
      <c r="T33" s="643"/>
      <c r="U33" s="643"/>
      <c r="V33" s="643"/>
      <c r="W33" s="643"/>
      <c r="X33" s="643"/>
      <c r="Y33" s="644"/>
      <c r="Z33" s="675">
        <v>6.1</v>
      </c>
      <c r="AA33" s="675"/>
      <c r="AB33" s="675"/>
      <c r="AC33" s="675"/>
      <c r="AD33" s="676" t="s">
        <v>238</v>
      </c>
      <c r="AE33" s="676"/>
      <c r="AF33" s="676"/>
      <c r="AG33" s="676"/>
      <c r="AH33" s="676"/>
      <c r="AI33" s="676"/>
      <c r="AJ33" s="676"/>
      <c r="AK33" s="676"/>
      <c r="AL33" s="645" t="s">
        <v>138</v>
      </c>
      <c r="AM33" s="646"/>
      <c r="AN33" s="646"/>
      <c r="AO33" s="677"/>
      <c r="AP33" s="720"/>
      <c r="AQ33" s="721"/>
      <c r="AR33" s="721"/>
      <c r="AS33" s="721"/>
      <c r="AT33" s="724"/>
      <c r="AU33" s="232"/>
      <c r="AV33" s="232"/>
      <c r="AW33" s="232"/>
      <c r="AX33" s="623" t="s">
        <v>319</v>
      </c>
      <c r="AY33" s="624"/>
      <c r="AZ33" s="624"/>
      <c r="BA33" s="624"/>
      <c r="BB33" s="624"/>
      <c r="BC33" s="624"/>
      <c r="BD33" s="624"/>
      <c r="BE33" s="624"/>
      <c r="BF33" s="625"/>
      <c r="BG33" s="706">
        <v>99.1</v>
      </c>
      <c r="BH33" s="627"/>
      <c r="BI33" s="627"/>
      <c r="BJ33" s="627"/>
      <c r="BK33" s="627"/>
      <c r="BL33" s="627"/>
      <c r="BM33" s="669">
        <v>95.6</v>
      </c>
      <c r="BN33" s="627"/>
      <c r="BO33" s="627"/>
      <c r="BP33" s="627"/>
      <c r="BQ33" s="671"/>
      <c r="BR33" s="706">
        <v>98.7</v>
      </c>
      <c r="BS33" s="627"/>
      <c r="BT33" s="627"/>
      <c r="BU33" s="627"/>
      <c r="BV33" s="627"/>
      <c r="BW33" s="627"/>
      <c r="BX33" s="669">
        <v>93.4</v>
      </c>
      <c r="BY33" s="627"/>
      <c r="BZ33" s="627"/>
      <c r="CA33" s="627"/>
      <c r="CB33" s="671"/>
      <c r="CD33" s="689" t="s">
        <v>320</v>
      </c>
      <c r="CE33" s="686"/>
      <c r="CF33" s="686"/>
      <c r="CG33" s="686"/>
      <c r="CH33" s="686"/>
      <c r="CI33" s="686"/>
      <c r="CJ33" s="686"/>
      <c r="CK33" s="686"/>
      <c r="CL33" s="686"/>
      <c r="CM33" s="686"/>
      <c r="CN33" s="686"/>
      <c r="CO33" s="686"/>
      <c r="CP33" s="686"/>
      <c r="CQ33" s="687"/>
      <c r="CR33" s="642">
        <v>7479205</v>
      </c>
      <c r="CS33" s="661"/>
      <c r="CT33" s="661"/>
      <c r="CU33" s="661"/>
      <c r="CV33" s="661"/>
      <c r="CW33" s="661"/>
      <c r="CX33" s="661"/>
      <c r="CY33" s="662"/>
      <c r="CZ33" s="645">
        <v>44.6</v>
      </c>
      <c r="DA33" s="663"/>
      <c r="DB33" s="663"/>
      <c r="DC33" s="664"/>
      <c r="DD33" s="648">
        <v>3519843</v>
      </c>
      <c r="DE33" s="661"/>
      <c r="DF33" s="661"/>
      <c r="DG33" s="661"/>
      <c r="DH33" s="661"/>
      <c r="DI33" s="661"/>
      <c r="DJ33" s="661"/>
      <c r="DK33" s="662"/>
      <c r="DL33" s="648">
        <v>2250186</v>
      </c>
      <c r="DM33" s="661"/>
      <c r="DN33" s="661"/>
      <c r="DO33" s="661"/>
      <c r="DP33" s="661"/>
      <c r="DQ33" s="661"/>
      <c r="DR33" s="661"/>
      <c r="DS33" s="661"/>
      <c r="DT33" s="661"/>
      <c r="DU33" s="661"/>
      <c r="DV33" s="662"/>
      <c r="DW33" s="645">
        <v>28.6</v>
      </c>
      <c r="DX33" s="663"/>
      <c r="DY33" s="663"/>
      <c r="DZ33" s="663"/>
      <c r="EA33" s="663"/>
      <c r="EB33" s="663"/>
      <c r="EC33" s="681"/>
    </row>
    <row r="34" spans="2:133" ht="11.25" customHeight="1" x14ac:dyDescent="0.15">
      <c r="B34" s="639" t="s">
        <v>321</v>
      </c>
      <c r="C34" s="640"/>
      <c r="D34" s="640"/>
      <c r="E34" s="640"/>
      <c r="F34" s="640"/>
      <c r="G34" s="640"/>
      <c r="H34" s="640"/>
      <c r="I34" s="640"/>
      <c r="J34" s="640"/>
      <c r="K34" s="640"/>
      <c r="L34" s="640"/>
      <c r="M34" s="640"/>
      <c r="N34" s="640"/>
      <c r="O34" s="640"/>
      <c r="P34" s="640"/>
      <c r="Q34" s="641"/>
      <c r="R34" s="642">
        <v>7944</v>
      </c>
      <c r="S34" s="643"/>
      <c r="T34" s="643"/>
      <c r="U34" s="643"/>
      <c r="V34" s="643"/>
      <c r="W34" s="643"/>
      <c r="X34" s="643"/>
      <c r="Y34" s="644"/>
      <c r="Z34" s="675">
        <v>0</v>
      </c>
      <c r="AA34" s="675"/>
      <c r="AB34" s="675"/>
      <c r="AC34" s="675"/>
      <c r="AD34" s="676" t="s">
        <v>238</v>
      </c>
      <c r="AE34" s="676"/>
      <c r="AF34" s="676"/>
      <c r="AG34" s="676"/>
      <c r="AH34" s="676"/>
      <c r="AI34" s="676"/>
      <c r="AJ34" s="676"/>
      <c r="AK34" s="676"/>
      <c r="AL34" s="645" t="s">
        <v>238</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322</v>
      </c>
      <c r="CE34" s="686"/>
      <c r="CF34" s="686"/>
      <c r="CG34" s="686"/>
      <c r="CH34" s="686"/>
      <c r="CI34" s="686"/>
      <c r="CJ34" s="686"/>
      <c r="CK34" s="686"/>
      <c r="CL34" s="686"/>
      <c r="CM34" s="686"/>
      <c r="CN34" s="686"/>
      <c r="CO34" s="686"/>
      <c r="CP34" s="686"/>
      <c r="CQ34" s="687"/>
      <c r="CR34" s="642">
        <v>1743300</v>
      </c>
      <c r="CS34" s="643"/>
      <c r="CT34" s="643"/>
      <c r="CU34" s="643"/>
      <c r="CV34" s="643"/>
      <c r="CW34" s="643"/>
      <c r="CX34" s="643"/>
      <c r="CY34" s="644"/>
      <c r="CZ34" s="645">
        <v>10.4</v>
      </c>
      <c r="DA34" s="663"/>
      <c r="DB34" s="663"/>
      <c r="DC34" s="664"/>
      <c r="DD34" s="648">
        <v>1176543</v>
      </c>
      <c r="DE34" s="643"/>
      <c r="DF34" s="643"/>
      <c r="DG34" s="643"/>
      <c r="DH34" s="643"/>
      <c r="DI34" s="643"/>
      <c r="DJ34" s="643"/>
      <c r="DK34" s="644"/>
      <c r="DL34" s="648">
        <v>592300</v>
      </c>
      <c r="DM34" s="643"/>
      <c r="DN34" s="643"/>
      <c r="DO34" s="643"/>
      <c r="DP34" s="643"/>
      <c r="DQ34" s="643"/>
      <c r="DR34" s="643"/>
      <c r="DS34" s="643"/>
      <c r="DT34" s="643"/>
      <c r="DU34" s="643"/>
      <c r="DV34" s="644"/>
      <c r="DW34" s="645">
        <v>7.5</v>
      </c>
      <c r="DX34" s="663"/>
      <c r="DY34" s="663"/>
      <c r="DZ34" s="663"/>
      <c r="EA34" s="663"/>
      <c r="EB34" s="663"/>
      <c r="EC34" s="681"/>
    </row>
    <row r="35" spans="2:133" ht="11.25" customHeight="1" x14ac:dyDescent="0.15">
      <c r="B35" s="639" t="s">
        <v>323</v>
      </c>
      <c r="C35" s="640"/>
      <c r="D35" s="640"/>
      <c r="E35" s="640"/>
      <c r="F35" s="640"/>
      <c r="G35" s="640"/>
      <c r="H35" s="640"/>
      <c r="I35" s="640"/>
      <c r="J35" s="640"/>
      <c r="K35" s="640"/>
      <c r="L35" s="640"/>
      <c r="M35" s="640"/>
      <c r="N35" s="640"/>
      <c r="O35" s="640"/>
      <c r="P35" s="640"/>
      <c r="Q35" s="641"/>
      <c r="R35" s="642">
        <v>288857</v>
      </c>
      <c r="S35" s="643"/>
      <c r="T35" s="643"/>
      <c r="U35" s="643"/>
      <c r="V35" s="643"/>
      <c r="W35" s="643"/>
      <c r="X35" s="643"/>
      <c r="Y35" s="644"/>
      <c r="Z35" s="675">
        <v>1.7</v>
      </c>
      <c r="AA35" s="675"/>
      <c r="AB35" s="675"/>
      <c r="AC35" s="675"/>
      <c r="AD35" s="676" t="s">
        <v>250</v>
      </c>
      <c r="AE35" s="676"/>
      <c r="AF35" s="676"/>
      <c r="AG35" s="676"/>
      <c r="AH35" s="676"/>
      <c r="AI35" s="676"/>
      <c r="AJ35" s="676"/>
      <c r="AK35" s="676"/>
      <c r="AL35" s="645" t="s">
        <v>238</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326</v>
      </c>
      <c r="CE35" s="686"/>
      <c r="CF35" s="686"/>
      <c r="CG35" s="686"/>
      <c r="CH35" s="686"/>
      <c r="CI35" s="686"/>
      <c r="CJ35" s="686"/>
      <c r="CK35" s="686"/>
      <c r="CL35" s="686"/>
      <c r="CM35" s="686"/>
      <c r="CN35" s="686"/>
      <c r="CO35" s="686"/>
      <c r="CP35" s="686"/>
      <c r="CQ35" s="687"/>
      <c r="CR35" s="642">
        <v>43913</v>
      </c>
      <c r="CS35" s="661"/>
      <c r="CT35" s="661"/>
      <c r="CU35" s="661"/>
      <c r="CV35" s="661"/>
      <c r="CW35" s="661"/>
      <c r="CX35" s="661"/>
      <c r="CY35" s="662"/>
      <c r="CZ35" s="645">
        <v>0.3</v>
      </c>
      <c r="DA35" s="663"/>
      <c r="DB35" s="663"/>
      <c r="DC35" s="664"/>
      <c r="DD35" s="648">
        <v>18812</v>
      </c>
      <c r="DE35" s="661"/>
      <c r="DF35" s="661"/>
      <c r="DG35" s="661"/>
      <c r="DH35" s="661"/>
      <c r="DI35" s="661"/>
      <c r="DJ35" s="661"/>
      <c r="DK35" s="662"/>
      <c r="DL35" s="648">
        <v>11443</v>
      </c>
      <c r="DM35" s="661"/>
      <c r="DN35" s="661"/>
      <c r="DO35" s="661"/>
      <c r="DP35" s="661"/>
      <c r="DQ35" s="661"/>
      <c r="DR35" s="661"/>
      <c r="DS35" s="661"/>
      <c r="DT35" s="661"/>
      <c r="DU35" s="661"/>
      <c r="DV35" s="662"/>
      <c r="DW35" s="645">
        <v>0.1</v>
      </c>
      <c r="DX35" s="663"/>
      <c r="DY35" s="663"/>
      <c r="DZ35" s="663"/>
      <c r="EA35" s="663"/>
      <c r="EB35" s="663"/>
      <c r="EC35" s="681"/>
    </row>
    <row r="36" spans="2:133" ht="11.25" customHeight="1" x14ac:dyDescent="0.15">
      <c r="B36" s="639" t="s">
        <v>327</v>
      </c>
      <c r="C36" s="640"/>
      <c r="D36" s="640"/>
      <c r="E36" s="640"/>
      <c r="F36" s="640"/>
      <c r="G36" s="640"/>
      <c r="H36" s="640"/>
      <c r="I36" s="640"/>
      <c r="J36" s="640"/>
      <c r="K36" s="640"/>
      <c r="L36" s="640"/>
      <c r="M36" s="640"/>
      <c r="N36" s="640"/>
      <c r="O36" s="640"/>
      <c r="P36" s="640"/>
      <c r="Q36" s="641"/>
      <c r="R36" s="642">
        <v>274020</v>
      </c>
      <c r="S36" s="643"/>
      <c r="T36" s="643"/>
      <c r="U36" s="643"/>
      <c r="V36" s="643"/>
      <c r="W36" s="643"/>
      <c r="X36" s="643"/>
      <c r="Y36" s="644"/>
      <c r="Z36" s="675">
        <v>1.6</v>
      </c>
      <c r="AA36" s="675"/>
      <c r="AB36" s="675"/>
      <c r="AC36" s="675"/>
      <c r="AD36" s="676" t="s">
        <v>238</v>
      </c>
      <c r="AE36" s="676"/>
      <c r="AF36" s="676"/>
      <c r="AG36" s="676"/>
      <c r="AH36" s="676"/>
      <c r="AI36" s="676"/>
      <c r="AJ36" s="676"/>
      <c r="AK36" s="676"/>
      <c r="AL36" s="645" t="s">
        <v>238</v>
      </c>
      <c r="AM36" s="646"/>
      <c r="AN36" s="646"/>
      <c r="AO36" s="677"/>
      <c r="AP36" s="235"/>
      <c r="AQ36" s="694" t="s">
        <v>328</v>
      </c>
      <c r="AR36" s="695"/>
      <c r="AS36" s="695"/>
      <c r="AT36" s="695"/>
      <c r="AU36" s="695"/>
      <c r="AV36" s="695"/>
      <c r="AW36" s="695"/>
      <c r="AX36" s="695"/>
      <c r="AY36" s="696"/>
      <c r="AZ36" s="697">
        <v>1842400</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-54658</v>
      </c>
      <c r="BW36" s="698"/>
      <c r="BX36" s="698"/>
      <c r="BY36" s="698"/>
      <c r="BZ36" s="698"/>
      <c r="CA36" s="698"/>
      <c r="CB36" s="699"/>
      <c r="CD36" s="689" t="s">
        <v>330</v>
      </c>
      <c r="CE36" s="686"/>
      <c r="CF36" s="686"/>
      <c r="CG36" s="686"/>
      <c r="CH36" s="686"/>
      <c r="CI36" s="686"/>
      <c r="CJ36" s="686"/>
      <c r="CK36" s="686"/>
      <c r="CL36" s="686"/>
      <c r="CM36" s="686"/>
      <c r="CN36" s="686"/>
      <c r="CO36" s="686"/>
      <c r="CP36" s="686"/>
      <c r="CQ36" s="687"/>
      <c r="CR36" s="642">
        <v>3813534</v>
      </c>
      <c r="CS36" s="643"/>
      <c r="CT36" s="643"/>
      <c r="CU36" s="643"/>
      <c r="CV36" s="643"/>
      <c r="CW36" s="643"/>
      <c r="CX36" s="643"/>
      <c r="CY36" s="644"/>
      <c r="CZ36" s="645">
        <v>22.7</v>
      </c>
      <c r="DA36" s="663"/>
      <c r="DB36" s="663"/>
      <c r="DC36" s="664"/>
      <c r="DD36" s="648">
        <v>941037</v>
      </c>
      <c r="DE36" s="643"/>
      <c r="DF36" s="643"/>
      <c r="DG36" s="643"/>
      <c r="DH36" s="643"/>
      <c r="DI36" s="643"/>
      <c r="DJ36" s="643"/>
      <c r="DK36" s="644"/>
      <c r="DL36" s="648">
        <v>524297</v>
      </c>
      <c r="DM36" s="643"/>
      <c r="DN36" s="643"/>
      <c r="DO36" s="643"/>
      <c r="DP36" s="643"/>
      <c r="DQ36" s="643"/>
      <c r="DR36" s="643"/>
      <c r="DS36" s="643"/>
      <c r="DT36" s="643"/>
      <c r="DU36" s="643"/>
      <c r="DV36" s="644"/>
      <c r="DW36" s="645">
        <v>6.7</v>
      </c>
      <c r="DX36" s="663"/>
      <c r="DY36" s="663"/>
      <c r="DZ36" s="663"/>
      <c r="EA36" s="663"/>
      <c r="EB36" s="663"/>
      <c r="EC36" s="681"/>
    </row>
    <row r="37" spans="2:133" ht="11.25" customHeight="1" x14ac:dyDescent="0.15">
      <c r="B37" s="639" t="s">
        <v>331</v>
      </c>
      <c r="C37" s="640"/>
      <c r="D37" s="640"/>
      <c r="E37" s="640"/>
      <c r="F37" s="640"/>
      <c r="G37" s="640"/>
      <c r="H37" s="640"/>
      <c r="I37" s="640"/>
      <c r="J37" s="640"/>
      <c r="K37" s="640"/>
      <c r="L37" s="640"/>
      <c r="M37" s="640"/>
      <c r="N37" s="640"/>
      <c r="O37" s="640"/>
      <c r="P37" s="640"/>
      <c r="Q37" s="641"/>
      <c r="R37" s="642">
        <v>247713</v>
      </c>
      <c r="S37" s="643"/>
      <c r="T37" s="643"/>
      <c r="U37" s="643"/>
      <c r="V37" s="643"/>
      <c r="W37" s="643"/>
      <c r="X37" s="643"/>
      <c r="Y37" s="644"/>
      <c r="Z37" s="675">
        <v>1.5</v>
      </c>
      <c r="AA37" s="675"/>
      <c r="AB37" s="675"/>
      <c r="AC37" s="675"/>
      <c r="AD37" s="676" t="s">
        <v>238</v>
      </c>
      <c r="AE37" s="676"/>
      <c r="AF37" s="676"/>
      <c r="AG37" s="676"/>
      <c r="AH37" s="676"/>
      <c r="AI37" s="676"/>
      <c r="AJ37" s="676"/>
      <c r="AK37" s="676"/>
      <c r="AL37" s="645" t="s">
        <v>238</v>
      </c>
      <c r="AM37" s="646"/>
      <c r="AN37" s="646"/>
      <c r="AO37" s="677"/>
      <c r="AQ37" s="682" t="s">
        <v>332</v>
      </c>
      <c r="AR37" s="683"/>
      <c r="AS37" s="683"/>
      <c r="AT37" s="683"/>
      <c r="AU37" s="683"/>
      <c r="AV37" s="683"/>
      <c r="AW37" s="683"/>
      <c r="AX37" s="683"/>
      <c r="AY37" s="684"/>
      <c r="AZ37" s="642">
        <v>284070</v>
      </c>
      <c r="BA37" s="643"/>
      <c r="BB37" s="643"/>
      <c r="BC37" s="643"/>
      <c r="BD37" s="661"/>
      <c r="BE37" s="661"/>
      <c r="BF37" s="685"/>
      <c r="BG37" s="689" t="s">
        <v>333</v>
      </c>
      <c r="BH37" s="686"/>
      <c r="BI37" s="686"/>
      <c r="BJ37" s="686"/>
      <c r="BK37" s="686"/>
      <c r="BL37" s="686"/>
      <c r="BM37" s="686"/>
      <c r="BN37" s="686"/>
      <c r="BO37" s="686"/>
      <c r="BP37" s="686"/>
      <c r="BQ37" s="686"/>
      <c r="BR37" s="686"/>
      <c r="BS37" s="686"/>
      <c r="BT37" s="686"/>
      <c r="BU37" s="687"/>
      <c r="BV37" s="642">
        <v>-112281</v>
      </c>
      <c r="BW37" s="643"/>
      <c r="BX37" s="643"/>
      <c r="BY37" s="643"/>
      <c r="BZ37" s="643"/>
      <c r="CA37" s="643"/>
      <c r="CB37" s="688"/>
      <c r="CD37" s="689" t="s">
        <v>334</v>
      </c>
      <c r="CE37" s="686"/>
      <c r="CF37" s="686"/>
      <c r="CG37" s="686"/>
      <c r="CH37" s="686"/>
      <c r="CI37" s="686"/>
      <c r="CJ37" s="686"/>
      <c r="CK37" s="686"/>
      <c r="CL37" s="686"/>
      <c r="CM37" s="686"/>
      <c r="CN37" s="686"/>
      <c r="CO37" s="686"/>
      <c r="CP37" s="686"/>
      <c r="CQ37" s="687"/>
      <c r="CR37" s="642">
        <v>353649</v>
      </c>
      <c r="CS37" s="661"/>
      <c r="CT37" s="661"/>
      <c r="CU37" s="661"/>
      <c r="CV37" s="661"/>
      <c r="CW37" s="661"/>
      <c r="CX37" s="661"/>
      <c r="CY37" s="662"/>
      <c r="CZ37" s="645">
        <v>2.1</v>
      </c>
      <c r="DA37" s="663"/>
      <c r="DB37" s="663"/>
      <c r="DC37" s="664"/>
      <c r="DD37" s="648">
        <v>353189</v>
      </c>
      <c r="DE37" s="661"/>
      <c r="DF37" s="661"/>
      <c r="DG37" s="661"/>
      <c r="DH37" s="661"/>
      <c r="DI37" s="661"/>
      <c r="DJ37" s="661"/>
      <c r="DK37" s="662"/>
      <c r="DL37" s="648">
        <v>337735</v>
      </c>
      <c r="DM37" s="661"/>
      <c r="DN37" s="661"/>
      <c r="DO37" s="661"/>
      <c r="DP37" s="661"/>
      <c r="DQ37" s="661"/>
      <c r="DR37" s="661"/>
      <c r="DS37" s="661"/>
      <c r="DT37" s="661"/>
      <c r="DU37" s="661"/>
      <c r="DV37" s="662"/>
      <c r="DW37" s="645">
        <v>4.3</v>
      </c>
      <c r="DX37" s="663"/>
      <c r="DY37" s="663"/>
      <c r="DZ37" s="663"/>
      <c r="EA37" s="663"/>
      <c r="EB37" s="663"/>
      <c r="EC37" s="681"/>
    </row>
    <row r="38" spans="2:133" ht="11.25" customHeight="1" x14ac:dyDescent="0.15">
      <c r="B38" s="639" t="s">
        <v>335</v>
      </c>
      <c r="C38" s="640"/>
      <c r="D38" s="640"/>
      <c r="E38" s="640"/>
      <c r="F38" s="640"/>
      <c r="G38" s="640"/>
      <c r="H38" s="640"/>
      <c r="I38" s="640"/>
      <c r="J38" s="640"/>
      <c r="K38" s="640"/>
      <c r="L38" s="640"/>
      <c r="M38" s="640"/>
      <c r="N38" s="640"/>
      <c r="O38" s="640"/>
      <c r="P38" s="640"/>
      <c r="Q38" s="641"/>
      <c r="R38" s="642">
        <v>231012</v>
      </c>
      <c r="S38" s="643"/>
      <c r="T38" s="643"/>
      <c r="U38" s="643"/>
      <c r="V38" s="643"/>
      <c r="W38" s="643"/>
      <c r="X38" s="643"/>
      <c r="Y38" s="644"/>
      <c r="Z38" s="675">
        <v>1.4</v>
      </c>
      <c r="AA38" s="675"/>
      <c r="AB38" s="675"/>
      <c r="AC38" s="675"/>
      <c r="AD38" s="676">
        <v>6</v>
      </c>
      <c r="AE38" s="676"/>
      <c r="AF38" s="676"/>
      <c r="AG38" s="676"/>
      <c r="AH38" s="676"/>
      <c r="AI38" s="676"/>
      <c r="AJ38" s="676"/>
      <c r="AK38" s="676"/>
      <c r="AL38" s="645">
        <v>0</v>
      </c>
      <c r="AM38" s="646"/>
      <c r="AN38" s="646"/>
      <c r="AO38" s="677"/>
      <c r="AQ38" s="682" t="s">
        <v>336</v>
      </c>
      <c r="AR38" s="683"/>
      <c r="AS38" s="683"/>
      <c r="AT38" s="683"/>
      <c r="AU38" s="683"/>
      <c r="AV38" s="683"/>
      <c r="AW38" s="683"/>
      <c r="AX38" s="683"/>
      <c r="AY38" s="684"/>
      <c r="AZ38" s="642">
        <v>62704</v>
      </c>
      <c r="BA38" s="643"/>
      <c r="BB38" s="643"/>
      <c r="BC38" s="643"/>
      <c r="BD38" s="661"/>
      <c r="BE38" s="661"/>
      <c r="BF38" s="685"/>
      <c r="BG38" s="689" t="s">
        <v>337</v>
      </c>
      <c r="BH38" s="686"/>
      <c r="BI38" s="686"/>
      <c r="BJ38" s="686"/>
      <c r="BK38" s="686"/>
      <c r="BL38" s="686"/>
      <c r="BM38" s="686"/>
      <c r="BN38" s="686"/>
      <c r="BO38" s="686"/>
      <c r="BP38" s="686"/>
      <c r="BQ38" s="686"/>
      <c r="BR38" s="686"/>
      <c r="BS38" s="686"/>
      <c r="BT38" s="686"/>
      <c r="BU38" s="687"/>
      <c r="BV38" s="642">
        <v>4432</v>
      </c>
      <c r="BW38" s="643"/>
      <c r="BX38" s="643"/>
      <c r="BY38" s="643"/>
      <c r="BZ38" s="643"/>
      <c r="CA38" s="643"/>
      <c r="CB38" s="688"/>
      <c r="CD38" s="689" t="s">
        <v>338</v>
      </c>
      <c r="CE38" s="686"/>
      <c r="CF38" s="686"/>
      <c r="CG38" s="686"/>
      <c r="CH38" s="686"/>
      <c r="CI38" s="686"/>
      <c r="CJ38" s="686"/>
      <c r="CK38" s="686"/>
      <c r="CL38" s="686"/>
      <c r="CM38" s="686"/>
      <c r="CN38" s="686"/>
      <c r="CO38" s="686"/>
      <c r="CP38" s="686"/>
      <c r="CQ38" s="687"/>
      <c r="CR38" s="642">
        <v>1495589</v>
      </c>
      <c r="CS38" s="643"/>
      <c r="CT38" s="643"/>
      <c r="CU38" s="643"/>
      <c r="CV38" s="643"/>
      <c r="CW38" s="643"/>
      <c r="CX38" s="643"/>
      <c r="CY38" s="644"/>
      <c r="CZ38" s="645">
        <v>8.9</v>
      </c>
      <c r="DA38" s="663"/>
      <c r="DB38" s="663"/>
      <c r="DC38" s="664"/>
      <c r="DD38" s="648">
        <v>1205107</v>
      </c>
      <c r="DE38" s="643"/>
      <c r="DF38" s="643"/>
      <c r="DG38" s="643"/>
      <c r="DH38" s="643"/>
      <c r="DI38" s="643"/>
      <c r="DJ38" s="643"/>
      <c r="DK38" s="644"/>
      <c r="DL38" s="648">
        <v>1122146</v>
      </c>
      <c r="DM38" s="643"/>
      <c r="DN38" s="643"/>
      <c r="DO38" s="643"/>
      <c r="DP38" s="643"/>
      <c r="DQ38" s="643"/>
      <c r="DR38" s="643"/>
      <c r="DS38" s="643"/>
      <c r="DT38" s="643"/>
      <c r="DU38" s="643"/>
      <c r="DV38" s="644"/>
      <c r="DW38" s="645">
        <v>14.3</v>
      </c>
      <c r="DX38" s="663"/>
      <c r="DY38" s="663"/>
      <c r="DZ38" s="663"/>
      <c r="EA38" s="663"/>
      <c r="EB38" s="663"/>
      <c r="EC38" s="681"/>
    </row>
    <row r="39" spans="2:133" ht="11.25" customHeight="1" x14ac:dyDescent="0.15">
      <c r="B39" s="639" t="s">
        <v>339</v>
      </c>
      <c r="C39" s="640"/>
      <c r="D39" s="640"/>
      <c r="E39" s="640"/>
      <c r="F39" s="640"/>
      <c r="G39" s="640"/>
      <c r="H39" s="640"/>
      <c r="I39" s="640"/>
      <c r="J39" s="640"/>
      <c r="K39" s="640"/>
      <c r="L39" s="640"/>
      <c r="M39" s="640"/>
      <c r="N39" s="640"/>
      <c r="O39" s="640"/>
      <c r="P39" s="640"/>
      <c r="Q39" s="641"/>
      <c r="R39" s="642">
        <v>1205458</v>
      </c>
      <c r="S39" s="643"/>
      <c r="T39" s="643"/>
      <c r="U39" s="643"/>
      <c r="V39" s="643"/>
      <c r="W39" s="643"/>
      <c r="X39" s="643"/>
      <c r="Y39" s="644"/>
      <c r="Z39" s="675">
        <v>7.1</v>
      </c>
      <c r="AA39" s="675"/>
      <c r="AB39" s="675"/>
      <c r="AC39" s="675"/>
      <c r="AD39" s="676" t="s">
        <v>138</v>
      </c>
      <c r="AE39" s="676"/>
      <c r="AF39" s="676"/>
      <c r="AG39" s="676"/>
      <c r="AH39" s="676"/>
      <c r="AI39" s="676"/>
      <c r="AJ39" s="676"/>
      <c r="AK39" s="676"/>
      <c r="AL39" s="645" t="s">
        <v>138</v>
      </c>
      <c r="AM39" s="646"/>
      <c r="AN39" s="646"/>
      <c r="AO39" s="677"/>
      <c r="AQ39" s="682" t="s">
        <v>340</v>
      </c>
      <c r="AR39" s="683"/>
      <c r="AS39" s="683"/>
      <c r="AT39" s="683"/>
      <c r="AU39" s="683"/>
      <c r="AV39" s="683"/>
      <c r="AW39" s="683"/>
      <c r="AX39" s="683"/>
      <c r="AY39" s="684"/>
      <c r="AZ39" s="642">
        <v>8630</v>
      </c>
      <c r="BA39" s="643"/>
      <c r="BB39" s="643"/>
      <c r="BC39" s="643"/>
      <c r="BD39" s="661"/>
      <c r="BE39" s="661"/>
      <c r="BF39" s="685"/>
      <c r="BG39" s="689" t="s">
        <v>341</v>
      </c>
      <c r="BH39" s="686"/>
      <c r="BI39" s="686"/>
      <c r="BJ39" s="686"/>
      <c r="BK39" s="686"/>
      <c r="BL39" s="686"/>
      <c r="BM39" s="686"/>
      <c r="BN39" s="686"/>
      <c r="BO39" s="686"/>
      <c r="BP39" s="686"/>
      <c r="BQ39" s="686"/>
      <c r="BR39" s="686"/>
      <c r="BS39" s="686"/>
      <c r="BT39" s="686"/>
      <c r="BU39" s="687"/>
      <c r="BV39" s="642">
        <v>7301</v>
      </c>
      <c r="BW39" s="643"/>
      <c r="BX39" s="643"/>
      <c r="BY39" s="643"/>
      <c r="BZ39" s="643"/>
      <c r="CA39" s="643"/>
      <c r="CB39" s="688"/>
      <c r="CD39" s="689" t="s">
        <v>342</v>
      </c>
      <c r="CE39" s="686"/>
      <c r="CF39" s="686"/>
      <c r="CG39" s="686"/>
      <c r="CH39" s="686"/>
      <c r="CI39" s="686"/>
      <c r="CJ39" s="686"/>
      <c r="CK39" s="686"/>
      <c r="CL39" s="686"/>
      <c r="CM39" s="686"/>
      <c r="CN39" s="686"/>
      <c r="CO39" s="686"/>
      <c r="CP39" s="686"/>
      <c r="CQ39" s="687"/>
      <c r="CR39" s="642">
        <v>167652</v>
      </c>
      <c r="CS39" s="661"/>
      <c r="CT39" s="661"/>
      <c r="CU39" s="661"/>
      <c r="CV39" s="661"/>
      <c r="CW39" s="661"/>
      <c r="CX39" s="661"/>
      <c r="CY39" s="662"/>
      <c r="CZ39" s="645">
        <v>1</v>
      </c>
      <c r="DA39" s="663"/>
      <c r="DB39" s="663"/>
      <c r="DC39" s="664"/>
      <c r="DD39" s="648">
        <v>7227</v>
      </c>
      <c r="DE39" s="661"/>
      <c r="DF39" s="661"/>
      <c r="DG39" s="661"/>
      <c r="DH39" s="661"/>
      <c r="DI39" s="661"/>
      <c r="DJ39" s="661"/>
      <c r="DK39" s="662"/>
      <c r="DL39" s="648" t="s">
        <v>250</v>
      </c>
      <c r="DM39" s="661"/>
      <c r="DN39" s="661"/>
      <c r="DO39" s="661"/>
      <c r="DP39" s="661"/>
      <c r="DQ39" s="661"/>
      <c r="DR39" s="661"/>
      <c r="DS39" s="661"/>
      <c r="DT39" s="661"/>
      <c r="DU39" s="661"/>
      <c r="DV39" s="662"/>
      <c r="DW39" s="645" t="s">
        <v>250</v>
      </c>
      <c r="DX39" s="663"/>
      <c r="DY39" s="663"/>
      <c r="DZ39" s="663"/>
      <c r="EA39" s="663"/>
      <c r="EB39" s="663"/>
      <c r="EC39" s="681"/>
    </row>
    <row r="40" spans="2:133" ht="11.25" customHeight="1" x14ac:dyDescent="0.15">
      <c r="B40" s="639" t="s">
        <v>343</v>
      </c>
      <c r="C40" s="640"/>
      <c r="D40" s="640"/>
      <c r="E40" s="640"/>
      <c r="F40" s="640"/>
      <c r="G40" s="640"/>
      <c r="H40" s="640"/>
      <c r="I40" s="640"/>
      <c r="J40" s="640"/>
      <c r="K40" s="640"/>
      <c r="L40" s="640"/>
      <c r="M40" s="640"/>
      <c r="N40" s="640"/>
      <c r="O40" s="640"/>
      <c r="P40" s="640"/>
      <c r="Q40" s="641"/>
      <c r="R40" s="642">
        <v>8961</v>
      </c>
      <c r="S40" s="643"/>
      <c r="T40" s="643"/>
      <c r="U40" s="643"/>
      <c r="V40" s="643"/>
      <c r="W40" s="643"/>
      <c r="X40" s="643"/>
      <c r="Y40" s="644"/>
      <c r="Z40" s="675">
        <v>0.1</v>
      </c>
      <c r="AA40" s="675"/>
      <c r="AB40" s="675"/>
      <c r="AC40" s="675"/>
      <c r="AD40" s="676" t="s">
        <v>238</v>
      </c>
      <c r="AE40" s="676"/>
      <c r="AF40" s="676"/>
      <c r="AG40" s="676"/>
      <c r="AH40" s="676"/>
      <c r="AI40" s="676"/>
      <c r="AJ40" s="676"/>
      <c r="AK40" s="676"/>
      <c r="AL40" s="645" t="s">
        <v>250</v>
      </c>
      <c r="AM40" s="646"/>
      <c r="AN40" s="646"/>
      <c r="AO40" s="677"/>
      <c r="AQ40" s="682" t="s">
        <v>344</v>
      </c>
      <c r="AR40" s="683"/>
      <c r="AS40" s="683"/>
      <c r="AT40" s="683"/>
      <c r="AU40" s="683"/>
      <c r="AV40" s="683"/>
      <c r="AW40" s="683"/>
      <c r="AX40" s="683"/>
      <c r="AY40" s="684"/>
      <c r="AZ40" s="642">
        <v>37</v>
      </c>
      <c r="BA40" s="643"/>
      <c r="BB40" s="643"/>
      <c r="BC40" s="643"/>
      <c r="BD40" s="661"/>
      <c r="BE40" s="661"/>
      <c r="BF40" s="685"/>
      <c r="BG40" s="690" t="s">
        <v>345</v>
      </c>
      <c r="BH40" s="691"/>
      <c r="BI40" s="691"/>
      <c r="BJ40" s="691"/>
      <c r="BK40" s="691"/>
      <c r="BL40" s="236"/>
      <c r="BM40" s="686" t="s">
        <v>346</v>
      </c>
      <c r="BN40" s="686"/>
      <c r="BO40" s="686"/>
      <c r="BP40" s="686"/>
      <c r="BQ40" s="686"/>
      <c r="BR40" s="686"/>
      <c r="BS40" s="686"/>
      <c r="BT40" s="686"/>
      <c r="BU40" s="687"/>
      <c r="BV40" s="642">
        <v>104</v>
      </c>
      <c r="BW40" s="643"/>
      <c r="BX40" s="643"/>
      <c r="BY40" s="643"/>
      <c r="BZ40" s="643"/>
      <c r="CA40" s="643"/>
      <c r="CB40" s="688"/>
      <c r="CD40" s="689" t="s">
        <v>347</v>
      </c>
      <c r="CE40" s="686"/>
      <c r="CF40" s="686"/>
      <c r="CG40" s="686"/>
      <c r="CH40" s="686"/>
      <c r="CI40" s="686"/>
      <c r="CJ40" s="686"/>
      <c r="CK40" s="686"/>
      <c r="CL40" s="686"/>
      <c r="CM40" s="686"/>
      <c r="CN40" s="686"/>
      <c r="CO40" s="686"/>
      <c r="CP40" s="686"/>
      <c r="CQ40" s="687"/>
      <c r="CR40" s="642">
        <v>215217</v>
      </c>
      <c r="CS40" s="643"/>
      <c r="CT40" s="643"/>
      <c r="CU40" s="643"/>
      <c r="CV40" s="643"/>
      <c r="CW40" s="643"/>
      <c r="CX40" s="643"/>
      <c r="CY40" s="644"/>
      <c r="CZ40" s="645">
        <v>1.3</v>
      </c>
      <c r="DA40" s="663"/>
      <c r="DB40" s="663"/>
      <c r="DC40" s="664"/>
      <c r="DD40" s="648">
        <v>171117</v>
      </c>
      <c r="DE40" s="643"/>
      <c r="DF40" s="643"/>
      <c r="DG40" s="643"/>
      <c r="DH40" s="643"/>
      <c r="DI40" s="643"/>
      <c r="DJ40" s="643"/>
      <c r="DK40" s="644"/>
      <c r="DL40" s="648" t="s">
        <v>138</v>
      </c>
      <c r="DM40" s="643"/>
      <c r="DN40" s="643"/>
      <c r="DO40" s="643"/>
      <c r="DP40" s="643"/>
      <c r="DQ40" s="643"/>
      <c r="DR40" s="643"/>
      <c r="DS40" s="643"/>
      <c r="DT40" s="643"/>
      <c r="DU40" s="643"/>
      <c r="DV40" s="644"/>
      <c r="DW40" s="645" t="s">
        <v>138</v>
      </c>
      <c r="DX40" s="663"/>
      <c r="DY40" s="663"/>
      <c r="DZ40" s="663"/>
      <c r="EA40" s="663"/>
      <c r="EB40" s="663"/>
      <c r="EC40" s="681"/>
    </row>
    <row r="41" spans="2:133" ht="11.25" customHeight="1" x14ac:dyDescent="0.15">
      <c r="B41" s="639" t="s">
        <v>348</v>
      </c>
      <c r="C41" s="640"/>
      <c r="D41" s="640"/>
      <c r="E41" s="640"/>
      <c r="F41" s="640"/>
      <c r="G41" s="640"/>
      <c r="H41" s="640"/>
      <c r="I41" s="640"/>
      <c r="J41" s="640"/>
      <c r="K41" s="640"/>
      <c r="L41" s="640"/>
      <c r="M41" s="640"/>
      <c r="N41" s="640"/>
      <c r="O41" s="640"/>
      <c r="P41" s="640"/>
      <c r="Q41" s="641"/>
      <c r="R41" s="642" t="s">
        <v>238</v>
      </c>
      <c r="S41" s="643"/>
      <c r="T41" s="643"/>
      <c r="U41" s="643"/>
      <c r="V41" s="643"/>
      <c r="W41" s="643"/>
      <c r="X41" s="643"/>
      <c r="Y41" s="644"/>
      <c r="Z41" s="675" t="s">
        <v>238</v>
      </c>
      <c r="AA41" s="675"/>
      <c r="AB41" s="675"/>
      <c r="AC41" s="675"/>
      <c r="AD41" s="676" t="s">
        <v>238</v>
      </c>
      <c r="AE41" s="676"/>
      <c r="AF41" s="676"/>
      <c r="AG41" s="676"/>
      <c r="AH41" s="676"/>
      <c r="AI41" s="676"/>
      <c r="AJ41" s="676"/>
      <c r="AK41" s="676"/>
      <c r="AL41" s="645" t="s">
        <v>238</v>
      </c>
      <c r="AM41" s="646"/>
      <c r="AN41" s="646"/>
      <c r="AO41" s="677"/>
      <c r="AQ41" s="682" t="s">
        <v>349</v>
      </c>
      <c r="AR41" s="683"/>
      <c r="AS41" s="683"/>
      <c r="AT41" s="683"/>
      <c r="AU41" s="683"/>
      <c r="AV41" s="683"/>
      <c r="AW41" s="683"/>
      <c r="AX41" s="683"/>
      <c r="AY41" s="684"/>
      <c r="AZ41" s="642">
        <v>366059</v>
      </c>
      <c r="BA41" s="643"/>
      <c r="BB41" s="643"/>
      <c r="BC41" s="643"/>
      <c r="BD41" s="661"/>
      <c r="BE41" s="661"/>
      <c r="BF41" s="685"/>
      <c r="BG41" s="690"/>
      <c r="BH41" s="691"/>
      <c r="BI41" s="691"/>
      <c r="BJ41" s="691"/>
      <c r="BK41" s="691"/>
      <c r="BL41" s="236"/>
      <c r="BM41" s="686" t="s">
        <v>350</v>
      </c>
      <c r="BN41" s="686"/>
      <c r="BO41" s="686"/>
      <c r="BP41" s="686"/>
      <c r="BQ41" s="686"/>
      <c r="BR41" s="686"/>
      <c r="BS41" s="686"/>
      <c r="BT41" s="686"/>
      <c r="BU41" s="687"/>
      <c r="BV41" s="642">
        <v>2</v>
      </c>
      <c r="BW41" s="643"/>
      <c r="BX41" s="643"/>
      <c r="BY41" s="643"/>
      <c r="BZ41" s="643"/>
      <c r="CA41" s="643"/>
      <c r="CB41" s="688"/>
      <c r="CD41" s="689" t="s">
        <v>351</v>
      </c>
      <c r="CE41" s="686"/>
      <c r="CF41" s="686"/>
      <c r="CG41" s="686"/>
      <c r="CH41" s="686"/>
      <c r="CI41" s="686"/>
      <c r="CJ41" s="686"/>
      <c r="CK41" s="686"/>
      <c r="CL41" s="686"/>
      <c r="CM41" s="686"/>
      <c r="CN41" s="686"/>
      <c r="CO41" s="686"/>
      <c r="CP41" s="686"/>
      <c r="CQ41" s="687"/>
      <c r="CR41" s="642" t="s">
        <v>238</v>
      </c>
      <c r="CS41" s="661"/>
      <c r="CT41" s="661"/>
      <c r="CU41" s="661"/>
      <c r="CV41" s="661"/>
      <c r="CW41" s="661"/>
      <c r="CX41" s="661"/>
      <c r="CY41" s="662"/>
      <c r="CZ41" s="645" t="s">
        <v>138</v>
      </c>
      <c r="DA41" s="663"/>
      <c r="DB41" s="663"/>
      <c r="DC41" s="664"/>
      <c r="DD41" s="648" t="s">
        <v>238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352</v>
      </c>
      <c r="C42" s="640"/>
      <c r="D42" s="640"/>
      <c r="E42" s="640"/>
      <c r="F42" s="640"/>
      <c r="G42" s="640"/>
      <c r="H42" s="640"/>
      <c r="I42" s="640"/>
      <c r="J42" s="640"/>
      <c r="K42" s="640"/>
      <c r="L42" s="640"/>
      <c r="M42" s="640"/>
      <c r="N42" s="640"/>
      <c r="O42" s="640"/>
      <c r="P42" s="640"/>
      <c r="Q42" s="641"/>
      <c r="R42" s="642">
        <v>279297</v>
      </c>
      <c r="S42" s="643"/>
      <c r="T42" s="643"/>
      <c r="U42" s="643"/>
      <c r="V42" s="643"/>
      <c r="W42" s="643"/>
      <c r="X42" s="643"/>
      <c r="Y42" s="644"/>
      <c r="Z42" s="675">
        <v>1.6</v>
      </c>
      <c r="AA42" s="675"/>
      <c r="AB42" s="675"/>
      <c r="AC42" s="675"/>
      <c r="AD42" s="676" t="s">
        <v>238</v>
      </c>
      <c r="AE42" s="676"/>
      <c r="AF42" s="676"/>
      <c r="AG42" s="676"/>
      <c r="AH42" s="676"/>
      <c r="AI42" s="676"/>
      <c r="AJ42" s="676"/>
      <c r="AK42" s="676"/>
      <c r="AL42" s="645" t="s">
        <v>238</v>
      </c>
      <c r="AM42" s="646"/>
      <c r="AN42" s="646"/>
      <c r="AO42" s="677"/>
      <c r="AQ42" s="678" t="s">
        <v>344</v>
      </c>
      <c r="AR42" s="679"/>
      <c r="AS42" s="679"/>
      <c r="AT42" s="679"/>
      <c r="AU42" s="679"/>
      <c r="AV42" s="679"/>
      <c r="AW42" s="679"/>
      <c r="AX42" s="679"/>
      <c r="AY42" s="680"/>
      <c r="AZ42" s="626">
        <v>1120900</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407</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1878954</v>
      </c>
      <c r="CS42" s="643"/>
      <c r="CT42" s="643"/>
      <c r="CU42" s="643"/>
      <c r="CV42" s="643"/>
      <c r="CW42" s="643"/>
      <c r="CX42" s="643"/>
      <c r="CY42" s="644"/>
      <c r="CZ42" s="645">
        <v>11.2</v>
      </c>
      <c r="DA42" s="646"/>
      <c r="DB42" s="646"/>
      <c r="DC42" s="647"/>
      <c r="DD42" s="648">
        <v>317084</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17069351</v>
      </c>
      <c r="S43" s="665"/>
      <c r="T43" s="665"/>
      <c r="U43" s="665"/>
      <c r="V43" s="665"/>
      <c r="W43" s="665"/>
      <c r="X43" s="665"/>
      <c r="Y43" s="666"/>
      <c r="Z43" s="667">
        <v>100</v>
      </c>
      <c r="AA43" s="667"/>
      <c r="AB43" s="667"/>
      <c r="AC43" s="667"/>
      <c r="AD43" s="668">
        <v>7582556</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21701</v>
      </c>
      <c r="CS43" s="661"/>
      <c r="CT43" s="661"/>
      <c r="CU43" s="661"/>
      <c r="CV43" s="661"/>
      <c r="CW43" s="661"/>
      <c r="CX43" s="661"/>
      <c r="CY43" s="662"/>
      <c r="CZ43" s="645">
        <v>0.1</v>
      </c>
      <c r="DA43" s="663"/>
      <c r="DB43" s="663"/>
      <c r="DC43" s="664"/>
      <c r="DD43" s="648">
        <v>17601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357</v>
      </c>
      <c r="CG44" s="640"/>
      <c r="CH44" s="640"/>
      <c r="CI44" s="640"/>
      <c r="CJ44" s="640"/>
      <c r="CK44" s="640"/>
      <c r="CL44" s="640"/>
      <c r="CM44" s="640"/>
      <c r="CN44" s="640"/>
      <c r="CO44" s="640"/>
      <c r="CP44" s="640"/>
      <c r="CQ44" s="641"/>
      <c r="CR44" s="642">
        <v>1812686</v>
      </c>
      <c r="CS44" s="643"/>
      <c r="CT44" s="643"/>
      <c r="CU44" s="643"/>
      <c r="CV44" s="643"/>
      <c r="CW44" s="643"/>
      <c r="CX44" s="643"/>
      <c r="CY44" s="644"/>
      <c r="CZ44" s="645">
        <v>10.8</v>
      </c>
      <c r="DA44" s="646"/>
      <c r="DB44" s="646"/>
      <c r="DC44" s="647"/>
      <c r="DD44" s="648">
        <v>317084</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867756</v>
      </c>
      <c r="CS45" s="661"/>
      <c r="CT45" s="661"/>
      <c r="CU45" s="661"/>
      <c r="CV45" s="661"/>
      <c r="CW45" s="661"/>
      <c r="CX45" s="661"/>
      <c r="CY45" s="662"/>
      <c r="CZ45" s="645">
        <v>5.2</v>
      </c>
      <c r="DA45" s="663"/>
      <c r="DB45" s="663"/>
      <c r="DC45" s="664"/>
      <c r="DD45" s="648">
        <v>73534</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816391</v>
      </c>
      <c r="CS46" s="643"/>
      <c r="CT46" s="643"/>
      <c r="CU46" s="643"/>
      <c r="CV46" s="643"/>
      <c r="CW46" s="643"/>
      <c r="CX46" s="643"/>
      <c r="CY46" s="644"/>
      <c r="CZ46" s="645">
        <v>4.9000000000000004</v>
      </c>
      <c r="DA46" s="646"/>
      <c r="DB46" s="646"/>
      <c r="DC46" s="647"/>
      <c r="DD46" s="648">
        <v>239942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66268</v>
      </c>
      <c r="CS47" s="661"/>
      <c r="CT47" s="661"/>
      <c r="CU47" s="661"/>
      <c r="CV47" s="661"/>
      <c r="CW47" s="661"/>
      <c r="CX47" s="661"/>
      <c r="CY47" s="662"/>
      <c r="CZ47" s="645">
        <v>0.4</v>
      </c>
      <c r="DA47" s="663"/>
      <c r="DB47" s="663"/>
      <c r="DC47" s="664"/>
      <c r="DD47" s="648" t="s">
        <v>238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238</v>
      </c>
      <c r="CS48" s="643"/>
      <c r="CT48" s="643"/>
      <c r="CU48" s="643"/>
      <c r="CV48" s="643"/>
      <c r="CW48" s="643"/>
      <c r="CX48" s="643"/>
      <c r="CY48" s="644"/>
      <c r="CZ48" s="645" t="s">
        <v>238</v>
      </c>
      <c r="DA48" s="646"/>
      <c r="DB48" s="646"/>
      <c r="DC48" s="647"/>
      <c r="DD48" s="648" t="s">
        <v>238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16776921</v>
      </c>
      <c r="CS49" s="627"/>
      <c r="CT49" s="627"/>
      <c r="CU49" s="627"/>
      <c r="CV49" s="627"/>
      <c r="CW49" s="627"/>
      <c r="CX49" s="627"/>
      <c r="CY49" s="628"/>
      <c r="CZ49" s="629">
        <v>100</v>
      </c>
      <c r="DA49" s="630"/>
      <c r="DB49" s="630"/>
      <c r="DC49" s="631"/>
      <c r="DD49" s="632">
        <v>9242039</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f9yncaj3R6zWxJA/2CAYJSncSglCYto+FHIKEEZUg79g8xwWwAC1ARy3KkiYCR1iErSsu0rjJop/KDdf5VWfyg==" saltValue="FNBy0GnNND3IKHHHk/2Jo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3" zoomScale="70" zoomScaleNormal="25" zoomScaleSheetLayoutView="70" workbookViewId="0">
      <selection activeCell="AU64" sqref="AU6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17234</v>
      </c>
      <c r="R7" s="1162"/>
      <c r="S7" s="1162"/>
      <c r="T7" s="1162"/>
      <c r="U7" s="1162"/>
      <c r="V7" s="1162">
        <v>16943</v>
      </c>
      <c r="W7" s="1162"/>
      <c r="X7" s="1162"/>
      <c r="Y7" s="1162"/>
      <c r="Z7" s="1162"/>
      <c r="AA7" s="1162">
        <v>291</v>
      </c>
      <c r="AB7" s="1162"/>
      <c r="AC7" s="1162"/>
      <c r="AD7" s="1162"/>
      <c r="AE7" s="1163"/>
      <c r="AF7" s="1164">
        <v>123</v>
      </c>
      <c r="AG7" s="1165"/>
      <c r="AH7" s="1165"/>
      <c r="AI7" s="1165"/>
      <c r="AJ7" s="1166"/>
      <c r="AK7" s="1148">
        <v>106</v>
      </c>
      <c r="AL7" s="1149"/>
      <c r="AM7" s="1149"/>
      <c r="AN7" s="1149"/>
      <c r="AO7" s="1149"/>
      <c r="AP7" s="1149">
        <v>17764</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t="s">
        <v>601</v>
      </c>
      <c r="BS7" s="1152" t="s">
        <v>600</v>
      </c>
      <c r="BT7" s="1153"/>
      <c r="BU7" s="1153"/>
      <c r="BV7" s="1153"/>
      <c r="BW7" s="1153"/>
      <c r="BX7" s="1153"/>
      <c r="BY7" s="1153"/>
      <c r="BZ7" s="1153"/>
      <c r="CA7" s="1153"/>
      <c r="CB7" s="1153"/>
      <c r="CC7" s="1153"/>
      <c r="CD7" s="1153"/>
      <c r="CE7" s="1153"/>
      <c r="CF7" s="1153"/>
      <c r="CG7" s="1154"/>
      <c r="CH7" s="1145">
        <v>0</v>
      </c>
      <c r="CI7" s="1146"/>
      <c r="CJ7" s="1146"/>
      <c r="CK7" s="1146"/>
      <c r="CL7" s="1147"/>
      <c r="CM7" s="1145">
        <v>20</v>
      </c>
      <c r="CN7" s="1146"/>
      <c r="CO7" s="1146"/>
      <c r="CP7" s="1146"/>
      <c r="CQ7" s="1147"/>
      <c r="CR7" s="1145">
        <v>5</v>
      </c>
      <c r="CS7" s="1146"/>
      <c r="CT7" s="1146"/>
      <c r="CU7" s="1146"/>
      <c r="CV7" s="1147"/>
      <c r="CW7" s="1145">
        <v>0</v>
      </c>
      <c r="CX7" s="1146"/>
      <c r="CY7" s="1146"/>
      <c r="CZ7" s="1146"/>
      <c r="DA7" s="1147"/>
      <c r="DB7" s="1145">
        <v>0</v>
      </c>
      <c r="DC7" s="1146"/>
      <c r="DD7" s="1146"/>
      <c r="DE7" s="1146"/>
      <c r="DF7" s="1147"/>
      <c r="DG7" s="1145" t="s">
        <v>611</v>
      </c>
      <c r="DH7" s="1146"/>
      <c r="DI7" s="1146"/>
      <c r="DJ7" s="1146"/>
      <c r="DK7" s="1147"/>
      <c r="DL7" s="1145" t="s">
        <v>611</v>
      </c>
      <c r="DM7" s="1146"/>
      <c r="DN7" s="1146"/>
      <c r="DO7" s="1146"/>
      <c r="DP7" s="1147"/>
      <c r="DQ7" s="1145">
        <v>0</v>
      </c>
      <c r="DR7" s="1146"/>
      <c r="DS7" s="1146"/>
      <c r="DT7" s="1146"/>
      <c r="DU7" s="1147"/>
      <c r="DV7" s="1172"/>
      <c r="DW7" s="1173"/>
      <c r="DX7" s="1173"/>
      <c r="DY7" s="1173"/>
      <c r="DZ7" s="1174"/>
      <c r="EA7" s="256"/>
    </row>
    <row r="8" spans="1:131" s="257" customFormat="1" ht="26.25" customHeight="1" x14ac:dyDescent="0.15">
      <c r="A8" s="263">
        <v>2</v>
      </c>
      <c r="B8" s="1094" t="s">
        <v>389</v>
      </c>
      <c r="C8" s="1095"/>
      <c r="D8" s="1095"/>
      <c r="E8" s="1095"/>
      <c r="F8" s="1095"/>
      <c r="G8" s="1095"/>
      <c r="H8" s="1095"/>
      <c r="I8" s="1095"/>
      <c r="J8" s="1095"/>
      <c r="K8" s="1095"/>
      <c r="L8" s="1095"/>
      <c r="M8" s="1095"/>
      <c r="N8" s="1095"/>
      <c r="O8" s="1095"/>
      <c r="P8" s="1096"/>
      <c r="Q8" s="1100">
        <v>0</v>
      </c>
      <c r="R8" s="1101"/>
      <c r="S8" s="1101"/>
      <c r="T8" s="1101"/>
      <c r="U8" s="1101"/>
      <c r="V8" s="1101">
        <v>0</v>
      </c>
      <c r="W8" s="1101"/>
      <c r="X8" s="1101"/>
      <c r="Y8" s="1101"/>
      <c r="Z8" s="1101"/>
      <c r="AA8" s="1101" t="s">
        <v>611</v>
      </c>
      <c r="AB8" s="1101"/>
      <c r="AC8" s="1101"/>
      <c r="AD8" s="1101"/>
      <c r="AE8" s="1102"/>
      <c r="AF8" s="1076" t="s">
        <v>390</v>
      </c>
      <c r="AG8" s="1077"/>
      <c r="AH8" s="1077"/>
      <c r="AI8" s="1077"/>
      <c r="AJ8" s="1078"/>
      <c r="AK8" s="1143">
        <v>0</v>
      </c>
      <c r="AL8" s="1144"/>
      <c r="AM8" s="1144"/>
      <c r="AN8" s="1144"/>
      <c r="AO8" s="1144"/>
      <c r="AP8" s="1144" t="s">
        <v>611</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94" t="s">
        <v>391</v>
      </c>
      <c r="C9" s="1095"/>
      <c r="D9" s="1095"/>
      <c r="E9" s="1095"/>
      <c r="F9" s="1095"/>
      <c r="G9" s="1095"/>
      <c r="H9" s="1095"/>
      <c r="I9" s="1095"/>
      <c r="J9" s="1095"/>
      <c r="K9" s="1095"/>
      <c r="L9" s="1095"/>
      <c r="M9" s="1095"/>
      <c r="N9" s="1095"/>
      <c r="O9" s="1095"/>
      <c r="P9" s="1096"/>
      <c r="Q9" s="1100">
        <v>7</v>
      </c>
      <c r="R9" s="1101"/>
      <c r="S9" s="1101"/>
      <c r="T9" s="1101"/>
      <c r="U9" s="1101"/>
      <c r="V9" s="1101">
        <v>7</v>
      </c>
      <c r="W9" s="1101"/>
      <c r="X9" s="1101"/>
      <c r="Y9" s="1101"/>
      <c r="Z9" s="1101"/>
      <c r="AA9" s="1101">
        <v>0</v>
      </c>
      <c r="AB9" s="1101"/>
      <c r="AC9" s="1101"/>
      <c r="AD9" s="1101"/>
      <c r="AE9" s="1102"/>
      <c r="AF9" s="1076">
        <v>0</v>
      </c>
      <c r="AG9" s="1077"/>
      <c r="AH9" s="1077"/>
      <c r="AI9" s="1077"/>
      <c r="AJ9" s="1078"/>
      <c r="AK9" s="1143">
        <v>4</v>
      </c>
      <c r="AL9" s="1144"/>
      <c r="AM9" s="1144"/>
      <c r="AN9" s="1144"/>
      <c r="AO9" s="1144"/>
      <c r="AP9" s="1144" t="s">
        <v>611</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t="s">
        <v>392</v>
      </c>
      <c r="C10" s="1095"/>
      <c r="D10" s="1095"/>
      <c r="E10" s="1095"/>
      <c r="F10" s="1095"/>
      <c r="G10" s="1095"/>
      <c r="H10" s="1095"/>
      <c r="I10" s="1095"/>
      <c r="J10" s="1095"/>
      <c r="K10" s="1095"/>
      <c r="L10" s="1095"/>
      <c r="M10" s="1095"/>
      <c r="N10" s="1095"/>
      <c r="O10" s="1095"/>
      <c r="P10" s="1096"/>
      <c r="Q10" s="1100">
        <v>232</v>
      </c>
      <c r="R10" s="1101"/>
      <c r="S10" s="1101"/>
      <c r="T10" s="1101"/>
      <c r="U10" s="1101"/>
      <c r="V10" s="1101">
        <v>231</v>
      </c>
      <c r="W10" s="1101"/>
      <c r="X10" s="1101"/>
      <c r="Y10" s="1101"/>
      <c r="Z10" s="1101"/>
      <c r="AA10" s="1101">
        <v>1</v>
      </c>
      <c r="AB10" s="1101"/>
      <c r="AC10" s="1101"/>
      <c r="AD10" s="1101"/>
      <c r="AE10" s="1102"/>
      <c r="AF10" s="1076">
        <v>1</v>
      </c>
      <c r="AG10" s="1077"/>
      <c r="AH10" s="1077"/>
      <c r="AI10" s="1077"/>
      <c r="AJ10" s="1078"/>
      <c r="AK10" s="1143">
        <v>170</v>
      </c>
      <c r="AL10" s="1144"/>
      <c r="AM10" s="1144"/>
      <c r="AN10" s="1144"/>
      <c r="AO10" s="1144"/>
      <c r="AP10" s="1144" t="s">
        <v>611</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t="s">
        <v>393</v>
      </c>
      <c r="C11" s="1095"/>
      <c r="D11" s="1095"/>
      <c r="E11" s="1095"/>
      <c r="F11" s="1095"/>
      <c r="G11" s="1095"/>
      <c r="H11" s="1095"/>
      <c r="I11" s="1095"/>
      <c r="J11" s="1095"/>
      <c r="K11" s="1095"/>
      <c r="L11" s="1095"/>
      <c r="M11" s="1095"/>
      <c r="N11" s="1095"/>
      <c r="O11" s="1095"/>
      <c r="P11" s="1096"/>
      <c r="Q11" s="1100">
        <v>366</v>
      </c>
      <c r="R11" s="1101"/>
      <c r="S11" s="1101"/>
      <c r="T11" s="1101"/>
      <c r="U11" s="1101"/>
      <c r="V11" s="1101">
        <v>366</v>
      </c>
      <c r="W11" s="1101"/>
      <c r="X11" s="1101"/>
      <c r="Y11" s="1101"/>
      <c r="Z11" s="1101"/>
      <c r="AA11" s="1101">
        <v>0</v>
      </c>
      <c r="AB11" s="1101"/>
      <c r="AC11" s="1101"/>
      <c r="AD11" s="1101"/>
      <c r="AE11" s="1102"/>
      <c r="AF11" s="1076">
        <v>0</v>
      </c>
      <c r="AG11" s="1077"/>
      <c r="AH11" s="1077"/>
      <c r="AI11" s="1077"/>
      <c r="AJ11" s="1078"/>
      <c r="AK11" s="1143">
        <v>168</v>
      </c>
      <c r="AL11" s="1144"/>
      <c r="AM11" s="1144"/>
      <c r="AN11" s="1144"/>
      <c r="AO11" s="1144"/>
      <c r="AP11" s="1144" t="s">
        <v>611</v>
      </c>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394</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395</v>
      </c>
      <c r="B23" s="1001" t="s">
        <v>396</v>
      </c>
      <c r="C23" s="1002"/>
      <c r="D23" s="1002"/>
      <c r="E23" s="1002"/>
      <c r="F23" s="1002"/>
      <c r="G23" s="1002"/>
      <c r="H23" s="1002"/>
      <c r="I23" s="1002"/>
      <c r="J23" s="1002"/>
      <c r="K23" s="1002"/>
      <c r="L23" s="1002"/>
      <c r="M23" s="1002"/>
      <c r="N23" s="1002"/>
      <c r="O23" s="1002"/>
      <c r="P23" s="1003"/>
      <c r="Q23" s="1125">
        <v>17069</v>
      </c>
      <c r="R23" s="1126"/>
      <c r="S23" s="1126"/>
      <c r="T23" s="1126"/>
      <c r="U23" s="1126"/>
      <c r="V23" s="1126">
        <v>16777</v>
      </c>
      <c r="W23" s="1126"/>
      <c r="X23" s="1126"/>
      <c r="Y23" s="1126"/>
      <c r="Z23" s="1126"/>
      <c r="AA23" s="1126">
        <v>292</v>
      </c>
      <c r="AB23" s="1126"/>
      <c r="AC23" s="1126"/>
      <c r="AD23" s="1126"/>
      <c r="AE23" s="1127"/>
      <c r="AF23" s="1128">
        <v>124</v>
      </c>
      <c r="AG23" s="1126"/>
      <c r="AH23" s="1126"/>
      <c r="AI23" s="1126"/>
      <c r="AJ23" s="1129"/>
      <c r="AK23" s="1130"/>
      <c r="AL23" s="1131"/>
      <c r="AM23" s="1131"/>
      <c r="AN23" s="1131"/>
      <c r="AO23" s="1131"/>
      <c r="AP23" s="1126">
        <v>17764</v>
      </c>
      <c r="AQ23" s="1126"/>
      <c r="AR23" s="1126"/>
      <c r="AS23" s="1126"/>
      <c r="AT23" s="1126"/>
      <c r="AU23" s="1132"/>
      <c r="AV23" s="1132"/>
      <c r="AW23" s="1132"/>
      <c r="AX23" s="1132"/>
      <c r="AY23" s="1133"/>
      <c r="AZ23" s="1122" t="s">
        <v>397</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398</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399</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400</v>
      </c>
      <c r="R26" s="1059"/>
      <c r="S26" s="1059"/>
      <c r="T26" s="1059"/>
      <c r="U26" s="1060"/>
      <c r="V26" s="1058" t="s">
        <v>401</v>
      </c>
      <c r="W26" s="1059"/>
      <c r="X26" s="1059"/>
      <c r="Y26" s="1059"/>
      <c r="Z26" s="1060"/>
      <c r="AA26" s="1058" t="s">
        <v>402</v>
      </c>
      <c r="AB26" s="1059"/>
      <c r="AC26" s="1059"/>
      <c r="AD26" s="1059"/>
      <c r="AE26" s="1059"/>
      <c r="AF26" s="1116" t="s">
        <v>403</v>
      </c>
      <c r="AG26" s="1065"/>
      <c r="AH26" s="1065"/>
      <c r="AI26" s="1065"/>
      <c r="AJ26" s="1117"/>
      <c r="AK26" s="1059" t="s">
        <v>404</v>
      </c>
      <c r="AL26" s="1059"/>
      <c r="AM26" s="1059"/>
      <c r="AN26" s="1059"/>
      <c r="AO26" s="1060"/>
      <c r="AP26" s="1058" t="s">
        <v>405</v>
      </c>
      <c r="AQ26" s="1059"/>
      <c r="AR26" s="1059"/>
      <c r="AS26" s="1059"/>
      <c r="AT26" s="1060"/>
      <c r="AU26" s="1058" t="s">
        <v>406</v>
      </c>
      <c r="AV26" s="1059"/>
      <c r="AW26" s="1059"/>
      <c r="AX26" s="1059"/>
      <c r="AY26" s="1060"/>
      <c r="AZ26" s="1058" t="s">
        <v>407</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408</v>
      </c>
      <c r="C28" s="1108"/>
      <c r="D28" s="1108"/>
      <c r="E28" s="1108"/>
      <c r="F28" s="1108"/>
      <c r="G28" s="1108"/>
      <c r="H28" s="1108"/>
      <c r="I28" s="1108"/>
      <c r="J28" s="1108"/>
      <c r="K28" s="1108"/>
      <c r="L28" s="1108"/>
      <c r="M28" s="1108"/>
      <c r="N28" s="1108"/>
      <c r="O28" s="1108"/>
      <c r="P28" s="1109"/>
      <c r="Q28" s="1110">
        <v>4165</v>
      </c>
      <c r="R28" s="1111"/>
      <c r="S28" s="1111"/>
      <c r="T28" s="1111"/>
      <c r="U28" s="1111"/>
      <c r="V28" s="1111">
        <v>4220</v>
      </c>
      <c r="W28" s="1111"/>
      <c r="X28" s="1111"/>
      <c r="Y28" s="1111"/>
      <c r="Z28" s="1111"/>
      <c r="AA28" s="1111">
        <v>-55</v>
      </c>
      <c r="AB28" s="1111"/>
      <c r="AC28" s="1111"/>
      <c r="AD28" s="1111"/>
      <c r="AE28" s="1112"/>
      <c r="AF28" s="1113">
        <v>-55</v>
      </c>
      <c r="AG28" s="1111"/>
      <c r="AH28" s="1111"/>
      <c r="AI28" s="1111"/>
      <c r="AJ28" s="1114"/>
      <c r="AK28" s="1115">
        <v>366</v>
      </c>
      <c r="AL28" s="1103"/>
      <c r="AM28" s="1103"/>
      <c r="AN28" s="1103"/>
      <c r="AO28" s="1103"/>
      <c r="AP28" s="1103" t="s">
        <v>611</v>
      </c>
      <c r="AQ28" s="1103"/>
      <c r="AR28" s="1103"/>
      <c r="AS28" s="1103"/>
      <c r="AT28" s="1103"/>
      <c r="AU28" s="1103"/>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409</v>
      </c>
      <c r="C29" s="1095"/>
      <c r="D29" s="1095"/>
      <c r="E29" s="1095"/>
      <c r="F29" s="1095"/>
      <c r="G29" s="1095"/>
      <c r="H29" s="1095"/>
      <c r="I29" s="1095"/>
      <c r="J29" s="1095"/>
      <c r="K29" s="1095"/>
      <c r="L29" s="1095"/>
      <c r="M29" s="1095"/>
      <c r="N29" s="1095"/>
      <c r="O29" s="1095"/>
      <c r="P29" s="1096"/>
      <c r="Q29" s="1100">
        <v>2993</v>
      </c>
      <c r="R29" s="1101"/>
      <c r="S29" s="1101"/>
      <c r="T29" s="1101"/>
      <c r="U29" s="1101"/>
      <c r="V29" s="1101">
        <v>2952</v>
      </c>
      <c r="W29" s="1101"/>
      <c r="X29" s="1101"/>
      <c r="Y29" s="1101"/>
      <c r="Z29" s="1101"/>
      <c r="AA29" s="1101">
        <v>41</v>
      </c>
      <c r="AB29" s="1101"/>
      <c r="AC29" s="1101"/>
      <c r="AD29" s="1101"/>
      <c r="AE29" s="1102"/>
      <c r="AF29" s="1076">
        <v>41</v>
      </c>
      <c r="AG29" s="1077"/>
      <c r="AH29" s="1077"/>
      <c r="AI29" s="1077"/>
      <c r="AJ29" s="1078"/>
      <c r="AK29" s="1037">
        <v>488</v>
      </c>
      <c r="AL29" s="1028"/>
      <c r="AM29" s="1028"/>
      <c r="AN29" s="1028"/>
      <c r="AO29" s="1028"/>
      <c r="AP29" s="1028" t="s">
        <v>611</v>
      </c>
      <c r="AQ29" s="1028"/>
      <c r="AR29" s="1028"/>
      <c r="AS29" s="1028"/>
      <c r="AT29" s="1028"/>
      <c r="AU29" s="1028"/>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410</v>
      </c>
      <c r="C30" s="1095"/>
      <c r="D30" s="1095"/>
      <c r="E30" s="1095"/>
      <c r="F30" s="1095"/>
      <c r="G30" s="1095"/>
      <c r="H30" s="1095"/>
      <c r="I30" s="1095"/>
      <c r="J30" s="1095"/>
      <c r="K30" s="1095"/>
      <c r="L30" s="1095"/>
      <c r="M30" s="1095"/>
      <c r="N30" s="1095"/>
      <c r="O30" s="1095"/>
      <c r="P30" s="1096"/>
      <c r="Q30" s="1100">
        <v>480</v>
      </c>
      <c r="R30" s="1101"/>
      <c r="S30" s="1101"/>
      <c r="T30" s="1101"/>
      <c r="U30" s="1101"/>
      <c r="V30" s="1101">
        <v>469</v>
      </c>
      <c r="W30" s="1101"/>
      <c r="X30" s="1101"/>
      <c r="Y30" s="1101"/>
      <c r="Z30" s="1101"/>
      <c r="AA30" s="1101">
        <v>11</v>
      </c>
      <c r="AB30" s="1101"/>
      <c r="AC30" s="1101"/>
      <c r="AD30" s="1101"/>
      <c r="AE30" s="1102"/>
      <c r="AF30" s="1076">
        <v>11</v>
      </c>
      <c r="AG30" s="1077"/>
      <c r="AH30" s="1077"/>
      <c r="AI30" s="1077"/>
      <c r="AJ30" s="1078"/>
      <c r="AK30" s="1037">
        <v>134</v>
      </c>
      <c r="AL30" s="1028"/>
      <c r="AM30" s="1028"/>
      <c r="AN30" s="1028"/>
      <c r="AO30" s="1028"/>
      <c r="AP30" s="1028" t="s">
        <v>611</v>
      </c>
      <c r="AQ30" s="1028"/>
      <c r="AR30" s="1028"/>
      <c r="AS30" s="1028"/>
      <c r="AT30" s="1028"/>
      <c r="AU30" s="1028"/>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411</v>
      </c>
      <c r="C31" s="1095"/>
      <c r="D31" s="1095"/>
      <c r="E31" s="1095"/>
      <c r="F31" s="1095"/>
      <c r="G31" s="1095"/>
      <c r="H31" s="1095"/>
      <c r="I31" s="1095"/>
      <c r="J31" s="1095"/>
      <c r="K31" s="1095"/>
      <c r="L31" s="1095"/>
      <c r="M31" s="1095"/>
      <c r="N31" s="1095"/>
      <c r="O31" s="1095"/>
      <c r="P31" s="1096"/>
      <c r="Q31" s="1100">
        <v>413</v>
      </c>
      <c r="R31" s="1101"/>
      <c r="S31" s="1101"/>
      <c r="T31" s="1101"/>
      <c r="U31" s="1101"/>
      <c r="V31" s="1101">
        <v>359</v>
      </c>
      <c r="W31" s="1101"/>
      <c r="X31" s="1101"/>
      <c r="Y31" s="1101"/>
      <c r="Z31" s="1101"/>
      <c r="AA31" s="1101">
        <v>54</v>
      </c>
      <c r="AB31" s="1101"/>
      <c r="AC31" s="1101"/>
      <c r="AD31" s="1101"/>
      <c r="AE31" s="1102"/>
      <c r="AF31" s="1076">
        <v>1634</v>
      </c>
      <c r="AG31" s="1077"/>
      <c r="AH31" s="1077"/>
      <c r="AI31" s="1077"/>
      <c r="AJ31" s="1078"/>
      <c r="AK31" s="1037">
        <v>63</v>
      </c>
      <c r="AL31" s="1028"/>
      <c r="AM31" s="1028"/>
      <c r="AN31" s="1028"/>
      <c r="AO31" s="1028"/>
      <c r="AP31" s="1028">
        <v>2787</v>
      </c>
      <c r="AQ31" s="1028"/>
      <c r="AR31" s="1028"/>
      <c r="AS31" s="1028"/>
      <c r="AT31" s="1028"/>
      <c r="AU31" s="1028">
        <v>3</v>
      </c>
      <c r="AV31" s="1028"/>
      <c r="AW31" s="1028"/>
      <c r="AX31" s="1028"/>
      <c r="AY31" s="1028"/>
      <c r="AZ31" s="1099"/>
      <c r="BA31" s="1099"/>
      <c r="BB31" s="1099"/>
      <c r="BC31" s="1099"/>
      <c r="BD31" s="1099"/>
      <c r="BE31" s="1089" t="s">
        <v>412</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413</v>
      </c>
      <c r="C32" s="1095"/>
      <c r="D32" s="1095"/>
      <c r="E32" s="1095"/>
      <c r="F32" s="1095"/>
      <c r="G32" s="1095"/>
      <c r="H32" s="1095"/>
      <c r="I32" s="1095"/>
      <c r="J32" s="1095"/>
      <c r="K32" s="1095"/>
      <c r="L32" s="1095"/>
      <c r="M32" s="1095"/>
      <c r="N32" s="1095"/>
      <c r="O32" s="1095"/>
      <c r="P32" s="1096"/>
      <c r="Q32" s="1100">
        <v>4250</v>
      </c>
      <c r="R32" s="1101"/>
      <c r="S32" s="1101"/>
      <c r="T32" s="1101"/>
      <c r="U32" s="1101"/>
      <c r="V32" s="1101">
        <v>3676</v>
      </c>
      <c r="W32" s="1101"/>
      <c r="X32" s="1101"/>
      <c r="Y32" s="1101"/>
      <c r="Z32" s="1101"/>
      <c r="AA32" s="1101">
        <v>574</v>
      </c>
      <c r="AB32" s="1101"/>
      <c r="AC32" s="1101"/>
      <c r="AD32" s="1101"/>
      <c r="AE32" s="1102"/>
      <c r="AF32" s="1076">
        <v>3111</v>
      </c>
      <c r="AG32" s="1077"/>
      <c r="AH32" s="1077"/>
      <c r="AI32" s="1077"/>
      <c r="AJ32" s="1078"/>
      <c r="AK32" s="1037">
        <v>276</v>
      </c>
      <c r="AL32" s="1028"/>
      <c r="AM32" s="1028"/>
      <c r="AN32" s="1028"/>
      <c r="AO32" s="1028"/>
      <c r="AP32" s="1028">
        <v>2968</v>
      </c>
      <c r="AQ32" s="1028"/>
      <c r="AR32" s="1028"/>
      <c r="AS32" s="1028"/>
      <c r="AT32" s="1028"/>
      <c r="AU32" s="1028">
        <v>1442</v>
      </c>
      <c r="AV32" s="1028"/>
      <c r="AW32" s="1028"/>
      <c r="AX32" s="1028"/>
      <c r="AY32" s="1028"/>
      <c r="AZ32" s="1099"/>
      <c r="BA32" s="1099"/>
      <c r="BB32" s="1099"/>
      <c r="BC32" s="1099"/>
      <c r="BD32" s="1099"/>
      <c r="BE32" s="1089" t="s">
        <v>414</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415</v>
      </c>
      <c r="C33" s="1095"/>
      <c r="D33" s="1095"/>
      <c r="E33" s="1095"/>
      <c r="F33" s="1095"/>
      <c r="G33" s="1095"/>
      <c r="H33" s="1095"/>
      <c r="I33" s="1095"/>
      <c r="J33" s="1095"/>
      <c r="K33" s="1095"/>
      <c r="L33" s="1095"/>
      <c r="M33" s="1095"/>
      <c r="N33" s="1095"/>
      <c r="O33" s="1095"/>
      <c r="P33" s="1096"/>
      <c r="Q33" s="1100">
        <v>24</v>
      </c>
      <c r="R33" s="1101"/>
      <c r="S33" s="1101"/>
      <c r="T33" s="1101"/>
      <c r="U33" s="1101"/>
      <c r="V33" s="1101">
        <v>23</v>
      </c>
      <c r="W33" s="1101"/>
      <c r="X33" s="1101"/>
      <c r="Y33" s="1101"/>
      <c r="Z33" s="1101"/>
      <c r="AA33" s="1101">
        <v>1</v>
      </c>
      <c r="AB33" s="1101"/>
      <c r="AC33" s="1101"/>
      <c r="AD33" s="1101"/>
      <c r="AE33" s="1102"/>
      <c r="AF33" s="1076">
        <v>1</v>
      </c>
      <c r="AG33" s="1077"/>
      <c r="AH33" s="1077"/>
      <c r="AI33" s="1077"/>
      <c r="AJ33" s="1078"/>
      <c r="AK33" s="1037">
        <v>0</v>
      </c>
      <c r="AL33" s="1028"/>
      <c r="AM33" s="1028"/>
      <c r="AN33" s="1028"/>
      <c r="AO33" s="1028"/>
      <c r="AP33" s="1028"/>
      <c r="AQ33" s="1028"/>
      <c r="AR33" s="1028"/>
      <c r="AS33" s="1028"/>
      <c r="AT33" s="1028"/>
      <c r="AU33" s="1028">
        <v>0</v>
      </c>
      <c r="AV33" s="1028"/>
      <c r="AW33" s="1028"/>
      <c r="AX33" s="1028"/>
      <c r="AY33" s="1028"/>
      <c r="AZ33" s="1099"/>
      <c r="BA33" s="1099"/>
      <c r="BB33" s="1099"/>
      <c r="BC33" s="1099"/>
      <c r="BD33" s="1099"/>
      <c r="BE33" s="1089" t="s">
        <v>414</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416</v>
      </c>
      <c r="C34" s="1095"/>
      <c r="D34" s="1095"/>
      <c r="E34" s="1095"/>
      <c r="F34" s="1095"/>
      <c r="G34" s="1095"/>
      <c r="H34" s="1095"/>
      <c r="I34" s="1095"/>
      <c r="J34" s="1095"/>
      <c r="K34" s="1095"/>
      <c r="L34" s="1095"/>
      <c r="M34" s="1095"/>
      <c r="N34" s="1095"/>
      <c r="O34" s="1095"/>
      <c r="P34" s="1096"/>
      <c r="Q34" s="1100">
        <v>3</v>
      </c>
      <c r="R34" s="1101"/>
      <c r="S34" s="1101"/>
      <c r="T34" s="1101"/>
      <c r="U34" s="1101"/>
      <c r="V34" s="1101">
        <v>3</v>
      </c>
      <c r="W34" s="1101"/>
      <c r="X34" s="1101"/>
      <c r="Y34" s="1101"/>
      <c r="Z34" s="1101"/>
      <c r="AA34" s="1101">
        <v>0</v>
      </c>
      <c r="AB34" s="1101"/>
      <c r="AC34" s="1101"/>
      <c r="AD34" s="1101"/>
      <c r="AE34" s="1102"/>
      <c r="AF34" s="1076">
        <v>0</v>
      </c>
      <c r="AG34" s="1077"/>
      <c r="AH34" s="1077"/>
      <c r="AI34" s="1077"/>
      <c r="AJ34" s="1078"/>
      <c r="AK34" s="1037">
        <v>9</v>
      </c>
      <c r="AL34" s="1028"/>
      <c r="AM34" s="1028"/>
      <c r="AN34" s="1028"/>
      <c r="AO34" s="1028"/>
      <c r="AP34" s="1028">
        <v>64</v>
      </c>
      <c r="AQ34" s="1028"/>
      <c r="AR34" s="1028"/>
      <c r="AS34" s="1028"/>
      <c r="AT34" s="1028"/>
      <c r="AU34" s="1028">
        <v>64</v>
      </c>
      <c r="AV34" s="1028"/>
      <c r="AW34" s="1028"/>
      <c r="AX34" s="1028"/>
      <c r="AY34" s="1028"/>
      <c r="AZ34" s="1099"/>
      <c r="BA34" s="1099"/>
      <c r="BB34" s="1099"/>
      <c r="BC34" s="1099"/>
      <c r="BD34" s="1099"/>
      <c r="BE34" s="1089" t="s">
        <v>417</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418</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395</v>
      </c>
      <c r="B63" s="1001" t="s">
        <v>419</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4743</v>
      </c>
      <c r="AG63" s="1016"/>
      <c r="AH63" s="1016"/>
      <c r="AI63" s="1016"/>
      <c r="AJ63" s="1087"/>
      <c r="AK63" s="1088"/>
      <c r="AL63" s="1020"/>
      <c r="AM63" s="1020"/>
      <c r="AN63" s="1020"/>
      <c r="AO63" s="1020"/>
      <c r="AP63" s="1016">
        <v>5819</v>
      </c>
      <c r="AQ63" s="1016"/>
      <c r="AR63" s="1016"/>
      <c r="AS63" s="1016"/>
      <c r="AT63" s="1016"/>
      <c r="AU63" s="1016">
        <v>1509</v>
      </c>
      <c r="AV63" s="1016"/>
      <c r="AW63" s="1016"/>
      <c r="AX63" s="1016"/>
      <c r="AY63" s="1016"/>
      <c r="AZ63" s="1082"/>
      <c r="BA63" s="1082"/>
      <c r="BB63" s="1082"/>
      <c r="BC63" s="1082"/>
      <c r="BD63" s="1082"/>
      <c r="BE63" s="1017"/>
      <c r="BF63" s="1017"/>
      <c r="BG63" s="1017"/>
      <c r="BH63" s="1017"/>
      <c r="BI63" s="1018"/>
      <c r="BJ63" s="1083" t="s">
        <v>420</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422</v>
      </c>
      <c r="B66" s="1053"/>
      <c r="C66" s="1053"/>
      <c r="D66" s="1053"/>
      <c r="E66" s="1053"/>
      <c r="F66" s="1053"/>
      <c r="G66" s="1053"/>
      <c r="H66" s="1053"/>
      <c r="I66" s="1053"/>
      <c r="J66" s="1053"/>
      <c r="K66" s="1053"/>
      <c r="L66" s="1053"/>
      <c r="M66" s="1053"/>
      <c r="N66" s="1053"/>
      <c r="O66" s="1053"/>
      <c r="P66" s="1054"/>
      <c r="Q66" s="1058" t="s">
        <v>423</v>
      </c>
      <c r="R66" s="1059"/>
      <c r="S66" s="1059"/>
      <c r="T66" s="1059"/>
      <c r="U66" s="1060"/>
      <c r="V66" s="1058" t="s">
        <v>424</v>
      </c>
      <c r="W66" s="1059"/>
      <c r="X66" s="1059"/>
      <c r="Y66" s="1059"/>
      <c r="Z66" s="1060"/>
      <c r="AA66" s="1058" t="s">
        <v>425</v>
      </c>
      <c r="AB66" s="1059"/>
      <c r="AC66" s="1059"/>
      <c r="AD66" s="1059"/>
      <c r="AE66" s="1060"/>
      <c r="AF66" s="1064" t="s">
        <v>426</v>
      </c>
      <c r="AG66" s="1065"/>
      <c r="AH66" s="1065"/>
      <c r="AI66" s="1065"/>
      <c r="AJ66" s="1066"/>
      <c r="AK66" s="1058" t="s">
        <v>427</v>
      </c>
      <c r="AL66" s="1053"/>
      <c r="AM66" s="1053"/>
      <c r="AN66" s="1053"/>
      <c r="AO66" s="1054"/>
      <c r="AP66" s="1058" t="s">
        <v>428</v>
      </c>
      <c r="AQ66" s="1059"/>
      <c r="AR66" s="1059"/>
      <c r="AS66" s="1059"/>
      <c r="AT66" s="1060"/>
      <c r="AU66" s="1058" t="s">
        <v>429</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602</v>
      </c>
      <c r="C68" s="1043"/>
      <c r="D68" s="1043"/>
      <c r="E68" s="1043"/>
      <c r="F68" s="1043"/>
      <c r="G68" s="1043"/>
      <c r="H68" s="1043"/>
      <c r="I68" s="1043"/>
      <c r="J68" s="1043"/>
      <c r="K68" s="1043"/>
      <c r="L68" s="1043"/>
      <c r="M68" s="1043"/>
      <c r="N68" s="1043"/>
      <c r="O68" s="1043"/>
      <c r="P68" s="1044"/>
      <c r="Q68" s="1045">
        <v>249</v>
      </c>
      <c r="R68" s="1039"/>
      <c r="S68" s="1039"/>
      <c r="T68" s="1039"/>
      <c r="U68" s="1039"/>
      <c r="V68" s="1039">
        <v>208</v>
      </c>
      <c r="W68" s="1039"/>
      <c r="X68" s="1039"/>
      <c r="Y68" s="1039"/>
      <c r="Z68" s="1039"/>
      <c r="AA68" s="1039">
        <v>41</v>
      </c>
      <c r="AB68" s="1039"/>
      <c r="AC68" s="1039"/>
      <c r="AD68" s="1039"/>
      <c r="AE68" s="1039"/>
      <c r="AF68" s="1039">
        <v>41</v>
      </c>
      <c r="AG68" s="1039"/>
      <c r="AH68" s="1039"/>
      <c r="AI68" s="1039"/>
      <c r="AJ68" s="1039"/>
      <c r="AK68" s="1039" t="s">
        <v>611</v>
      </c>
      <c r="AL68" s="1039"/>
      <c r="AM68" s="1039"/>
      <c r="AN68" s="1039"/>
      <c r="AO68" s="1039"/>
      <c r="AP68" s="1039" t="s">
        <v>611</v>
      </c>
      <c r="AQ68" s="1039"/>
      <c r="AR68" s="1039"/>
      <c r="AS68" s="1039"/>
      <c r="AT68" s="1039"/>
      <c r="AU68" s="1039" t="s">
        <v>611</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603</v>
      </c>
      <c r="C69" s="1032"/>
      <c r="D69" s="1032"/>
      <c r="E69" s="1032"/>
      <c r="F69" s="1032"/>
      <c r="G69" s="1032"/>
      <c r="H69" s="1032"/>
      <c r="I69" s="1032"/>
      <c r="J69" s="1032"/>
      <c r="K69" s="1032"/>
      <c r="L69" s="1032"/>
      <c r="M69" s="1032"/>
      <c r="N69" s="1032"/>
      <c r="O69" s="1032"/>
      <c r="P69" s="1033"/>
      <c r="Q69" s="1034">
        <v>584</v>
      </c>
      <c r="R69" s="1028"/>
      <c r="S69" s="1028"/>
      <c r="T69" s="1028"/>
      <c r="U69" s="1028"/>
      <c r="V69" s="1028">
        <v>536</v>
      </c>
      <c r="W69" s="1028"/>
      <c r="X69" s="1028"/>
      <c r="Y69" s="1028"/>
      <c r="Z69" s="1028"/>
      <c r="AA69" s="1028">
        <v>48</v>
      </c>
      <c r="AB69" s="1028"/>
      <c r="AC69" s="1028"/>
      <c r="AD69" s="1028"/>
      <c r="AE69" s="1028"/>
      <c r="AF69" s="1028">
        <v>48</v>
      </c>
      <c r="AG69" s="1028"/>
      <c r="AH69" s="1028"/>
      <c r="AI69" s="1028"/>
      <c r="AJ69" s="1028"/>
      <c r="AK69" s="1028" t="s">
        <v>611</v>
      </c>
      <c r="AL69" s="1028"/>
      <c r="AM69" s="1028"/>
      <c r="AN69" s="1028"/>
      <c r="AO69" s="1028"/>
      <c r="AP69" s="1028" t="s">
        <v>611</v>
      </c>
      <c r="AQ69" s="1028"/>
      <c r="AR69" s="1028"/>
      <c r="AS69" s="1028"/>
      <c r="AT69" s="1028"/>
      <c r="AU69" s="1028" t="s">
        <v>611</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604</v>
      </c>
      <c r="C70" s="1032"/>
      <c r="D70" s="1032"/>
      <c r="E70" s="1032"/>
      <c r="F70" s="1032"/>
      <c r="G70" s="1032"/>
      <c r="H70" s="1032"/>
      <c r="I70" s="1032"/>
      <c r="J70" s="1032"/>
      <c r="K70" s="1032"/>
      <c r="L70" s="1032"/>
      <c r="M70" s="1032"/>
      <c r="N70" s="1032"/>
      <c r="O70" s="1032"/>
      <c r="P70" s="1033"/>
      <c r="Q70" s="1034">
        <v>15</v>
      </c>
      <c r="R70" s="1028"/>
      <c r="S70" s="1028"/>
      <c r="T70" s="1028"/>
      <c r="U70" s="1028"/>
      <c r="V70" s="1028">
        <v>13</v>
      </c>
      <c r="W70" s="1028"/>
      <c r="X70" s="1028"/>
      <c r="Y70" s="1028"/>
      <c r="Z70" s="1028"/>
      <c r="AA70" s="1028">
        <v>2</v>
      </c>
      <c r="AB70" s="1028"/>
      <c r="AC70" s="1028"/>
      <c r="AD70" s="1028"/>
      <c r="AE70" s="1028"/>
      <c r="AF70" s="1028">
        <v>2</v>
      </c>
      <c r="AG70" s="1028"/>
      <c r="AH70" s="1028"/>
      <c r="AI70" s="1028"/>
      <c r="AJ70" s="1028"/>
      <c r="AK70" s="1028" t="s">
        <v>611</v>
      </c>
      <c r="AL70" s="1028"/>
      <c r="AM70" s="1028"/>
      <c r="AN70" s="1028"/>
      <c r="AO70" s="1028"/>
      <c r="AP70" s="1028" t="s">
        <v>611</v>
      </c>
      <c r="AQ70" s="1028"/>
      <c r="AR70" s="1028"/>
      <c r="AS70" s="1028"/>
      <c r="AT70" s="1028"/>
      <c r="AU70" s="1028" t="s">
        <v>611</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605</v>
      </c>
      <c r="C71" s="1032"/>
      <c r="D71" s="1032"/>
      <c r="E71" s="1032"/>
      <c r="F71" s="1032"/>
      <c r="G71" s="1032"/>
      <c r="H71" s="1032"/>
      <c r="I71" s="1032"/>
      <c r="J71" s="1032"/>
      <c r="K71" s="1032"/>
      <c r="L71" s="1032"/>
      <c r="M71" s="1032"/>
      <c r="N71" s="1032"/>
      <c r="O71" s="1032"/>
      <c r="P71" s="1033"/>
      <c r="Q71" s="1034">
        <v>27</v>
      </c>
      <c r="R71" s="1028"/>
      <c r="S71" s="1028"/>
      <c r="T71" s="1028"/>
      <c r="U71" s="1028"/>
      <c r="V71" s="1028">
        <v>12</v>
      </c>
      <c r="W71" s="1028"/>
      <c r="X71" s="1028"/>
      <c r="Y71" s="1028"/>
      <c r="Z71" s="1028"/>
      <c r="AA71" s="1028">
        <v>15</v>
      </c>
      <c r="AB71" s="1028"/>
      <c r="AC71" s="1028"/>
      <c r="AD71" s="1028"/>
      <c r="AE71" s="1028"/>
      <c r="AF71" s="1028">
        <v>15</v>
      </c>
      <c r="AG71" s="1028"/>
      <c r="AH71" s="1028"/>
      <c r="AI71" s="1028"/>
      <c r="AJ71" s="1028"/>
      <c r="AK71" s="1028" t="s">
        <v>611</v>
      </c>
      <c r="AL71" s="1028"/>
      <c r="AM71" s="1028"/>
      <c r="AN71" s="1028"/>
      <c r="AO71" s="1028"/>
      <c r="AP71" s="1028" t="s">
        <v>611</v>
      </c>
      <c r="AQ71" s="1028"/>
      <c r="AR71" s="1028"/>
      <c r="AS71" s="1028"/>
      <c r="AT71" s="1028"/>
      <c r="AU71" s="1028" t="s">
        <v>611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606</v>
      </c>
      <c r="C72" s="1032"/>
      <c r="D72" s="1032"/>
      <c r="E72" s="1032"/>
      <c r="F72" s="1032"/>
      <c r="G72" s="1032"/>
      <c r="H72" s="1032"/>
      <c r="I72" s="1032"/>
      <c r="J72" s="1032"/>
      <c r="K72" s="1032"/>
      <c r="L72" s="1032"/>
      <c r="M72" s="1032"/>
      <c r="N72" s="1032"/>
      <c r="O72" s="1032"/>
      <c r="P72" s="1033"/>
      <c r="Q72" s="1034">
        <v>125</v>
      </c>
      <c r="R72" s="1028"/>
      <c r="S72" s="1028"/>
      <c r="T72" s="1028"/>
      <c r="U72" s="1028"/>
      <c r="V72" s="1028">
        <v>113</v>
      </c>
      <c r="W72" s="1028"/>
      <c r="X72" s="1028"/>
      <c r="Y72" s="1028"/>
      <c r="Z72" s="1028"/>
      <c r="AA72" s="1028">
        <v>12</v>
      </c>
      <c r="AB72" s="1028"/>
      <c r="AC72" s="1028"/>
      <c r="AD72" s="1028"/>
      <c r="AE72" s="1028"/>
      <c r="AF72" s="1028">
        <v>12</v>
      </c>
      <c r="AG72" s="1028"/>
      <c r="AH72" s="1028"/>
      <c r="AI72" s="1028"/>
      <c r="AJ72" s="1028"/>
      <c r="AK72" s="1028" t="s">
        <v>611</v>
      </c>
      <c r="AL72" s="1028"/>
      <c r="AM72" s="1028"/>
      <c r="AN72" s="1028"/>
      <c r="AO72" s="1028"/>
      <c r="AP72" s="1028" t="s">
        <v>611</v>
      </c>
      <c r="AQ72" s="1028"/>
      <c r="AR72" s="1028"/>
      <c r="AS72" s="1028"/>
      <c r="AT72" s="1028"/>
      <c r="AU72" s="1028" t="s">
        <v>611</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607</v>
      </c>
      <c r="C73" s="1032"/>
      <c r="D73" s="1032"/>
      <c r="E73" s="1032"/>
      <c r="F73" s="1032"/>
      <c r="G73" s="1032"/>
      <c r="H73" s="1032"/>
      <c r="I73" s="1032"/>
      <c r="J73" s="1032"/>
      <c r="K73" s="1032"/>
      <c r="L73" s="1032"/>
      <c r="M73" s="1032"/>
      <c r="N73" s="1032"/>
      <c r="O73" s="1032"/>
      <c r="P73" s="1033"/>
      <c r="Q73" s="1034">
        <v>5261</v>
      </c>
      <c r="R73" s="1028"/>
      <c r="S73" s="1028"/>
      <c r="T73" s="1028"/>
      <c r="U73" s="1028"/>
      <c r="V73" s="1028">
        <v>4318</v>
      </c>
      <c r="W73" s="1028"/>
      <c r="X73" s="1028"/>
      <c r="Y73" s="1028"/>
      <c r="Z73" s="1028"/>
      <c r="AA73" s="1028">
        <v>943</v>
      </c>
      <c r="AB73" s="1028"/>
      <c r="AC73" s="1028"/>
      <c r="AD73" s="1028"/>
      <c r="AE73" s="1028"/>
      <c r="AF73" s="1028">
        <v>943</v>
      </c>
      <c r="AG73" s="1028"/>
      <c r="AH73" s="1028"/>
      <c r="AI73" s="1028"/>
      <c r="AJ73" s="1028"/>
      <c r="AK73" s="1028">
        <v>3</v>
      </c>
      <c r="AL73" s="1028"/>
      <c r="AM73" s="1028"/>
      <c r="AN73" s="1028"/>
      <c r="AO73" s="1028"/>
      <c r="AP73" s="1028" t="s">
        <v>611</v>
      </c>
      <c r="AQ73" s="1028"/>
      <c r="AR73" s="1028"/>
      <c r="AS73" s="1028"/>
      <c r="AT73" s="1028"/>
      <c r="AU73" s="1028" t="s">
        <v>611</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608</v>
      </c>
      <c r="C74" s="1032"/>
      <c r="D74" s="1032"/>
      <c r="E74" s="1032"/>
      <c r="F74" s="1032"/>
      <c r="G74" s="1032"/>
      <c r="H74" s="1032"/>
      <c r="I74" s="1032"/>
      <c r="J74" s="1032"/>
      <c r="K74" s="1032"/>
      <c r="L74" s="1032"/>
      <c r="M74" s="1032"/>
      <c r="N74" s="1032"/>
      <c r="O74" s="1032"/>
      <c r="P74" s="1033"/>
      <c r="Q74" s="1034">
        <v>8</v>
      </c>
      <c r="R74" s="1028"/>
      <c r="S74" s="1028"/>
      <c r="T74" s="1028"/>
      <c r="U74" s="1028"/>
      <c r="V74" s="1028">
        <v>8</v>
      </c>
      <c r="W74" s="1028"/>
      <c r="X74" s="1028"/>
      <c r="Y74" s="1028"/>
      <c r="Z74" s="1028"/>
      <c r="AA74" s="1028">
        <v>0</v>
      </c>
      <c r="AB74" s="1028"/>
      <c r="AC74" s="1028"/>
      <c r="AD74" s="1028"/>
      <c r="AE74" s="1028"/>
      <c r="AF74" s="1028">
        <v>0</v>
      </c>
      <c r="AG74" s="1028"/>
      <c r="AH74" s="1028"/>
      <c r="AI74" s="1028"/>
      <c r="AJ74" s="1028"/>
      <c r="AK74" s="1028" t="s">
        <v>611</v>
      </c>
      <c r="AL74" s="1028"/>
      <c r="AM74" s="1028"/>
      <c r="AN74" s="1028"/>
      <c r="AO74" s="1028"/>
      <c r="AP74" s="1028" t="s">
        <v>611</v>
      </c>
      <c r="AQ74" s="1028"/>
      <c r="AR74" s="1028"/>
      <c r="AS74" s="1028"/>
      <c r="AT74" s="1028"/>
      <c r="AU74" s="1028" t="s">
        <v>611</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609</v>
      </c>
      <c r="C75" s="1032"/>
      <c r="D75" s="1032"/>
      <c r="E75" s="1032"/>
      <c r="F75" s="1032"/>
      <c r="G75" s="1032"/>
      <c r="H75" s="1032"/>
      <c r="I75" s="1032"/>
      <c r="J75" s="1032"/>
      <c r="K75" s="1032"/>
      <c r="L75" s="1032"/>
      <c r="M75" s="1032"/>
      <c r="N75" s="1032"/>
      <c r="O75" s="1032"/>
      <c r="P75" s="1033"/>
      <c r="Q75" s="1035">
        <v>65</v>
      </c>
      <c r="R75" s="1036"/>
      <c r="S75" s="1036"/>
      <c r="T75" s="1036"/>
      <c r="U75" s="1037"/>
      <c r="V75" s="1038">
        <v>57</v>
      </c>
      <c r="W75" s="1036"/>
      <c r="X75" s="1036"/>
      <c r="Y75" s="1036"/>
      <c r="Z75" s="1037"/>
      <c r="AA75" s="1038">
        <v>8</v>
      </c>
      <c r="AB75" s="1036"/>
      <c r="AC75" s="1036"/>
      <c r="AD75" s="1036"/>
      <c r="AE75" s="1037"/>
      <c r="AF75" s="1038">
        <v>8</v>
      </c>
      <c r="AG75" s="1036"/>
      <c r="AH75" s="1036"/>
      <c r="AI75" s="1036"/>
      <c r="AJ75" s="1037"/>
      <c r="AK75" s="1038" t="s">
        <v>611</v>
      </c>
      <c r="AL75" s="1036"/>
      <c r="AM75" s="1036"/>
      <c r="AN75" s="1036"/>
      <c r="AO75" s="1037"/>
      <c r="AP75" s="1038" t="s">
        <v>611</v>
      </c>
      <c r="AQ75" s="1036"/>
      <c r="AR75" s="1036"/>
      <c r="AS75" s="1036"/>
      <c r="AT75" s="1037"/>
      <c r="AU75" s="1038" t="s">
        <v>611</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610</v>
      </c>
      <c r="C76" s="1032"/>
      <c r="D76" s="1032"/>
      <c r="E76" s="1032"/>
      <c r="F76" s="1032"/>
      <c r="G76" s="1032"/>
      <c r="H76" s="1032"/>
      <c r="I76" s="1032"/>
      <c r="J76" s="1032"/>
      <c r="K76" s="1032"/>
      <c r="L76" s="1032"/>
      <c r="M76" s="1032"/>
      <c r="N76" s="1032"/>
      <c r="O76" s="1032"/>
      <c r="P76" s="1033"/>
      <c r="Q76" s="1035">
        <v>143921</v>
      </c>
      <c r="R76" s="1036"/>
      <c r="S76" s="1036"/>
      <c r="T76" s="1036"/>
      <c r="U76" s="1037"/>
      <c r="V76" s="1038">
        <v>139309</v>
      </c>
      <c r="W76" s="1036"/>
      <c r="X76" s="1036"/>
      <c r="Y76" s="1036"/>
      <c r="Z76" s="1037"/>
      <c r="AA76" s="1038">
        <v>4612</v>
      </c>
      <c r="AB76" s="1036"/>
      <c r="AC76" s="1036"/>
      <c r="AD76" s="1036"/>
      <c r="AE76" s="1037"/>
      <c r="AF76" s="1038">
        <v>4612</v>
      </c>
      <c r="AG76" s="1036"/>
      <c r="AH76" s="1036"/>
      <c r="AI76" s="1036"/>
      <c r="AJ76" s="1037"/>
      <c r="AK76" s="1038" t="s">
        <v>611</v>
      </c>
      <c r="AL76" s="1036"/>
      <c r="AM76" s="1036"/>
      <c r="AN76" s="1036"/>
      <c r="AO76" s="1037"/>
      <c r="AP76" s="1038" t="s">
        <v>611</v>
      </c>
      <c r="AQ76" s="1036"/>
      <c r="AR76" s="1036"/>
      <c r="AS76" s="1036"/>
      <c r="AT76" s="1037"/>
      <c r="AU76" s="1038" t="s">
        <v>611</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395</v>
      </c>
      <c r="B88" s="1001" t="s">
        <v>430</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5681</v>
      </c>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01" t="s">
        <v>431</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5</v>
      </c>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432</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433</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436</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437</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438</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439</v>
      </c>
      <c r="AB109" s="951"/>
      <c r="AC109" s="951"/>
      <c r="AD109" s="951"/>
      <c r="AE109" s="952"/>
      <c r="AF109" s="953" t="s">
        <v>440</v>
      </c>
      <c r="AG109" s="951"/>
      <c r="AH109" s="951"/>
      <c r="AI109" s="951"/>
      <c r="AJ109" s="952"/>
      <c r="AK109" s="953" t="s">
        <v>307</v>
      </c>
      <c r="AL109" s="951"/>
      <c r="AM109" s="951"/>
      <c r="AN109" s="951"/>
      <c r="AO109" s="952"/>
      <c r="AP109" s="953" t="s">
        <v>441</v>
      </c>
      <c r="AQ109" s="951"/>
      <c r="AR109" s="951"/>
      <c r="AS109" s="951"/>
      <c r="AT109" s="982"/>
      <c r="AU109" s="950" t="s">
        <v>438</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439</v>
      </c>
      <c r="BR109" s="951"/>
      <c r="BS109" s="951"/>
      <c r="BT109" s="951"/>
      <c r="BU109" s="952"/>
      <c r="BV109" s="953" t="s">
        <v>440</v>
      </c>
      <c r="BW109" s="951"/>
      <c r="BX109" s="951"/>
      <c r="BY109" s="951"/>
      <c r="BZ109" s="952"/>
      <c r="CA109" s="953" t="s">
        <v>307</v>
      </c>
      <c r="CB109" s="951"/>
      <c r="CC109" s="951"/>
      <c r="CD109" s="951"/>
      <c r="CE109" s="952"/>
      <c r="CF109" s="989" t="s">
        <v>441</v>
      </c>
      <c r="CG109" s="989"/>
      <c r="CH109" s="989"/>
      <c r="CI109" s="989"/>
      <c r="CJ109" s="989"/>
      <c r="CK109" s="953" t="s">
        <v>442</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439</v>
      </c>
      <c r="DH109" s="951"/>
      <c r="DI109" s="951"/>
      <c r="DJ109" s="951"/>
      <c r="DK109" s="952"/>
      <c r="DL109" s="953" t="s">
        <v>440</v>
      </c>
      <c r="DM109" s="951"/>
      <c r="DN109" s="951"/>
      <c r="DO109" s="951"/>
      <c r="DP109" s="952"/>
      <c r="DQ109" s="953" t="s">
        <v>307</v>
      </c>
      <c r="DR109" s="951"/>
      <c r="DS109" s="951"/>
      <c r="DT109" s="951"/>
      <c r="DU109" s="952"/>
      <c r="DV109" s="953" t="s">
        <v>441</v>
      </c>
      <c r="DW109" s="951"/>
      <c r="DX109" s="951"/>
      <c r="DY109" s="951"/>
      <c r="DZ109" s="982"/>
    </row>
    <row r="110" spans="1:131" s="248" customFormat="1" ht="26.25" customHeight="1" x14ac:dyDescent="0.15">
      <c r="A110" s="853" t="s">
        <v>443</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1785024</v>
      </c>
      <c r="AB110" s="944"/>
      <c r="AC110" s="944"/>
      <c r="AD110" s="944"/>
      <c r="AE110" s="945"/>
      <c r="AF110" s="946">
        <v>1862243</v>
      </c>
      <c r="AG110" s="944"/>
      <c r="AH110" s="944"/>
      <c r="AI110" s="944"/>
      <c r="AJ110" s="945"/>
      <c r="AK110" s="946">
        <v>1741770</v>
      </c>
      <c r="AL110" s="944"/>
      <c r="AM110" s="944"/>
      <c r="AN110" s="944"/>
      <c r="AO110" s="945"/>
      <c r="AP110" s="947">
        <v>25.7</v>
      </c>
      <c r="AQ110" s="948"/>
      <c r="AR110" s="948"/>
      <c r="AS110" s="948"/>
      <c r="AT110" s="949"/>
      <c r="AU110" s="983" t="s">
        <v>73</v>
      </c>
      <c r="AV110" s="984"/>
      <c r="AW110" s="984"/>
      <c r="AX110" s="984"/>
      <c r="AY110" s="984"/>
      <c r="AZ110" s="909" t="s">
        <v>444</v>
      </c>
      <c r="BA110" s="854"/>
      <c r="BB110" s="854"/>
      <c r="BC110" s="854"/>
      <c r="BD110" s="854"/>
      <c r="BE110" s="854"/>
      <c r="BF110" s="854"/>
      <c r="BG110" s="854"/>
      <c r="BH110" s="854"/>
      <c r="BI110" s="854"/>
      <c r="BJ110" s="854"/>
      <c r="BK110" s="854"/>
      <c r="BL110" s="854"/>
      <c r="BM110" s="854"/>
      <c r="BN110" s="854"/>
      <c r="BO110" s="854"/>
      <c r="BP110" s="855"/>
      <c r="BQ110" s="910">
        <v>17401038</v>
      </c>
      <c r="BR110" s="891"/>
      <c r="BS110" s="891"/>
      <c r="BT110" s="891"/>
      <c r="BU110" s="891"/>
      <c r="BV110" s="891">
        <v>18804361</v>
      </c>
      <c r="BW110" s="891"/>
      <c r="BX110" s="891"/>
      <c r="BY110" s="891"/>
      <c r="BZ110" s="891"/>
      <c r="CA110" s="891">
        <v>17764305</v>
      </c>
      <c r="CB110" s="891"/>
      <c r="CC110" s="891"/>
      <c r="CD110" s="891"/>
      <c r="CE110" s="891"/>
      <c r="CF110" s="915">
        <v>262.5</v>
      </c>
      <c r="CG110" s="916"/>
      <c r="CH110" s="916"/>
      <c r="CI110" s="916"/>
      <c r="CJ110" s="916"/>
      <c r="CK110" s="979" t="s">
        <v>445</v>
      </c>
      <c r="CL110" s="865"/>
      <c r="CM110" s="940" t="s">
        <v>446</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447</v>
      </c>
      <c r="DH110" s="891"/>
      <c r="DI110" s="891"/>
      <c r="DJ110" s="891"/>
      <c r="DK110" s="891"/>
      <c r="DL110" s="891" t="s">
        <v>448</v>
      </c>
      <c r="DM110" s="891"/>
      <c r="DN110" s="891"/>
      <c r="DO110" s="891"/>
      <c r="DP110" s="891"/>
      <c r="DQ110" s="891" t="s">
        <v>448</v>
      </c>
      <c r="DR110" s="891"/>
      <c r="DS110" s="891"/>
      <c r="DT110" s="891"/>
      <c r="DU110" s="891"/>
      <c r="DV110" s="892" t="s">
        <v>448</v>
      </c>
      <c r="DW110" s="892"/>
      <c r="DX110" s="892"/>
      <c r="DY110" s="892"/>
      <c r="DZ110" s="893"/>
    </row>
    <row r="111" spans="1:131" s="248" customFormat="1" ht="26.25" customHeight="1" x14ac:dyDescent="0.15">
      <c r="A111" s="820" t="s">
        <v>449</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447</v>
      </c>
      <c r="AB111" s="972"/>
      <c r="AC111" s="972"/>
      <c r="AD111" s="972"/>
      <c r="AE111" s="973"/>
      <c r="AF111" s="974" t="s">
        <v>448</v>
      </c>
      <c r="AG111" s="972"/>
      <c r="AH111" s="972"/>
      <c r="AI111" s="972"/>
      <c r="AJ111" s="973"/>
      <c r="AK111" s="974" t="s">
        <v>448</v>
      </c>
      <c r="AL111" s="972"/>
      <c r="AM111" s="972"/>
      <c r="AN111" s="972"/>
      <c r="AO111" s="973"/>
      <c r="AP111" s="975" t="s">
        <v>448</v>
      </c>
      <c r="AQ111" s="976"/>
      <c r="AR111" s="976"/>
      <c r="AS111" s="976"/>
      <c r="AT111" s="977"/>
      <c r="AU111" s="985"/>
      <c r="AV111" s="986"/>
      <c r="AW111" s="986"/>
      <c r="AX111" s="986"/>
      <c r="AY111" s="986"/>
      <c r="AZ111" s="861" t="s">
        <v>450</v>
      </c>
      <c r="BA111" s="796"/>
      <c r="BB111" s="796"/>
      <c r="BC111" s="796"/>
      <c r="BD111" s="796"/>
      <c r="BE111" s="796"/>
      <c r="BF111" s="796"/>
      <c r="BG111" s="796"/>
      <c r="BH111" s="796"/>
      <c r="BI111" s="796"/>
      <c r="BJ111" s="796"/>
      <c r="BK111" s="796"/>
      <c r="BL111" s="796"/>
      <c r="BM111" s="796"/>
      <c r="BN111" s="796"/>
      <c r="BO111" s="796"/>
      <c r="BP111" s="797"/>
      <c r="BQ111" s="862" t="s">
        <v>448</v>
      </c>
      <c r="BR111" s="863"/>
      <c r="BS111" s="863"/>
      <c r="BT111" s="863"/>
      <c r="BU111" s="863"/>
      <c r="BV111" s="863" t="s">
        <v>447</v>
      </c>
      <c r="BW111" s="863"/>
      <c r="BX111" s="863"/>
      <c r="BY111" s="863"/>
      <c r="BZ111" s="863"/>
      <c r="CA111" s="863" t="s">
        <v>420</v>
      </c>
      <c r="CB111" s="863"/>
      <c r="CC111" s="863"/>
      <c r="CD111" s="863"/>
      <c r="CE111" s="863"/>
      <c r="CF111" s="924" t="s">
        <v>448</v>
      </c>
      <c r="CG111" s="925"/>
      <c r="CH111" s="925"/>
      <c r="CI111" s="925"/>
      <c r="CJ111" s="925"/>
      <c r="CK111" s="980"/>
      <c r="CL111" s="867"/>
      <c r="CM111" s="870" t="s">
        <v>451</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447</v>
      </c>
      <c r="DH111" s="863"/>
      <c r="DI111" s="863"/>
      <c r="DJ111" s="863"/>
      <c r="DK111" s="863"/>
      <c r="DL111" s="863" t="s">
        <v>448</v>
      </c>
      <c r="DM111" s="863"/>
      <c r="DN111" s="863"/>
      <c r="DO111" s="863"/>
      <c r="DP111" s="863"/>
      <c r="DQ111" s="863" t="s">
        <v>448</v>
      </c>
      <c r="DR111" s="863"/>
      <c r="DS111" s="863"/>
      <c r="DT111" s="863"/>
      <c r="DU111" s="863"/>
      <c r="DV111" s="840" t="s">
        <v>448</v>
      </c>
      <c r="DW111" s="840"/>
      <c r="DX111" s="840"/>
      <c r="DY111" s="840"/>
      <c r="DZ111" s="841"/>
    </row>
    <row r="112" spans="1:131" s="248" customFormat="1" ht="26.25" customHeight="1" x14ac:dyDescent="0.15">
      <c r="A112" s="965" t="s">
        <v>452</v>
      </c>
      <c r="B112" s="966"/>
      <c r="C112" s="796" t="s">
        <v>453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420</v>
      </c>
      <c r="AB112" s="826"/>
      <c r="AC112" s="826"/>
      <c r="AD112" s="826"/>
      <c r="AE112" s="827"/>
      <c r="AF112" s="828" t="s">
        <v>448</v>
      </c>
      <c r="AG112" s="826"/>
      <c r="AH112" s="826"/>
      <c r="AI112" s="826"/>
      <c r="AJ112" s="827"/>
      <c r="AK112" s="828" t="s">
        <v>448</v>
      </c>
      <c r="AL112" s="826"/>
      <c r="AM112" s="826"/>
      <c r="AN112" s="826"/>
      <c r="AO112" s="827"/>
      <c r="AP112" s="873" t="s">
        <v>448</v>
      </c>
      <c r="AQ112" s="874"/>
      <c r="AR112" s="874"/>
      <c r="AS112" s="874"/>
      <c r="AT112" s="875"/>
      <c r="AU112" s="985"/>
      <c r="AV112" s="986"/>
      <c r="AW112" s="986"/>
      <c r="AX112" s="986"/>
      <c r="AY112" s="986"/>
      <c r="AZ112" s="861" t="s">
        <v>454</v>
      </c>
      <c r="BA112" s="796"/>
      <c r="BB112" s="796"/>
      <c r="BC112" s="796"/>
      <c r="BD112" s="796"/>
      <c r="BE112" s="796"/>
      <c r="BF112" s="796"/>
      <c r="BG112" s="796"/>
      <c r="BH112" s="796"/>
      <c r="BI112" s="796"/>
      <c r="BJ112" s="796"/>
      <c r="BK112" s="796"/>
      <c r="BL112" s="796"/>
      <c r="BM112" s="796"/>
      <c r="BN112" s="796"/>
      <c r="BO112" s="796"/>
      <c r="BP112" s="797"/>
      <c r="BQ112" s="862">
        <v>2094090</v>
      </c>
      <c r="BR112" s="863"/>
      <c r="BS112" s="863"/>
      <c r="BT112" s="863"/>
      <c r="BU112" s="863"/>
      <c r="BV112" s="863">
        <v>1751027</v>
      </c>
      <c r="BW112" s="863"/>
      <c r="BX112" s="863"/>
      <c r="BY112" s="863"/>
      <c r="BZ112" s="863"/>
      <c r="CA112" s="863">
        <v>1509484</v>
      </c>
      <c r="CB112" s="863"/>
      <c r="CC112" s="863"/>
      <c r="CD112" s="863"/>
      <c r="CE112" s="863"/>
      <c r="CF112" s="924">
        <v>22.3</v>
      </c>
      <c r="CG112" s="925"/>
      <c r="CH112" s="925"/>
      <c r="CI112" s="925"/>
      <c r="CJ112" s="925"/>
      <c r="CK112" s="980"/>
      <c r="CL112" s="867"/>
      <c r="CM112" s="870" t="s">
        <v>455</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447</v>
      </c>
      <c r="DH112" s="863"/>
      <c r="DI112" s="863"/>
      <c r="DJ112" s="863"/>
      <c r="DK112" s="863"/>
      <c r="DL112" s="863" t="s">
        <v>420</v>
      </c>
      <c r="DM112" s="863"/>
      <c r="DN112" s="863"/>
      <c r="DO112" s="863"/>
      <c r="DP112" s="863"/>
      <c r="DQ112" s="863" t="s">
        <v>448</v>
      </c>
      <c r="DR112" s="863"/>
      <c r="DS112" s="863"/>
      <c r="DT112" s="863"/>
      <c r="DU112" s="863"/>
      <c r="DV112" s="840" t="s">
        <v>448</v>
      </c>
      <c r="DW112" s="840"/>
      <c r="DX112" s="840"/>
      <c r="DY112" s="840"/>
      <c r="DZ112" s="841"/>
    </row>
    <row r="113" spans="1:130" s="248" customFormat="1" ht="26.25" customHeight="1" x14ac:dyDescent="0.15">
      <c r="A113" s="967"/>
      <c r="B113" s="968"/>
      <c r="C113" s="796" t="s">
        <v>456</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131994</v>
      </c>
      <c r="AB113" s="972"/>
      <c r="AC113" s="972"/>
      <c r="AD113" s="972"/>
      <c r="AE113" s="973"/>
      <c r="AF113" s="974">
        <v>166880</v>
      </c>
      <c r="AG113" s="972"/>
      <c r="AH113" s="972"/>
      <c r="AI113" s="972"/>
      <c r="AJ113" s="973"/>
      <c r="AK113" s="974">
        <v>206970</v>
      </c>
      <c r="AL113" s="972"/>
      <c r="AM113" s="972"/>
      <c r="AN113" s="972"/>
      <c r="AO113" s="973"/>
      <c r="AP113" s="975">
        <v>3.1</v>
      </c>
      <c r="AQ113" s="976"/>
      <c r="AR113" s="976"/>
      <c r="AS113" s="976"/>
      <c r="AT113" s="977"/>
      <c r="AU113" s="985"/>
      <c r="AV113" s="986"/>
      <c r="AW113" s="986"/>
      <c r="AX113" s="986"/>
      <c r="AY113" s="986"/>
      <c r="AZ113" s="861" t="s">
        <v>457</v>
      </c>
      <c r="BA113" s="796"/>
      <c r="BB113" s="796"/>
      <c r="BC113" s="796"/>
      <c r="BD113" s="796"/>
      <c r="BE113" s="796"/>
      <c r="BF113" s="796"/>
      <c r="BG113" s="796"/>
      <c r="BH113" s="796"/>
      <c r="BI113" s="796"/>
      <c r="BJ113" s="796"/>
      <c r="BK113" s="796"/>
      <c r="BL113" s="796"/>
      <c r="BM113" s="796"/>
      <c r="BN113" s="796"/>
      <c r="BO113" s="796"/>
      <c r="BP113" s="797"/>
      <c r="BQ113" s="862">
        <v>106551</v>
      </c>
      <c r="BR113" s="863"/>
      <c r="BS113" s="863"/>
      <c r="BT113" s="863"/>
      <c r="BU113" s="863"/>
      <c r="BV113" s="863" t="s">
        <v>448</v>
      </c>
      <c r="BW113" s="863"/>
      <c r="BX113" s="863"/>
      <c r="BY113" s="863"/>
      <c r="BZ113" s="863"/>
      <c r="CA113" s="863" t="s">
        <v>420</v>
      </c>
      <c r="CB113" s="863"/>
      <c r="CC113" s="863"/>
      <c r="CD113" s="863"/>
      <c r="CE113" s="863"/>
      <c r="CF113" s="924" t="s">
        <v>447</v>
      </c>
      <c r="CG113" s="925"/>
      <c r="CH113" s="925"/>
      <c r="CI113" s="925"/>
      <c r="CJ113" s="925"/>
      <c r="CK113" s="980"/>
      <c r="CL113" s="867"/>
      <c r="CM113" s="870" t="s">
        <v>458</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448</v>
      </c>
      <c r="DH113" s="826"/>
      <c r="DI113" s="826"/>
      <c r="DJ113" s="826"/>
      <c r="DK113" s="827"/>
      <c r="DL113" s="828" t="s">
        <v>420</v>
      </c>
      <c r="DM113" s="826"/>
      <c r="DN113" s="826"/>
      <c r="DO113" s="826"/>
      <c r="DP113" s="827"/>
      <c r="DQ113" s="828" t="s">
        <v>448</v>
      </c>
      <c r="DR113" s="826"/>
      <c r="DS113" s="826"/>
      <c r="DT113" s="826"/>
      <c r="DU113" s="827"/>
      <c r="DV113" s="873" t="s">
        <v>448</v>
      </c>
      <c r="DW113" s="874"/>
      <c r="DX113" s="874"/>
      <c r="DY113" s="874"/>
      <c r="DZ113" s="875"/>
    </row>
    <row r="114" spans="1:130" s="248" customFormat="1" ht="26.25" customHeight="1" x14ac:dyDescent="0.15">
      <c r="A114" s="967"/>
      <c r="B114" s="968"/>
      <c r="C114" s="796" t="s">
        <v>459</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48705</v>
      </c>
      <c r="AB114" s="826"/>
      <c r="AC114" s="826"/>
      <c r="AD114" s="826"/>
      <c r="AE114" s="827"/>
      <c r="AF114" s="828">
        <v>49550</v>
      </c>
      <c r="AG114" s="826"/>
      <c r="AH114" s="826"/>
      <c r="AI114" s="826"/>
      <c r="AJ114" s="827"/>
      <c r="AK114" s="828" t="s">
        <v>448</v>
      </c>
      <c r="AL114" s="826"/>
      <c r="AM114" s="826"/>
      <c r="AN114" s="826"/>
      <c r="AO114" s="827"/>
      <c r="AP114" s="873" t="s">
        <v>448</v>
      </c>
      <c r="AQ114" s="874"/>
      <c r="AR114" s="874"/>
      <c r="AS114" s="874"/>
      <c r="AT114" s="875"/>
      <c r="AU114" s="985"/>
      <c r="AV114" s="986"/>
      <c r="AW114" s="986"/>
      <c r="AX114" s="986"/>
      <c r="AY114" s="986"/>
      <c r="AZ114" s="861" t="s">
        <v>460</v>
      </c>
      <c r="BA114" s="796"/>
      <c r="BB114" s="796"/>
      <c r="BC114" s="796"/>
      <c r="BD114" s="796"/>
      <c r="BE114" s="796"/>
      <c r="BF114" s="796"/>
      <c r="BG114" s="796"/>
      <c r="BH114" s="796"/>
      <c r="BI114" s="796"/>
      <c r="BJ114" s="796"/>
      <c r="BK114" s="796"/>
      <c r="BL114" s="796"/>
      <c r="BM114" s="796"/>
      <c r="BN114" s="796"/>
      <c r="BO114" s="796"/>
      <c r="BP114" s="797"/>
      <c r="BQ114" s="862">
        <v>2247554</v>
      </c>
      <c r="BR114" s="863"/>
      <c r="BS114" s="863"/>
      <c r="BT114" s="863"/>
      <c r="BU114" s="863"/>
      <c r="BV114" s="863">
        <v>1985780</v>
      </c>
      <c r="BW114" s="863"/>
      <c r="BX114" s="863"/>
      <c r="BY114" s="863"/>
      <c r="BZ114" s="863"/>
      <c r="CA114" s="863">
        <v>2002381</v>
      </c>
      <c r="CB114" s="863"/>
      <c r="CC114" s="863"/>
      <c r="CD114" s="863"/>
      <c r="CE114" s="863"/>
      <c r="CF114" s="924">
        <v>29.6</v>
      </c>
      <c r="CG114" s="925"/>
      <c r="CH114" s="925"/>
      <c r="CI114" s="925"/>
      <c r="CJ114" s="925"/>
      <c r="CK114" s="980"/>
      <c r="CL114" s="867"/>
      <c r="CM114" s="870" t="s">
        <v>461</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448</v>
      </c>
      <c r="DH114" s="826"/>
      <c r="DI114" s="826"/>
      <c r="DJ114" s="826"/>
      <c r="DK114" s="827"/>
      <c r="DL114" s="828" t="s">
        <v>448</v>
      </c>
      <c r="DM114" s="826"/>
      <c r="DN114" s="826"/>
      <c r="DO114" s="826"/>
      <c r="DP114" s="827"/>
      <c r="DQ114" s="828" t="s">
        <v>448</v>
      </c>
      <c r="DR114" s="826"/>
      <c r="DS114" s="826"/>
      <c r="DT114" s="826"/>
      <c r="DU114" s="827"/>
      <c r="DV114" s="873" t="s">
        <v>448</v>
      </c>
      <c r="DW114" s="874"/>
      <c r="DX114" s="874"/>
      <c r="DY114" s="874"/>
      <c r="DZ114" s="875"/>
    </row>
    <row r="115" spans="1:130" s="248" customFormat="1" ht="26.25" customHeight="1" x14ac:dyDescent="0.15">
      <c r="A115" s="967"/>
      <c r="B115" s="968"/>
      <c r="C115" s="796" t="s">
        <v>462</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8689</v>
      </c>
      <c r="AB115" s="972"/>
      <c r="AC115" s="972"/>
      <c r="AD115" s="972"/>
      <c r="AE115" s="973"/>
      <c r="AF115" s="974">
        <v>7869</v>
      </c>
      <c r="AG115" s="972"/>
      <c r="AH115" s="972"/>
      <c r="AI115" s="972"/>
      <c r="AJ115" s="973"/>
      <c r="AK115" s="974">
        <v>7437</v>
      </c>
      <c r="AL115" s="972"/>
      <c r="AM115" s="972"/>
      <c r="AN115" s="972"/>
      <c r="AO115" s="973"/>
      <c r="AP115" s="975">
        <v>0.1</v>
      </c>
      <c r="AQ115" s="976"/>
      <c r="AR115" s="976"/>
      <c r="AS115" s="976"/>
      <c r="AT115" s="977"/>
      <c r="AU115" s="985"/>
      <c r="AV115" s="986"/>
      <c r="AW115" s="986"/>
      <c r="AX115" s="986"/>
      <c r="AY115" s="986"/>
      <c r="AZ115" s="861" t="s">
        <v>463</v>
      </c>
      <c r="BA115" s="796"/>
      <c r="BB115" s="796"/>
      <c r="BC115" s="796"/>
      <c r="BD115" s="796"/>
      <c r="BE115" s="796"/>
      <c r="BF115" s="796"/>
      <c r="BG115" s="796"/>
      <c r="BH115" s="796"/>
      <c r="BI115" s="796"/>
      <c r="BJ115" s="796"/>
      <c r="BK115" s="796"/>
      <c r="BL115" s="796"/>
      <c r="BM115" s="796"/>
      <c r="BN115" s="796"/>
      <c r="BO115" s="796"/>
      <c r="BP115" s="797"/>
      <c r="BQ115" s="862" t="s">
        <v>448</v>
      </c>
      <c r="BR115" s="863"/>
      <c r="BS115" s="863"/>
      <c r="BT115" s="863"/>
      <c r="BU115" s="863"/>
      <c r="BV115" s="863" t="s">
        <v>448</v>
      </c>
      <c r="BW115" s="863"/>
      <c r="BX115" s="863"/>
      <c r="BY115" s="863"/>
      <c r="BZ115" s="863"/>
      <c r="CA115" s="863" t="s">
        <v>448</v>
      </c>
      <c r="CB115" s="863"/>
      <c r="CC115" s="863"/>
      <c r="CD115" s="863"/>
      <c r="CE115" s="863"/>
      <c r="CF115" s="924" t="s">
        <v>447</v>
      </c>
      <c r="CG115" s="925"/>
      <c r="CH115" s="925"/>
      <c r="CI115" s="925"/>
      <c r="CJ115" s="925"/>
      <c r="CK115" s="980"/>
      <c r="CL115" s="867"/>
      <c r="CM115" s="861" t="s">
        <v>464</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448</v>
      </c>
      <c r="DH115" s="826"/>
      <c r="DI115" s="826"/>
      <c r="DJ115" s="826"/>
      <c r="DK115" s="827"/>
      <c r="DL115" s="828" t="s">
        <v>420</v>
      </c>
      <c r="DM115" s="826"/>
      <c r="DN115" s="826"/>
      <c r="DO115" s="826"/>
      <c r="DP115" s="827"/>
      <c r="DQ115" s="828" t="s">
        <v>448</v>
      </c>
      <c r="DR115" s="826"/>
      <c r="DS115" s="826"/>
      <c r="DT115" s="826"/>
      <c r="DU115" s="827"/>
      <c r="DV115" s="873" t="s">
        <v>447</v>
      </c>
      <c r="DW115" s="874"/>
      <c r="DX115" s="874"/>
      <c r="DY115" s="874"/>
      <c r="DZ115" s="875"/>
    </row>
    <row r="116" spans="1:130" s="248" customFormat="1" ht="26.25" customHeight="1" x14ac:dyDescent="0.15">
      <c r="A116" s="969"/>
      <c r="B116" s="970"/>
      <c r="C116" s="929" t="s">
        <v>465</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118</v>
      </c>
      <c r="AB116" s="826"/>
      <c r="AC116" s="826"/>
      <c r="AD116" s="826"/>
      <c r="AE116" s="827"/>
      <c r="AF116" s="828">
        <v>25</v>
      </c>
      <c r="AG116" s="826"/>
      <c r="AH116" s="826"/>
      <c r="AI116" s="826"/>
      <c r="AJ116" s="827"/>
      <c r="AK116" s="828">
        <v>51</v>
      </c>
      <c r="AL116" s="826"/>
      <c r="AM116" s="826"/>
      <c r="AN116" s="826"/>
      <c r="AO116" s="827"/>
      <c r="AP116" s="873">
        <v>0</v>
      </c>
      <c r="AQ116" s="874"/>
      <c r="AR116" s="874"/>
      <c r="AS116" s="874"/>
      <c r="AT116" s="875"/>
      <c r="AU116" s="985"/>
      <c r="AV116" s="986"/>
      <c r="AW116" s="986"/>
      <c r="AX116" s="986"/>
      <c r="AY116" s="986"/>
      <c r="AZ116" s="912" t="s">
        <v>466</v>
      </c>
      <c r="BA116" s="913"/>
      <c r="BB116" s="913"/>
      <c r="BC116" s="913"/>
      <c r="BD116" s="913"/>
      <c r="BE116" s="913"/>
      <c r="BF116" s="913"/>
      <c r="BG116" s="913"/>
      <c r="BH116" s="913"/>
      <c r="BI116" s="913"/>
      <c r="BJ116" s="913"/>
      <c r="BK116" s="913"/>
      <c r="BL116" s="913"/>
      <c r="BM116" s="913"/>
      <c r="BN116" s="913"/>
      <c r="BO116" s="913"/>
      <c r="BP116" s="914"/>
      <c r="BQ116" s="862" t="s">
        <v>448</v>
      </c>
      <c r="BR116" s="863"/>
      <c r="BS116" s="863"/>
      <c r="BT116" s="863"/>
      <c r="BU116" s="863"/>
      <c r="BV116" s="863" t="s">
        <v>448</v>
      </c>
      <c r="BW116" s="863"/>
      <c r="BX116" s="863"/>
      <c r="BY116" s="863"/>
      <c r="BZ116" s="863"/>
      <c r="CA116" s="863" t="s">
        <v>447</v>
      </c>
      <c r="CB116" s="863"/>
      <c r="CC116" s="863"/>
      <c r="CD116" s="863"/>
      <c r="CE116" s="863"/>
      <c r="CF116" s="924" t="s">
        <v>448</v>
      </c>
      <c r="CG116" s="925"/>
      <c r="CH116" s="925"/>
      <c r="CI116" s="925"/>
      <c r="CJ116" s="925"/>
      <c r="CK116" s="980"/>
      <c r="CL116" s="867"/>
      <c r="CM116" s="870" t="s">
        <v>467</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448</v>
      </c>
      <c r="DH116" s="826"/>
      <c r="DI116" s="826"/>
      <c r="DJ116" s="826"/>
      <c r="DK116" s="827"/>
      <c r="DL116" s="828" t="s">
        <v>447</v>
      </c>
      <c r="DM116" s="826"/>
      <c r="DN116" s="826"/>
      <c r="DO116" s="826"/>
      <c r="DP116" s="827"/>
      <c r="DQ116" s="828" t="s">
        <v>448</v>
      </c>
      <c r="DR116" s="826"/>
      <c r="DS116" s="826"/>
      <c r="DT116" s="826"/>
      <c r="DU116" s="827"/>
      <c r="DV116" s="873" t="s">
        <v>448</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468</v>
      </c>
      <c r="Z117" s="952"/>
      <c r="AA117" s="957">
        <v>1974530</v>
      </c>
      <c r="AB117" s="958"/>
      <c r="AC117" s="958"/>
      <c r="AD117" s="958"/>
      <c r="AE117" s="959"/>
      <c r="AF117" s="960">
        <v>2086567</v>
      </c>
      <c r="AG117" s="958"/>
      <c r="AH117" s="958"/>
      <c r="AI117" s="958"/>
      <c r="AJ117" s="959"/>
      <c r="AK117" s="960">
        <v>1956228</v>
      </c>
      <c r="AL117" s="958"/>
      <c r="AM117" s="958"/>
      <c r="AN117" s="958"/>
      <c r="AO117" s="959"/>
      <c r="AP117" s="961"/>
      <c r="AQ117" s="962"/>
      <c r="AR117" s="962"/>
      <c r="AS117" s="962"/>
      <c r="AT117" s="963"/>
      <c r="AU117" s="985"/>
      <c r="AV117" s="986"/>
      <c r="AW117" s="986"/>
      <c r="AX117" s="986"/>
      <c r="AY117" s="986"/>
      <c r="AZ117" s="912" t="s">
        <v>469</v>
      </c>
      <c r="BA117" s="913"/>
      <c r="BB117" s="913"/>
      <c r="BC117" s="913"/>
      <c r="BD117" s="913"/>
      <c r="BE117" s="913"/>
      <c r="BF117" s="913"/>
      <c r="BG117" s="913"/>
      <c r="BH117" s="913"/>
      <c r="BI117" s="913"/>
      <c r="BJ117" s="913"/>
      <c r="BK117" s="913"/>
      <c r="BL117" s="913"/>
      <c r="BM117" s="913"/>
      <c r="BN117" s="913"/>
      <c r="BO117" s="913"/>
      <c r="BP117" s="914"/>
      <c r="BQ117" s="862" t="s">
        <v>448</v>
      </c>
      <c r="BR117" s="863"/>
      <c r="BS117" s="863"/>
      <c r="BT117" s="863"/>
      <c r="BU117" s="863"/>
      <c r="BV117" s="863" t="s">
        <v>448</v>
      </c>
      <c r="BW117" s="863"/>
      <c r="BX117" s="863"/>
      <c r="BY117" s="863"/>
      <c r="BZ117" s="863"/>
      <c r="CA117" s="863" t="s">
        <v>448</v>
      </c>
      <c r="CB117" s="863"/>
      <c r="CC117" s="863"/>
      <c r="CD117" s="863"/>
      <c r="CE117" s="863"/>
      <c r="CF117" s="924" t="s">
        <v>448</v>
      </c>
      <c r="CG117" s="925"/>
      <c r="CH117" s="925"/>
      <c r="CI117" s="925"/>
      <c r="CJ117" s="925"/>
      <c r="CK117" s="980"/>
      <c r="CL117" s="867"/>
      <c r="CM117" s="870" t="s">
        <v>470</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448</v>
      </c>
      <c r="DH117" s="826"/>
      <c r="DI117" s="826"/>
      <c r="DJ117" s="826"/>
      <c r="DK117" s="827"/>
      <c r="DL117" s="828" t="s">
        <v>448</v>
      </c>
      <c r="DM117" s="826"/>
      <c r="DN117" s="826"/>
      <c r="DO117" s="826"/>
      <c r="DP117" s="827"/>
      <c r="DQ117" s="828" t="s">
        <v>420</v>
      </c>
      <c r="DR117" s="826"/>
      <c r="DS117" s="826"/>
      <c r="DT117" s="826"/>
      <c r="DU117" s="827"/>
      <c r="DV117" s="873" t="s">
        <v>448</v>
      </c>
      <c r="DW117" s="874"/>
      <c r="DX117" s="874"/>
      <c r="DY117" s="874"/>
      <c r="DZ117" s="875"/>
    </row>
    <row r="118" spans="1:130" s="248" customFormat="1" ht="26.25" customHeight="1" x14ac:dyDescent="0.15">
      <c r="A118" s="950" t="s">
        <v>442</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439</v>
      </c>
      <c r="AB118" s="951"/>
      <c r="AC118" s="951"/>
      <c r="AD118" s="951"/>
      <c r="AE118" s="952"/>
      <c r="AF118" s="953" t="s">
        <v>440</v>
      </c>
      <c r="AG118" s="951"/>
      <c r="AH118" s="951"/>
      <c r="AI118" s="951"/>
      <c r="AJ118" s="952"/>
      <c r="AK118" s="953" t="s">
        <v>307</v>
      </c>
      <c r="AL118" s="951"/>
      <c r="AM118" s="951"/>
      <c r="AN118" s="951"/>
      <c r="AO118" s="952"/>
      <c r="AP118" s="954" t="s">
        <v>441</v>
      </c>
      <c r="AQ118" s="955"/>
      <c r="AR118" s="955"/>
      <c r="AS118" s="955"/>
      <c r="AT118" s="956"/>
      <c r="AU118" s="985"/>
      <c r="AV118" s="986"/>
      <c r="AW118" s="986"/>
      <c r="AX118" s="986"/>
      <c r="AY118" s="986"/>
      <c r="AZ118" s="928" t="s">
        <v>471</v>
      </c>
      <c r="BA118" s="929"/>
      <c r="BB118" s="929"/>
      <c r="BC118" s="929"/>
      <c r="BD118" s="929"/>
      <c r="BE118" s="929"/>
      <c r="BF118" s="929"/>
      <c r="BG118" s="929"/>
      <c r="BH118" s="929"/>
      <c r="BI118" s="929"/>
      <c r="BJ118" s="929"/>
      <c r="BK118" s="929"/>
      <c r="BL118" s="929"/>
      <c r="BM118" s="929"/>
      <c r="BN118" s="929"/>
      <c r="BO118" s="929"/>
      <c r="BP118" s="930"/>
      <c r="BQ118" s="931" t="s">
        <v>420</v>
      </c>
      <c r="BR118" s="894"/>
      <c r="BS118" s="894"/>
      <c r="BT118" s="894"/>
      <c r="BU118" s="894"/>
      <c r="BV118" s="894" t="s">
        <v>448</v>
      </c>
      <c r="BW118" s="894"/>
      <c r="BX118" s="894"/>
      <c r="BY118" s="894"/>
      <c r="BZ118" s="894"/>
      <c r="CA118" s="894" t="s">
        <v>420</v>
      </c>
      <c r="CB118" s="894"/>
      <c r="CC118" s="894"/>
      <c r="CD118" s="894"/>
      <c r="CE118" s="894"/>
      <c r="CF118" s="924" t="s">
        <v>448</v>
      </c>
      <c r="CG118" s="925"/>
      <c r="CH118" s="925"/>
      <c r="CI118" s="925"/>
      <c r="CJ118" s="925"/>
      <c r="CK118" s="980"/>
      <c r="CL118" s="867"/>
      <c r="CM118" s="870" t="s">
        <v>472</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448</v>
      </c>
      <c r="DH118" s="826"/>
      <c r="DI118" s="826"/>
      <c r="DJ118" s="826"/>
      <c r="DK118" s="827"/>
      <c r="DL118" s="828" t="s">
        <v>448</v>
      </c>
      <c r="DM118" s="826"/>
      <c r="DN118" s="826"/>
      <c r="DO118" s="826"/>
      <c r="DP118" s="827"/>
      <c r="DQ118" s="828" t="s">
        <v>448</v>
      </c>
      <c r="DR118" s="826"/>
      <c r="DS118" s="826"/>
      <c r="DT118" s="826"/>
      <c r="DU118" s="827"/>
      <c r="DV118" s="873" t="s">
        <v>420</v>
      </c>
      <c r="DW118" s="874"/>
      <c r="DX118" s="874"/>
      <c r="DY118" s="874"/>
      <c r="DZ118" s="875"/>
    </row>
    <row r="119" spans="1:130" s="248" customFormat="1" ht="26.25" customHeight="1" x14ac:dyDescent="0.15">
      <c r="A119" s="864" t="s">
        <v>445</v>
      </c>
      <c r="B119" s="865"/>
      <c r="C119" s="940" t="s">
        <v>446</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448</v>
      </c>
      <c r="AB119" s="944"/>
      <c r="AC119" s="944"/>
      <c r="AD119" s="944"/>
      <c r="AE119" s="945"/>
      <c r="AF119" s="946" t="s">
        <v>447</v>
      </c>
      <c r="AG119" s="944"/>
      <c r="AH119" s="944"/>
      <c r="AI119" s="944"/>
      <c r="AJ119" s="945"/>
      <c r="AK119" s="946" t="s">
        <v>448</v>
      </c>
      <c r="AL119" s="944"/>
      <c r="AM119" s="944"/>
      <c r="AN119" s="944"/>
      <c r="AO119" s="945"/>
      <c r="AP119" s="947" t="s">
        <v>448</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473</v>
      </c>
      <c r="BP119" s="927"/>
      <c r="BQ119" s="931">
        <v>21849233</v>
      </c>
      <c r="BR119" s="894"/>
      <c r="BS119" s="894"/>
      <c r="BT119" s="894"/>
      <c r="BU119" s="894"/>
      <c r="BV119" s="894">
        <v>22541168</v>
      </c>
      <c r="BW119" s="894"/>
      <c r="BX119" s="894"/>
      <c r="BY119" s="894"/>
      <c r="BZ119" s="894"/>
      <c r="CA119" s="894">
        <v>21276170</v>
      </c>
      <c r="CB119" s="894"/>
      <c r="CC119" s="894"/>
      <c r="CD119" s="894"/>
      <c r="CE119" s="894"/>
      <c r="CF119" s="792"/>
      <c r="CG119" s="793"/>
      <c r="CH119" s="793"/>
      <c r="CI119" s="793"/>
      <c r="CJ119" s="883"/>
      <c r="CK119" s="981"/>
      <c r="CL119" s="869"/>
      <c r="CM119" s="887" t="s">
        <v>474</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448</v>
      </c>
      <c r="DH119" s="809"/>
      <c r="DI119" s="809"/>
      <c r="DJ119" s="809"/>
      <c r="DK119" s="810"/>
      <c r="DL119" s="811" t="s">
        <v>420</v>
      </c>
      <c r="DM119" s="809"/>
      <c r="DN119" s="809"/>
      <c r="DO119" s="809"/>
      <c r="DP119" s="810"/>
      <c r="DQ119" s="811" t="s">
        <v>448</v>
      </c>
      <c r="DR119" s="809"/>
      <c r="DS119" s="809"/>
      <c r="DT119" s="809"/>
      <c r="DU119" s="810"/>
      <c r="DV119" s="897" t="s">
        <v>448</v>
      </c>
      <c r="DW119" s="898"/>
      <c r="DX119" s="898"/>
      <c r="DY119" s="898"/>
      <c r="DZ119" s="899"/>
    </row>
    <row r="120" spans="1:130" s="248" customFormat="1" ht="26.25" customHeight="1" x14ac:dyDescent="0.15">
      <c r="A120" s="866"/>
      <c r="B120" s="867"/>
      <c r="C120" s="870" t="s">
        <v>451</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448</v>
      </c>
      <c r="AB120" s="826"/>
      <c r="AC120" s="826"/>
      <c r="AD120" s="826"/>
      <c r="AE120" s="827"/>
      <c r="AF120" s="828" t="s">
        <v>448</v>
      </c>
      <c r="AG120" s="826"/>
      <c r="AH120" s="826"/>
      <c r="AI120" s="826"/>
      <c r="AJ120" s="827"/>
      <c r="AK120" s="828" t="s">
        <v>448</v>
      </c>
      <c r="AL120" s="826"/>
      <c r="AM120" s="826"/>
      <c r="AN120" s="826"/>
      <c r="AO120" s="827"/>
      <c r="AP120" s="873" t="s">
        <v>420</v>
      </c>
      <c r="AQ120" s="874"/>
      <c r="AR120" s="874"/>
      <c r="AS120" s="874"/>
      <c r="AT120" s="875"/>
      <c r="AU120" s="932" t="s">
        <v>475</v>
      </c>
      <c r="AV120" s="933"/>
      <c r="AW120" s="933"/>
      <c r="AX120" s="933"/>
      <c r="AY120" s="934"/>
      <c r="AZ120" s="909" t="s">
        <v>476</v>
      </c>
      <c r="BA120" s="854"/>
      <c r="BB120" s="854"/>
      <c r="BC120" s="854"/>
      <c r="BD120" s="854"/>
      <c r="BE120" s="854"/>
      <c r="BF120" s="854"/>
      <c r="BG120" s="854"/>
      <c r="BH120" s="854"/>
      <c r="BI120" s="854"/>
      <c r="BJ120" s="854"/>
      <c r="BK120" s="854"/>
      <c r="BL120" s="854"/>
      <c r="BM120" s="854"/>
      <c r="BN120" s="854"/>
      <c r="BO120" s="854"/>
      <c r="BP120" s="855"/>
      <c r="BQ120" s="910">
        <v>5864531</v>
      </c>
      <c r="BR120" s="891"/>
      <c r="BS120" s="891"/>
      <c r="BT120" s="891"/>
      <c r="BU120" s="891"/>
      <c r="BV120" s="891">
        <v>5152589</v>
      </c>
      <c r="BW120" s="891"/>
      <c r="BX120" s="891"/>
      <c r="BY120" s="891"/>
      <c r="BZ120" s="891"/>
      <c r="CA120" s="891">
        <v>5095905</v>
      </c>
      <c r="CB120" s="891"/>
      <c r="CC120" s="891"/>
      <c r="CD120" s="891"/>
      <c r="CE120" s="891"/>
      <c r="CF120" s="915">
        <v>75.3</v>
      </c>
      <c r="CG120" s="916"/>
      <c r="CH120" s="916"/>
      <c r="CI120" s="916"/>
      <c r="CJ120" s="916"/>
      <c r="CK120" s="917" t="s">
        <v>477</v>
      </c>
      <c r="CL120" s="901"/>
      <c r="CM120" s="901"/>
      <c r="CN120" s="901"/>
      <c r="CO120" s="902"/>
      <c r="CP120" s="921" t="s">
        <v>478</v>
      </c>
      <c r="CQ120" s="922"/>
      <c r="CR120" s="922"/>
      <c r="CS120" s="922"/>
      <c r="CT120" s="922"/>
      <c r="CU120" s="922"/>
      <c r="CV120" s="922"/>
      <c r="CW120" s="922"/>
      <c r="CX120" s="922"/>
      <c r="CY120" s="922"/>
      <c r="CZ120" s="922"/>
      <c r="DA120" s="922"/>
      <c r="DB120" s="922"/>
      <c r="DC120" s="922"/>
      <c r="DD120" s="922"/>
      <c r="DE120" s="922"/>
      <c r="DF120" s="923"/>
      <c r="DG120" s="910">
        <v>1595962</v>
      </c>
      <c r="DH120" s="891"/>
      <c r="DI120" s="891"/>
      <c r="DJ120" s="891"/>
      <c r="DK120" s="891"/>
      <c r="DL120" s="891">
        <v>1484361</v>
      </c>
      <c r="DM120" s="891"/>
      <c r="DN120" s="891"/>
      <c r="DO120" s="891"/>
      <c r="DP120" s="891"/>
      <c r="DQ120" s="891">
        <v>1442574</v>
      </c>
      <c r="DR120" s="891"/>
      <c r="DS120" s="891"/>
      <c r="DT120" s="891"/>
      <c r="DU120" s="891"/>
      <c r="DV120" s="892">
        <v>21.3</v>
      </c>
      <c r="DW120" s="892"/>
      <c r="DX120" s="892"/>
      <c r="DY120" s="892"/>
      <c r="DZ120" s="893"/>
    </row>
    <row r="121" spans="1:130" s="248" customFormat="1" ht="26.25" customHeight="1" x14ac:dyDescent="0.15">
      <c r="A121" s="866"/>
      <c r="B121" s="867"/>
      <c r="C121" s="912" t="s">
        <v>479</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420</v>
      </c>
      <c r="AB121" s="826"/>
      <c r="AC121" s="826"/>
      <c r="AD121" s="826"/>
      <c r="AE121" s="827"/>
      <c r="AF121" s="828" t="s">
        <v>448</v>
      </c>
      <c r="AG121" s="826"/>
      <c r="AH121" s="826"/>
      <c r="AI121" s="826"/>
      <c r="AJ121" s="827"/>
      <c r="AK121" s="828" t="s">
        <v>420</v>
      </c>
      <c r="AL121" s="826"/>
      <c r="AM121" s="826"/>
      <c r="AN121" s="826"/>
      <c r="AO121" s="827"/>
      <c r="AP121" s="873" t="s">
        <v>447</v>
      </c>
      <c r="AQ121" s="874"/>
      <c r="AR121" s="874"/>
      <c r="AS121" s="874"/>
      <c r="AT121" s="875"/>
      <c r="AU121" s="935"/>
      <c r="AV121" s="936"/>
      <c r="AW121" s="936"/>
      <c r="AX121" s="936"/>
      <c r="AY121" s="937"/>
      <c r="AZ121" s="861" t="s">
        <v>480</v>
      </c>
      <c r="BA121" s="796"/>
      <c r="BB121" s="796"/>
      <c r="BC121" s="796"/>
      <c r="BD121" s="796"/>
      <c r="BE121" s="796"/>
      <c r="BF121" s="796"/>
      <c r="BG121" s="796"/>
      <c r="BH121" s="796"/>
      <c r="BI121" s="796"/>
      <c r="BJ121" s="796"/>
      <c r="BK121" s="796"/>
      <c r="BL121" s="796"/>
      <c r="BM121" s="796"/>
      <c r="BN121" s="796"/>
      <c r="BO121" s="796"/>
      <c r="BP121" s="797"/>
      <c r="BQ121" s="862">
        <v>1026941</v>
      </c>
      <c r="BR121" s="863"/>
      <c r="BS121" s="863"/>
      <c r="BT121" s="863"/>
      <c r="BU121" s="863"/>
      <c r="BV121" s="863">
        <v>849931</v>
      </c>
      <c r="BW121" s="863"/>
      <c r="BX121" s="863"/>
      <c r="BY121" s="863"/>
      <c r="BZ121" s="863"/>
      <c r="CA121" s="863">
        <v>489914</v>
      </c>
      <c r="CB121" s="863"/>
      <c r="CC121" s="863"/>
      <c r="CD121" s="863"/>
      <c r="CE121" s="863"/>
      <c r="CF121" s="924">
        <v>7.2</v>
      </c>
      <c r="CG121" s="925"/>
      <c r="CH121" s="925"/>
      <c r="CI121" s="925"/>
      <c r="CJ121" s="925"/>
      <c r="CK121" s="918"/>
      <c r="CL121" s="904"/>
      <c r="CM121" s="904"/>
      <c r="CN121" s="904"/>
      <c r="CO121" s="905"/>
      <c r="CP121" s="884" t="s">
        <v>481</v>
      </c>
      <c r="CQ121" s="885"/>
      <c r="CR121" s="885"/>
      <c r="CS121" s="885"/>
      <c r="CT121" s="885"/>
      <c r="CU121" s="885"/>
      <c r="CV121" s="885"/>
      <c r="CW121" s="885"/>
      <c r="CX121" s="885"/>
      <c r="CY121" s="885"/>
      <c r="CZ121" s="885"/>
      <c r="DA121" s="885"/>
      <c r="DB121" s="885"/>
      <c r="DC121" s="885"/>
      <c r="DD121" s="885"/>
      <c r="DE121" s="885"/>
      <c r="DF121" s="886"/>
      <c r="DG121" s="862">
        <v>77378</v>
      </c>
      <c r="DH121" s="863"/>
      <c r="DI121" s="863"/>
      <c r="DJ121" s="863"/>
      <c r="DK121" s="863"/>
      <c r="DL121" s="863">
        <v>70763</v>
      </c>
      <c r="DM121" s="863"/>
      <c r="DN121" s="863"/>
      <c r="DO121" s="863"/>
      <c r="DP121" s="863"/>
      <c r="DQ121" s="863">
        <v>64013</v>
      </c>
      <c r="DR121" s="863"/>
      <c r="DS121" s="863"/>
      <c r="DT121" s="863"/>
      <c r="DU121" s="863"/>
      <c r="DV121" s="840">
        <v>0.9</v>
      </c>
      <c r="DW121" s="840"/>
      <c r="DX121" s="840"/>
      <c r="DY121" s="840"/>
      <c r="DZ121" s="841"/>
    </row>
    <row r="122" spans="1:130" s="248" customFormat="1" ht="26.25" customHeight="1" x14ac:dyDescent="0.15">
      <c r="A122" s="866"/>
      <c r="B122" s="867"/>
      <c r="C122" s="870" t="s">
        <v>461</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448</v>
      </c>
      <c r="AB122" s="826"/>
      <c r="AC122" s="826"/>
      <c r="AD122" s="826"/>
      <c r="AE122" s="827"/>
      <c r="AF122" s="828" t="s">
        <v>448</v>
      </c>
      <c r="AG122" s="826"/>
      <c r="AH122" s="826"/>
      <c r="AI122" s="826"/>
      <c r="AJ122" s="827"/>
      <c r="AK122" s="828" t="s">
        <v>448</v>
      </c>
      <c r="AL122" s="826"/>
      <c r="AM122" s="826"/>
      <c r="AN122" s="826"/>
      <c r="AO122" s="827"/>
      <c r="AP122" s="873" t="s">
        <v>448</v>
      </c>
      <c r="AQ122" s="874"/>
      <c r="AR122" s="874"/>
      <c r="AS122" s="874"/>
      <c r="AT122" s="875"/>
      <c r="AU122" s="935"/>
      <c r="AV122" s="936"/>
      <c r="AW122" s="936"/>
      <c r="AX122" s="936"/>
      <c r="AY122" s="937"/>
      <c r="AZ122" s="928" t="s">
        <v>482</v>
      </c>
      <c r="BA122" s="929"/>
      <c r="BB122" s="929"/>
      <c r="BC122" s="929"/>
      <c r="BD122" s="929"/>
      <c r="BE122" s="929"/>
      <c r="BF122" s="929"/>
      <c r="BG122" s="929"/>
      <c r="BH122" s="929"/>
      <c r="BI122" s="929"/>
      <c r="BJ122" s="929"/>
      <c r="BK122" s="929"/>
      <c r="BL122" s="929"/>
      <c r="BM122" s="929"/>
      <c r="BN122" s="929"/>
      <c r="BO122" s="929"/>
      <c r="BP122" s="930"/>
      <c r="BQ122" s="931">
        <v>10630735</v>
      </c>
      <c r="BR122" s="894"/>
      <c r="BS122" s="894"/>
      <c r="BT122" s="894"/>
      <c r="BU122" s="894"/>
      <c r="BV122" s="894">
        <v>10473170</v>
      </c>
      <c r="BW122" s="894"/>
      <c r="BX122" s="894"/>
      <c r="BY122" s="894"/>
      <c r="BZ122" s="894"/>
      <c r="CA122" s="894">
        <v>10446663</v>
      </c>
      <c r="CB122" s="894"/>
      <c r="CC122" s="894"/>
      <c r="CD122" s="894"/>
      <c r="CE122" s="894"/>
      <c r="CF122" s="895">
        <v>154.4</v>
      </c>
      <c r="CG122" s="896"/>
      <c r="CH122" s="896"/>
      <c r="CI122" s="896"/>
      <c r="CJ122" s="896"/>
      <c r="CK122" s="918"/>
      <c r="CL122" s="904"/>
      <c r="CM122" s="904"/>
      <c r="CN122" s="904"/>
      <c r="CO122" s="905"/>
      <c r="CP122" s="884" t="s">
        <v>483</v>
      </c>
      <c r="CQ122" s="885"/>
      <c r="CR122" s="885"/>
      <c r="CS122" s="885"/>
      <c r="CT122" s="885"/>
      <c r="CU122" s="885"/>
      <c r="CV122" s="885"/>
      <c r="CW122" s="885"/>
      <c r="CX122" s="885"/>
      <c r="CY122" s="885"/>
      <c r="CZ122" s="885"/>
      <c r="DA122" s="885"/>
      <c r="DB122" s="885"/>
      <c r="DC122" s="885"/>
      <c r="DD122" s="885"/>
      <c r="DE122" s="885"/>
      <c r="DF122" s="886"/>
      <c r="DG122" s="862">
        <v>420750</v>
      </c>
      <c r="DH122" s="863"/>
      <c r="DI122" s="863"/>
      <c r="DJ122" s="863"/>
      <c r="DK122" s="863"/>
      <c r="DL122" s="863">
        <v>195903</v>
      </c>
      <c r="DM122" s="863"/>
      <c r="DN122" s="863"/>
      <c r="DO122" s="863"/>
      <c r="DP122" s="863"/>
      <c r="DQ122" s="863">
        <v>2787</v>
      </c>
      <c r="DR122" s="863"/>
      <c r="DS122" s="863"/>
      <c r="DT122" s="863"/>
      <c r="DU122" s="863"/>
      <c r="DV122" s="840">
        <v>0</v>
      </c>
      <c r="DW122" s="840"/>
      <c r="DX122" s="840"/>
      <c r="DY122" s="840"/>
      <c r="DZ122" s="841"/>
    </row>
    <row r="123" spans="1:130" s="248" customFormat="1" ht="26.25" customHeight="1" x14ac:dyDescent="0.15">
      <c r="A123" s="866"/>
      <c r="B123" s="867"/>
      <c r="C123" s="870" t="s">
        <v>467</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448</v>
      </c>
      <c r="AB123" s="826"/>
      <c r="AC123" s="826"/>
      <c r="AD123" s="826"/>
      <c r="AE123" s="827"/>
      <c r="AF123" s="828" t="s">
        <v>448</v>
      </c>
      <c r="AG123" s="826"/>
      <c r="AH123" s="826"/>
      <c r="AI123" s="826"/>
      <c r="AJ123" s="827"/>
      <c r="AK123" s="828" t="s">
        <v>448</v>
      </c>
      <c r="AL123" s="826"/>
      <c r="AM123" s="826"/>
      <c r="AN123" s="826"/>
      <c r="AO123" s="827"/>
      <c r="AP123" s="873" t="s">
        <v>447</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484</v>
      </c>
      <c r="BP123" s="927"/>
      <c r="BQ123" s="881">
        <v>17522207</v>
      </c>
      <c r="BR123" s="882"/>
      <c r="BS123" s="882"/>
      <c r="BT123" s="882"/>
      <c r="BU123" s="882"/>
      <c r="BV123" s="882">
        <v>16475690</v>
      </c>
      <c r="BW123" s="882"/>
      <c r="BX123" s="882"/>
      <c r="BY123" s="882"/>
      <c r="BZ123" s="882"/>
      <c r="CA123" s="882">
        <v>16032482</v>
      </c>
      <c r="CB123" s="882"/>
      <c r="CC123" s="882"/>
      <c r="CD123" s="882"/>
      <c r="CE123" s="882"/>
      <c r="CF123" s="792"/>
      <c r="CG123" s="793"/>
      <c r="CH123" s="793"/>
      <c r="CI123" s="793"/>
      <c r="CJ123" s="883"/>
      <c r="CK123" s="918"/>
      <c r="CL123" s="904"/>
      <c r="CM123" s="904"/>
      <c r="CN123" s="904"/>
      <c r="CO123" s="905"/>
      <c r="CP123" s="884" t="s">
        <v>485</v>
      </c>
      <c r="CQ123" s="885"/>
      <c r="CR123" s="885"/>
      <c r="CS123" s="885"/>
      <c r="CT123" s="885"/>
      <c r="CU123" s="885"/>
      <c r="CV123" s="885"/>
      <c r="CW123" s="885"/>
      <c r="CX123" s="885"/>
      <c r="CY123" s="885"/>
      <c r="CZ123" s="885"/>
      <c r="DA123" s="885"/>
      <c r="DB123" s="885"/>
      <c r="DC123" s="885"/>
      <c r="DD123" s="885"/>
      <c r="DE123" s="885"/>
      <c r="DF123" s="886"/>
      <c r="DG123" s="825" t="s">
        <v>448</v>
      </c>
      <c r="DH123" s="826"/>
      <c r="DI123" s="826"/>
      <c r="DJ123" s="826"/>
      <c r="DK123" s="827"/>
      <c r="DL123" s="828" t="s">
        <v>448</v>
      </c>
      <c r="DM123" s="826"/>
      <c r="DN123" s="826"/>
      <c r="DO123" s="826"/>
      <c r="DP123" s="827"/>
      <c r="DQ123" s="828">
        <v>110</v>
      </c>
      <c r="DR123" s="826"/>
      <c r="DS123" s="826"/>
      <c r="DT123" s="826"/>
      <c r="DU123" s="827"/>
      <c r="DV123" s="873">
        <v>0</v>
      </c>
      <c r="DW123" s="874"/>
      <c r="DX123" s="874"/>
      <c r="DY123" s="874"/>
      <c r="DZ123" s="875"/>
    </row>
    <row r="124" spans="1:130" s="248" customFormat="1" ht="26.25" customHeight="1" thickBot="1" x14ac:dyDescent="0.2">
      <c r="A124" s="866"/>
      <c r="B124" s="867"/>
      <c r="C124" s="870" t="s">
        <v>470</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420</v>
      </c>
      <c r="AB124" s="826"/>
      <c r="AC124" s="826"/>
      <c r="AD124" s="826"/>
      <c r="AE124" s="827"/>
      <c r="AF124" s="828" t="s">
        <v>448</v>
      </c>
      <c r="AG124" s="826"/>
      <c r="AH124" s="826"/>
      <c r="AI124" s="826"/>
      <c r="AJ124" s="827"/>
      <c r="AK124" s="828" t="s">
        <v>448</v>
      </c>
      <c r="AL124" s="826"/>
      <c r="AM124" s="826"/>
      <c r="AN124" s="826"/>
      <c r="AO124" s="827"/>
      <c r="AP124" s="873" t="s">
        <v>420</v>
      </c>
      <c r="AQ124" s="874"/>
      <c r="AR124" s="874"/>
      <c r="AS124" s="874"/>
      <c r="AT124" s="875"/>
      <c r="AU124" s="876" t="s">
        <v>486</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66.900000000000006</v>
      </c>
      <c r="BR124" s="880"/>
      <c r="BS124" s="880"/>
      <c r="BT124" s="880"/>
      <c r="BU124" s="880"/>
      <c r="BV124" s="880">
        <v>94.5</v>
      </c>
      <c r="BW124" s="880"/>
      <c r="BX124" s="880"/>
      <c r="BY124" s="880"/>
      <c r="BZ124" s="880"/>
      <c r="CA124" s="880">
        <v>77.400000000000006</v>
      </c>
      <c r="CB124" s="880"/>
      <c r="CC124" s="880"/>
      <c r="CD124" s="880"/>
      <c r="CE124" s="880"/>
      <c r="CF124" s="770"/>
      <c r="CG124" s="771"/>
      <c r="CH124" s="771"/>
      <c r="CI124" s="771"/>
      <c r="CJ124" s="911"/>
      <c r="CK124" s="919"/>
      <c r="CL124" s="919"/>
      <c r="CM124" s="919"/>
      <c r="CN124" s="919"/>
      <c r="CO124" s="920"/>
      <c r="CP124" s="884" t="s">
        <v>487</v>
      </c>
      <c r="CQ124" s="885"/>
      <c r="CR124" s="885"/>
      <c r="CS124" s="885"/>
      <c r="CT124" s="885"/>
      <c r="CU124" s="885"/>
      <c r="CV124" s="885"/>
      <c r="CW124" s="885"/>
      <c r="CX124" s="885"/>
      <c r="CY124" s="885"/>
      <c r="CZ124" s="885"/>
      <c r="DA124" s="885"/>
      <c r="DB124" s="885"/>
      <c r="DC124" s="885"/>
      <c r="DD124" s="885"/>
      <c r="DE124" s="885"/>
      <c r="DF124" s="886"/>
      <c r="DG124" s="808" t="s">
        <v>448</v>
      </c>
      <c r="DH124" s="809"/>
      <c r="DI124" s="809"/>
      <c r="DJ124" s="809"/>
      <c r="DK124" s="810"/>
      <c r="DL124" s="811" t="s">
        <v>448</v>
      </c>
      <c r="DM124" s="809"/>
      <c r="DN124" s="809"/>
      <c r="DO124" s="809"/>
      <c r="DP124" s="810"/>
      <c r="DQ124" s="811" t="s">
        <v>448</v>
      </c>
      <c r="DR124" s="809"/>
      <c r="DS124" s="809"/>
      <c r="DT124" s="809"/>
      <c r="DU124" s="810"/>
      <c r="DV124" s="897" t="s">
        <v>448</v>
      </c>
      <c r="DW124" s="898"/>
      <c r="DX124" s="898"/>
      <c r="DY124" s="898"/>
      <c r="DZ124" s="899"/>
    </row>
    <row r="125" spans="1:130" s="248" customFormat="1" ht="26.25" customHeight="1" x14ac:dyDescent="0.15">
      <c r="A125" s="866"/>
      <c r="B125" s="867"/>
      <c r="C125" s="870" t="s">
        <v>472</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448</v>
      </c>
      <c r="AB125" s="826"/>
      <c r="AC125" s="826"/>
      <c r="AD125" s="826"/>
      <c r="AE125" s="827"/>
      <c r="AF125" s="828" t="s">
        <v>448</v>
      </c>
      <c r="AG125" s="826"/>
      <c r="AH125" s="826"/>
      <c r="AI125" s="826"/>
      <c r="AJ125" s="827"/>
      <c r="AK125" s="828" t="s">
        <v>448</v>
      </c>
      <c r="AL125" s="826"/>
      <c r="AM125" s="826"/>
      <c r="AN125" s="826"/>
      <c r="AO125" s="827"/>
      <c r="AP125" s="873" t="s">
        <v>448</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488</v>
      </c>
      <c r="CL125" s="901"/>
      <c r="CM125" s="901"/>
      <c r="CN125" s="901"/>
      <c r="CO125" s="902"/>
      <c r="CP125" s="909" t="s">
        <v>489</v>
      </c>
      <c r="CQ125" s="854"/>
      <c r="CR125" s="854"/>
      <c r="CS125" s="854"/>
      <c r="CT125" s="854"/>
      <c r="CU125" s="854"/>
      <c r="CV125" s="854"/>
      <c r="CW125" s="854"/>
      <c r="CX125" s="854"/>
      <c r="CY125" s="854"/>
      <c r="CZ125" s="854"/>
      <c r="DA125" s="854"/>
      <c r="DB125" s="854"/>
      <c r="DC125" s="854"/>
      <c r="DD125" s="854"/>
      <c r="DE125" s="854"/>
      <c r="DF125" s="855"/>
      <c r="DG125" s="910" t="s">
        <v>448</v>
      </c>
      <c r="DH125" s="891"/>
      <c r="DI125" s="891"/>
      <c r="DJ125" s="891"/>
      <c r="DK125" s="891"/>
      <c r="DL125" s="891" t="s">
        <v>448</v>
      </c>
      <c r="DM125" s="891"/>
      <c r="DN125" s="891"/>
      <c r="DO125" s="891"/>
      <c r="DP125" s="891"/>
      <c r="DQ125" s="891" t="s">
        <v>448</v>
      </c>
      <c r="DR125" s="891"/>
      <c r="DS125" s="891"/>
      <c r="DT125" s="891"/>
      <c r="DU125" s="891"/>
      <c r="DV125" s="892" t="s">
        <v>448</v>
      </c>
      <c r="DW125" s="892"/>
      <c r="DX125" s="892"/>
      <c r="DY125" s="892"/>
      <c r="DZ125" s="893"/>
    </row>
    <row r="126" spans="1:130" s="248" customFormat="1" ht="26.25" customHeight="1" thickBot="1" x14ac:dyDescent="0.2">
      <c r="A126" s="866"/>
      <c r="B126" s="867"/>
      <c r="C126" s="870" t="s">
        <v>474</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447</v>
      </c>
      <c r="AB126" s="826"/>
      <c r="AC126" s="826"/>
      <c r="AD126" s="826"/>
      <c r="AE126" s="827"/>
      <c r="AF126" s="828" t="s">
        <v>448</v>
      </c>
      <c r="AG126" s="826"/>
      <c r="AH126" s="826"/>
      <c r="AI126" s="826"/>
      <c r="AJ126" s="827"/>
      <c r="AK126" s="828" t="s">
        <v>448</v>
      </c>
      <c r="AL126" s="826"/>
      <c r="AM126" s="826"/>
      <c r="AN126" s="826"/>
      <c r="AO126" s="827"/>
      <c r="AP126" s="873" t="s">
        <v>447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490</v>
      </c>
      <c r="CQ126" s="796"/>
      <c r="CR126" s="796"/>
      <c r="CS126" s="796"/>
      <c r="CT126" s="796"/>
      <c r="CU126" s="796"/>
      <c r="CV126" s="796"/>
      <c r="CW126" s="796"/>
      <c r="CX126" s="796"/>
      <c r="CY126" s="796"/>
      <c r="CZ126" s="796"/>
      <c r="DA126" s="796"/>
      <c r="DB126" s="796"/>
      <c r="DC126" s="796"/>
      <c r="DD126" s="796"/>
      <c r="DE126" s="796"/>
      <c r="DF126" s="797"/>
      <c r="DG126" s="862" t="s">
        <v>448</v>
      </c>
      <c r="DH126" s="863"/>
      <c r="DI126" s="863"/>
      <c r="DJ126" s="863"/>
      <c r="DK126" s="863"/>
      <c r="DL126" s="863" t="s">
        <v>447</v>
      </c>
      <c r="DM126" s="863"/>
      <c r="DN126" s="863"/>
      <c r="DO126" s="863"/>
      <c r="DP126" s="863"/>
      <c r="DQ126" s="863" t="s">
        <v>448</v>
      </c>
      <c r="DR126" s="863"/>
      <c r="DS126" s="863"/>
      <c r="DT126" s="863"/>
      <c r="DU126" s="863"/>
      <c r="DV126" s="840" t="s">
        <v>448</v>
      </c>
      <c r="DW126" s="840"/>
      <c r="DX126" s="840"/>
      <c r="DY126" s="840"/>
      <c r="DZ126" s="841"/>
    </row>
    <row r="127" spans="1:130" s="248" customFormat="1" ht="26.25" customHeight="1" x14ac:dyDescent="0.15">
      <c r="A127" s="868"/>
      <c r="B127" s="869"/>
      <c r="C127" s="887" t="s">
        <v>491</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8689</v>
      </c>
      <c r="AB127" s="826"/>
      <c r="AC127" s="826"/>
      <c r="AD127" s="826"/>
      <c r="AE127" s="827"/>
      <c r="AF127" s="828">
        <v>7869</v>
      </c>
      <c r="AG127" s="826"/>
      <c r="AH127" s="826"/>
      <c r="AI127" s="826"/>
      <c r="AJ127" s="827"/>
      <c r="AK127" s="828">
        <v>7437</v>
      </c>
      <c r="AL127" s="826"/>
      <c r="AM127" s="826"/>
      <c r="AN127" s="826"/>
      <c r="AO127" s="827"/>
      <c r="AP127" s="873">
        <v>0.1</v>
      </c>
      <c r="AQ127" s="874"/>
      <c r="AR127" s="874"/>
      <c r="AS127" s="874"/>
      <c r="AT127" s="875"/>
      <c r="AU127" s="284"/>
      <c r="AV127" s="284"/>
      <c r="AW127" s="284"/>
      <c r="AX127" s="890" t="s">
        <v>492</v>
      </c>
      <c r="AY127" s="858"/>
      <c r="AZ127" s="858"/>
      <c r="BA127" s="858"/>
      <c r="BB127" s="858"/>
      <c r="BC127" s="858"/>
      <c r="BD127" s="858"/>
      <c r="BE127" s="859"/>
      <c r="BF127" s="857" t="s">
        <v>493</v>
      </c>
      <c r="BG127" s="858"/>
      <c r="BH127" s="858"/>
      <c r="BI127" s="858"/>
      <c r="BJ127" s="858"/>
      <c r="BK127" s="858"/>
      <c r="BL127" s="859"/>
      <c r="BM127" s="857" t="s">
        <v>494</v>
      </c>
      <c r="BN127" s="858"/>
      <c r="BO127" s="858"/>
      <c r="BP127" s="858"/>
      <c r="BQ127" s="858"/>
      <c r="BR127" s="858"/>
      <c r="BS127" s="859"/>
      <c r="BT127" s="857" t="s">
        <v>495</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496</v>
      </c>
      <c r="CQ127" s="796"/>
      <c r="CR127" s="796"/>
      <c r="CS127" s="796"/>
      <c r="CT127" s="796"/>
      <c r="CU127" s="796"/>
      <c r="CV127" s="796"/>
      <c r="CW127" s="796"/>
      <c r="CX127" s="796"/>
      <c r="CY127" s="796"/>
      <c r="CZ127" s="796"/>
      <c r="DA127" s="796"/>
      <c r="DB127" s="796"/>
      <c r="DC127" s="796"/>
      <c r="DD127" s="796"/>
      <c r="DE127" s="796"/>
      <c r="DF127" s="797"/>
      <c r="DG127" s="862" t="s">
        <v>448</v>
      </c>
      <c r="DH127" s="863"/>
      <c r="DI127" s="863"/>
      <c r="DJ127" s="863"/>
      <c r="DK127" s="863"/>
      <c r="DL127" s="863" t="s">
        <v>448</v>
      </c>
      <c r="DM127" s="863"/>
      <c r="DN127" s="863"/>
      <c r="DO127" s="863"/>
      <c r="DP127" s="863"/>
      <c r="DQ127" s="863" t="s">
        <v>448</v>
      </c>
      <c r="DR127" s="863"/>
      <c r="DS127" s="863"/>
      <c r="DT127" s="863"/>
      <c r="DU127" s="863"/>
      <c r="DV127" s="840" t="s">
        <v>447</v>
      </c>
      <c r="DW127" s="840"/>
      <c r="DX127" s="840"/>
      <c r="DY127" s="840"/>
      <c r="DZ127" s="841"/>
    </row>
    <row r="128" spans="1:130" s="248" customFormat="1" ht="26.25" customHeight="1" thickBot="1" x14ac:dyDescent="0.2">
      <c r="A128" s="842" t="s">
        <v>497</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498</v>
      </c>
      <c r="X128" s="844"/>
      <c r="Y128" s="844"/>
      <c r="Z128" s="845"/>
      <c r="AA128" s="846">
        <v>180984</v>
      </c>
      <c r="AB128" s="847"/>
      <c r="AC128" s="847"/>
      <c r="AD128" s="847"/>
      <c r="AE128" s="848"/>
      <c r="AF128" s="849">
        <v>181787</v>
      </c>
      <c r="AG128" s="847"/>
      <c r="AH128" s="847"/>
      <c r="AI128" s="847"/>
      <c r="AJ128" s="848"/>
      <c r="AK128" s="849">
        <v>193992</v>
      </c>
      <c r="AL128" s="847"/>
      <c r="AM128" s="847"/>
      <c r="AN128" s="847"/>
      <c r="AO128" s="848"/>
      <c r="AP128" s="850"/>
      <c r="AQ128" s="851"/>
      <c r="AR128" s="851"/>
      <c r="AS128" s="851"/>
      <c r="AT128" s="852"/>
      <c r="AU128" s="284"/>
      <c r="AV128" s="284"/>
      <c r="AW128" s="284"/>
      <c r="AX128" s="853" t="s">
        <v>499</v>
      </c>
      <c r="AY128" s="854"/>
      <c r="AZ128" s="854"/>
      <c r="BA128" s="854"/>
      <c r="BB128" s="854"/>
      <c r="BC128" s="854"/>
      <c r="BD128" s="854"/>
      <c r="BE128" s="855"/>
      <c r="BF128" s="832" t="s">
        <v>448</v>
      </c>
      <c r="BG128" s="833"/>
      <c r="BH128" s="833"/>
      <c r="BI128" s="833"/>
      <c r="BJ128" s="833"/>
      <c r="BK128" s="833"/>
      <c r="BL128" s="856"/>
      <c r="BM128" s="832">
        <v>13.81</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500</v>
      </c>
      <c r="CQ128" s="774"/>
      <c r="CR128" s="774"/>
      <c r="CS128" s="774"/>
      <c r="CT128" s="774"/>
      <c r="CU128" s="774"/>
      <c r="CV128" s="774"/>
      <c r="CW128" s="774"/>
      <c r="CX128" s="774"/>
      <c r="CY128" s="774"/>
      <c r="CZ128" s="774"/>
      <c r="DA128" s="774"/>
      <c r="DB128" s="774"/>
      <c r="DC128" s="774"/>
      <c r="DD128" s="774"/>
      <c r="DE128" s="774"/>
      <c r="DF128" s="775"/>
      <c r="DG128" s="836" t="s">
        <v>448</v>
      </c>
      <c r="DH128" s="837"/>
      <c r="DI128" s="837"/>
      <c r="DJ128" s="837"/>
      <c r="DK128" s="837"/>
      <c r="DL128" s="837" t="s">
        <v>501</v>
      </c>
      <c r="DM128" s="837"/>
      <c r="DN128" s="837"/>
      <c r="DO128" s="837"/>
      <c r="DP128" s="837"/>
      <c r="DQ128" s="837" t="s">
        <v>238</v>
      </c>
      <c r="DR128" s="837"/>
      <c r="DS128" s="837"/>
      <c r="DT128" s="837"/>
      <c r="DU128" s="837"/>
      <c r="DV128" s="838" t="s">
        <v>448</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502</v>
      </c>
      <c r="X129" s="823"/>
      <c r="Y129" s="823"/>
      <c r="Z129" s="824"/>
      <c r="AA129" s="825">
        <v>7508055</v>
      </c>
      <c r="AB129" s="826"/>
      <c r="AC129" s="826"/>
      <c r="AD129" s="826"/>
      <c r="AE129" s="827"/>
      <c r="AF129" s="828">
        <v>7448569</v>
      </c>
      <c r="AG129" s="826"/>
      <c r="AH129" s="826"/>
      <c r="AI129" s="826"/>
      <c r="AJ129" s="827"/>
      <c r="AK129" s="828">
        <v>7777015</v>
      </c>
      <c r="AL129" s="826"/>
      <c r="AM129" s="826"/>
      <c r="AN129" s="826"/>
      <c r="AO129" s="827"/>
      <c r="AP129" s="829"/>
      <c r="AQ129" s="830"/>
      <c r="AR129" s="830"/>
      <c r="AS129" s="830"/>
      <c r="AT129" s="831"/>
      <c r="AU129" s="286"/>
      <c r="AV129" s="286"/>
      <c r="AW129" s="286"/>
      <c r="AX129" s="795" t="s">
        <v>503</v>
      </c>
      <c r="AY129" s="796"/>
      <c r="AZ129" s="796"/>
      <c r="BA129" s="796"/>
      <c r="BB129" s="796"/>
      <c r="BC129" s="796"/>
      <c r="BD129" s="796"/>
      <c r="BE129" s="797"/>
      <c r="BF129" s="815" t="s">
        <v>448</v>
      </c>
      <c r="BG129" s="816"/>
      <c r="BH129" s="816"/>
      <c r="BI129" s="816"/>
      <c r="BJ129" s="816"/>
      <c r="BK129" s="816"/>
      <c r="BL129" s="817"/>
      <c r="BM129" s="815">
        <v>18.809999999999999</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504</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505</v>
      </c>
      <c r="X130" s="823"/>
      <c r="Y130" s="823"/>
      <c r="Z130" s="824"/>
      <c r="AA130" s="825">
        <v>1042709</v>
      </c>
      <c r="AB130" s="826"/>
      <c r="AC130" s="826"/>
      <c r="AD130" s="826"/>
      <c r="AE130" s="827"/>
      <c r="AF130" s="828">
        <v>1034073</v>
      </c>
      <c r="AG130" s="826"/>
      <c r="AH130" s="826"/>
      <c r="AI130" s="826"/>
      <c r="AJ130" s="827"/>
      <c r="AK130" s="828">
        <v>1010447</v>
      </c>
      <c r="AL130" s="826"/>
      <c r="AM130" s="826"/>
      <c r="AN130" s="826"/>
      <c r="AO130" s="827"/>
      <c r="AP130" s="829"/>
      <c r="AQ130" s="830"/>
      <c r="AR130" s="830"/>
      <c r="AS130" s="830"/>
      <c r="AT130" s="831"/>
      <c r="AU130" s="286"/>
      <c r="AV130" s="286"/>
      <c r="AW130" s="286"/>
      <c r="AX130" s="795" t="s">
        <v>506</v>
      </c>
      <c r="AY130" s="796"/>
      <c r="AZ130" s="796"/>
      <c r="BA130" s="796"/>
      <c r="BB130" s="796"/>
      <c r="BC130" s="796"/>
      <c r="BD130" s="796"/>
      <c r="BE130" s="797"/>
      <c r="BF130" s="798">
        <v>12</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507</v>
      </c>
      <c r="X131" s="806"/>
      <c r="Y131" s="806"/>
      <c r="Z131" s="807"/>
      <c r="AA131" s="808">
        <v>6465346</v>
      </c>
      <c r="AB131" s="809"/>
      <c r="AC131" s="809"/>
      <c r="AD131" s="809"/>
      <c r="AE131" s="810"/>
      <c r="AF131" s="811">
        <v>6414496</v>
      </c>
      <c r="AG131" s="809"/>
      <c r="AH131" s="809"/>
      <c r="AI131" s="809"/>
      <c r="AJ131" s="810"/>
      <c r="AK131" s="811">
        <v>6766568</v>
      </c>
      <c r="AL131" s="809"/>
      <c r="AM131" s="809"/>
      <c r="AN131" s="809"/>
      <c r="AO131" s="810"/>
      <c r="AP131" s="812"/>
      <c r="AQ131" s="813"/>
      <c r="AR131" s="813"/>
      <c r="AS131" s="813"/>
      <c r="AT131" s="814"/>
      <c r="AU131" s="286"/>
      <c r="AV131" s="286"/>
      <c r="AW131" s="286"/>
      <c r="AX131" s="773" t="s">
        <v>508</v>
      </c>
      <c r="AY131" s="774"/>
      <c r="AZ131" s="774"/>
      <c r="BA131" s="774"/>
      <c r="BB131" s="774"/>
      <c r="BC131" s="774"/>
      <c r="BD131" s="774"/>
      <c r="BE131" s="775"/>
      <c r="BF131" s="776">
        <v>77.400000000000006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509</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510</v>
      </c>
      <c r="W132" s="786"/>
      <c r="X132" s="786"/>
      <c r="Y132" s="786"/>
      <c r="Z132" s="787"/>
      <c r="AA132" s="788">
        <v>11.613253179999999</v>
      </c>
      <c r="AB132" s="789"/>
      <c r="AC132" s="789"/>
      <c r="AD132" s="789"/>
      <c r="AE132" s="790"/>
      <c r="AF132" s="791">
        <v>13.574051649999999</v>
      </c>
      <c r="AG132" s="789"/>
      <c r="AH132" s="789"/>
      <c r="AI132" s="789"/>
      <c r="AJ132" s="790"/>
      <c r="AK132" s="791">
        <v>11.110344270000001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511</v>
      </c>
      <c r="W133" s="765"/>
      <c r="X133" s="765"/>
      <c r="Y133" s="765"/>
      <c r="Z133" s="766"/>
      <c r="AA133" s="767">
        <v>12.3</v>
      </c>
      <c r="AB133" s="768"/>
      <c r="AC133" s="768"/>
      <c r="AD133" s="768"/>
      <c r="AE133" s="769"/>
      <c r="AF133" s="767">
        <v>12.7</v>
      </c>
      <c r="AG133" s="768"/>
      <c r="AH133" s="768"/>
      <c r="AI133" s="768"/>
      <c r="AJ133" s="769"/>
      <c r="AK133" s="767">
        <v>12</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JMj/yNqIoAUJjsq8GuX402fjCOHB//HC5u9y/rz8XiHQaMZ1k/q6B68TOg0pG2QA2hs0h9V8MQhmI0f9CtH9A==" saltValue="VDAO3QGdkiYU9jJRjsvTg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8" zoomScaleNormal="85" zoomScaleSheetLayoutView="100" workbookViewId="0">
      <selection activeCell="CQ29" sqref="CQ29"/>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9hRdAuBK/WYyPoWCtaBJQEf80SMDxRg7sN/P3rIY/Y4FbWBwTE0s52ZWIB5PjOZAW84lbuJP5DYX8oDoAWUOg==" saltValue="M29NzUrVbTES9aeCIZRbM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64"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UhfLTowBGY5v7HyuJE3NTi7uqk57CEoDWiHrGboPw7lqRKEcWUtpr6cmcXDSz1QvSutRNN0qPTVGxJ+RUYvMA==" saltValue="UsnVm/qI/TP8si8SaKtrPQ=="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515</v>
      </c>
      <c r="AP7" s="305"/>
      <c r="AQ7" s="306" t="s">
        <v>516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517</v>
      </c>
      <c r="AQ8" s="312" t="s">
        <v>518</v>
      </c>
      <c r="AR8" s="313" t="s">
        <v>519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520</v>
      </c>
      <c r="AL9" s="1190"/>
      <c r="AM9" s="1190"/>
      <c r="AN9" s="1191"/>
      <c r="AO9" s="314">
        <v>2556555</v>
      </c>
      <c r="AP9" s="314">
        <v>95722</v>
      </c>
      <c r="AQ9" s="315">
        <v>100177</v>
      </c>
      <c r="AR9" s="316">
        <v>-4.4000000000000004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521</v>
      </c>
      <c r="AL10" s="1190"/>
      <c r="AM10" s="1190"/>
      <c r="AN10" s="1191"/>
      <c r="AO10" s="317">
        <v>57465</v>
      </c>
      <c r="AP10" s="317">
        <v>2152</v>
      </c>
      <c r="AQ10" s="318">
        <v>9943</v>
      </c>
      <c r="AR10" s="319">
        <v>-78.400000000000006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522</v>
      </c>
      <c r="AL11" s="1190"/>
      <c r="AM11" s="1190"/>
      <c r="AN11" s="1191"/>
      <c r="AO11" s="317">
        <v>3576</v>
      </c>
      <c r="AP11" s="317">
        <v>134</v>
      </c>
      <c r="AQ11" s="318">
        <v>1487</v>
      </c>
      <c r="AR11" s="319">
        <v>-91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523</v>
      </c>
      <c r="AL12" s="1190"/>
      <c r="AM12" s="1190"/>
      <c r="AN12" s="1191"/>
      <c r="AO12" s="317" t="s">
        <v>524</v>
      </c>
      <c r="AP12" s="317" t="s">
        <v>524</v>
      </c>
      <c r="AQ12" s="318">
        <v>23</v>
      </c>
      <c r="AR12" s="319" t="s">
        <v>524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525</v>
      </c>
      <c r="AL13" s="1190"/>
      <c r="AM13" s="1190"/>
      <c r="AN13" s="1191"/>
      <c r="AO13" s="317">
        <v>92549</v>
      </c>
      <c r="AP13" s="317">
        <v>3465</v>
      </c>
      <c r="AQ13" s="318">
        <v>4025</v>
      </c>
      <c r="AR13" s="319">
        <v>-13.9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526</v>
      </c>
      <c r="AL14" s="1190"/>
      <c r="AM14" s="1190"/>
      <c r="AN14" s="1191"/>
      <c r="AO14" s="317">
        <v>21701</v>
      </c>
      <c r="AP14" s="317">
        <v>813</v>
      </c>
      <c r="AQ14" s="318">
        <v>2366</v>
      </c>
      <c r="AR14" s="319">
        <v>-65.599999999999994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527</v>
      </c>
      <c r="AL15" s="1193"/>
      <c r="AM15" s="1193"/>
      <c r="AN15" s="1194"/>
      <c r="AO15" s="317">
        <v>-171345</v>
      </c>
      <c r="AP15" s="317">
        <v>-6415</v>
      </c>
      <c r="AQ15" s="318">
        <v>-7732</v>
      </c>
      <c r="AR15" s="319">
        <v>-17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2560501</v>
      </c>
      <c r="AP16" s="317">
        <v>95870</v>
      </c>
      <c r="AQ16" s="318">
        <v>110288</v>
      </c>
      <c r="AR16" s="319">
        <v>-13.1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532</v>
      </c>
      <c r="AL21" s="1196"/>
      <c r="AM21" s="1196"/>
      <c r="AN21" s="1197"/>
      <c r="AO21" s="330">
        <v>10.15</v>
      </c>
      <c r="AP21" s="331">
        <v>10.26</v>
      </c>
      <c r="AQ21" s="332">
        <v>-0.11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533</v>
      </c>
      <c r="AL22" s="1196"/>
      <c r="AM22" s="1196"/>
      <c r="AN22" s="1197"/>
      <c r="AO22" s="335">
        <v>97.9</v>
      </c>
      <c r="AP22" s="336">
        <v>97.6</v>
      </c>
      <c r="AQ22" s="337">
        <v>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515</v>
      </c>
      <c r="AP30" s="305"/>
      <c r="AQ30" s="306" t="s">
        <v>516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517</v>
      </c>
      <c r="AQ31" s="312" t="s">
        <v>518</v>
      </c>
      <c r="AR31" s="313" t="s">
        <v>519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537</v>
      </c>
      <c r="AL32" s="1179"/>
      <c r="AM32" s="1179"/>
      <c r="AN32" s="1180"/>
      <c r="AO32" s="345">
        <v>1741770</v>
      </c>
      <c r="AP32" s="345">
        <v>65215</v>
      </c>
      <c r="AQ32" s="346">
        <v>68741</v>
      </c>
      <c r="AR32" s="347">
        <v>-5.0999999999999996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538</v>
      </c>
      <c r="AL33" s="1179"/>
      <c r="AM33" s="1179"/>
      <c r="AN33" s="1180"/>
      <c r="AO33" s="345" t="s">
        <v>524</v>
      </c>
      <c r="AP33" s="345" t="s">
        <v>524</v>
      </c>
      <c r="AQ33" s="346" t="s">
        <v>524</v>
      </c>
      <c r="AR33" s="347" t="s">
        <v>524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539</v>
      </c>
      <c r="AL34" s="1179"/>
      <c r="AM34" s="1179"/>
      <c r="AN34" s="1180"/>
      <c r="AO34" s="345" t="s">
        <v>524</v>
      </c>
      <c r="AP34" s="345" t="s">
        <v>524</v>
      </c>
      <c r="AQ34" s="346">
        <v>1</v>
      </c>
      <c r="AR34" s="347" t="s">
        <v>524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540</v>
      </c>
      <c r="AL35" s="1179"/>
      <c r="AM35" s="1179"/>
      <c r="AN35" s="1180"/>
      <c r="AO35" s="345">
        <v>206970</v>
      </c>
      <c r="AP35" s="345">
        <v>7749</v>
      </c>
      <c r="AQ35" s="346">
        <v>17075</v>
      </c>
      <c r="AR35" s="347">
        <v>-54.6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541</v>
      </c>
      <c r="AL36" s="1179"/>
      <c r="AM36" s="1179"/>
      <c r="AN36" s="1180"/>
      <c r="AO36" s="345" t="s">
        <v>524</v>
      </c>
      <c r="AP36" s="345" t="s">
        <v>524</v>
      </c>
      <c r="AQ36" s="346">
        <v>2445</v>
      </c>
      <c r="AR36" s="347" t="s">
        <v>524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542</v>
      </c>
      <c r="AL37" s="1179"/>
      <c r="AM37" s="1179"/>
      <c r="AN37" s="1180"/>
      <c r="AO37" s="345">
        <v>7437</v>
      </c>
      <c r="AP37" s="345">
        <v>278</v>
      </c>
      <c r="AQ37" s="346">
        <v>621</v>
      </c>
      <c r="AR37" s="347">
        <v>-55.2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543</v>
      </c>
      <c r="AL38" s="1176"/>
      <c r="AM38" s="1176"/>
      <c r="AN38" s="1177"/>
      <c r="AO38" s="348">
        <v>51</v>
      </c>
      <c r="AP38" s="348">
        <v>2</v>
      </c>
      <c r="AQ38" s="349">
        <v>4</v>
      </c>
      <c r="AR38" s="337">
        <v>-50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544</v>
      </c>
      <c r="AL39" s="1176"/>
      <c r="AM39" s="1176"/>
      <c r="AN39" s="1177"/>
      <c r="AO39" s="345">
        <v>-193992</v>
      </c>
      <c r="AP39" s="345">
        <v>-7263</v>
      </c>
      <c r="AQ39" s="346">
        <v>-4161</v>
      </c>
      <c r="AR39" s="347">
        <v>74.5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545</v>
      </c>
      <c r="AL40" s="1179"/>
      <c r="AM40" s="1179"/>
      <c r="AN40" s="1180"/>
      <c r="AO40" s="345">
        <v>-1010447</v>
      </c>
      <c r="AP40" s="345">
        <v>-37833</v>
      </c>
      <c r="AQ40" s="346">
        <v>-59663</v>
      </c>
      <c r="AR40" s="347">
        <v>-36.6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751789</v>
      </c>
      <c r="AP41" s="345">
        <v>28148</v>
      </c>
      <c r="AQ41" s="346">
        <v>25063</v>
      </c>
      <c r="AR41" s="347">
        <v>12.3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515</v>
      </c>
      <c r="AN49" s="1186" t="s">
        <v>549</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550</v>
      </c>
      <c r="AO50" s="362" t="s">
        <v>551</v>
      </c>
      <c r="AP50" s="363" t="s">
        <v>552</v>
      </c>
      <c r="AQ50" s="364" t="s">
        <v>553</v>
      </c>
      <c r="AR50" s="365" t="s">
        <v>554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2613870</v>
      </c>
      <c r="AN51" s="367">
        <v>94014</v>
      </c>
      <c r="AO51" s="368">
        <v>-13.1</v>
      </c>
      <c r="AP51" s="369">
        <v>83280</v>
      </c>
      <c r="AQ51" s="370">
        <v>-2.5</v>
      </c>
      <c r="AR51" s="371">
        <v>-10.6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1473241</v>
      </c>
      <c r="AN52" s="375">
        <v>52989</v>
      </c>
      <c r="AO52" s="376">
        <v>39.9</v>
      </c>
      <c r="AP52" s="377">
        <v>43123</v>
      </c>
      <c r="AQ52" s="378">
        <v>-2.8</v>
      </c>
      <c r="AR52" s="379">
        <v>42.7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5501614</v>
      </c>
      <c r="AN53" s="367">
        <v>200117</v>
      </c>
      <c r="AO53" s="368">
        <v>112.9</v>
      </c>
      <c r="AP53" s="369">
        <v>88968</v>
      </c>
      <c r="AQ53" s="370">
        <v>6.8</v>
      </c>
      <c r="AR53" s="371">
        <v>106.1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2097095</v>
      </c>
      <c r="AN54" s="375">
        <v>76280</v>
      </c>
      <c r="AO54" s="376">
        <v>44</v>
      </c>
      <c r="AP54" s="377">
        <v>45482</v>
      </c>
      <c r="AQ54" s="378">
        <v>5.5</v>
      </c>
      <c r="AR54" s="379">
        <v>38.5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4245491</v>
      </c>
      <c r="AN55" s="367">
        <v>156326</v>
      </c>
      <c r="AO55" s="368">
        <v>-21.9</v>
      </c>
      <c r="AP55" s="369">
        <v>85173</v>
      </c>
      <c r="AQ55" s="370">
        <v>-4.3</v>
      </c>
      <c r="AR55" s="371">
        <v>-17.600000000000001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1357809</v>
      </c>
      <c r="AN56" s="375">
        <v>49997</v>
      </c>
      <c r="AO56" s="376">
        <v>-34.5</v>
      </c>
      <c r="AP56" s="377">
        <v>43913</v>
      </c>
      <c r="AQ56" s="378">
        <v>-3.4</v>
      </c>
      <c r="AR56" s="379">
        <v>-31.1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6145665</v>
      </c>
      <c r="AN57" s="367">
        <v>228056</v>
      </c>
      <c r="AO57" s="368">
        <v>45.9</v>
      </c>
      <c r="AP57" s="369">
        <v>94081</v>
      </c>
      <c r="AQ57" s="370">
        <v>10.5</v>
      </c>
      <c r="AR57" s="371">
        <v>35.4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2052268</v>
      </c>
      <c r="AN58" s="375">
        <v>76157</v>
      </c>
      <c r="AO58" s="376">
        <v>52.3</v>
      </c>
      <c r="AP58" s="377">
        <v>48949</v>
      </c>
      <c r="AQ58" s="378">
        <v>11.5</v>
      </c>
      <c r="AR58" s="379">
        <v>40.799999999999997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1812686</v>
      </c>
      <c r="AN59" s="367">
        <v>67871</v>
      </c>
      <c r="AO59" s="368">
        <v>-70.2</v>
      </c>
      <c r="AP59" s="369">
        <v>92632</v>
      </c>
      <c r="AQ59" s="370">
        <v>-1.5</v>
      </c>
      <c r="AR59" s="371">
        <v>-68.7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816391</v>
      </c>
      <c r="AN60" s="375">
        <v>30567</v>
      </c>
      <c r="AO60" s="376">
        <v>-59.9</v>
      </c>
      <c r="AP60" s="377">
        <v>47978</v>
      </c>
      <c r="AQ60" s="378">
        <v>-2</v>
      </c>
      <c r="AR60" s="379">
        <v>-57.9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4063865</v>
      </c>
      <c r="AN61" s="382">
        <v>149277</v>
      </c>
      <c r="AO61" s="383">
        <v>10.7</v>
      </c>
      <c r="AP61" s="384">
        <v>88827</v>
      </c>
      <c r="AQ61" s="385">
        <v>1.8</v>
      </c>
      <c r="AR61" s="371">
        <v>8.9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1559361</v>
      </c>
      <c r="AN62" s="375">
        <v>57198</v>
      </c>
      <c r="AO62" s="376">
        <v>8.4</v>
      </c>
      <c r="AP62" s="377">
        <v>45889</v>
      </c>
      <c r="AQ62" s="378">
        <v>1.8</v>
      </c>
      <c r="AR62" s="379">
        <v>6.6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ZmUlrHD7G8FxhNIA0vDCrBjs/hJCzWzSJ1pwrRYjpHIfpKjWbQIzPRE4ehg5O9odTx8ay9Eae1mHs6zCh7e3bw==" saltValue="74/Iw+6GOzsWeAk4oML/O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3" zoomScaleNormal="100" zoomScaleSheetLayoutView="55" workbookViewId="0">
      <selection activeCell="AE54" sqref="AE54"/>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row r="120" spans="125:125" ht="13.5" hidden="1" customHeight="1" x14ac:dyDescent="0.15"/>
    <row r="121" spans="125:125" ht="13.5" hidden="1" customHeight="1" x14ac:dyDescent="0.15">
      <c r="DU121" s="292"/>
    </row>
  </sheetData>
  <sheetProtection algorithmName="SHA-512" hashValue="P604k0zm8Qi0yMYIXSyTdWeZBzUZAcF/b3lohEfPV3POth6BOpn7rYydJmEHSzBee9Ls25zszL0XS0/mXKUV1g==" saltValue="rfRSjmOzxd89Su9HqVdNi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7" zoomScaleNormal="100" zoomScaleSheetLayoutView="55" workbookViewId="0">
      <selection activeCell="AG84" sqref="AG84"/>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564</v>
      </c>
    </row>
  </sheetData>
  <sheetProtection algorithmName="SHA-512" hashValue="dpt4LziI0P32wlFNiSxf5o62J6x/HmMvyTdt7otcT5pL/Udm0qlLQ90aZWnDjhGd1CWPzII4/y/Zrbtamsf8WA==" saltValue="J4Ec0nZuHdasUS/OqSRpY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00" t="s">
        <v>3</v>
      </c>
      <c r="D47" s="1200"/>
      <c r="E47" s="1201"/>
      <c r="F47" s="11">
        <v>23.79</v>
      </c>
      <c r="G47" s="12">
        <v>20.97</v>
      </c>
      <c r="H47" s="12">
        <v>21.38</v>
      </c>
      <c r="I47" s="12">
        <v>19.420000000000002</v>
      </c>
      <c r="J47" s="13">
        <v>19.13</v>
      </c>
    </row>
    <row r="48" spans="2:10" ht="57.75" customHeight="1" x14ac:dyDescent="0.15">
      <c r="B48" s="14"/>
      <c r="C48" s="1202" t="s">
        <v>4</v>
      </c>
      <c r="D48" s="1202"/>
      <c r="E48" s="1203"/>
      <c r="F48" s="15">
        <v>0.14000000000000001</v>
      </c>
      <c r="G48" s="16">
        <v>0.91</v>
      </c>
      <c r="H48" s="16">
        <v>1.36</v>
      </c>
      <c r="I48" s="16">
        <v>0.97</v>
      </c>
      <c r="J48" s="17">
        <v>1.59</v>
      </c>
    </row>
    <row r="49" spans="2:10" ht="57.75" customHeight="1" thickBot="1" x14ac:dyDescent="0.2">
      <c r="B49" s="18"/>
      <c r="C49" s="1204" t="s">
        <v>5</v>
      </c>
      <c r="D49" s="1204"/>
      <c r="E49" s="1205"/>
      <c r="F49" s="19" t="s">
        <v>570</v>
      </c>
      <c r="G49" s="20" t="s">
        <v>571</v>
      </c>
      <c r="H49" s="20">
        <v>0.47</v>
      </c>
      <c r="I49" s="20" t="s">
        <v>572</v>
      </c>
      <c r="J49" s="21">
        <v>8.2799999999999994</v>
      </c>
    </row>
    <row r="50" spans="2:10" ht="13.5" customHeight="1" x14ac:dyDescent="0.15"/>
  </sheetData>
  <sheetProtection algorithmName="SHA-512" hashValue="/SR3agS1oK5Z8fEoRW8FXOLdzk6TKVemhLDejZ5c8XQnxb1IjlhSFaCZ3dwjR/NLz8Y3kxW8TyUXRG1Vpc5khQ==" saltValue="aE41cCOV5FxgdmxGPceT+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2022-03-02T23:45:35Z</cp:lastPrinted>
  <dcterms:created xsi:type="dcterms:W3CDTF">2022-02-02T06:50:33Z</dcterms:created>
  <dcterms:modified xsi:type="dcterms:W3CDTF">2022-09-16T07:45:41Z</dcterms:modified>
  <cp:category/>
</cp:coreProperties>
</file>