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45" windowWidth="14940" windowHeight="9000" tabRatio="999" activeTab="12"/>
  </bookViews>
  <sheets>
    <sheet name="別紙１ －１" sheetId="15" r:id="rId1"/>
    <sheet name="別紙１－２" sheetId="4" r:id="rId2"/>
    <sheet name="別紙１－３" sheetId="1" r:id="rId3"/>
    <sheet name="別紙１－４" sheetId="2" r:id="rId4"/>
    <sheet name="別紙２－１" sheetId="16" r:id="rId5"/>
    <sheet name="別紙２－２" sheetId="5" r:id="rId6"/>
    <sheet name="別紙２－３" sheetId="13" r:id="rId7"/>
    <sheet name="別紙２－４" sheetId="7" r:id="rId8"/>
    <sheet name="別紙３－１" sheetId="14" r:id="rId9"/>
    <sheet name="別紙３ー２" sheetId="10" r:id="rId10"/>
    <sheet name="別紙４－１" sheetId="18" r:id="rId11"/>
    <sheet name="別紙４－２" sheetId="9" r:id="rId12"/>
    <sheet name="別紙４－３" sheetId="6" r:id="rId13"/>
    <sheet name="別紙４－４" sheetId="12" r:id="rId14"/>
  </sheets>
  <definedNames>
    <definedName name="_xlnm.Print_Area" localSheetId="2">'別紙１－３'!$A$1:$K$247</definedName>
    <definedName name="_xlnm.Print_Area" localSheetId="12">'別紙４－３'!$A$1:$K$306</definedName>
    <definedName name="_xlnm.Print_Titles" localSheetId="2">'別紙１－３'!$1:$3</definedName>
    <definedName name="_xlnm.Print_Area" localSheetId="6">'別紙２－３'!$A$1:$K$307</definedName>
    <definedName name="_xlnm.Print_Titles" localSheetId="6">'別紙２－３'!$1:$3</definedName>
    <definedName name="_xlnm.Print_Titles" localSheetId="12">'別紙４－３'!$1:$3</definedName>
    <definedName name="_xlnm.Print_Titles" localSheetId="1">'別紙１－２'!$1:$6</definedName>
    <definedName name="_xlnm.Print_Titles" localSheetId="5">'別紙２－２'!$1:$6</definedName>
    <definedName name="_xlnm.Print_Titles" localSheetId="11">'別紙４－２'!$1:$6</definedName>
    <definedName name="_xlnm.Print_Titles" localSheetId="8">'別紙３－１'!$1:$6</definedName>
    <definedName name="_xlnm.Print_Area" localSheetId="9">別紙３ー２!$A$1:$K$309</definedName>
    <definedName name="_xlnm.Print_Area" localSheetId="10">'別紙４－１'!$A$1:$M$25</definedName>
  </definedNames>
  <calcPr calcId="162913" concurrentCalc="1"/>
</workbook>
</file>

<file path=xl/sharedStrings.xml><?xml version="1.0" encoding="utf-8"?>
<sst xmlns="http://schemas.openxmlformats.org/spreadsheetml/2006/main" xmlns:r="http://schemas.openxmlformats.org/officeDocument/2006/relationships" count="250" uniqueCount="250">
  <si>
    <t>（G）</t>
  </si>
  <si>
    <t>(C)-(D)=(E)</t>
  </si>
  <si>
    <t>支出予定額</t>
    <rPh sb="0" eb="2">
      <t>シシュツ</t>
    </rPh>
    <rPh sb="2" eb="5">
      <t>ヨテイガク</t>
    </rPh>
    <phoneticPr fontId="19"/>
  </si>
  <si>
    <t>（A）</t>
  </si>
  <si>
    <t>６ 新型コロナウイルス感染症に感染した医師等に代わり診療を行う医師派遣体制の確保事業</t>
    <rPh sb="21" eb="22">
      <t>トウ</t>
    </rPh>
    <rPh sb="23" eb="24">
      <t>カ</t>
    </rPh>
    <phoneticPr fontId="19"/>
  </si>
  <si>
    <t>※「基準額(D)」欄は、事業計画書（別紙１－３）で算出した額を記入してください。</t>
    <rPh sb="2" eb="4">
      <t>キジュン</t>
    </rPh>
    <rPh sb="4" eb="5">
      <t>ガク</t>
    </rPh>
    <rPh sb="9" eb="10">
      <t>ラン</t>
    </rPh>
    <rPh sb="12" eb="14">
      <t>ジギョウ</t>
    </rPh>
    <rPh sb="14" eb="17">
      <t>ケイカクショ</t>
    </rPh>
    <rPh sb="18" eb="20">
      <t>ベッシ</t>
    </rPh>
    <rPh sb="25" eb="27">
      <t>サンシュツ</t>
    </rPh>
    <rPh sb="29" eb="30">
      <t>ガク</t>
    </rPh>
    <rPh sb="31" eb="33">
      <t>キニュウ</t>
    </rPh>
    <phoneticPr fontId="19"/>
  </si>
  <si>
    <t>（単位：円）</t>
    <rPh sb="1" eb="3">
      <t>タンイ</t>
    </rPh>
    <rPh sb="4" eb="5">
      <t>エン</t>
    </rPh>
    <phoneticPr fontId="19"/>
  </si>
  <si>
    <t>(B)</t>
  </si>
  <si>
    <t>区　　　分</t>
    <rPh sb="0" eb="1">
      <t>ク</t>
    </rPh>
    <rPh sb="4" eb="5">
      <t>ブン</t>
    </rPh>
    <phoneticPr fontId="19"/>
  </si>
  <si>
    <t>基準額</t>
    <rPh sb="0" eb="3">
      <t>キジュンガク</t>
    </rPh>
    <phoneticPr fontId="19"/>
  </si>
  <si>
    <t>台数</t>
    <rPh sb="0" eb="2">
      <t>ダイスウ</t>
    </rPh>
    <phoneticPr fontId="19"/>
  </si>
  <si>
    <t>(A)</t>
  </si>
  <si>
    <t>（２）消毒等</t>
    <rPh sb="3" eb="5">
      <t>ショウドク</t>
    </rPh>
    <rPh sb="5" eb="6">
      <t>トウ</t>
    </rPh>
    <phoneticPr fontId="19"/>
  </si>
  <si>
    <t>総事業費</t>
    <rPh sb="0" eb="1">
      <t>ソウ</t>
    </rPh>
    <rPh sb="1" eb="4">
      <t>ジギョウヒ</t>
    </rPh>
    <phoneticPr fontId="19"/>
  </si>
  <si>
    <t>(A)－(B)＝(C)</t>
  </si>
  <si>
    <t>差引き額</t>
  </si>
  <si>
    <t>（１）病床確保</t>
  </si>
  <si>
    <t>選定額</t>
    <rPh sb="0" eb="2">
      <t>センテイ</t>
    </rPh>
    <rPh sb="2" eb="3">
      <t>ガク</t>
    </rPh>
    <phoneticPr fontId="19"/>
  </si>
  <si>
    <t>円　＝</t>
    <rPh sb="0" eb="1">
      <t>エン</t>
    </rPh>
    <phoneticPr fontId="19"/>
  </si>
  <si>
    <t>　委託料</t>
    <rPh sb="1" eb="4">
      <t>イタクリョウ</t>
    </rPh>
    <phoneticPr fontId="19"/>
  </si>
  <si>
    <t>※「補助所要額(Ｈ)」欄は、算出した額に1,000円未満の端数が生じた場合は、これを切り捨てた額を記入してください。</t>
    <rPh sb="2" eb="4">
      <t>ホジョ</t>
    </rPh>
    <rPh sb="4" eb="6">
      <t>ショヨウ</t>
    </rPh>
    <rPh sb="6" eb="7">
      <t>ガク</t>
    </rPh>
    <rPh sb="11" eb="12">
      <t>ラン</t>
    </rPh>
    <phoneticPr fontId="19"/>
  </si>
  <si>
    <t xml:space="preserve"> </t>
  </si>
  <si>
    <t>所在地</t>
    <rPh sb="0" eb="3">
      <t>ショザイチ</t>
    </rPh>
    <phoneticPr fontId="19"/>
  </si>
  <si>
    <t>1/2</t>
  </si>
  <si>
    <t>合　　　計</t>
    <rPh sb="0" eb="1">
      <t>ゴウ</t>
    </rPh>
    <rPh sb="4" eb="5">
      <t>ケイ</t>
    </rPh>
    <phoneticPr fontId="19"/>
  </si>
  <si>
    <t>患者入院予定延べ日数</t>
    <rPh sb="0" eb="2">
      <t>カンジャ</t>
    </rPh>
    <rPh sb="2" eb="4">
      <t>ニュウイン</t>
    </rPh>
    <rPh sb="4" eb="6">
      <t>ヨテイ</t>
    </rPh>
    <rPh sb="6" eb="7">
      <t>ノ</t>
    </rPh>
    <rPh sb="8" eb="10">
      <t>ニッスウ</t>
    </rPh>
    <phoneticPr fontId="19"/>
  </si>
  <si>
    <t>区分</t>
    <rPh sb="0" eb="2">
      <t>クブン</t>
    </rPh>
    <phoneticPr fontId="19"/>
  </si>
  <si>
    <t>ICU空床日数(E)</t>
    <rPh sb="3" eb="5">
      <t>クウショウ</t>
    </rPh>
    <rPh sb="5" eb="7">
      <t>ニッスウ</t>
    </rPh>
    <phoneticPr fontId="19"/>
  </si>
  <si>
    <t>台　×</t>
    <rPh sb="0" eb="1">
      <t>ダイ</t>
    </rPh>
    <phoneticPr fontId="19"/>
  </si>
  <si>
    <t>(A)×(B)=(C)</t>
  </si>
  <si>
    <t>実数</t>
    <rPh sb="0" eb="2">
      <t>ジッスウ</t>
    </rPh>
    <phoneticPr fontId="19"/>
  </si>
  <si>
    <t>総　計</t>
    <rPh sb="0" eb="1">
      <t>フサ</t>
    </rPh>
    <rPh sb="2" eb="3">
      <t>ケイ</t>
    </rPh>
    <phoneticPr fontId="19"/>
  </si>
  <si>
    <t>休床中療養病床空床日数(E)</t>
    <rPh sb="0" eb="2">
      <t>キュウユカ</t>
    </rPh>
    <rPh sb="2" eb="3">
      <t>チュウ</t>
    </rPh>
    <rPh sb="3" eb="5">
      <t>リョウヨウ</t>
    </rPh>
    <rPh sb="5" eb="7">
      <t>ビョウショウ</t>
    </rPh>
    <rPh sb="7" eb="9">
      <t>クウショウ</t>
    </rPh>
    <rPh sb="9" eb="11">
      <t>ニッスウ</t>
    </rPh>
    <phoneticPr fontId="19"/>
  </si>
  <si>
    <t>円</t>
    <rPh sb="0" eb="1">
      <t>エン</t>
    </rPh>
    <phoneticPr fontId="19"/>
  </si>
  <si>
    <t>（B）</t>
  </si>
  <si>
    <t>計</t>
    <rPh sb="0" eb="1">
      <t>ケイ</t>
    </rPh>
    <phoneticPr fontId="19"/>
  </si>
  <si>
    <t>（E）</t>
  </si>
  <si>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</si>
  <si>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①医療機関名（直接記入）</t>
    <rPh sb="1" eb="3">
      <t>イリョウ</t>
    </rPh>
    <rPh sb="3" eb="6">
      <t>キカンメイ</t>
    </rPh>
    <rPh sb="7" eb="9">
      <t>チョクセツ</t>
    </rPh>
    <rPh sb="9" eb="11">
      <t>キニュウ</t>
    </rPh>
    <phoneticPr fontId="19"/>
  </si>
  <si>
    <t>別紙４－１</t>
    <rPh sb="0" eb="2">
      <t>ベッシ</t>
    </rPh>
    <phoneticPr fontId="19"/>
  </si>
  <si>
    <t>備考</t>
  </si>
  <si>
    <t>休業等の期間</t>
    <rPh sb="0" eb="2">
      <t>キュウギョウ</t>
    </rPh>
    <rPh sb="2" eb="3">
      <t>トウ</t>
    </rPh>
    <rPh sb="4" eb="6">
      <t>キカン</t>
    </rPh>
    <phoneticPr fontId="19"/>
  </si>
  <si>
    <t>　ア．通常単価（令和５年４月１日から５月７日分）</t>
    <rPh sb="8" eb="10">
      <t>レイワ</t>
    </rPh>
    <rPh sb="11" eb="12">
      <t>ネン</t>
    </rPh>
    <rPh sb="13" eb="14">
      <t>ガツ</t>
    </rPh>
    <rPh sb="15" eb="16">
      <t>ヒ</t>
    </rPh>
    <rPh sb="19" eb="20">
      <t>ガツ</t>
    </rPh>
    <rPh sb="21" eb="22">
      <t>ヒ</t>
    </rPh>
    <rPh sb="22" eb="23">
      <t>ブン</t>
    </rPh>
    <phoneticPr fontId="19"/>
  </si>
  <si>
    <t>２　歳出の部</t>
    <rPh sb="2" eb="4">
      <t>サイシュツ</t>
    </rPh>
    <rPh sb="5" eb="6">
      <t>ブ</t>
    </rPh>
    <phoneticPr fontId="19"/>
  </si>
  <si>
    <t>　報酬</t>
    <rPh sb="1" eb="3">
      <t>ホウシュウ</t>
    </rPh>
    <phoneticPr fontId="19"/>
  </si>
  <si>
    <t>期間</t>
    <rPh sb="0" eb="2">
      <t>キカン</t>
    </rPh>
    <phoneticPr fontId="19"/>
  </si>
  <si>
    <t>（２）HEPAフィルター付き空気清浄機購入</t>
  </si>
  <si>
    <t>数量</t>
    <rPh sb="0" eb="2">
      <t>スウリョウ</t>
    </rPh>
    <phoneticPr fontId="19"/>
  </si>
  <si>
    <t>別紙１－１</t>
    <rPh sb="0" eb="2">
      <t>ベッシ</t>
    </rPh>
    <phoneticPr fontId="19"/>
  </si>
  <si>
    <t>休業等に至った経緯：</t>
    <rPh sb="0" eb="2">
      <t>キュウギョウ</t>
    </rPh>
    <rPh sb="2" eb="3">
      <t>トウ</t>
    </rPh>
    <rPh sb="4" eb="5">
      <t>イタ</t>
    </rPh>
    <rPh sb="7" eb="9">
      <t>ケイイ</t>
    </rPh>
    <phoneticPr fontId="19"/>
  </si>
  <si>
    <t>　賃金</t>
    <rPh sb="1" eb="3">
      <t>チンギン</t>
    </rPh>
    <phoneticPr fontId="19"/>
  </si>
  <si>
    <t>実施方法（行った消毒方法を記入してください。）</t>
    <rPh sb="0" eb="2">
      <t>ジッシ</t>
    </rPh>
    <rPh sb="2" eb="4">
      <t>ホウホウ</t>
    </rPh>
    <rPh sb="5" eb="6">
      <t>オコナ</t>
    </rPh>
    <rPh sb="8" eb="10">
      <t>ショウドク</t>
    </rPh>
    <rPh sb="10" eb="12">
      <t>ホウホウ</t>
    </rPh>
    <rPh sb="13" eb="15">
      <t>キニュウ</t>
    </rPh>
    <phoneticPr fontId="19"/>
  </si>
  <si>
    <t>（F）</t>
  </si>
  <si>
    <t>延べ時間</t>
    <rPh sb="0" eb="1">
      <t>ノ</t>
    </rPh>
    <rPh sb="2" eb="4">
      <t>ジカン</t>
    </rPh>
    <phoneticPr fontId="19"/>
  </si>
  <si>
    <t>（１）病床確保</t>
    <rPh sb="3" eb="5">
      <t>ビョウショウ</t>
    </rPh>
    <rPh sb="5" eb="7">
      <t>カクホ</t>
    </rPh>
    <phoneticPr fontId="19"/>
  </si>
  <si>
    <t>施設名（　　　　　　　　　　　　　　　　　　　　　）</t>
  </si>
  <si>
    <t>確保病床数</t>
    <rPh sb="0" eb="2">
      <t>カクホ</t>
    </rPh>
    <rPh sb="2" eb="4">
      <t>ビョウショウ</t>
    </rPh>
    <rPh sb="4" eb="5">
      <t>スウ</t>
    </rPh>
    <phoneticPr fontId="19"/>
  </si>
  <si>
    <t>ｈ　×</t>
  </si>
  <si>
    <t>（１）病床確保　【感染症指定医療機関・入院協力医療機関】</t>
  </si>
  <si>
    <t>派遣に至った経緯：</t>
    <rPh sb="0" eb="2">
      <t>ハケン</t>
    </rPh>
    <rPh sb="3" eb="4">
      <t>イタ</t>
    </rPh>
    <rPh sb="6" eb="8">
      <t>ケイイ</t>
    </rPh>
    <phoneticPr fontId="19"/>
  </si>
  <si>
    <t>（D）</t>
  </si>
  <si>
    <t>１　入院患者を受け入れる病床の確保、消毒等の支援事業</t>
  </si>
  <si>
    <t>令和５年度高知県新型コロナウイルス感染症対策事業費補助金　所要額内訳</t>
    <rPh sb="29" eb="32">
      <t>ショヨウガク</t>
    </rPh>
    <rPh sb="32" eb="33">
      <t>ウチ</t>
    </rPh>
    <rPh sb="33" eb="34">
      <t>ヤク</t>
    </rPh>
    <phoneticPr fontId="19"/>
  </si>
  <si>
    <t>※「選定額(Ｆ)」欄は、(C)欄、(Ｄ)欄又は(Ｅ)欄のいずれか低い方の額を記入してください。</t>
    <rPh sb="2" eb="4">
      <t>センテイ</t>
    </rPh>
    <rPh sb="4" eb="5">
      <t>ガク</t>
    </rPh>
    <rPh sb="9" eb="10">
      <t>ラン</t>
    </rPh>
    <rPh sb="15" eb="16">
      <t>ラン</t>
    </rPh>
    <rPh sb="20" eb="21">
      <t>ラン</t>
    </rPh>
    <rPh sb="21" eb="22">
      <t>マタ</t>
    </rPh>
    <rPh sb="26" eb="27">
      <t>ラン</t>
    </rPh>
    <rPh sb="32" eb="33">
      <t>ヒク</t>
    </rPh>
    <rPh sb="34" eb="35">
      <t>ホウ</t>
    </rPh>
    <rPh sb="36" eb="37">
      <t>ガク</t>
    </rPh>
    <rPh sb="38" eb="40">
      <t>キニュウ</t>
    </rPh>
    <phoneticPr fontId="19"/>
  </si>
  <si>
    <t>別紙１－２</t>
    <rPh sb="0" eb="2">
      <t>ベッシ</t>
    </rPh>
    <phoneticPr fontId="19"/>
  </si>
  <si>
    <t>補助率</t>
    <rPh sb="0" eb="3">
      <t>ホジョリツ</t>
    </rPh>
    <phoneticPr fontId="19"/>
  </si>
  <si>
    <t>(F)×(G)＝(H)</t>
  </si>
  <si>
    <t>別紙１－３</t>
    <rPh sb="0" eb="2">
      <t>ベッシ</t>
    </rPh>
    <phoneticPr fontId="19"/>
  </si>
  <si>
    <t>別紙１－４</t>
    <rPh sb="0" eb="2">
      <t>ベッシ</t>
    </rPh>
    <phoneticPr fontId="19"/>
  </si>
  <si>
    <t>確保期間</t>
    <rPh sb="0" eb="2">
      <t>カクホ</t>
    </rPh>
    <rPh sb="2" eb="4">
      <t>キカン</t>
    </rPh>
    <phoneticPr fontId="19"/>
  </si>
  <si>
    <t>５ 新型コロナウイルス感染症により休業等となった医療機関に対する継続・再開支援事業</t>
  </si>
  <si>
    <t>延べ日数</t>
    <rPh sb="0" eb="1">
      <t>ノ</t>
    </rPh>
    <rPh sb="2" eb="4">
      <t>ニッスウ</t>
    </rPh>
    <phoneticPr fontId="19"/>
  </si>
  <si>
    <t>延べ数</t>
    <rPh sb="0" eb="1">
      <t>ノ</t>
    </rPh>
    <rPh sb="2" eb="3">
      <t>スウ</t>
    </rPh>
    <phoneticPr fontId="19"/>
  </si>
  <si>
    <t>空床日数</t>
    <rPh sb="0" eb="2">
      <t>クウショウ</t>
    </rPh>
    <rPh sb="2" eb="4">
      <t>ニッスウ</t>
    </rPh>
    <phoneticPr fontId="19"/>
  </si>
  <si>
    <t>※基準額</t>
    <rPh sb="1" eb="4">
      <t>キジュンガク</t>
    </rPh>
    <phoneticPr fontId="19"/>
  </si>
  <si>
    <t>日　×</t>
    <rPh sb="0" eb="1">
      <t>ニチ</t>
    </rPh>
    <phoneticPr fontId="19"/>
  </si>
  <si>
    <t>休業等の範囲</t>
    <rPh sb="0" eb="2">
      <t>キュウギョウ</t>
    </rPh>
    <rPh sb="2" eb="3">
      <t>トウ</t>
    </rPh>
    <rPh sb="4" eb="6">
      <t>ハンイ</t>
    </rPh>
    <phoneticPr fontId="19"/>
  </si>
  <si>
    <t>～</t>
  </si>
  <si>
    <t>(D)</t>
  </si>
  <si>
    <t>（１）医師</t>
    <rPh sb="3" eb="5">
      <t>イシ</t>
    </rPh>
    <phoneticPr fontId="19"/>
  </si>
  <si>
    <t>派遣期間</t>
    <rPh sb="0" eb="2">
      <t>ハケン</t>
    </rPh>
    <rPh sb="2" eb="4">
      <t>キカン</t>
    </rPh>
    <phoneticPr fontId="19"/>
  </si>
  <si>
    <t>派遣人数</t>
    <rPh sb="0" eb="2">
      <t>ハケン</t>
    </rPh>
    <rPh sb="2" eb="4">
      <t>ニンズウ</t>
    </rPh>
    <phoneticPr fontId="19"/>
  </si>
  <si>
    <t>差引増減</t>
    <rPh sb="0" eb="2">
      <t>サシヒ</t>
    </rPh>
    <rPh sb="2" eb="4">
      <t>ゾウゲン</t>
    </rPh>
    <phoneticPr fontId="19"/>
  </si>
  <si>
    <t>補助所要額</t>
    <rPh sb="0" eb="2">
      <t>ホジョ</t>
    </rPh>
    <phoneticPr fontId="19"/>
  </si>
  <si>
    <t>歳入歳出予算（見込み）書（抄本）</t>
    <rPh sb="0" eb="1">
      <t>トシ</t>
    </rPh>
    <rPh sb="1" eb="2">
      <t>イリ</t>
    </rPh>
    <rPh sb="2" eb="3">
      <t>トシ</t>
    </rPh>
    <rPh sb="3" eb="4">
      <t>デ</t>
    </rPh>
    <rPh sb="4" eb="5">
      <t>ヨ</t>
    </rPh>
    <rPh sb="5" eb="6">
      <t>ザン</t>
    </rPh>
    <rPh sb="7" eb="9">
      <t>ミコ</t>
    </rPh>
    <rPh sb="11" eb="12">
      <t>ショ</t>
    </rPh>
    <rPh sb="13" eb="15">
      <t>ショウホン</t>
    </rPh>
    <phoneticPr fontId="19"/>
  </si>
  <si>
    <t>（１）消毒等</t>
    <rPh sb="3" eb="5">
      <t>ショウドク</t>
    </rPh>
    <rPh sb="5" eb="6">
      <t>トウ</t>
    </rPh>
    <phoneticPr fontId="19"/>
  </si>
  <si>
    <t>メーカー名</t>
    <rPh sb="4" eb="5">
      <t>メイ</t>
    </rPh>
    <phoneticPr fontId="19"/>
  </si>
  <si>
    <t>商品名</t>
    <rPh sb="0" eb="3">
      <t>ショウヒンメイ</t>
    </rPh>
    <phoneticPr fontId="19"/>
  </si>
  <si>
    <t>派遣先医療機関</t>
    <rPh sb="0" eb="2">
      <t>ハケン</t>
    </rPh>
    <rPh sb="2" eb="3">
      <t>サキ</t>
    </rPh>
    <rPh sb="3" eb="5">
      <t>イリョウ</t>
    </rPh>
    <rPh sb="5" eb="7">
      <t>キカン</t>
    </rPh>
    <phoneticPr fontId="19"/>
  </si>
  <si>
    <t>名称</t>
    <rPh sb="0" eb="2">
      <t>メイショウ</t>
    </rPh>
    <phoneticPr fontId="19"/>
  </si>
  <si>
    <t>予定派遣期間</t>
    <rPh sb="0" eb="2">
      <t>ヨテイ</t>
    </rPh>
    <rPh sb="2" eb="4">
      <t>ハケン</t>
    </rPh>
    <rPh sb="4" eb="6">
      <t>キカン</t>
    </rPh>
    <phoneticPr fontId="19"/>
  </si>
  <si>
    <t>別紙４－３</t>
    <rPh sb="0" eb="2">
      <t>ベッシ</t>
    </rPh>
    <phoneticPr fontId="19"/>
  </si>
  <si>
    <t>再開日</t>
    <rPh sb="0" eb="2">
      <t>サイカイ</t>
    </rPh>
    <rPh sb="2" eb="3">
      <t>ヒ</t>
    </rPh>
    <phoneticPr fontId="19"/>
  </si>
  <si>
    <t>実施</t>
    <rPh sb="0" eb="2">
      <t>ジッシ</t>
    </rPh>
    <phoneticPr fontId="19"/>
  </si>
  <si>
    <t>寄附金その他収入額</t>
    <rPh sb="1" eb="2">
      <t>フ</t>
    </rPh>
    <rPh sb="5" eb="6">
      <t>タ</t>
    </rPh>
    <phoneticPr fontId="19"/>
  </si>
  <si>
    <t>別紙３－２</t>
    <rPh sb="0" eb="2">
      <t>ベッシ</t>
    </rPh>
    <phoneticPr fontId="19"/>
  </si>
  <si>
    <t>10/10</t>
  </si>
  <si>
    <t>対象経費の
支出予定額</t>
    <rPh sb="0" eb="2">
      <t>タイショウ</t>
    </rPh>
    <rPh sb="2" eb="4">
      <t>ケイヒ</t>
    </rPh>
    <phoneticPr fontId="19"/>
  </si>
  <si>
    <t>備　考</t>
    <rPh sb="0" eb="1">
      <t>ソナエ</t>
    </rPh>
    <rPh sb="2" eb="3">
      <t>コウ</t>
    </rPh>
    <phoneticPr fontId="19"/>
  </si>
  <si>
    <t>（２）消毒等</t>
  </si>
  <si>
    <t>　需用費</t>
    <rPh sb="1" eb="4">
      <t>ジュヨウヒ</t>
    </rPh>
    <phoneticPr fontId="19"/>
  </si>
  <si>
    <t>　・・・</t>
  </si>
  <si>
    <t>小計</t>
    <rPh sb="0" eb="2">
      <t>ショウケイ</t>
    </rPh>
    <phoneticPr fontId="19"/>
  </si>
  <si>
    <t>合計</t>
    <rPh sb="0" eb="2">
      <t>ゴウケイ</t>
    </rPh>
    <phoneticPr fontId="19"/>
  </si>
  <si>
    <t/>
  </si>
  <si>
    <t>　旅費</t>
    <rPh sb="1" eb="3">
      <t>リョヒ</t>
    </rPh>
    <phoneticPr fontId="19"/>
  </si>
  <si>
    <t>　備品購入費</t>
    <rPh sb="1" eb="3">
      <t>ビヒン</t>
    </rPh>
    <rPh sb="3" eb="6">
      <t>コウニュウヒ</t>
    </rPh>
    <phoneticPr fontId="19"/>
  </si>
  <si>
    <t>１　歳入の部</t>
    <rPh sb="2" eb="4">
      <t>サイニュウ</t>
    </rPh>
    <rPh sb="5" eb="6">
      <t>ブ</t>
    </rPh>
    <phoneticPr fontId="19"/>
  </si>
  <si>
    <t>積算内訳</t>
    <rPh sb="0" eb="2">
      <t>セキサン</t>
    </rPh>
    <rPh sb="2" eb="4">
      <t>ウチワケ</t>
    </rPh>
    <phoneticPr fontId="19"/>
  </si>
  <si>
    <t>県補助金</t>
    <rPh sb="0" eb="1">
      <t>ケン</t>
    </rPh>
    <rPh sb="1" eb="4">
      <t>ホジョキン</t>
    </rPh>
    <phoneticPr fontId="19"/>
  </si>
  <si>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9" type="Hiragana"/>
  </si>
  <si>
    <t>事業主負担</t>
  </si>
  <si>
    <t>予　算　額</t>
    <rPh sb="0" eb="1">
      <t>ヨ</t>
    </rPh>
    <rPh sb="2" eb="3">
      <t>ザン</t>
    </rPh>
    <rPh sb="4" eb="5">
      <t>ガク</t>
    </rPh>
    <phoneticPr fontId="19"/>
  </si>
  <si>
    <t>備　　　考</t>
    <rPh sb="0" eb="1">
      <t>ソナエ</t>
    </rPh>
    <rPh sb="4" eb="5">
      <t>コウ</t>
    </rPh>
    <phoneticPr fontId="19"/>
  </si>
  <si>
    <t>別紙２－１</t>
    <rPh sb="0" eb="2">
      <t>ベッシ</t>
    </rPh>
    <phoneticPr fontId="19"/>
  </si>
  <si>
    <t>イ　設備整備の内容</t>
    <rPh sb="2" eb="4">
      <t>セツビ</t>
    </rPh>
    <rPh sb="4" eb="6">
      <t>セイビ</t>
    </rPh>
    <rPh sb="7" eb="9">
      <t>ナイヨウ</t>
    </rPh>
    <phoneticPr fontId="19"/>
  </si>
  <si>
    <t>別紙２－２</t>
    <rPh sb="0" eb="2">
      <t>ベッシ</t>
    </rPh>
    <phoneticPr fontId="19"/>
  </si>
  <si>
    <t>別紙２－４</t>
    <rPh sb="0" eb="2">
      <t>ベッシ</t>
    </rPh>
    <phoneticPr fontId="19"/>
  </si>
  <si>
    <t>３ 新型コロナウイルス感染症を疑う患者受入れのための救急・周産期・小児医療体制確保事業</t>
  </si>
  <si>
    <t>※「簡易診察及び付帯する備品」と「消毒経費」は、申請（変更）時の基準額を記入してください。</t>
    <rPh sb="2" eb="4">
      <t>カンイ</t>
    </rPh>
    <rPh sb="4" eb="6">
      <t>シンサツ</t>
    </rPh>
    <rPh sb="6" eb="7">
      <t>オヨ</t>
    </rPh>
    <rPh sb="8" eb="10">
      <t>フタイ</t>
    </rPh>
    <rPh sb="12" eb="14">
      <t>ビヒン</t>
    </rPh>
    <rPh sb="17" eb="19">
      <t>ショウドク</t>
    </rPh>
    <rPh sb="19" eb="21">
      <t>ケイヒ</t>
    </rPh>
    <rPh sb="24" eb="26">
      <t>シンセイ</t>
    </rPh>
    <rPh sb="27" eb="29">
      <t>ヘンコウ</t>
    </rPh>
    <rPh sb="30" eb="31">
      <t>ジ</t>
    </rPh>
    <rPh sb="32" eb="35">
      <t>キジュンガク</t>
    </rPh>
    <rPh sb="36" eb="38">
      <t>キニュウ</t>
    </rPh>
    <phoneticPr fontId="19"/>
  </si>
  <si>
    <t>支出額</t>
    <rPh sb="0" eb="2">
      <t>シシュツ</t>
    </rPh>
    <rPh sb="2" eb="3">
      <t>ガク</t>
    </rPh>
    <phoneticPr fontId="19"/>
  </si>
  <si>
    <t>重点医療機関（特定機能病院）</t>
    <rPh sb="0" eb="2">
      <t>ジュウテン</t>
    </rPh>
    <rPh sb="2" eb="4">
      <t>イリョウ</t>
    </rPh>
    <rPh sb="4" eb="6">
      <t>キカン</t>
    </rPh>
    <rPh sb="7" eb="9">
      <t>トクテイ</t>
    </rPh>
    <rPh sb="9" eb="11">
      <t>キノウ</t>
    </rPh>
    <rPh sb="11" eb="13">
      <t>ビョウイン</t>
    </rPh>
    <phoneticPr fontId="19"/>
  </si>
  <si>
    <t>患者入院
延べ日数</t>
    <rPh sb="0" eb="2">
      <t>カンジャ</t>
    </rPh>
    <rPh sb="2" eb="4">
      <t>ニュウイン</t>
    </rPh>
    <rPh sb="5" eb="6">
      <t>ノ</t>
    </rPh>
    <rPh sb="7" eb="9">
      <t>ニッスウ</t>
    </rPh>
    <phoneticPr fontId="19"/>
  </si>
  <si>
    <t>歳入歳出決算（見込み）書（抄本）</t>
    <rPh sb="0" eb="1">
      <t>トシ</t>
    </rPh>
    <rPh sb="1" eb="2">
      <t>イリ</t>
    </rPh>
    <rPh sb="2" eb="3">
      <t>トシ</t>
    </rPh>
    <rPh sb="3" eb="4">
      <t>デ</t>
    </rPh>
    <rPh sb="4" eb="6">
      <t>ケッサン</t>
    </rPh>
    <rPh sb="7" eb="9">
      <t>ミコ</t>
    </rPh>
    <rPh sb="13" eb="15">
      <t>ショウホン</t>
    </rPh>
    <phoneticPr fontId="19"/>
  </si>
  <si>
    <t>決　算　額</t>
    <rPh sb="0" eb="1">
      <t>ケツ</t>
    </rPh>
    <rPh sb="2" eb="3">
      <t>サン</t>
    </rPh>
    <rPh sb="4" eb="5">
      <t>ガク</t>
    </rPh>
    <phoneticPr fontId="19"/>
  </si>
  <si>
    <t>形式及び規格（予定）</t>
    <rPh sb="0" eb="2">
      <t>ケイシキ</t>
    </rPh>
    <rPh sb="2" eb="3">
      <t>オヨ</t>
    </rPh>
    <rPh sb="4" eb="6">
      <t>キカク</t>
    </rPh>
    <rPh sb="7" eb="9">
      <t>ヨテイ</t>
    </rPh>
    <phoneticPr fontId="19"/>
  </si>
  <si>
    <t>１人１日当たり基準額×延べ空床数</t>
    <rPh sb="7" eb="10">
      <t>キジュンガク</t>
    </rPh>
    <phoneticPr fontId="19"/>
  </si>
  <si>
    <t>変更後歳入歳出予算（見込み）書（抄本）</t>
    <rPh sb="0" eb="2">
      <t>ヘンコウ</t>
    </rPh>
    <rPh sb="2" eb="3">
      <t>ゴ</t>
    </rPh>
    <rPh sb="3" eb="4">
      <t>トシ</t>
    </rPh>
    <rPh sb="4" eb="5">
      <t>イリ</t>
    </rPh>
    <rPh sb="5" eb="6">
      <t>トシ</t>
    </rPh>
    <rPh sb="6" eb="7">
      <t>デ</t>
    </rPh>
    <rPh sb="7" eb="8">
      <t>ヨ</t>
    </rPh>
    <rPh sb="8" eb="9">
      <t>ザン</t>
    </rPh>
    <rPh sb="10" eb="12">
      <t>ミコ</t>
    </rPh>
    <rPh sb="14" eb="15">
      <t>ショ</t>
    </rPh>
    <rPh sb="16" eb="18">
      <t>ショウホン</t>
    </rPh>
    <phoneticPr fontId="19"/>
  </si>
  <si>
    <t>HEPAﾌｨﾙﾀｰ付きﾊﾟｰﾃｰｼｮﾝ</t>
  </si>
  <si>
    <t>（３）宿泊施設確保</t>
    <rPh sb="3" eb="5">
      <t>シュクハク</t>
    </rPh>
    <rPh sb="5" eb="7">
      <t>シセツ</t>
    </rPh>
    <rPh sb="7" eb="9">
      <t>カクホ</t>
    </rPh>
    <phoneticPr fontId="19"/>
  </si>
  <si>
    <t>宿泊施設名</t>
    <rPh sb="0" eb="2">
      <t>シュクハク</t>
    </rPh>
    <rPh sb="2" eb="5">
      <t>シセツメイ</t>
    </rPh>
    <phoneticPr fontId="19"/>
  </si>
  <si>
    <t>確保室数</t>
    <rPh sb="0" eb="2">
      <t>カクホ</t>
    </rPh>
    <rPh sb="2" eb="4">
      <t>シツスウ</t>
    </rPh>
    <phoneticPr fontId="19"/>
  </si>
  <si>
    <t>利用予定延べ数</t>
    <rPh sb="0" eb="2">
      <t>リヨウ</t>
    </rPh>
    <rPh sb="2" eb="4">
      <t>ヨテイ</t>
    </rPh>
    <rPh sb="4" eb="5">
      <t>ノ</t>
    </rPh>
    <rPh sb="6" eb="7">
      <t>スウ</t>
    </rPh>
    <phoneticPr fontId="19"/>
  </si>
  <si>
    <t>確保病床</t>
    <rPh sb="0" eb="2">
      <t>カクホ</t>
    </rPh>
    <rPh sb="2" eb="4">
      <t>ビョウショウ</t>
    </rPh>
    <phoneticPr fontId="19"/>
  </si>
  <si>
    <t>ICU</t>
  </si>
  <si>
    <t>その他</t>
    <rPh sb="2" eb="3">
      <t>タ</t>
    </rPh>
    <phoneticPr fontId="19"/>
  </si>
  <si>
    <t>その他空床日数(E)</t>
    <rPh sb="2" eb="3">
      <t>タ</t>
    </rPh>
    <rPh sb="3" eb="5">
      <t>クウショウ</t>
    </rPh>
    <rPh sb="5" eb="7">
      <t>ニッスウ</t>
    </rPh>
    <phoneticPr fontId="19"/>
  </si>
  <si>
    <t>　賃借料</t>
    <rPh sb="1" eb="4">
      <t>チンシャクリョウ</t>
    </rPh>
    <phoneticPr fontId="19"/>
  </si>
  <si>
    <t>基準単価</t>
    <rPh sb="0" eb="2">
      <t>キジュン</t>
    </rPh>
    <rPh sb="2" eb="4">
      <t>タンカ</t>
    </rPh>
    <phoneticPr fontId="19"/>
  </si>
  <si>
    <t>別紙２－３</t>
    <rPh sb="0" eb="2">
      <t>ベッシ</t>
    </rPh>
    <phoneticPr fontId="19"/>
  </si>
  <si>
    <t>（１）重点医療機関である特定機能病院等</t>
  </si>
  <si>
    <t>利用延べ数</t>
    <rPh sb="0" eb="2">
      <t>リヨウ</t>
    </rPh>
    <rPh sb="2" eb="3">
      <t>ノ</t>
    </rPh>
    <rPh sb="4" eb="5">
      <t>スウ</t>
    </rPh>
    <phoneticPr fontId="19"/>
  </si>
  <si>
    <t>再開予定日</t>
    <rPh sb="0" eb="2">
      <t>サイカイ</t>
    </rPh>
    <rPh sb="2" eb="5">
      <t>ヨテイビ</t>
    </rPh>
    <phoneticPr fontId="19"/>
  </si>
  <si>
    <t>令和５年度高知県新型コロナウイルス感染症対策事業費補助金　支出額内訳</t>
    <rPh sb="29" eb="31">
      <t>シシュツ</t>
    </rPh>
    <rPh sb="31" eb="32">
      <t>ガク</t>
    </rPh>
    <rPh sb="32" eb="33">
      <t>ウチ</t>
    </rPh>
    <rPh sb="33" eb="34">
      <t>ヤク</t>
    </rPh>
    <phoneticPr fontId="19"/>
  </si>
  <si>
    <t>　ア．通常単価（令和５年４月１から５月７日分）</t>
    <rPh sb="3" eb="5">
      <t>ツウジョウ</t>
    </rPh>
    <rPh sb="5" eb="7">
      <t>タンカ</t>
    </rPh>
    <rPh sb="8" eb="10">
      <t>レイワ</t>
    </rPh>
    <rPh sb="11" eb="12">
      <t>ネン</t>
    </rPh>
    <rPh sb="13" eb="14">
      <t>ガツ</t>
    </rPh>
    <rPh sb="18" eb="19">
      <t>ガツ</t>
    </rPh>
    <rPh sb="20" eb="21">
      <t>ヒ</t>
    </rPh>
    <rPh sb="21" eb="22">
      <t>ブン</t>
    </rPh>
    <phoneticPr fontId="19"/>
  </si>
  <si>
    <t>　　＝</t>
  </si>
  <si>
    <t>基本給</t>
    <rPh sb="0" eb="3">
      <t>キホンキュウ</t>
    </rPh>
    <phoneticPr fontId="19"/>
  </si>
  <si>
    <t>（別紙１－２の所要額を記入）</t>
    <rPh sb="1" eb="3">
      <t>ベッシ</t>
    </rPh>
    <rPh sb="7" eb="10">
      <t>ショヨウガク</t>
    </rPh>
    <rPh sb="11" eb="13">
      <t>キニュウ</t>
    </rPh>
    <phoneticPr fontId="19"/>
  </si>
  <si>
    <t>【感染症指定医療機関・入院協力医療機関】</t>
    <rPh sb="1" eb="4">
      <t>カンセンショウ</t>
    </rPh>
    <rPh sb="4" eb="6">
      <t>シテイ</t>
    </rPh>
    <rPh sb="6" eb="8">
      <t>イリョウ</t>
    </rPh>
    <rPh sb="8" eb="10">
      <t>キカン</t>
    </rPh>
    <rPh sb="11" eb="13">
      <t>ニュウイン</t>
    </rPh>
    <rPh sb="13" eb="15">
      <t>キョウリョク</t>
    </rPh>
    <rPh sb="15" eb="17">
      <t>イリョウ</t>
    </rPh>
    <rPh sb="17" eb="19">
      <t>キカン</t>
    </rPh>
    <phoneticPr fontId="19"/>
  </si>
  <si>
    <t>２ 新型コロナウイルス感染症重点医療機関体制整備事業</t>
  </si>
  <si>
    <t>４ 新型コロナウイルス重症患者を診療する医療従事者派遣体制の確保事業</t>
  </si>
  <si>
    <t>１ 入院患者を受け入れる病床の確保、消毒等の支援事業</t>
  </si>
  <si>
    <t>⑤④でその他とした処遇改善の内容（直接入力、例：現職員の賃金は維持しつつ、新たに看護補助者を○名採用）</t>
    <rPh sb="5" eb="6">
      <t>タ</t>
    </rPh>
    <rPh sb="9" eb="11">
      <t>ショグウ</t>
    </rPh>
    <rPh sb="11" eb="13">
      <t>カイゼン</t>
    </rPh>
    <rPh sb="14" eb="16">
      <t>ナイヨウ</t>
    </rPh>
    <rPh sb="17" eb="19">
      <t>チョクセツ</t>
    </rPh>
    <rPh sb="19" eb="21">
      <t>ニュウリョク</t>
    </rPh>
    <rPh sb="22" eb="23">
      <t>レイ</t>
    </rPh>
    <rPh sb="24" eb="27">
      <t>ゲンショクイン</t>
    </rPh>
    <rPh sb="28" eb="30">
      <t>チンギン</t>
    </rPh>
    <rPh sb="31" eb="33">
      <t>イジ</t>
    </rPh>
    <rPh sb="37" eb="38">
      <t>アラ</t>
    </rPh>
    <rPh sb="40" eb="42">
      <t>カンゴ</t>
    </rPh>
    <rPh sb="42" eb="45">
      <t>ホジョシャ</t>
    </rPh>
    <rPh sb="47" eb="48">
      <t>メイ</t>
    </rPh>
    <rPh sb="48" eb="50">
      <t>サイヨウ</t>
    </rPh>
    <phoneticPr fontId="19"/>
  </si>
  <si>
    <t>６ 新型コロナウイルス感染症に感染した医師に代わり診療を行う医師派遣体制の確保事業</t>
    <rPh sb="22" eb="23">
      <t>カ</t>
    </rPh>
    <phoneticPr fontId="19"/>
  </si>
  <si>
    <t>施設名　（　　　　　　　　　　　　　　　　）</t>
    <rPh sb="2" eb="3">
      <t>メイ</t>
    </rPh>
    <phoneticPr fontId="19"/>
  </si>
  <si>
    <t>令和５年度高知県新型コロナウイルス感染症対策事業　概算報告書</t>
  </si>
  <si>
    <t>HCU</t>
  </si>
  <si>
    <t>初度整備費</t>
    <rPh sb="0" eb="2">
      <t>ショド</t>
    </rPh>
    <rPh sb="2" eb="5">
      <t>セイビヒ</t>
    </rPh>
    <phoneticPr fontId="19"/>
  </si>
  <si>
    <t>重症患者又は中等症患者</t>
    <rPh sb="0" eb="2">
      <t>ジュウショウ</t>
    </rPh>
    <rPh sb="2" eb="4">
      <t>カンジャ</t>
    </rPh>
    <rPh sb="4" eb="5">
      <t>マタ</t>
    </rPh>
    <rPh sb="6" eb="9">
      <t>チュウトウショウ</t>
    </rPh>
    <rPh sb="9" eb="11">
      <t>カンジャ</t>
    </rPh>
    <phoneticPr fontId="19"/>
  </si>
  <si>
    <t>救急医療に要する備品</t>
    <rPh sb="0" eb="2">
      <t>キュウキュウ</t>
    </rPh>
    <rPh sb="2" eb="4">
      <t>イリョウ</t>
    </rPh>
    <rPh sb="5" eb="6">
      <t>ヨウ</t>
    </rPh>
    <rPh sb="8" eb="10">
      <t>ビヒン</t>
    </rPh>
    <phoneticPr fontId="19"/>
  </si>
  <si>
    <t>形式及び規格</t>
    <rPh sb="0" eb="2">
      <t>ケイシキ</t>
    </rPh>
    <rPh sb="2" eb="3">
      <t>オヨ</t>
    </rPh>
    <rPh sb="4" eb="6">
      <t>キカク</t>
    </rPh>
    <phoneticPr fontId="19"/>
  </si>
  <si>
    <t>別紙４－２</t>
    <rPh sb="0" eb="2">
      <t>ベッシ</t>
    </rPh>
    <phoneticPr fontId="19"/>
  </si>
  <si>
    <t>別紙４－４</t>
    <rPh sb="0" eb="2">
      <t>ベッシ</t>
    </rPh>
    <phoneticPr fontId="19"/>
  </si>
  <si>
    <t>※「基準額(D)」欄は、実績計画書（別紙４－３）で算出した額を記入してください。</t>
    <rPh sb="2" eb="4">
      <t>キジュン</t>
    </rPh>
    <rPh sb="4" eb="5">
      <t>ガク</t>
    </rPh>
    <rPh sb="9" eb="10">
      <t>ラン</t>
    </rPh>
    <rPh sb="12" eb="14">
      <t>ジッセキ</t>
    </rPh>
    <rPh sb="14" eb="17">
      <t>ケイカクショ</t>
    </rPh>
    <rPh sb="18" eb="20">
      <t>ベッシ</t>
    </rPh>
    <rPh sb="25" eb="27">
      <t>サンシュツ</t>
    </rPh>
    <rPh sb="29" eb="30">
      <t>ガク</t>
    </rPh>
    <rPh sb="31" eb="33">
      <t>キニュウ</t>
    </rPh>
    <phoneticPr fontId="19"/>
  </si>
  <si>
    <t>令和５年度高知県新型コロナウイルス感染症対策事業費補助金　所要額調書</t>
  </si>
  <si>
    <t>消毒経費</t>
    <rPh sb="0" eb="2">
      <t>ショウドク</t>
    </rPh>
    <rPh sb="2" eb="4">
      <t>ケイヒ</t>
    </rPh>
    <phoneticPr fontId="19"/>
  </si>
  <si>
    <t>休床中の療養病床</t>
    <rPh sb="0" eb="2">
      <t>キュウユカ</t>
    </rPh>
    <rPh sb="2" eb="3">
      <t>チュウ</t>
    </rPh>
    <rPh sb="4" eb="6">
      <t>リョウヨウ</t>
    </rPh>
    <rPh sb="6" eb="8">
      <t>ビョウショウ</t>
    </rPh>
    <phoneticPr fontId="19"/>
  </si>
  <si>
    <t>重症・中等症者空床日数(E)</t>
    <rPh sb="0" eb="2">
      <t>ジュウショウ</t>
    </rPh>
    <rPh sb="3" eb="5">
      <t>チュウトウ</t>
    </rPh>
    <rPh sb="5" eb="6">
      <t>ショウ</t>
    </rPh>
    <rPh sb="6" eb="7">
      <t>モノ</t>
    </rPh>
    <rPh sb="7" eb="9">
      <t>クウショウ</t>
    </rPh>
    <rPh sb="9" eb="11">
      <t>ニッスウ</t>
    </rPh>
    <phoneticPr fontId="19"/>
  </si>
  <si>
    <t>HCU空床日数(E)</t>
    <rPh sb="3" eb="5">
      <t>クウショウ</t>
    </rPh>
    <rPh sb="5" eb="7">
      <t>ニッスウ</t>
    </rPh>
    <phoneticPr fontId="19"/>
  </si>
  <si>
    <r>
      <t>ア　設備整備を必要とする理由</t>
    </r>
    <r>
      <rPr>
        <sz val="9"/>
        <color auto="1"/>
        <rFont val="ＭＳ 明朝"/>
      </rPr>
      <t>(整備を必要とする理由、問題点等について整理して、記入してください。)</t>
    </r>
  </si>
  <si>
    <t>個人防護具</t>
    <rPh sb="0" eb="2">
      <t>コジン</t>
    </rPh>
    <rPh sb="2" eb="4">
      <t>ボウゴ</t>
    </rPh>
    <rPh sb="4" eb="5">
      <t>グ</t>
    </rPh>
    <phoneticPr fontId="19"/>
  </si>
  <si>
    <t>入院協力医療機関</t>
    <rPh sb="0" eb="2">
      <t>ニュウイン</t>
    </rPh>
    <rPh sb="2" eb="4">
      <t>キョウリョク</t>
    </rPh>
    <rPh sb="4" eb="6">
      <t>イリョウ</t>
    </rPh>
    <rPh sb="6" eb="8">
      <t>キカン</t>
    </rPh>
    <phoneticPr fontId="19"/>
  </si>
  <si>
    <t>簡易陰圧装置</t>
    <rPh sb="0" eb="2">
      <t>カンイ</t>
    </rPh>
    <rPh sb="2" eb="4">
      <t>インアツ</t>
    </rPh>
    <rPh sb="4" eb="6">
      <t>ソウチ</t>
    </rPh>
    <phoneticPr fontId="19"/>
  </si>
  <si>
    <t>簡易ベッド</t>
    <rPh sb="0" eb="2">
      <t>カンイ</t>
    </rPh>
    <phoneticPr fontId="19"/>
  </si>
  <si>
    <t>計画・実績（選択）</t>
    <rPh sb="0" eb="2">
      <t>ケイカク</t>
    </rPh>
    <rPh sb="3" eb="5">
      <t>ジッセキ</t>
    </rPh>
    <rPh sb="6" eb="8">
      <t>センタク</t>
    </rPh>
    <phoneticPr fontId="19"/>
  </si>
  <si>
    <t>（１）重点医療機関である特定機能病院等</t>
    <rPh sb="3" eb="5">
      <t>ジュウテン</t>
    </rPh>
    <rPh sb="12" eb="14">
      <t>トクテイ</t>
    </rPh>
    <rPh sb="14" eb="16">
      <t>キノウ</t>
    </rPh>
    <rPh sb="16" eb="18">
      <t>ビョウイン</t>
    </rPh>
    <rPh sb="18" eb="19">
      <t>トウ</t>
    </rPh>
    <phoneticPr fontId="19"/>
  </si>
  <si>
    <t>簡易診察室及び付帯する備品</t>
    <rPh sb="0" eb="2">
      <t>カンイ</t>
    </rPh>
    <rPh sb="2" eb="4">
      <t>シンサツ</t>
    </rPh>
    <rPh sb="4" eb="5">
      <t>シツ</t>
    </rPh>
    <rPh sb="5" eb="6">
      <t>オヨ</t>
    </rPh>
    <rPh sb="7" eb="9">
      <t>フタイ</t>
    </rPh>
    <rPh sb="11" eb="13">
      <t>ビヒン</t>
    </rPh>
    <phoneticPr fontId="19"/>
  </si>
  <si>
    <t>HEPAﾌｨﾙﾀｰ付きﾊﾟｰﾃｰｼｮﾝ</t>
    <rPh sb="9" eb="10">
      <t>ツ</t>
    </rPh>
    <phoneticPr fontId="19"/>
  </si>
  <si>
    <t>HEPAﾌｨﾙﾀｰ付き空気清浄機</t>
    <rPh sb="9" eb="10">
      <t>ツ</t>
    </rPh>
    <rPh sb="11" eb="13">
      <t>クウキ</t>
    </rPh>
    <rPh sb="13" eb="16">
      <t>セイジョウキ</t>
    </rPh>
    <phoneticPr fontId="19"/>
  </si>
  <si>
    <t>保育器</t>
    <rPh sb="0" eb="3">
      <t>ホイクキ</t>
    </rPh>
    <phoneticPr fontId="19"/>
  </si>
  <si>
    <t>※カタログ及び見積書を添えてください。</t>
  </si>
  <si>
    <t>※「簡易診察及び付帯する備品」と「消毒経費」は、所要額を基準単価欄に記入してください。</t>
    <rPh sb="2" eb="4">
      <t>カンイ</t>
    </rPh>
    <rPh sb="4" eb="6">
      <t>シンサツ</t>
    </rPh>
    <rPh sb="6" eb="7">
      <t>オヨ</t>
    </rPh>
    <rPh sb="8" eb="10">
      <t>フタイ</t>
    </rPh>
    <rPh sb="12" eb="14">
      <t>ビヒン</t>
    </rPh>
    <rPh sb="17" eb="19">
      <t>ショウドク</t>
    </rPh>
    <rPh sb="19" eb="21">
      <t>ケイヒ</t>
    </rPh>
    <rPh sb="24" eb="27">
      <t>ショヨウガク</t>
    </rPh>
    <rPh sb="28" eb="30">
      <t>キジュン</t>
    </rPh>
    <rPh sb="30" eb="33">
      <t>タンカラン</t>
    </rPh>
    <rPh sb="34" eb="36">
      <t>キニュウ</t>
    </rPh>
    <phoneticPr fontId="19"/>
  </si>
  <si>
    <t>別紙３－１</t>
    <rPh sb="0" eb="2">
      <t>ベッシ</t>
    </rPh>
    <phoneticPr fontId="19"/>
  </si>
  <si>
    <t>設備整備の内容</t>
    <rPh sb="0" eb="2">
      <t>セツビ</t>
    </rPh>
    <rPh sb="2" eb="4">
      <t>セイビ</t>
    </rPh>
    <rPh sb="5" eb="7">
      <t>ナイヨウ</t>
    </rPh>
    <phoneticPr fontId="19"/>
  </si>
  <si>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</si>
  <si>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（１）重点医療機関である特定機能病院等</t>
    <rPh sb="3" eb="5">
      <t>ジュウテン</t>
    </rPh>
    <rPh sb="5" eb="7">
      <t>イリョウ</t>
    </rPh>
    <rPh sb="7" eb="9">
      <t>キカン</t>
    </rPh>
    <rPh sb="12" eb="14">
      <t>トクテイ</t>
    </rPh>
    <rPh sb="14" eb="16">
      <t>キノウ</t>
    </rPh>
    <rPh sb="16" eb="18">
      <t>ビョウイン</t>
    </rPh>
    <rPh sb="18" eb="19">
      <t>トウ</t>
    </rPh>
    <phoneticPr fontId="19"/>
  </si>
  <si>
    <t>令和５年度高知県新型コロナウイルス感染症対策事業費補助金　概算請求所要額内訳</t>
    <rPh sb="29" eb="31">
      <t>ガイサン</t>
    </rPh>
    <rPh sb="31" eb="33">
      <t>セイキュウ</t>
    </rPh>
    <rPh sb="33" eb="36">
      <t>ショヨウガク</t>
    </rPh>
    <rPh sb="36" eb="37">
      <t>ウチ</t>
    </rPh>
    <rPh sb="37" eb="38">
      <t>ヤク</t>
    </rPh>
    <phoneticPr fontId="19"/>
  </si>
  <si>
    <t>（２）
医師以外の従事者</t>
    <rPh sb="4" eb="6">
      <t>イシ</t>
    </rPh>
    <rPh sb="6" eb="8">
      <t>イガイ</t>
    </rPh>
    <rPh sb="9" eb="12">
      <t>ジュウジシャ</t>
    </rPh>
    <phoneticPr fontId="19"/>
  </si>
  <si>
    <t>（２）重点医療機関である一般病院</t>
    <rPh sb="3" eb="5">
      <t>ジュウテン</t>
    </rPh>
    <rPh sb="5" eb="7">
      <t>イリョウ</t>
    </rPh>
    <rPh sb="7" eb="9">
      <t>キカン</t>
    </rPh>
    <rPh sb="12" eb="14">
      <t>イッパン</t>
    </rPh>
    <rPh sb="14" eb="16">
      <t>ビョウイン</t>
    </rPh>
    <phoneticPr fontId="19"/>
  </si>
  <si>
    <t>（２）空気清浄機</t>
  </si>
  <si>
    <t>※基準額（病床確保）</t>
    <rPh sb="1" eb="4">
      <t>キジュンガク</t>
    </rPh>
    <rPh sb="5" eb="7">
      <t>ビョウショウ</t>
    </rPh>
    <rPh sb="7" eb="9">
      <t>カクホ</t>
    </rPh>
    <phoneticPr fontId="19"/>
  </si>
  <si>
    <t>◎１または２の事業で、病床確保の実績報告を行う場合は、下記を記入してください。</t>
    <rPh sb="7" eb="9">
      <t>ジギョウ</t>
    </rPh>
    <rPh sb="11" eb="13">
      <t>ビョウショウ</t>
    </rPh>
    <rPh sb="13" eb="15">
      <t>カクホ</t>
    </rPh>
    <rPh sb="16" eb="18">
      <t>ジッセキ</t>
    </rPh>
    <rPh sb="18" eb="20">
      <t>ホウコク</t>
    </rPh>
    <rPh sb="21" eb="22">
      <t>オコナ</t>
    </rPh>
    <rPh sb="23" eb="25">
      <t>バアイ</t>
    </rPh>
    <rPh sb="27" eb="29">
      <t>カキ</t>
    </rPh>
    <rPh sb="30" eb="32">
      <t>キニュウ</t>
    </rPh>
    <phoneticPr fontId="19"/>
  </si>
  <si>
    <t>（２）薬剤師</t>
    <rPh sb="3" eb="6">
      <t>ヤクザイシ</t>
    </rPh>
    <phoneticPr fontId="19"/>
  </si>
  <si>
    <t>簡易診察室及び付帯する備品</t>
    <rPh sb="0" eb="2">
      <t>カンイ</t>
    </rPh>
    <rPh sb="2" eb="5">
      <t>シンサツシツ</t>
    </rPh>
    <rPh sb="5" eb="6">
      <t>オヨ</t>
    </rPh>
    <rPh sb="7" eb="9">
      <t>フタイ</t>
    </rPh>
    <rPh sb="11" eb="13">
      <t>ビヒン</t>
    </rPh>
    <phoneticPr fontId="19"/>
  </si>
  <si>
    <t>（単位：円）</t>
  </si>
  <si>
    <t>イ.県平均を下回る場合の単価分</t>
  </si>
  <si>
    <t>設備整備事業</t>
  </si>
  <si>
    <t>　設備整備等事業</t>
    <rPh sb="1" eb="3">
      <t>セツビ</t>
    </rPh>
    <rPh sb="3" eb="5">
      <t>セイビ</t>
    </rPh>
    <rPh sb="5" eb="6">
      <t>トウ</t>
    </rPh>
    <rPh sb="6" eb="8">
      <t>ジギョウ</t>
    </rPh>
    <phoneticPr fontId="19"/>
  </si>
  <si>
    <t>ア.通常単価分</t>
    <rPh sb="2" eb="4">
      <t>ツウジョウ</t>
    </rPh>
    <rPh sb="4" eb="6">
      <t>タンカ</t>
    </rPh>
    <rPh sb="6" eb="7">
      <t>ブン</t>
    </rPh>
    <phoneticPr fontId="19"/>
  </si>
  <si>
    <t>（以降は③で○を回答した場合のみ記載）</t>
    <rPh sb="1" eb="3">
      <t>イコウ</t>
    </rPh>
    <rPh sb="8" eb="10">
      <t>カイトウ</t>
    </rPh>
    <rPh sb="12" eb="14">
      <t>バアイ</t>
    </rPh>
    <rPh sb="16" eb="18">
      <t>キサイ</t>
    </rPh>
    <phoneticPr fontId="19"/>
  </si>
  <si>
    <t>イ.県平均を下回る場合の単価分</t>
    <rPh sb="14" eb="15">
      <t>ブン</t>
    </rPh>
    <phoneticPr fontId="19"/>
  </si>
  <si>
    <t>都道府県</t>
    <rPh sb="0" eb="4">
      <t>トドウフケン</t>
    </rPh>
    <phoneticPr fontId="19"/>
  </si>
  <si>
    <t>通常分：</t>
    <rPh sb="0" eb="2">
      <t>ツウジョウ</t>
    </rPh>
    <rPh sb="2" eb="3">
      <t>ブン</t>
    </rPh>
    <phoneticPr fontId="19"/>
  </si>
  <si>
    <t>下回る分：</t>
    <rPh sb="0" eb="2">
      <t>シタマワ</t>
    </rPh>
    <rPh sb="3" eb="4">
      <t>ブン</t>
    </rPh>
    <phoneticPr fontId="19"/>
  </si>
  <si>
    <t>コロナ対応に伴う処遇改善状況</t>
    <rPh sb="3" eb="5">
      <t>タイオウ</t>
    </rPh>
    <rPh sb="6" eb="7">
      <t>トモナ</t>
    </rPh>
    <rPh sb="8" eb="10">
      <t>ショグウ</t>
    </rPh>
    <rPh sb="10" eb="12">
      <t>カイゼン</t>
    </rPh>
    <rPh sb="12" eb="14">
      <t>ジョウキョウ</t>
    </rPh>
    <phoneticPr fontId="19"/>
  </si>
  <si>
    <t>②事業区分
　（○・×を選択）</t>
    <rPh sb="1" eb="3">
      <t>ジギョウ</t>
    </rPh>
    <rPh sb="3" eb="5">
      <t>クブン</t>
    </rPh>
    <rPh sb="12" eb="14">
      <t>センタク</t>
    </rPh>
    <phoneticPr fontId="19"/>
  </si>
  <si>
    <t>③病床確保料でコロナ対応医療従事者の処遇改善を実施する（した）。（○・×を選択）</t>
    <rPh sb="1" eb="3">
      <t>ビョウショウ</t>
    </rPh>
    <rPh sb="3" eb="5">
      <t>カクホ</t>
    </rPh>
    <rPh sb="5" eb="6">
      <t>リョウ</t>
    </rPh>
    <rPh sb="10" eb="12">
      <t>タイオウ</t>
    </rPh>
    <rPh sb="12" eb="14">
      <t>イリョウ</t>
    </rPh>
    <rPh sb="14" eb="17">
      <t>ジュウジシャ</t>
    </rPh>
    <rPh sb="18" eb="20">
      <t>ショグウ</t>
    </rPh>
    <rPh sb="20" eb="22">
      <t>カイゼン</t>
    </rPh>
    <rPh sb="23" eb="25">
      <t>ジッシ</t>
    </rPh>
    <rPh sb="37" eb="39">
      <t>センタク</t>
    </rPh>
    <phoneticPr fontId="19"/>
  </si>
  <si>
    <t>④実施する（した）処遇改善の内容
　（○・×を選択）</t>
    <rPh sb="1" eb="3">
      <t>ジッシ</t>
    </rPh>
    <rPh sb="9" eb="11">
      <t>ショグウ</t>
    </rPh>
    <rPh sb="11" eb="13">
      <t>カイゼン</t>
    </rPh>
    <rPh sb="14" eb="16">
      <t>ナイヨウ</t>
    </rPh>
    <rPh sb="23" eb="25">
      <t>センタク</t>
    </rPh>
    <phoneticPr fontId="19"/>
  </si>
  <si>
    <t>⑥処遇改善を行う（行った）額（直接入力、例：毎月、看護師に○○手当を○○円支給）</t>
    <rPh sb="1" eb="3">
      <t>ショグウ</t>
    </rPh>
    <rPh sb="3" eb="5">
      <t>カイゼン</t>
    </rPh>
    <rPh sb="6" eb="7">
      <t>オコナ</t>
    </rPh>
    <rPh sb="9" eb="10">
      <t>オコナ</t>
    </rPh>
    <rPh sb="13" eb="14">
      <t>ガク</t>
    </rPh>
    <rPh sb="15" eb="17">
      <t>チョクセツ</t>
    </rPh>
    <rPh sb="17" eb="19">
      <t>ニュウリョク</t>
    </rPh>
    <rPh sb="20" eb="21">
      <t>レイ</t>
    </rPh>
    <rPh sb="22" eb="24">
      <t>マイツキ</t>
    </rPh>
    <rPh sb="25" eb="28">
      <t>カンゴシ</t>
    </rPh>
    <rPh sb="31" eb="33">
      <t>テアテ</t>
    </rPh>
    <rPh sb="36" eb="37">
      <t>エン</t>
    </rPh>
    <rPh sb="37" eb="39">
      <t>シキュウ</t>
    </rPh>
    <phoneticPr fontId="19"/>
  </si>
  <si>
    <t>⑦交付申請（実績報告）機関中に処遇改善に要する（要した）総額（直接入力、例：申請期間が１～３月であれば、同期間内で処遇改善に活用する（した）病床確保料の総額を記載）</t>
    <rPh sb="1" eb="3">
      <t>コウフ</t>
    </rPh>
    <rPh sb="3" eb="5">
      <t>シンセイ</t>
    </rPh>
    <rPh sb="6" eb="8">
      <t>ジッセキ</t>
    </rPh>
    <rPh sb="8" eb="10">
      <t>ホウコク</t>
    </rPh>
    <rPh sb="11" eb="14">
      <t>キカンチュウ</t>
    </rPh>
    <rPh sb="15" eb="17">
      <t>ショグウ</t>
    </rPh>
    <rPh sb="17" eb="19">
      <t>カイゼン</t>
    </rPh>
    <rPh sb="20" eb="21">
      <t>ヨウ</t>
    </rPh>
    <rPh sb="24" eb="25">
      <t>ヨウ</t>
    </rPh>
    <rPh sb="28" eb="30">
      <t>ソウガク</t>
    </rPh>
    <rPh sb="31" eb="33">
      <t>チョクセツ</t>
    </rPh>
    <rPh sb="33" eb="35">
      <t>ニュウリョク</t>
    </rPh>
    <rPh sb="36" eb="37">
      <t>レイ</t>
    </rPh>
    <rPh sb="38" eb="40">
      <t>シンセイ</t>
    </rPh>
    <rPh sb="40" eb="42">
      <t>キカン</t>
    </rPh>
    <rPh sb="46" eb="47">
      <t>ガツ</t>
    </rPh>
    <rPh sb="52" eb="53">
      <t>ドウ</t>
    </rPh>
    <rPh sb="53" eb="56">
      <t>キカンナイ</t>
    </rPh>
    <rPh sb="57" eb="59">
      <t>ショグウ</t>
    </rPh>
    <rPh sb="59" eb="61">
      <t>カイゼン</t>
    </rPh>
    <rPh sb="62" eb="64">
      <t>カツヨウ</t>
    </rPh>
    <rPh sb="70" eb="72">
      <t>ビョウショウ</t>
    </rPh>
    <rPh sb="72" eb="74">
      <t>カクホ</t>
    </rPh>
    <rPh sb="74" eb="75">
      <t>リョウ</t>
    </rPh>
    <rPh sb="76" eb="78">
      <t>ソウガク</t>
    </rPh>
    <rPh sb="79" eb="81">
      <t>キサイ</t>
    </rPh>
    <phoneticPr fontId="19"/>
  </si>
  <si>
    <t>重点医療機関（一般病院）</t>
    <rPh sb="0" eb="2">
      <t>ジュウテン</t>
    </rPh>
    <rPh sb="2" eb="4">
      <t>イリョウ</t>
    </rPh>
    <rPh sb="4" eb="6">
      <t>キカン</t>
    </rPh>
    <rPh sb="7" eb="9">
      <t>イッパン</t>
    </rPh>
    <rPh sb="9" eb="11">
      <t>ビョウイン</t>
    </rPh>
    <phoneticPr fontId="19"/>
  </si>
  <si>
    <t>疑い患者受入医療機関</t>
    <rPh sb="0" eb="1">
      <t>ウタガ</t>
    </rPh>
    <rPh sb="2" eb="4">
      <t>カンジャ</t>
    </rPh>
    <rPh sb="4" eb="6">
      <t>ウケイレ</t>
    </rPh>
    <rPh sb="6" eb="8">
      <t>イリョウ</t>
    </rPh>
    <rPh sb="8" eb="10">
      <t>キカン</t>
    </rPh>
    <phoneticPr fontId="19"/>
  </si>
  <si>
    <t>特別手当</t>
    <rPh sb="0" eb="2">
      <t>トクベツ</t>
    </rPh>
    <rPh sb="2" eb="4">
      <t>テアテ</t>
    </rPh>
    <phoneticPr fontId="19"/>
  </si>
  <si>
    <t>一時金</t>
    <rPh sb="0" eb="3">
      <t>イチジキン</t>
    </rPh>
    <phoneticPr fontId="19"/>
  </si>
  <si>
    <t>令和５年度高知県新型コロナウイルス感染症対策事業費補助金　精算額調書</t>
    <rPh sb="29" eb="31">
      <t>セイサン</t>
    </rPh>
    <phoneticPr fontId="19"/>
  </si>
  <si>
    <t>高知県</t>
    <rPh sb="0" eb="3">
      <t>コウチケン</t>
    </rPh>
    <phoneticPr fontId="19"/>
  </si>
  <si>
    <t>注：計画・実績欄は、これから処遇改善を実施する予定のものがある場合は「計画」を選択し、</t>
    <rPh sb="0" eb="1">
      <t>チュウ</t>
    </rPh>
    <rPh sb="2" eb="4">
      <t>ケイカク</t>
    </rPh>
    <rPh sb="5" eb="7">
      <t>ジッセキ</t>
    </rPh>
    <rPh sb="7" eb="8">
      <t>ラン</t>
    </rPh>
    <rPh sb="14" eb="16">
      <t>ショグウ</t>
    </rPh>
    <rPh sb="16" eb="18">
      <t>カイゼン</t>
    </rPh>
    <rPh sb="19" eb="21">
      <t>ジッシ</t>
    </rPh>
    <rPh sb="23" eb="25">
      <t>ヨテイ</t>
    </rPh>
    <rPh sb="31" eb="33">
      <t>バアイ</t>
    </rPh>
    <rPh sb="35" eb="37">
      <t>ケイカク</t>
    </rPh>
    <rPh sb="39" eb="41">
      <t>センタク</t>
    </rPh>
    <phoneticPr fontId="19"/>
  </si>
  <si>
    <t>　　既に処遇改善を実施している場合は「実績」を選択してください。</t>
    <rPh sb="2" eb="3">
      <t>スデ</t>
    </rPh>
    <rPh sb="4" eb="6">
      <t>ショグウ</t>
    </rPh>
    <rPh sb="6" eb="8">
      <t>カイゼン</t>
    </rPh>
    <rPh sb="9" eb="11">
      <t>ジッシ</t>
    </rPh>
    <rPh sb="15" eb="17">
      <t>バアイ</t>
    </rPh>
    <rPh sb="19" eb="21">
      <t>ジッセキ</t>
    </rPh>
    <rPh sb="23" eb="25">
      <t>センタク</t>
    </rPh>
    <phoneticPr fontId="19"/>
  </si>
  <si>
    <t>◎１または２の事業で、病床確保の申請を行う場合は、下記を記入してください。</t>
    <rPh sb="7" eb="9">
      <t>ジギョウ</t>
    </rPh>
    <rPh sb="11" eb="13">
      <t>ビョウショウ</t>
    </rPh>
    <rPh sb="13" eb="15">
      <t>カクホ</t>
    </rPh>
    <rPh sb="16" eb="18">
      <t>シンセイ</t>
    </rPh>
    <rPh sb="19" eb="20">
      <t>オコナ</t>
    </rPh>
    <rPh sb="21" eb="23">
      <t>バアイ</t>
    </rPh>
    <rPh sb="25" eb="27">
      <t>カキ</t>
    </rPh>
    <rPh sb="28" eb="30">
      <t>キニュウ</t>
    </rPh>
    <phoneticPr fontId="19"/>
  </si>
  <si>
    <t>（別紙２－２の所要額を記入）</t>
    <rPh sb="1" eb="3">
      <t>ベッシ</t>
    </rPh>
    <rPh sb="7" eb="10">
      <t>ショヨウガク</t>
    </rPh>
    <rPh sb="11" eb="13">
      <t>キニュウ</t>
    </rPh>
    <phoneticPr fontId="19"/>
  </si>
  <si>
    <t>（別紙３－１の所要額を記入）</t>
    <rPh sb="1" eb="3">
      <t>ベッシ</t>
    </rPh>
    <rPh sb="7" eb="10">
      <t>ショヨウガク</t>
    </rPh>
    <rPh sb="11" eb="13">
      <t>キニュウ</t>
    </rPh>
    <phoneticPr fontId="19"/>
  </si>
  <si>
    <t>③病床確保料でコロナ対応医療従事者の処遇改善を実施した。（○・×を選択）</t>
    <rPh sb="1" eb="3">
      <t>ビョウショウ</t>
    </rPh>
    <rPh sb="3" eb="5">
      <t>カクホ</t>
    </rPh>
    <rPh sb="5" eb="6">
      <t>リョウ</t>
    </rPh>
    <rPh sb="10" eb="12">
      <t>タイオウ</t>
    </rPh>
    <rPh sb="12" eb="14">
      <t>イリョウ</t>
    </rPh>
    <rPh sb="14" eb="17">
      <t>ジュウジシャ</t>
    </rPh>
    <rPh sb="18" eb="20">
      <t>ショグウ</t>
    </rPh>
    <rPh sb="20" eb="22">
      <t>カイゼン</t>
    </rPh>
    <rPh sb="23" eb="25">
      <t>ジッシ</t>
    </rPh>
    <rPh sb="33" eb="35">
      <t>センタク</t>
    </rPh>
    <phoneticPr fontId="19"/>
  </si>
  <si>
    <t>④実施した処遇改善の内容
　（○・×を選択）</t>
    <rPh sb="1" eb="3">
      <t>ジッシ</t>
    </rPh>
    <rPh sb="5" eb="7">
      <t>ショグウ</t>
    </rPh>
    <rPh sb="7" eb="9">
      <t>カイゼン</t>
    </rPh>
    <rPh sb="10" eb="12">
      <t>ナイヨウ</t>
    </rPh>
    <rPh sb="19" eb="21">
      <t>センタク</t>
    </rPh>
    <phoneticPr fontId="19"/>
  </si>
  <si>
    <t>⑥処遇改善を行った額（直接入力、例：毎月、看護師に○○手当を○○円支給）</t>
    <rPh sb="1" eb="3">
      <t>ショグウ</t>
    </rPh>
    <rPh sb="3" eb="5">
      <t>カイゼン</t>
    </rPh>
    <rPh sb="6" eb="7">
      <t>オコナ</t>
    </rPh>
    <rPh sb="9" eb="10">
      <t>ガク</t>
    </rPh>
    <rPh sb="11" eb="13">
      <t>チョクセツ</t>
    </rPh>
    <rPh sb="13" eb="15">
      <t>ニュウリョク</t>
    </rPh>
    <rPh sb="16" eb="17">
      <t>レイ</t>
    </rPh>
    <rPh sb="18" eb="20">
      <t>マイツキ</t>
    </rPh>
    <rPh sb="21" eb="24">
      <t>カンゴシ</t>
    </rPh>
    <rPh sb="27" eb="29">
      <t>テアテ</t>
    </rPh>
    <rPh sb="32" eb="33">
      <t>エン</t>
    </rPh>
    <rPh sb="33" eb="35">
      <t>シキュウ</t>
    </rPh>
    <phoneticPr fontId="19"/>
  </si>
  <si>
    <t>⑦交付申請（実績報告）機関中に処遇改善に要した総額（直接入力、例：申請期間が１～３月であれば、同期間内で処遇改善に活用した病床確保料の総額を記載）</t>
    <rPh sb="1" eb="3">
      <t>コウフ</t>
    </rPh>
    <rPh sb="3" eb="5">
      <t>シンセイ</t>
    </rPh>
    <rPh sb="6" eb="8">
      <t>ジッセキ</t>
    </rPh>
    <rPh sb="8" eb="10">
      <t>ホウコク</t>
    </rPh>
    <rPh sb="11" eb="14">
      <t>キカンチュウ</t>
    </rPh>
    <rPh sb="15" eb="17">
      <t>ショグウ</t>
    </rPh>
    <rPh sb="17" eb="19">
      <t>カイゼン</t>
    </rPh>
    <rPh sb="20" eb="21">
      <t>ヨウ</t>
    </rPh>
    <rPh sb="23" eb="25">
      <t>ソウガク</t>
    </rPh>
    <rPh sb="26" eb="28">
      <t>チョクセツ</t>
    </rPh>
    <rPh sb="28" eb="30">
      <t>ニュウリョク</t>
    </rPh>
    <rPh sb="31" eb="32">
      <t>レイ</t>
    </rPh>
    <rPh sb="33" eb="35">
      <t>シンセイ</t>
    </rPh>
    <rPh sb="35" eb="37">
      <t>キカン</t>
    </rPh>
    <rPh sb="41" eb="42">
      <t>ガツ</t>
    </rPh>
    <rPh sb="47" eb="48">
      <t>ドウ</t>
    </rPh>
    <rPh sb="48" eb="51">
      <t>キカンナイ</t>
    </rPh>
    <rPh sb="52" eb="54">
      <t>ショグウ</t>
    </rPh>
    <rPh sb="54" eb="56">
      <t>カイゼン</t>
    </rPh>
    <rPh sb="57" eb="59">
      <t>カツヨウ</t>
    </rPh>
    <rPh sb="61" eb="63">
      <t>ビョウショウ</t>
    </rPh>
    <rPh sb="63" eb="65">
      <t>カクホ</t>
    </rPh>
    <rPh sb="65" eb="66">
      <t>リョウ</t>
    </rPh>
    <rPh sb="67" eb="69">
      <t>ソウガク</t>
    </rPh>
    <rPh sb="70" eb="72">
      <t>キサイ</t>
    </rPh>
    <phoneticPr fontId="19"/>
  </si>
  <si>
    <t>（２）医師以外</t>
    <rPh sb="3" eb="5">
      <t>イシ</t>
    </rPh>
    <rPh sb="5" eb="7">
      <t>イガイ</t>
    </rPh>
    <phoneticPr fontId="19"/>
  </si>
  <si>
    <t>（１）
医師</t>
    <rPh sb="4" eb="6">
      <t>イシ</t>
    </rPh>
    <phoneticPr fontId="19"/>
  </si>
  <si>
    <t>（２）重点医療機関である一般病院</t>
    <rPh sb="3" eb="5">
      <t>ジュウテン</t>
    </rPh>
    <rPh sb="12" eb="14">
      <t>イッパン</t>
    </rPh>
    <rPh sb="14" eb="16">
      <t>ビョウイン</t>
    </rPh>
    <phoneticPr fontId="19"/>
  </si>
  <si>
    <t>イ．通常単価（令和５年５月８日以降分）</t>
    <rPh sb="2" eb="4">
      <t>ツウジョウ</t>
    </rPh>
    <rPh sb="4" eb="6">
      <t>タンカ</t>
    </rPh>
    <rPh sb="7" eb="9">
      <t>レイワ</t>
    </rPh>
    <rPh sb="10" eb="11">
      <t>ネン</t>
    </rPh>
    <rPh sb="12" eb="13">
      <t>ガツ</t>
    </rPh>
    <rPh sb="14" eb="15">
      <t>ヒ</t>
    </rPh>
    <rPh sb="15" eb="17">
      <t>イコウ</t>
    </rPh>
    <rPh sb="17" eb="18">
      <t>ブン</t>
    </rPh>
    <phoneticPr fontId="19"/>
  </si>
  <si>
    <t>令和５年度高知県新型コロナウイルス感染症対策事業　事業計画書</t>
    <rPh sb="0" eb="2">
      <t>レイワ</t>
    </rPh>
    <rPh sb="3" eb="5">
      <t>ネンド</t>
    </rPh>
    <rPh sb="25" eb="27">
      <t>ジギョウ</t>
    </rPh>
    <rPh sb="27" eb="29">
      <t>ケイカク</t>
    </rPh>
    <rPh sb="29" eb="30">
      <t>ショ</t>
    </rPh>
    <phoneticPr fontId="19"/>
  </si>
  <si>
    <t>令和５年４月１日から５月７日分</t>
    <rPh sb="0" eb="2">
      <t>レイワ</t>
    </rPh>
    <rPh sb="3" eb="4">
      <t>ネン</t>
    </rPh>
    <rPh sb="5" eb="6">
      <t>ガツ</t>
    </rPh>
    <rPh sb="7" eb="8">
      <t>ヒ</t>
    </rPh>
    <rPh sb="11" eb="12">
      <t>ガツ</t>
    </rPh>
    <rPh sb="13" eb="14">
      <t>ヒ</t>
    </rPh>
    <rPh sb="14" eb="15">
      <t>ブン</t>
    </rPh>
    <phoneticPr fontId="19"/>
  </si>
  <si>
    <t>令和５年５月８日以降分</t>
    <rPh sb="0" eb="2">
      <t>レイワ</t>
    </rPh>
    <rPh sb="3" eb="4">
      <t>ネン</t>
    </rPh>
    <rPh sb="5" eb="6">
      <t>ガツ</t>
    </rPh>
    <rPh sb="7" eb="8">
      <t>ヒ</t>
    </rPh>
    <rPh sb="8" eb="10">
      <t>イコウ</t>
    </rPh>
    <rPh sb="10" eb="11">
      <t>ブン</t>
    </rPh>
    <phoneticPr fontId="19"/>
  </si>
  <si>
    <t>　令和５年４月１日から５月７日分</t>
    <rPh sb="1" eb="3">
      <t>レイワ</t>
    </rPh>
    <rPh sb="4" eb="5">
      <t>ネン</t>
    </rPh>
    <rPh sb="6" eb="7">
      <t>ガツ</t>
    </rPh>
    <rPh sb="8" eb="9">
      <t>ヒ</t>
    </rPh>
    <rPh sb="12" eb="13">
      <t>ガツ</t>
    </rPh>
    <rPh sb="14" eb="15">
      <t>ヒ</t>
    </rPh>
    <rPh sb="15" eb="16">
      <t>ブン</t>
    </rPh>
    <phoneticPr fontId="19"/>
  </si>
  <si>
    <t>　令和５年５月８日以降分</t>
    <rPh sb="1" eb="3">
      <t>レイワ</t>
    </rPh>
    <rPh sb="4" eb="5">
      <t>ネン</t>
    </rPh>
    <rPh sb="6" eb="7">
      <t>ガツ</t>
    </rPh>
    <rPh sb="8" eb="9">
      <t>ヒ</t>
    </rPh>
    <rPh sb="9" eb="11">
      <t>イコウ</t>
    </rPh>
    <rPh sb="11" eb="12">
      <t>ブン</t>
    </rPh>
    <phoneticPr fontId="19"/>
  </si>
  <si>
    <t>令和５年度高知県新型コロナウイルス感染症対策事業　実績報告書</t>
  </si>
  <si>
    <t>（３）HEPAフィルター付きパーテーション購入</t>
  </si>
  <si>
    <t>（３）パーテーション</t>
  </si>
  <si>
    <t>令和５年度高知県新型コロナウイルス感染症対策事業費補助金　変更後所要額調書</t>
  </si>
  <si>
    <t>令和５年度高知県新型コロナウイルス感染症対策事業費補助金　変更後所要額内訳</t>
    <rPh sb="29" eb="31">
      <t>ヘンコウ</t>
    </rPh>
    <rPh sb="31" eb="32">
      <t>ゴ</t>
    </rPh>
    <rPh sb="32" eb="35">
      <t>ショヨウガク</t>
    </rPh>
    <rPh sb="35" eb="36">
      <t>ウチ</t>
    </rPh>
    <rPh sb="36" eb="37">
      <t>ヤク</t>
    </rPh>
    <phoneticPr fontId="19"/>
  </si>
  <si>
    <t>令和５年度高知県新型コロナウイルス感染症対策事業　変更後事業計画書</t>
    <rPh sb="25" eb="28">
      <t>ヘンコウゴ</t>
    </rPh>
    <rPh sb="28" eb="30">
      <t>ジギョウ</t>
    </rPh>
    <rPh sb="30" eb="32">
      <t>ケイカク</t>
    </rPh>
    <rPh sb="32" eb="33">
      <t>ショ</t>
    </rPh>
    <phoneticPr fontId="19"/>
  </si>
  <si>
    <t>ア．通常単価（令和５年４月１日から５月７日分）</t>
    <rPh sb="7" eb="9">
      <t>レイワ</t>
    </rPh>
    <rPh sb="10" eb="11">
      <t>ネン</t>
    </rPh>
    <rPh sb="12" eb="13">
      <t>ガツ</t>
    </rPh>
    <rPh sb="14" eb="15">
      <t>ヒ</t>
    </rPh>
    <rPh sb="18" eb="19">
      <t>ガツ</t>
    </rPh>
    <rPh sb="20" eb="21">
      <t>ヒ</t>
    </rPh>
    <rPh sb="21" eb="22">
      <t>ブン</t>
    </rPh>
    <phoneticPr fontId="19"/>
  </si>
  <si>
    <t>イ．通常単価（令和５年５月８日以降分）</t>
    <rPh sb="15" eb="17">
      <t>イコウ</t>
    </rPh>
    <phoneticPr fontId="19"/>
  </si>
  <si>
    <t>ウ．県平均を下回る場合の単価分（令和５年４月１日から５月７日）</t>
    <rPh sb="16" eb="18">
      <t>レイワ</t>
    </rPh>
    <rPh sb="19" eb="20">
      <t>ネン</t>
    </rPh>
    <rPh sb="21" eb="22">
      <t>ガツ</t>
    </rPh>
    <rPh sb="23" eb="24">
      <t>ヒ</t>
    </rPh>
    <rPh sb="27" eb="28">
      <t>ガツ</t>
    </rPh>
    <rPh sb="29" eb="30">
      <t>ヒ</t>
    </rPh>
    <phoneticPr fontId="19"/>
  </si>
  <si>
    <t>　イ．通常単価（令和５年５月８日以降分）</t>
    <rPh sb="16" eb="18">
      <t>イコウ</t>
    </rPh>
    <phoneticPr fontId="19"/>
  </si>
  <si>
    <t>　ウ．県平均を下回る場合の単価分（令和５年４月１日から５月７日）</t>
    <rPh sb="17" eb="19">
      <t>レイワ</t>
    </rPh>
    <rPh sb="20" eb="21">
      <t>ネン</t>
    </rPh>
    <rPh sb="22" eb="23">
      <t>ガツ</t>
    </rPh>
    <rPh sb="24" eb="25">
      <t>ヒ</t>
    </rPh>
    <rPh sb="28" eb="29">
      <t>ガツ</t>
    </rPh>
    <rPh sb="30" eb="31">
      <t>ヒ</t>
    </rPh>
    <phoneticPr fontId="19"/>
  </si>
  <si>
    <t>　イ．通常単価（令和５年５月８日以降分）</t>
    <rPh sb="3" eb="5">
      <t>ツウジョウ</t>
    </rPh>
    <rPh sb="5" eb="7">
      <t>タンカ</t>
    </rPh>
    <rPh sb="8" eb="10">
      <t>レイワ</t>
    </rPh>
    <rPh sb="11" eb="12">
      <t>ネン</t>
    </rPh>
    <rPh sb="13" eb="14">
      <t>ガツ</t>
    </rPh>
    <rPh sb="15" eb="16">
      <t>ヒ</t>
    </rPh>
    <rPh sb="16" eb="18">
      <t>イコウ</t>
    </rPh>
    <rPh sb="18" eb="19">
      <t>ブン</t>
    </rPh>
    <phoneticPr fontId="19"/>
  </si>
  <si>
    <t>（２）重点医療機関である一般病院</t>
  </si>
  <si>
    <t>（３）HEPAフィルター付き空気清浄機購入</t>
  </si>
  <si>
    <t>ア．通常単価（令和５年４月１日から５月７日分）</t>
    <rPh sb="2" eb="4">
      <t>ツウジョウ</t>
    </rPh>
    <rPh sb="4" eb="6">
      <t>タンカ</t>
    </rPh>
    <rPh sb="7" eb="9">
      <t>レイワ</t>
    </rPh>
    <rPh sb="10" eb="11">
      <t>ネン</t>
    </rPh>
    <rPh sb="12" eb="13">
      <t>ガツ</t>
    </rPh>
    <rPh sb="14" eb="15">
      <t>ニチ</t>
    </rPh>
    <rPh sb="18" eb="19">
      <t>ガツ</t>
    </rPh>
    <rPh sb="20" eb="21">
      <t>ヒ</t>
    </rPh>
    <rPh sb="21" eb="22">
      <t>ブン</t>
    </rPh>
    <phoneticPr fontId="19"/>
  </si>
  <si>
    <t>　ア．通常単価（令和５年４月１日から５月７日分）</t>
    <rPh sb="3" eb="5">
      <t>ツウジョウ</t>
    </rPh>
    <rPh sb="5" eb="7">
      <t>タンカ</t>
    </rPh>
    <rPh sb="8" eb="10">
      <t>レイワ</t>
    </rPh>
    <rPh sb="11" eb="12">
      <t>ネン</t>
    </rPh>
    <rPh sb="13" eb="14">
      <t>ガツ</t>
    </rPh>
    <rPh sb="15" eb="16">
      <t>ニチ</t>
    </rPh>
    <rPh sb="19" eb="20">
      <t>ガツ</t>
    </rPh>
    <rPh sb="21" eb="22">
      <t>ヒ</t>
    </rPh>
    <rPh sb="22" eb="23">
      <t>ブン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</si>
</sst>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 &quot;円&quot;"/>
    <numFmt numFmtId="176" formatCode="[$-411]ge.m.d;@"/>
  </numFmts>
  <fonts count="34">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2"/>
      <color auto="1"/>
      <name val="ＭＳ 明朝"/>
    </font>
    <font>
      <sz val="11"/>
      <color auto="1"/>
      <name val="ＭＳ 明朝"/>
    </font>
    <font>
      <sz val="12"/>
      <color auto="1"/>
      <name val="ＭＳ Ｐゴシック"/>
    </font>
    <font>
      <sz val="16"/>
      <color auto="1"/>
      <name val="ＭＳ 明朝"/>
    </font>
    <font>
      <sz val="14"/>
      <color auto="1"/>
      <name val="ＭＳ 明朝"/>
    </font>
    <font>
      <u/>
      <sz val="12"/>
      <color auto="1"/>
      <name val="ＭＳ 明朝"/>
    </font>
    <font>
      <sz val="10"/>
      <color auto="1"/>
      <name val="ＭＳ 明朝"/>
    </font>
    <font>
      <sz val="9"/>
      <color auto="1"/>
      <name val="ＭＳ 明朝"/>
    </font>
    <font>
      <sz val="11"/>
      <color auto="1"/>
      <name val="ＭＳ Ｐ明朝"/>
    </font>
    <font>
      <sz val="10"/>
      <color auto="1"/>
      <name val="ＭＳ Ｐゴシック"/>
    </font>
    <font>
      <sz val="9"/>
      <color auto="1"/>
      <name val="ＭＳ Ｐゴシック"/>
    </font>
    <font>
      <sz val="8"/>
      <color auto="1"/>
      <name val="ＭＳ 明朝"/>
    </font>
    <font>
      <sz val="8"/>
      <color auto="1"/>
      <name val="ＭＳ Ｐゴシック"/>
    </font>
    <font>
      <u/>
      <sz val="11"/>
      <color auto="1"/>
      <name val="ＭＳ 明朝"/>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4" tint="0.8"/>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78">
    <xf numFmtId="0" fontId="0" fillId="0" borderId="0" xfId="0"/>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Border="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xf>
    <xf numFmtId="0" fontId="25" fillId="0" borderId="0" xfId="0" applyFont="1" applyFill="1" applyBorder="1" applyAlignment="1">
      <alignment horizontal="righ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1" fillId="0" borderId="16"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6" fillId="0" borderId="18" xfId="0" applyFont="1" applyBorder="1" applyAlignment="1">
      <alignment horizontal="left" vertical="center" wrapText="1"/>
    </xf>
    <xf numFmtId="0" fontId="26" fillId="0" borderId="12" xfId="0" applyFont="1" applyBorder="1" applyAlignment="1">
      <alignment horizontal="center" vertical="center" textRotation="255" wrapText="1"/>
    </xf>
    <xf numFmtId="0" fontId="26" fillId="0" borderId="13" xfId="0" applyFont="1" applyBorder="1" applyAlignment="1">
      <alignment horizontal="center" vertical="center" textRotation="255" wrapText="1"/>
    </xf>
    <xf numFmtId="0" fontId="26" fillId="0" borderId="19" xfId="0" applyFont="1" applyBorder="1" applyAlignment="1">
      <alignment horizontal="center" vertical="center" textRotation="255"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6" fillId="0" borderId="24" xfId="0" applyFont="1" applyBorder="1" applyAlignment="1">
      <alignment horizontal="left" vertical="center" wrapText="1"/>
    </xf>
    <xf numFmtId="0" fontId="27"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1" fillId="0" borderId="27" xfId="0" applyFont="1" applyFill="1" applyBorder="1" applyAlignment="1">
      <alignment horizontal="center" vertical="center"/>
    </xf>
    <xf numFmtId="0" fontId="21" fillId="0" borderId="0" xfId="0" applyFont="1" applyFill="1" applyAlignment="1">
      <alignment horizontal="centerContinuous" vertical="center"/>
    </xf>
    <xf numFmtId="0" fontId="0" fillId="0" borderId="0" xfId="0" applyBorder="1" applyAlignment="1"/>
    <xf numFmtId="0" fontId="21" fillId="0" borderId="23" xfId="0" applyFont="1" applyBorder="1" applyAlignment="1">
      <alignment horizontal="center" vertical="center" wrapText="1"/>
    </xf>
    <xf numFmtId="0" fontId="21" fillId="0" borderId="24" xfId="0" applyFont="1" applyFill="1" applyBorder="1" applyAlignment="1">
      <alignment horizontal="center" vertical="center" shrinkToFit="1"/>
    </xf>
    <xf numFmtId="3" fontId="26" fillId="0" borderId="24" xfId="0" applyNumberFormat="1" applyFont="1" applyFill="1" applyBorder="1" applyAlignment="1">
      <alignment vertical="center"/>
    </xf>
    <xf numFmtId="3" fontId="26" fillId="0" borderId="25" xfId="0" applyNumberFormat="1" applyFont="1" applyFill="1" applyBorder="1" applyAlignment="1">
      <alignment vertical="center"/>
    </xf>
    <xf numFmtId="3" fontId="26" fillId="0" borderId="27" xfId="0" applyNumberFormat="1" applyFont="1" applyFill="1" applyBorder="1" applyAlignment="1">
      <alignment vertical="center"/>
    </xf>
    <xf numFmtId="0" fontId="20" fillId="0" borderId="0" xfId="0" applyFont="1" applyFill="1" applyBorder="1" applyAlignment="1">
      <alignment vertical="center"/>
    </xf>
    <xf numFmtId="3" fontId="26" fillId="0" borderId="23" xfId="0" applyNumberFormat="1" applyFont="1" applyFill="1" applyBorder="1" applyAlignment="1">
      <alignment vertical="center"/>
    </xf>
    <xf numFmtId="3" fontId="26" fillId="0" borderId="28" xfId="0" applyNumberFormat="1" applyFont="1" applyFill="1" applyBorder="1" applyAlignment="1">
      <alignment vertical="center"/>
    </xf>
    <xf numFmtId="3" fontId="26" fillId="0" borderId="0" xfId="0" applyNumberFormat="1" applyFont="1" applyFill="1" applyBorder="1" applyAlignment="1">
      <alignment vertical="center"/>
    </xf>
    <xf numFmtId="3" fontId="26" fillId="0" borderId="19" xfId="0" applyNumberFormat="1" applyFont="1" applyFill="1" applyBorder="1" applyAlignment="1">
      <alignment vertical="center"/>
    </xf>
    <xf numFmtId="3" fontId="26" fillId="0" borderId="12" xfId="0" applyNumberFormat="1" applyFont="1" applyFill="1" applyBorder="1" applyAlignment="1">
      <alignment vertical="center"/>
    </xf>
    <xf numFmtId="3" fontId="26" fillId="0" borderId="29" xfId="0" applyNumberFormat="1" applyFont="1" applyFill="1" applyBorder="1" applyAlignment="1">
      <alignment vertical="center"/>
    </xf>
    <xf numFmtId="3" fontId="26" fillId="0" borderId="24" xfId="0" quotePrefix="1" applyNumberFormat="1" applyFont="1" applyFill="1" applyBorder="1" applyAlignment="1">
      <alignment horizontal="center" vertical="center"/>
    </xf>
    <xf numFmtId="3" fontId="26" fillId="0" borderId="30" xfId="0" quotePrefix="1" applyNumberFormat="1" applyFont="1" applyFill="1" applyBorder="1" applyAlignment="1">
      <alignment horizontal="center" vertical="center"/>
    </xf>
    <xf numFmtId="3" fontId="26" fillId="0" borderId="25" xfId="0" quotePrefix="1" applyNumberFormat="1" applyFont="1" applyFill="1" applyBorder="1" applyAlignment="1">
      <alignment horizontal="center" vertical="center"/>
    </xf>
    <xf numFmtId="3" fontId="26" fillId="0" borderId="19" xfId="0" quotePrefix="1" applyNumberFormat="1" applyFont="1" applyFill="1" applyBorder="1" applyAlignment="1">
      <alignment horizontal="center" vertical="center"/>
    </xf>
    <xf numFmtId="3" fontId="26" fillId="0" borderId="12" xfId="0" quotePrefix="1" applyNumberFormat="1" applyFont="1" applyFill="1" applyBorder="1" applyAlignment="1">
      <alignment horizontal="center" vertical="center"/>
    </xf>
    <xf numFmtId="3" fontId="21" fillId="0" borderId="28" xfId="0" applyNumberFormat="1" applyFont="1" applyFill="1" applyBorder="1" applyAlignment="1">
      <alignment vertical="center"/>
    </xf>
    <xf numFmtId="3" fontId="26" fillId="0" borderId="31" xfId="0" applyNumberFormat="1" applyFont="1" applyFill="1" applyBorder="1" applyAlignment="1">
      <alignment vertical="center"/>
    </xf>
    <xf numFmtId="3" fontId="26" fillId="0" borderId="32" xfId="0" applyNumberFormat="1" applyFont="1" applyFill="1" applyBorder="1" applyAlignment="1">
      <alignment vertical="center"/>
    </xf>
    <xf numFmtId="0" fontId="21" fillId="0" borderId="0" xfId="0" applyFont="1" applyFill="1" applyBorder="1" applyAlignment="1">
      <alignment horizontal="distributed" vertical="center" justifyLastLine="1"/>
    </xf>
    <xf numFmtId="0" fontId="21" fillId="0" borderId="0" xfId="0" applyFont="1" applyFill="1" applyAlignment="1">
      <alignment horizontal="right" vertical="center"/>
    </xf>
    <xf numFmtId="9" fontId="26" fillId="0" borderId="24" xfId="0" applyNumberFormat="1" applyFont="1" applyFill="1" applyBorder="1" applyAlignment="1">
      <alignment horizontal="left" vertical="center"/>
    </xf>
    <xf numFmtId="9" fontId="26" fillId="0" borderId="25" xfId="0" applyNumberFormat="1" applyFont="1" applyFill="1" applyBorder="1" applyAlignment="1">
      <alignment horizontal="left" vertical="center"/>
    </xf>
    <xf numFmtId="3" fontId="21" fillId="0" borderId="27" xfId="0" applyNumberFormat="1" applyFont="1" applyFill="1" applyBorder="1" applyAlignment="1">
      <alignment horizontal="center" vertical="center"/>
    </xf>
    <xf numFmtId="0" fontId="0" fillId="0" borderId="0" xfId="0" applyFont="1" applyFill="1" applyAlignment="1">
      <alignment vertical="center"/>
    </xf>
    <xf numFmtId="0" fontId="28" fillId="0" borderId="0" xfId="0" applyFont="1" applyFill="1" applyAlignment="1">
      <alignment vertical="center"/>
    </xf>
    <xf numFmtId="0" fontId="29" fillId="0" borderId="0" xfId="0" applyFont="1"/>
    <xf numFmtId="0" fontId="26" fillId="0" borderId="0" xfId="0" applyFont="1"/>
    <xf numFmtId="0" fontId="21" fillId="0" borderId="0" xfId="0" applyFont="1" applyAlignment="1"/>
    <xf numFmtId="0" fontId="21" fillId="0" borderId="0" xfId="0" applyFont="1" applyAlignment="1">
      <alignment horizontal="center"/>
    </xf>
    <xf numFmtId="0" fontId="26" fillId="0" borderId="0" xfId="0" applyFont="1" applyAlignment="1">
      <alignment horizontal="center"/>
    </xf>
    <xf numFmtId="0" fontId="26" fillId="0" borderId="10" xfId="0" applyFont="1" applyBorder="1" applyAlignment="1">
      <alignment horizontal="center" vertical="center"/>
    </xf>
    <xf numFmtId="0" fontId="26" fillId="0" borderId="11" xfId="0" applyFont="1" applyBorder="1" applyAlignment="1">
      <alignment horizontal="left" vertical="center"/>
    </xf>
    <xf numFmtId="0" fontId="26" fillId="0" borderId="33" xfId="0" applyFont="1" applyBorder="1" applyAlignment="1">
      <alignment horizontal="left" vertical="center"/>
    </xf>
    <xf numFmtId="0" fontId="26" fillId="24" borderId="14" xfId="0" applyFont="1" applyFill="1" applyBorder="1" applyAlignment="1">
      <alignment horizontal="center" vertical="center"/>
    </xf>
    <xf numFmtId="0" fontId="29" fillId="0" borderId="18" xfId="0" applyFont="1" applyBorder="1" applyAlignment="1">
      <alignment horizontal="right" vertical="center"/>
    </xf>
    <xf numFmtId="0" fontId="29" fillId="0" borderId="17" xfId="0" applyFont="1" applyBorder="1" applyAlignment="1">
      <alignment horizontal="center" vertical="center"/>
    </xf>
    <xf numFmtId="0" fontId="26" fillId="0" borderId="18" xfId="0" applyFont="1" applyBorder="1"/>
    <xf numFmtId="0" fontId="26" fillId="0" borderId="0" xfId="0" applyFont="1" applyBorder="1"/>
    <xf numFmtId="0" fontId="26" fillId="24" borderId="0" xfId="0" applyFont="1" applyFill="1" applyBorder="1" applyAlignment="1">
      <alignment horizontal="right"/>
    </xf>
    <xf numFmtId="0" fontId="26" fillId="0" borderId="0" xfId="0" applyFont="1" applyBorder="1" applyAlignment="1">
      <alignment horizontal="right"/>
    </xf>
    <xf numFmtId="0" fontId="26" fillId="24" borderId="18" xfId="0" applyFont="1" applyFill="1" applyBorder="1" applyAlignment="1">
      <alignment horizontal="right"/>
    </xf>
    <xf numFmtId="0" fontId="29" fillId="24" borderId="25" xfId="0" applyFont="1" applyFill="1" applyBorder="1" applyAlignment="1"/>
    <xf numFmtId="0" fontId="0" fillId="0" borderId="18" xfId="0" applyBorder="1" applyAlignment="1"/>
    <xf numFmtId="0" fontId="26" fillId="0" borderId="12" xfId="0" applyFont="1" applyFill="1" applyBorder="1" applyAlignment="1">
      <alignment horizontal="center" vertical="center"/>
    </xf>
    <xf numFmtId="0" fontId="26" fillId="0" borderId="19" xfId="0" applyFont="1" applyBorder="1" applyAlignment="1">
      <alignment horizontal="right"/>
    </xf>
    <xf numFmtId="0" fontId="26" fillId="0" borderId="13" xfId="0" applyFont="1" applyBorder="1" applyAlignment="1"/>
    <xf numFmtId="0" fontId="26" fillId="24" borderId="13" xfId="0" applyFont="1" applyFill="1" applyBorder="1" applyAlignment="1"/>
    <xf numFmtId="0" fontId="26" fillId="24" borderId="19" xfId="0" applyFont="1" applyFill="1" applyBorder="1" applyAlignment="1"/>
    <xf numFmtId="0" fontId="26" fillId="0" borderId="19" xfId="0" applyFont="1" applyBorder="1" applyAlignment="1"/>
    <xf numFmtId="0" fontId="26" fillId="0" borderId="13" xfId="0" applyFont="1" applyBorder="1"/>
    <xf numFmtId="0" fontId="29" fillId="24" borderId="31" xfId="0" applyFont="1" applyFill="1" applyBorder="1" applyAlignment="1"/>
    <xf numFmtId="0" fontId="29" fillId="0" borderId="10" xfId="0" applyFont="1" applyBorder="1" applyAlignment="1">
      <alignment horizontal="center" vertical="center"/>
    </xf>
    <xf numFmtId="0" fontId="26" fillId="0" borderId="11" xfId="0" applyFont="1" applyBorder="1" applyAlignment="1">
      <alignment horizontal="right"/>
    </xf>
    <xf numFmtId="0" fontId="26" fillId="0" borderId="33" xfId="0" applyFont="1" applyBorder="1" applyAlignment="1"/>
    <xf numFmtId="3" fontId="26" fillId="0" borderId="33" xfId="0" applyNumberFormat="1" applyFont="1" applyBorder="1" applyAlignment="1"/>
    <xf numFmtId="0" fontId="26" fillId="0" borderId="11" xfId="0" applyFont="1" applyBorder="1" applyAlignment="1"/>
    <xf numFmtId="0" fontId="26" fillId="0" borderId="33" xfId="0" applyFont="1" applyBorder="1"/>
    <xf numFmtId="0" fontId="29" fillId="0" borderId="14" xfId="0" applyFont="1" applyBorder="1" applyAlignment="1"/>
    <xf numFmtId="0" fontId="26" fillId="0" borderId="17" xfId="0" applyFont="1" applyBorder="1" applyAlignment="1">
      <alignment horizontal="center" vertical="center"/>
    </xf>
    <xf numFmtId="0" fontId="26" fillId="0" borderId="18" xfId="0" applyFont="1" applyBorder="1" applyAlignment="1">
      <alignment horizontal="right"/>
    </xf>
    <xf numFmtId="0" fontId="26" fillId="0" borderId="0" xfId="0" applyFont="1" applyBorder="1" applyAlignment="1"/>
    <xf numFmtId="3" fontId="26" fillId="0" borderId="0" xfId="0" applyNumberFormat="1" applyFont="1" applyBorder="1" applyAlignment="1"/>
    <xf numFmtId="3" fontId="26" fillId="0" borderId="0" xfId="0" applyNumberFormat="1" applyFont="1" applyAlignment="1"/>
    <xf numFmtId="0" fontId="26" fillId="0" borderId="18" xfId="0" applyFont="1" applyBorder="1" applyAlignment="1"/>
    <xf numFmtId="0" fontId="26" fillId="0" borderId="17" xfId="0" applyFont="1" applyBorder="1" applyAlignment="1"/>
    <xf numFmtId="3" fontId="26" fillId="0" borderId="0" xfId="0" applyNumberFormat="1" applyFont="1" applyBorder="1"/>
    <xf numFmtId="3" fontId="26" fillId="0" borderId="18" xfId="0" quotePrefix="1" applyNumberFormat="1" applyFont="1" applyBorder="1" applyAlignment="1">
      <alignment horizontal="right"/>
    </xf>
    <xf numFmtId="0" fontId="26" fillId="0" borderId="20" xfId="0" quotePrefix="1" applyFont="1" applyBorder="1" applyAlignment="1">
      <alignment horizontal="right"/>
    </xf>
    <xf numFmtId="0" fontId="26" fillId="0" borderId="23" xfId="0" applyFont="1" applyBorder="1" applyAlignment="1">
      <alignment horizontal="center" vertical="center"/>
    </xf>
    <xf numFmtId="0" fontId="26" fillId="0" borderId="24" xfId="0" applyFont="1" applyBorder="1" applyAlignment="1"/>
    <xf numFmtId="0" fontId="26" fillId="0" borderId="30" xfId="0" applyFont="1" applyBorder="1" applyAlignment="1"/>
    <xf numFmtId="0" fontId="26" fillId="0" borderId="25" xfId="0" applyFont="1" applyBorder="1"/>
    <xf numFmtId="0" fontId="0" fillId="0" borderId="0" xfId="0" applyFont="1"/>
    <xf numFmtId="0" fontId="21" fillId="0" borderId="0" xfId="0" applyFont="1" applyAlignment="1">
      <alignment horizontal="center" vertical="center"/>
    </xf>
    <xf numFmtId="0" fontId="21" fillId="0" borderId="0" xfId="0" applyFont="1"/>
    <xf numFmtId="0" fontId="0" fillId="0" borderId="0" xfId="0" applyBorder="1" applyAlignment="1">
      <alignment horizontal="right"/>
    </xf>
    <xf numFmtId="0" fontId="21"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0" xfId="0" applyFont="1" applyFill="1" applyBorder="1" applyAlignment="1">
      <alignment vertical="center"/>
    </xf>
    <xf numFmtId="0" fontId="21" fillId="0" borderId="11" xfId="0" applyFont="1" applyBorder="1" applyAlignment="1"/>
    <xf numFmtId="0" fontId="21" fillId="0" borderId="14" xfId="0" applyFont="1" applyBorder="1" applyAlignment="1">
      <alignment horizontal="center" vertical="center"/>
    </xf>
    <xf numFmtId="0" fontId="21" fillId="0" borderId="14" xfId="0" applyFont="1" applyBorder="1" applyAlignment="1"/>
    <xf numFmtId="0" fontId="21" fillId="0" borderId="0" xfId="0" applyFont="1" applyFill="1" applyBorder="1" applyAlignment="1">
      <alignment vertical="center"/>
    </xf>
    <xf numFmtId="0" fontId="21" fillId="0" borderId="0" xfId="0" applyFont="1" applyFill="1" applyBorder="1" applyAlignment="1">
      <alignment vertical="center" shrinkToFit="1"/>
    </xf>
    <xf numFmtId="0" fontId="21" fillId="0" borderId="0" xfId="0" applyFont="1" applyFill="1" applyAlignment="1">
      <alignment vertical="center" shrinkToFit="1"/>
    </xf>
    <xf numFmtId="0" fontId="21" fillId="0" borderId="18" xfId="0" applyFont="1" applyFill="1" applyBorder="1" applyAlignment="1">
      <alignment vertical="center" shrinkToFit="1"/>
    </xf>
    <xf numFmtId="0" fontId="21" fillId="0" borderId="11" xfId="0" applyFont="1" applyBorder="1" applyAlignment="1">
      <alignment horizontal="left" vertical="top" wrapText="1"/>
    </xf>
    <xf numFmtId="0" fontId="21" fillId="0" borderId="11" xfId="0" applyFont="1" applyFill="1" applyBorder="1" applyAlignment="1">
      <alignment vertical="center"/>
    </xf>
    <xf numFmtId="0" fontId="21" fillId="0" borderId="34" xfId="0" applyFont="1" applyFill="1" applyBorder="1" applyAlignment="1">
      <alignment vertical="center" shrinkToFit="1"/>
    </xf>
    <xf numFmtId="0" fontId="21" fillId="0" borderId="35" xfId="0" applyFont="1" applyFill="1" applyBorder="1" applyAlignment="1">
      <alignment vertical="center" shrinkToFit="1"/>
    </xf>
    <xf numFmtId="0" fontId="21" fillId="0" borderId="36" xfId="0" applyFont="1" applyFill="1" applyBorder="1" applyAlignment="1">
      <alignment vertical="center" shrinkToFit="1"/>
    </xf>
    <xf numFmtId="0" fontId="21" fillId="0" borderId="31" xfId="0" applyFont="1" applyBorder="1" applyAlignment="1">
      <alignment horizontal="center" vertical="center" wrapText="1"/>
    </xf>
    <xf numFmtId="0" fontId="21" fillId="0" borderId="12" xfId="0" applyFont="1" applyBorder="1" applyAlignment="1">
      <alignment vertical="center" wrapText="1"/>
    </xf>
    <xf numFmtId="0" fontId="0" fillId="0" borderId="13" xfId="0" applyFont="1" applyBorder="1" applyAlignment="1">
      <alignment vertical="center" wrapText="1"/>
    </xf>
    <xf numFmtId="0" fontId="0" fillId="0" borderId="19" xfId="0" applyFont="1" applyBorder="1" applyAlignment="1">
      <alignment vertical="center" wrapText="1"/>
    </xf>
    <xf numFmtId="0" fontId="21" fillId="0" borderId="14" xfId="0" applyFont="1" applyBorder="1" applyAlignment="1">
      <alignment vertical="center"/>
    </xf>
    <xf numFmtId="0" fontId="0" fillId="0" borderId="31" xfId="0" applyFont="1" applyBorder="1" applyAlignment="1">
      <alignment horizontal="center" vertical="center" wrapText="1"/>
    </xf>
    <xf numFmtId="0" fontId="0" fillId="0" borderId="31" xfId="0" applyFont="1" applyBorder="1" applyAlignment="1">
      <alignment vertical="center" wrapText="1"/>
    </xf>
    <xf numFmtId="0" fontId="30" fillId="0" borderId="0" xfId="0" applyFont="1"/>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31" fillId="0" borderId="11" xfId="0" applyFont="1" applyBorder="1" applyAlignment="1">
      <alignment horizontal="center" vertical="center" wrapText="1"/>
    </xf>
    <xf numFmtId="176" fontId="21" fillId="0" borderId="37" xfId="0" applyNumberFormat="1" applyFont="1" applyFill="1" applyBorder="1" applyAlignment="1">
      <alignment horizontal="center" vertical="center" shrinkToFit="1"/>
    </xf>
    <xf numFmtId="176" fontId="21" fillId="0" borderId="33" xfId="0" applyNumberFormat="1" applyFont="1" applyFill="1" applyBorder="1" applyAlignment="1">
      <alignment horizontal="center" vertical="center" shrinkToFit="1"/>
    </xf>
    <xf numFmtId="176" fontId="21" fillId="0" borderId="39" xfId="0" applyNumberFormat="1" applyFont="1" applyFill="1" applyBorder="1" applyAlignment="1">
      <alignment horizontal="center" vertical="center" shrinkToFit="1"/>
    </xf>
    <xf numFmtId="0" fontId="21" fillId="0" borderId="40" xfId="0" applyFont="1" applyBorder="1" applyAlignment="1">
      <alignment horizontal="center" vertical="center"/>
    </xf>
    <xf numFmtId="0" fontId="0" fillId="0" borderId="17" xfId="0" applyFont="1" applyBorder="1" applyAlignment="1"/>
    <xf numFmtId="0" fontId="0" fillId="0" borderId="20" xfId="0" applyFont="1" applyBorder="1" applyAlignment="1"/>
    <xf numFmtId="0" fontId="0" fillId="0" borderId="18" xfId="0" applyFont="1" applyBorder="1" applyAlignment="1">
      <alignment shrinkToFit="1"/>
    </xf>
    <xf numFmtId="0" fontId="0" fillId="0" borderId="18" xfId="0" applyFont="1" applyBorder="1" applyAlignment="1">
      <alignment horizontal="left" vertical="top" wrapText="1"/>
    </xf>
    <xf numFmtId="0" fontId="0" fillId="0" borderId="0" xfId="0" applyFont="1" applyBorder="1" applyAlignment="1">
      <alignment shrinkToFit="1"/>
    </xf>
    <xf numFmtId="0" fontId="0" fillId="0" borderId="17" xfId="0" applyFont="1" applyBorder="1" applyAlignment="1">
      <alignment horizontal="center"/>
    </xf>
    <xf numFmtId="0" fontId="0" fillId="0" borderId="34" xfId="0" applyFont="1" applyBorder="1" applyAlignment="1">
      <alignment shrinkToFit="1"/>
    </xf>
    <xf numFmtId="0" fontId="0" fillId="0" borderId="35" xfId="0" applyFont="1" applyBorder="1" applyAlignment="1">
      <alignment shrinkToFit="1"/>
    </xf>
    <xf numFmtId="0" fontId="0" fillId="0" borderId="36" xfId="0" applyFont="1" applyBorder="1" applyAlignment="1">
      <alignment shrinkToFit="1"/>
    </xf>
    <xf numFmtId="0" fontId="21" fillId="0" borderId="10" xfId="0" applyFont="1" applyBorder="1" applyAlignment="1">
      <alignment horizontal="center" vertical="center" wrapText="1"/>
    </xf>
    <xf numFmtId="0" fontId="0" fillId="0" borderId="20" xfId="0" applyFont="1" applyBorder="1" applyAlignment="1">
      <alignment vertical="center"/>
    </xf>
    <xf numFmtId="0" fontId="0" fillId="0" borderId="41" xfId="0" applyFont="1" applyBorder="1" applyAlignment="1"/>
    <xf numFmtId="0" fontId="0" fillId="0" borderId="42" xfId="0" applyFont="1" applyBorder="1" applyAlignment="1"/>
    <xf numFmtId="0" fontId="32" fillId="0" borderId="18" xfId="0" applyFont="1" applyBorder="1" applyAlignment="1"/>
    <xf numFmtId="0" fontId="0" fillId="0" borderId="41" xfId="0" applyFont="1" applyBorder="1" applyAlignment="1">
      <alignment horizontal="center" vertical="center"/>
    </xf>
    <xf numFmtId="0" fontId="0" fillId="0" borderId="0" xfId="0" applyFont="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vertical="center"/>
    </xf>
    <xf numFmtId="0" fontId="0" fillId="0" borderId="25" xfId="0" applyFont="1" applyBorder="1" applyAlignment="1"/>
    <xf numFmtId="0" fontId="21" fillId="0" borderId="0" xfId="0" applyFont="1" applyBorder="1" applyAlignment="1">
      <alignment horizontal="right" vertical="center" shrinkToFit="1"/>
    </xf>
    <xf numFmtId="0" fontId="0" fillId="0" borderId="23" xfId="0" applyFont="1" applyBorder="1" applyAlignment="1">
      <alignment horizontal="center"/>
    </xf>
    <xf numFmtId="0" fontId="0" fillId="0" borderId="24" xfId="0" applyFont="1" applyBorder="1" applyAlignment="1"/>
    <xf numFmtId="0" fontId="0" fillId="0" borderId="25" xfId="0" applyFont="1" applyBorder="1" applyAlignment="1">
      <alignment vertical="center"/>
    </xf>
    <xf numFmtId="0" fontId="0" fillId="0" borderId="41" xfId="0" applyFont="1" applyBorder="1"/>
    <xf numFmtId="0" fontId="0" fillId="0" borderId="45" xfId="0" applyFont="1" applyBorder="1" applyAlignment="1"/>
    <xf numFmtId="0" fontId="32" fillId="0" borderId="46" xfId="0" applyFont="1" applyBorder="1" applyAlignment="1"/>
    <xf numFmtId="176" fontId="0" fillId="0" borderId="47" xfId="0" applyNumberFormat="1" applyFont="1" applyFill="1" applyBorder="1" applyAlignment="1">
      <alignment horizontal="center" vertical="center" shrinkToFit="1"/>
    </xf>
    <xf numFmtId="176" fontId="0" fillId="0" borderId="48" xfId="0" applyNumberFormat="1" applyFont="1" applyFill="1" applyBorder="1" applyAlignment="1">
      <alignment horizontal="center" vertical="center" shrinkToFit="1"/>
    </xf>
    <xf numFmtId="176" fontId="0" fillId="0" borderId="49" xfId="0" applyNumberFormat="1" applyFont="1" applyFill="1" applyBorder="1" applyAlignment="1">
      <alignment horizontal="center" vertical="center" shrinkToFit="1"/>
    </xf>
    <xf numFmtId="0" fontId="0" fillId="0" borderId="14" xfId="0" applyFont="1" applyBorder="1" applyAlignment="1">
      <alignment vertical="center"/>
    </xf>
    <xf numFmtId="0" fontId="21" fillId="0" borderId="0" xfId="0" applyFont="1" applyBorder="1" applyAlignment="1">
      <alignment horizontal="right" vertical="center"/>
    </xf>
    <xf numFmtId="0" fontId="21" fillId="0" borderId="10" xfId="0" applyFont="1" applyBorder="1" applyAlignment="1">
      <alignment horizontal="center"/>
    </xf>
    <xf numFmtId="0" fontId="21" fillId="0" borderId="34" xfId="0" applyFont="1" applyBorder="1" applyAlignment="1"/>
    <xf numFmtId="0" fontId="21" fillId="0" borderId="35" xfId="0" applyFont="1" applyBorder="1" applyAlignment="1"/>
    <xf numFmtId="0" fontId="21" fillId="0" borderId="36" xfId="0" applyFont="1" applyBorder="1" applyAlignment="1"/>
    <xf numFmtId="176" fontId="0" fillId="0" borderId="41" xfId="0" applyNumberFormat="1" applyFont="1" applyFill="1" applyBorder="1" applyAlignment="1">
      <alignment horizontal="center" vertical="center" shrinkToFit="1"/>
    </xf>
    <xf numFmtId="176" fontId="0" fillId="0" borderId="43" xfId="0" applyNumberFormat="1" applyFont="1" applyFill="1" applyBorder="1" applyAlignment="1">
      <alignment horizontal="center" vertical="center" shrinkToFit="1"/>
    </xf>
    <xf numFmtId="0" fontId="0" fillId="0" borderId="50" xfId="0" applyFont="1" applyBorder="1" applyAlignment="1">
      <alignment vertical="center"/>
    </xf>
    <xf numFmtId="0" fontId="21" fillId="0" borderId="0" xfId="0" applyFont="1" applyAlignment="1">
      <alignment horizontal="right" vertical="center" shrinkToFit="1"/>
    </xf>
    <xf numFmtId="0" fontId="0" fillId="0" borderId="0" xfId="0" applyFont="1" applyAlignment="1"/>
    <xf numFmtId="176" fontId="0" fillId="0" borderId="0" xfId="0" applyNumberFormat="1" applyFont="1" applyFill="1" applyBorder="1" applyAlignment="1">
      <alignment horizontal="center" vertical="center" shrinkToFit="1"/>
    </xf>
    <xf numFmtId="0" fontId="0" fillId="0" borderId="51" xfId="0" applyFont="1" applyBorder="1" applyAlignment="1"/>
    <xf numFmtId="0" fontId="21" fillId="0" borderId="52" xfId="0" applyFont="1" applyBorder="1" applyAlignment="1">
      <alignment horizontal="center" vertical="center"/>
    </xf>
    <xf numFmtId="0" fontId="31" fillId="0" borderId="53" xfId="0" applyFont="1" applyBorder="1" applyAlignment="1">
      <alignment horizontal="center" vertical="center"/>
    </xf>
    <xf numFmtId="0" fontId="21" fillId="0" borderId="54" xfId="0" applyFont="1" applyFill="1" applyBorder="1" applyAlignment="1">
      <alignment vertical="center" shrinkToFit="1"/>
    </xf>
    <xf numFmtId="0" fontId="21" fillId="0" borderId="55" xfId="0" applyFont="1" applyFill="1" applyBorder="1" applyAlignment="1">
      <alignment vertical="center" shrinkToFit="1"/>
    </xf>
    <xf numFmtId="0" fontId="21" fillId="0" borderId="56" xfId="0" applyFont="1" applyFill="1" applyBorder="1" applyAlignment="1">
      <alignment vertical="center" shrinkToFit="1"/>
    </xf>
    <xf numFmtId="38" fontId="21" fillId="0" borderId="57" xfId="45" applyFont="1" applyBorder="1" applyAlignment="1">
      <alignment vertical="center"/>
    </xf>
    <xf numFmtId="38" fontId="21" fillId="0" borderId="0" xfId="45" applyFont="1" applyAlignment="1">
      <alignment vertical="center" shrinkToFit="1"/>
    </xf>
    <xf numFmtId="38" fontId="21" fillId="0" borderId="0" xfId="45" applyFont="1" applyAlignment="1">
      <alignment vertical="center"/>
    </xf>
    <xf numFmtId="0" fontId="0" fillId="0" borderId="34" xfId="0" applyFont="1" applyBorder="1" applyAlignment="1"/>
    <xf numFmtId="0" fontId="0" fillId="0" borderId="35" xfId="0" applyFont="1" applyBorder="1" applyAlignment="1"/>
    <xf numFmtId="0" fontId="0" fillId="0" borderId="36" xfId="0" applyFont="1" applyBorder="1" applyAlignment="1"/>
    <xf numFmtId="0" fontId="21" fillId="0" borderId="12" xfId="0" applyFont="1" applyBorder="1" applyAlignment="1">
      <alignment horizontal="center" vertical="center" shrinkToFit="1"/>
    </xf>
    <xf numFmtId="0" fontId="21" fillId="0" borderId="58" xfId="0" applyFont="1" applyBorder="1"/>
    <xf numFmtId="0" fontId="21" fillId="0" borderId="36" xfId="0" applyFont="1" applyBorder="1"/>
    <xf numFmtId="38" fontId="21" fillId="0" borderId="19" xfId="45" applyFont="1" applyBorder="1" applyAlignment="1">
      <alignment vertical="center"/>
    </xf>
    <xf numFmtId="38" fontId="21" fillId="0" borderId="14" xfId="45" applyFont="1" applyBorder="1" applyAlignment="1">
      <alignment horizontal="center" vertical="center"/>
    </xf>
    <xf numFmtId="38" fontId="21" fillId="0" borderId="14" xfId="45" applyFont="1" applyBorder="1" applyAlignment="1">
      <alignment vertical="center"/>
    </xf>
    <xf numFmtId="0" fontId="0" fillId="0" borderId="58" xfId="0" applyFont="1" applyBorder="1"/>
    <xf numFmtId="0" fontId="0" fillId="0" borderId="35" xfId="0" applyFont="1" applyBorder="1"/>
    <xf numFmtId="0" fontId="0" fillId="0" borderId="36" xfId="0" applyFont="1" applyBorder="1"/>
    <xf numFmtId="38" fontId="0" fillId="0" borderId="19" xfId="45" applyFont="1" applyBorder="1" applyAlignment="1">
      <alignment vertical="center"/>
    </xf>
    <xf numFmtId="0" fontId="21" fillId="0" borderId="58" xfId="0" applyFont="1" applyBorder="1" applyAlignment="1">
      <alignment horizontal="center" vertical="center" wrapText="1"/>
    </xf>
    <xf numFmtId="0" fontId="21" fillId="0" borderId="59" xfId="0" applyFont="1" applyBorder="1" applyAlignment="1">
      <alignment horizontal="center" vertical="center"/>
    </xf>
    <xf numFmtId="0" fontId="31" fillId="0" borderId="60" xfId="0" applyFont="1" applyBorder="1" applyAlignment="1">
      <alignment horizontal="center" vertical="center"/>
    </xf>
    <xf numFmtId="0" fontId="21" fillId="0" borderId="61" xfId="0" applyFont="1" applyFill="1" applyBorder="1" applyAlignment="1">
      <alignment vertical="center"/>
    </xf>
    <xf numFmtId="0" fontId="21" fillId="0" borderId="62" xfId="0" applyFont="1" applyFill="1" applyBorder="1" applyAlignment="1">
      <alignment vertical="center"/>
    </xf>
    <xf numFmtId="0" fontId="21" fillId="0" borderId="63" xfId="0" applyFont="1" applyFill="1" applyBorder="1" applyAlignment="1">
      <alignment vertical="center"/>
    </xf>
    <xf numFmtId="38" fontId="21" fillId="0" borderId="31" xfId="45" applyFont="1" applyBorder="1" applyAlignment="1">
      <alignment vertical="center"/>
    </xf>
    <xf numFmtId="0" fontId="21" fillId="0" borderId="58" xfId="0" applyFont="1" applyFill="1" applyBorder="1" applyAlignment="1">
      <alignment vertical="center" shrinkToFit="1"/>
    </xf>
    <xf numFmtId="0" fontId="0" fillId="0" borderId="31" xfId="0" applyFont="1" applyBorder="1" applyAlignment="1">
      <alignment horizontal="center" wrapText="1"/>
    </xf>
    <xf numFmtId="0" fontId="0" fillId="0" borderId="31" xfId="0" applyFont="1" applyBorder="1" applyAlignment="1">
      <alignment wrapText="1"/>
    </xf>
    <xf numFmtId="0" fontId="0" fillId="0" borderId="31" xfId="0" applyFont="1" applyBorder="1" applyAlignment="1"/>
    <xf numFmtId="0" fontId="0" fillId="0" borderId="31" xfId="0" applyFont="1" applyBorder="1" applyAlignment="1">
      <alignment horizontal="center"/>
    </xf>
    <xf numFmtId="0" fontId="30" fillId="0" borderId="31" xfId="0" applyFont="1" applyBorder="1" applyAlignment="1">
      <alignment horizontal="left" vertical="top" wrapText="1"/>
    </xf>
    <xf numFmtId="0" fontId="0" fillId="0" borderId="58" xfId="0" applyFont="1" applyBorder="1" applyAlignment="1">
      <alignment horizontal="center" vertical="center" wrapText="1"/>
    </xf>
    <xf numFmtId="0" fontId="31" fillId="0" borderId="53" xfId="0" applyFont="1" applyBorder="1" applyAlignment="1">
      <alignment horizontal="center" vertical="center" shrinkToFit="1"/>
    </xf>
    <xf numFmtId="38" fontId="21" fillId="0" borderId="54" xfId="45" applyFont="1" applyFill="1" applyBorder="1" applyAlignment="1">
      <alignment vertical="center"/>
    </xf>
    <xf numFmtId="38" fontId="21" fillId="0" borderId="55" xfId="45" applyFont="1" applyFill="1" applyBorder="1" applyAlignment="1">
      <alignment vertical="center"/>
    </xf>
    <xf numFmtId="38" fontId="21" fillId="0" borderId="56" xfId="45" applyFont="1" applyFill="1" applyBorder="1" applyAlignment="1">
      <alignment vertical="center"/>
    </xf>
    <xf numFmtId="0" fontId="21" fillId="0" borderId="12" xfId="0" applyFont="1" applyBorder="1" applyAlignment="1">
      <alignment horizontal="center"/>
    </xf>
    <xf numFmtId="0" fontId="31" fillId="0" borderId="19" xfId="0" applyFont="1" applyBorder="1" applyAlignment="1">
      <alignment horizontal="center"/>
    </xf>
    <xf numFmtId="0" fontId="21" fillId="0" borderId="34" xfId="0" applyFont="1" applyBorder="1"/>
    <xf numFmtId="0" fontId="21" fillId="0" borderId="35" xfId="0" applyFont="1" applyBorder="1"/>
    <xf numFmtId="0" fontId="21" fillId="0" borderId="64" xfId="0" applyFont="1" applyBorder="1"/>
    <xf numFmtId="0" fontId="21" fillId="0" borderId="12" xfId="0" applyFont="1" applyFill="1" applyBorder="1" applyAlignment="1">
      <alignment horizontal="center" vertical="center"/>
    </xf>
    <xf numFmtId="0" fontId="21" fillId="0" borderId="58" xfId="0" applyFont="1" applyBorder="1" applyAlignment="1">
      <alignment vertical="center"/>
    </xf>
    <xf numFmtId="0" fontId="21" fillId="0" borderId="36" xfId="0" applyFont="1" applyBorder="1" applyAlignment="1">
      <alignment vertical="center"/>
    </xf>
    <xf numFmtId="0" fontId="21" fillId="0" borderId="31" xfId="0" applyFont="1" applyBorder="1" applyAlignment="1">
      <alignment vertical="center"/>
    </xf>
    <xf numFmtId="0" fontId="0" fillId="0" borderId="58"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31" xfId="0" applyFont="1" applyBorder="1" applyAlignment="1">
      <alignment vertical="center"/>
    </xf>
    <xf numFmtId="0" fontId="0" fillId="0" borderId="12" xfId="0" applyFont="1" applyBorder="1" applyAlignment="1">
      <alignment horizontal="center" vertical="center" wrapText="1"/>
    </xf>
    <xf numFmtId="0" fontId="32" fillId="0" borderId="19" xfId="0" applyFont="1" applyBorder="1" applyAlignment="1">
      <alignment horizontal="center" vertical="center" wrapText="1"/>
    </xf>
    <xf numFmtId="38" fontId="21" fillId="0" borderId="58" xfId="45" applyFont="1" applyFill="1" applyBorder="1" applyAlignment="1">
      <alignment vertical="center"/>
    </xf>
    <xf numFmtId="38" fontId="21" fillId="0" borderId="13" xfId="45" applyFont="1" applyFill="1" applyBorder="1" applyAlignment="1">
      <alignment vertical="center"/>
    </xf>
    <xf numFmtId="38" fontId="21" fillId="0" borderId="36" xfId="45" applyFont="1" applyFill="1" applyBorder="1" applyAlignment="1">
      <alignment vertical="center"/>
    </xf>
    <xf numFmtId="0" fontId="21" fillId="0" borderId="31" xfId="0" applyFont="1" applyBorder="1" applyAlignment="1">
      <alignment horizontal="center" vertical="center"/>
    </xf>
    <xf numFmtId="0" fontId="21" fillId="0" borderId="18" xfId="0" applyFont="1" applyFill="1" applyBorder="1" applyAlignment="1">
      <alignment vertical="center"/>
    </xf>
    <xf numFmtId="38" fontId="21" fillId="0" borderId="34" xfId="45" applyFont="1" applyBorder="1"/>
    <xf numFmtId="38" fontId="21" fillId="0" borderId="35" xfId="45" applyFont="1" applyBorder="1"/>
    <xf numFmtId="38" fontId="21" fillId="0" borderId="36" xfId="45" applyFont="1" applyBorder="1"/>
    <xf numFmtId="38" fontId="21" fillId="0" borderId="35" xfId="45" applyFont="1" applyFill="1" applyBorder="1" applyAlignment="1">
      <alignment vertical="center"/>
    </xf>
    <xf numFmtId="0" fontId="0" fillId="0" borderId="23" xfId="0" applyFont="1" applyBorder="1" applyAlignment="1"/>
    <xf numFmtId="177" fontId="21" fillId="0" borderId="18" xfId="45" applyNumberFormat="1" applyFont="1" applyBorder="1" applyAlignment="1">
      <alignment vertical="center" shrinkToFit="1"/>
    </xf>
    <xf numFmtId="177" fontId="21" fillId="0" borderId="0" xfId="45" applyNumberFormat="1" applyFont="1" applyAlignment="1">
      <alignment vertical="center" shrinkToFit="1"/>
    </xf>
    <xf numFmtId="0" fontId="0" fillId="0" borderId="24" xfId="0" applyFont="1" applyBorder="1" applyAlignment="1">
      <alignment horizontal="left" vertical="top" wrapText="1"/>
    </xf>
    <xf numFmtId="38" fontId="21" fillId="0" borderId="0" xfId="45" applyFont="1"/>
    <xf numFmtId="177" fontId="33" fillId="0" borderId="0" xfId="45" applyNumberFormat="1" applyFont="1" applyAlignment="1">
      <alignment vertical="center" shrinkToFit="1"/>
    </xf>
    <xf numFmtId="38" fontId="33" fillId="0" borderId="0" xfId="45" applyFont="1" applyAlignment="1">
      <alignment vertical="center"/>
    </xf>
    <xf numFmtId="38" fontId="21" fillId="0" borderId="31" xfId="45" applyFont="1" applyBorder="1" applyAlignment="1">
      <alignment horizontal="center" vertical="center"/>
    </xf>
    <xf numFmtId="0" fontId="0" fillId="0" borderId="31" xfId="0" applyFont="1" applyBorder="1" applyAlignment="1">
      <alignment horizontal="center" vertical="center"/>
    </xf>
    <xf numFmtId="38" fontId="21" fillId="0" borderId="0" xfId="33" applyFont="1">
      <alignment vertical="center"/>
    </xf>
    <xf numFmtId="38" fontId="21" fillId="0" borderId="0" xfId="33" applyFont="1" applyAlignment="1">
      <alignment horizontal="center" vertical="center"/>
    </xf>
    <xf numFmtId="38" fontId="21" fillId="0" borderId="12" xfId="33" applyFont="1" applyBorder="1">
      <alignment vertical="center"/>
    </xf>
    <xf numFmtId="38" fontId="21" fillId="0" borderId="19" xfId="33" applyFont="1" applyBorder="1">
      <alignment vertical="center"/>
    </xf>
    <xf numFmtId="38" fontId="21" fillId="0" borderId="31" xfId="33" applyFont="1" applyBorder="1">
      <alignment vertical="center"/>
    </xf>
    <xf numFmtId="38" fontId="27" fillId="0" borderId="12" xfId="33" applyFont="1" applyBorder="1" applyAlignment="1">
      <alignment horizontal="right" vertical="center"/>
    </xf>
    <xf numFmtId="38" fontId="21" fillId="0" borderId="19" xfId="33" applyFont="1" applyBorder="1" applyAlignment="1">
      <alignment horizontal="right" vertical="center"/>
    </xf>
    <xf numFmtId="0" fontId="21" fillId="0" borderId="18" xfId="0" applyFont="1" applyFill="1" applyBorder="1" applyAlignment="1">
      <alignment horizontal="right" vertical="center"/>
    </xf>
    <xf numFmtId="0" fontId="0" fillId="0" borderId="18" xfId="0" applyBorder="1"/>
    <xf numFmtId="0" fontId="0" fillId="0" borderId="0" xfId="0" applyBorder="1" applyAlignment="1">
      <alignment horizontal="right" vertical="center"/>
    </xf>
    <xf numFmtId="0" fontId="0" fillId="0" borderId="0" xfId="0" applyFont="1" applyAlignment="1">
      <alignment horizontal="center" vertical="center" wrapText="1"/>
    </xf>
    <xf numFmtId="0" fontId="27" fillId="0" borderId="0" xfId="0" applyFont="1" applyFill="1" applyBorder="1" applyAlignment="1">
      <alignment horizontal="right" vertical="center" shrinkToFit="1"/>
    </xf>
    <xf numFmtId="0" fontId="21" fillId="0" borderId="0" xfId="0" applyFont="1" applyFill="1" applyAlignment="1">
      <alignment horizontal="left" vertical="center"/>
    </xf>
    <xf numFmtId="0" fontId="0" fillId="0" borderId="0" xfId="0" applyFont="1" applyAlignment="1">
      <alignment shrinkToFit="1"/>
    </xf>
    <xf numFmtId="38" fontId="20" fillId="0" borderId="0" xfId="33" applyFont="1">
      <alignment vertical="center"/>
    </xf>
    <xf numFmtId="0" fontId="24" fillId="0" borderId="0" xfId="0" applyFont="1" applyFill="1" applyBorder="1" applyAlignment="1">
      <alignment horizontal="center" vertical="center"/>
    </xf>
    <xf numFmtId="0" fontId="24" fillId="0" borderId="0" xfId="0" applyFont="1" applyFill="1" applyAlignment="1">
      <alignment vertical="center"/>
    </xf>
    <xf numFmtId="38" fontId="21" fillId="0" borderId="31" xfId="33" applyFont="1" applyBorder="1" applyAlignment="1">
      <alignment vertical="center" wrapText="1"/>
    </xf>
    <xf numFmtId="0" fontId="21" fillId="0" borderId="0" xfId="0" applyFont="1" applyBorder="1"/>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交付申請添付様式（新人看護職員研修事業）" xfId="33"/>
    <cellStyle name="標準" xfId="0" builtinId="0"/>
    <cellStyle name="標準_交付申請添付様式（新人看護職員研修事業）" xfId="34"/>
    <cellStyle name="標準_別紙様式2（整備計画書）"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 name="桁区切り" xfId="45"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theme" Target="theme/theme1.xml" Id="rId15" /><Relationship Type="http://schemas.openxmlformats.org/officeDocument/2006/relationships/sharedStrings" Target="sharedStrings.xml" Id="rId16" /><Relationship Type="http://schemas.openxmlformats.org/officeDocument/2006/relationships/styles" Target="styles.xml" Id="rId17"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0D7F0"/>
  </sheetPr>
  <dimension ref="A1:O26"/>
  <sheetViews>
    <sheetView showGridLines="0" zoomScale="75" zoomScaleNormal="75" workbookViewId="0">
      <selection activeCell="B20" sqref="B20:D20"/>
    </sheetView>
  </sheetViews>
  <sheetFormatPr defaultRowHeight="13.5"/>
  <cols>
    <col min="1" max="1" width="1.625" customWidth="1"/>
    <col min="2" max="2" width="12" customWidth="1"/>
    <col min="3" max="3" width="4" customWidth="1"/>
    <col min="4" max="4" width="23.375" customWidth="1"/>
    <col min="5" max="10" width="13.125" customWidth="1"/>
    <col min="11" max="11" width="7.5" customWidth="1"/>
    <col min="12" max="12" width="13.875" customWidth="1"/>
    <col min="13" max="13" width="6.25" customWidth="1"/>
  </cols>
  <sheetData>
    <row r="1" spans="1:15" ht="20.100000000000001" customHeight="1">
      <c r="A1" s="1" t="s">
        <v>48</v>
      </c>
      <c r="B1" s="4"/>
      <c r="C1" s="4"/>
      <c r="D1" s="4"/>
      <c r="E1" s="33"/>
      <c r="F1" s="33"/>
      <c r="G1" s="33"/>
      <c r="H1" s="33"/>
      <c r="I1" s="33"/>
      <c r="J1" s="33"/>
      <c r="K1" s="33"/>
      <c r="L1" s="33"/>
      <c r="M1" s="33"/>
      <c r="N1" s="60"/>
    </row>
    <row r="2" spans="1:15" ht="20.100000000000001" customHeight="1">
      <c r="A2" s="2"/>
      <c r="B2" s="5" t="s">
        <v>164</v>
      </c>
      <c r="C2" s="5"/>
      <c r="D2" s="5"/>
      <c r="E2" s="5"/>
      <c r="F2" s="5"/>
      <c r="G2" s="5"/>
      <c r="H2" s="5"/>
      <c r="I2" s="5"/>
      <c r="J2" s="5"/>
      <c r="K2" s="5"/>
      <c r="L2" s="5"/>
      <c r="M2" s="5"/>
      <c r="N2" s="60"/>
    </row>
    <row r="3" spans="1:15" ht="0.75" customHeight="1">
      <c r="A3" s="2"/>
      <c r="B3" s="2"/>
      <c r="C3" s="2"/>
      <c r="D3" s="2"/>
      <c r="E3" s="2"/>
      <c r="F3" s="2"/>
      <c r="G3" s="2"/>
      <c r="H3" s="2"/>
      <c r="I3" s="2"/>
      <c r="J3" s="2"/>
      <c r="K3" s="2"/>
      <c r="L3" s="2"/>
      <c r="M3" s="55"/>
      <c r="N3" s="60"/>
    </row>
    <row r="4" spans="1:15" ht="20.100000000000001" customHeight="1">
      <c r="A4" s="2"/>
      <c r="B4" s="6" t="s">
        <v>154</v>
      </c>
      <c r="C4" s="6"/>
      <c r="D4" s="6"/>
      <c r="E4" s="34"/>
      <c r="F4" s="34"/>
      <c r="G4" s="34"/>
      <c r="H4" s="34"/>
      <c r="I4" s="34"/>
      <c r="J4" s="34"/>
      <c r="K4" s="34"/>
      <c r="L4" s="34"/>
      <c r="M4" s="2"/>
      <c r="N4" s="61"/>
      <c r="O4" s="61"/>
    </row>
    <row r="5" spans="1:15">
      <c r="A5" s="2"/>
      <c r="B5" s="2"/>
      <c r="C5" s="2"/>
      <c r="D5" s="2"/>
      <c r="E5" s="2"/>
      <c r="F5" s="2"/>
      <c r="G5" s="2"/>
      <c r="H5" s="2"/>
      <c r="I5" s="2"/>
      <c r="J5" s="2"/>
      <c r="K5" s="2"/>
      <c r="L5" s="2"/>
      <c r="M5" s="56" t="s">
        <v>6</v>
      </c>
      <c r="N5" s="60"/>
    </row>
    <row r="6" spans="1:15" ht="30" customHeight="1">
      <c r="A6" s="2"/>
      <c r="B6" s="7" t="s">
        <v>8</v>
      </c>
      <c r="C6" s="17"/>
      <c r="D6" s="26"/>
      <c r="E6" s="35" t="s">
        <v>13</v>
      </c>
      <c r="F6" s="35" t="s">
        <v>94</v>
      </c>
      <c r="G6" s="35" t="s">
        <v>15</v>
      </c>
      <c r="H6" s="35" t="s">
        <v>9</v>
      </c>
      <c r="I6" s="35" t="s">
        <v>97</v>
      </c>
      <c r="J6" s="35" t="s">
        <v>17</v>
      </c>
      <c r="K6" s="35" t="s">
        <v>65</v>
      </c>
      <c r="L6" s="35" t="s">
        <v>83</v>
      </c>
      <c r="M6" s="35" t="s">
        <v>40</v>
      </c>
      <c r="N6" s="60"/>
    </row>
    <row r="7" spans="1:15" ht="15.75" customHeight="1">
      <c r="A7" s="2"/>
      <c r="B7" s="8"/>
      <c r="C7" s="18"/>
      <c r="D7" s="27"/>
      <c r="E7" s="36" t="s">
        <v>3</v>
      </c>
      <c r="F7" s="36" t="s">
        <v>34</v>
      </c>
      <c r="G7" s="36" t="s">
        <v>14</v>
      </c>
      <c r="H7" s="36" t="s">
        <v>60</v>
      </c>
      <c r="I7" s="36" t="s">
        <v>36</v>
      </c>
      <c r="J7" s="36" t="s">
        <v>52</v>
      </c>
      <c r="K7" s="36" t="s">
        <v>0</v>
      </c>
      <c r="L7" s="36" t="s">
        <v>66</v>
      </c>
      <c r="M7" s="27"/>
      <c r="N7" s="60"/>
    </row>
    <row r="8" spans="1:15" ht="33" customHeight="1">
      <c r="A8" s="2"/>
      <c r="B8" s="9" t="s">
        <v>151</v>
      </c>
      <c r="C8" s="19"/>
      <c r="D8" s="28"/>
      <c r="E8" s="37"/>
      <c r="F8" s="37" t="s">
        <v>21</v>
      </c>
      <c r="G8" s="37" t="s">
        <v>21</v>
      </c>
      <c r="H8" s="44" t="s">
        <v>21</v>
      </c>
      <c r="I8" s="37" t="s">
        <v>21</v>
      </c>
      <c r="J8" s="44" t="s">
        <v>21</v>
      </c>
      <c r="K8" s="47" t="s">
        <v>96</v>
      </c>
      <c r="L8" s="37" t="s">
        <v>21</v>
      </c>
      <c r="M8" s="57"/>
      <c r="N8" s="60"/>
    </row>
    <row r="9" spans="1:15" ht="33" customHeight="1">
      <c r="A9" s="2"/>
      <c r="B9" s="9" t="s">
        <v>149</v>
      </c>
      <c r="C9" s="19"/>
      <c r="D9" s="28"/>
      <c r="E9" s="37"/>
      <c r="F9" s="37"/>
      <c r="G9" s="37"/>
      <c r="H9" s="37"/>
      <c r="I9" s="37"/>
      <c r="J9" s="37"/>
      <c r="K9" s="47" t="s">
        <v>96</v>
      </c>
      <c r="L9" s="37"/>
      <c r="M9" s="57"/>
      <c r="N9" s="60"/>
    </row>
    <row r="10" spans="1:15" ht="20" customHeight="1">
      <c r="A10" s="2"/>
      <c r="B10" s="10" t="s">
        <v>118</v>
      </c>
      <c r="C10" s="20" t="s">
        <v>196</v>
      </c>
      <c r="D10" s="28" t="s">
        <v>157</v>
      </c>
      <c r="E10" s="37"/>
      <c r="F10" s="37"/>
      <c r="G10" s="37"/>
      <c r="H10" s="37"/>
      <c r="I10" s="37"/>
      <c r="J10" s="37"/>
      <c r="K10" s="48" t="s">
        <v>96</v>
      </c>
      <c r="L10" s="37"/>
      <c r="M10" s="57"/>
      <c r="N10" s="60"/>
    </row>
    <row r="11" spans="1:15" ht="20" customHeight="1">
      <c r="A11" s="2"/>
      <c r="B11" s="11"/>
      <c r="C11" s="21"/>
      <c r="D11" s="28" t="s">
        <v>170</v>
      </c>
      <c r="E11" s="37"/>
      <c r="F11" s="37"/>
      <c r="G11" s="37"/>
      <c r="H11" s="37"/>
      <c r="I11" s="37"/>
      <c r="J11" s="37"/>
      <c r="K11" s="48"/>
      <c r="L11" s="37"/>
      <c r="M11" s="57"/>
      <c r="N11" s="60"/>
    </row>
    <row r="12" spans="1:15" ht="20" customHeight="1">
      <c r="A12" s="2"/>
      <c r="B12" s="11"/>
      <c r="C12" s="21"/>
      <c r="D12" s="28" t="s">
        <v>172</v>
      </c>
      <c r="E12" s="37"/>
      <c r="F12" s="37"/>
      <c r="G12" s="37"/>
      <c r="H12" s="37"/>
      <c r="I12" s="37"/>
      <c r="J12" s="37"/>
      <c r="K12" s="48"/>
      <c r="L12" s="37"/>
      <c r="M12" s="57"/>
      <c r="N12" s="60"/>
    </row>
    <row r="13" spans="1:15" ht="20" customHeight="1">
      <c r="A13" s="2"/>
      <c r="B13" s="11"/>
      <c r="C13" s="21"/>
      <c r="D13" s="28" t="s">
        <v>173</v>
      </c>
      <c r="E13" s="37"/>
      <c r="F13" s="37"/>
      <c r="G13" s="37"/>
      <c r="H13" s="37"/>
      <c r="I13" s="37"/>
      <c r="J13" s="37"/>
      <c r="K13" s="48"/>
      <c r="L13" s="37"/>
      <c r="M13" s="57"/>
      <c r="N13" s="60"/>
    </row>
    <row r="14" spans="1:15" ht="20" customHeight="1">
      <c r="A14" s="2"/>
      <c r="B14" s="11"/>
      <c r="C14" s="21"/>
      <c r="D14" s="29" t="s">
        <v>193</v>
      </c>
      <c r="E14" s="37"/>
      <c r="F14" s="37"/>
      <c r="G14" s="37"/>
      <c r="H14" s="37"/>
      <c r="I14" s="37"/>
      <c r="J14" s="37"/>
      <c r="K14" s="48"/>
      <c r="L14" s="37"/>
      <c r="M14" s="57"/>
      <c r="N14" s="60"/>
    </row>
    <row r="15" spans="1:15" ht="20" customHeight="1">
      <c r="A15" s="2"/>
      <c r="B15" s="11"/>
      <c r="C15" s="21"/>
      <c r="D15" s="28" t="s">
        <v>178</v>
      </c>
      <c r="E15" s="37"/>
      <c r="F15" s="37"/>
      <c r="G15" s="37"/>
      <c r="H15" s="37"/>
      <c r="I15" s="37"/>
      <c r="J15" s="37"/>
      <c r="K15" s="48"/>
      <c r="L15" s="37"/>
      <c r="M15" s="57"/>
      <c r="N15" s="60"/>
    </row>
    <row r="16" spans="1:15" ht="20" customHeight="1">
      <c r="A16" s="2"/>
      <c r="B16" s="11"/>
      <c r="C16" s="21"/>
      <c r="D16" s="28" t="s">
        <v>128</v>
      </c>
      <c r="E16" s="37"/>
      <c r="F16" s="37"/>
      <c r="G16" s="37"/>
      <c r="H16" s="37"/>
      <c r="I16" s="37"/>
      <c r="J16" s="37"/>
      <c r="K16" s="48"/>
      <c r="L16" s="37"/>
      <c r="M16" s="57"/>
      <c r="N16" s="60"/>
    </row>
    <row r="17" spans="1:14" ht="20" customHeight="1">
      <c r="A17" s="2"/>
      <c r="B17" s="11"/>
      <c r="C17" s="21"/>
      <c r="D17" s="28" t="s">
        <v>165</v>
      </c>
      <c r="E17" s="37"/>
      <c r="F17" s="37"/>
      <c r="G17" s="37"/>
      <c r="H17" s="37"/>
      <c r="I17" s="37"/>
      <c r="J17" s="37"/>
      <c r="K17" s="48"/>
      <c r="L17" s="37"/>
      <c r="M17" s="57"/>
      <c r="N17" s="60"/>
    </row>
    <row r="18" spans="1:14" ht="20" customHeight="1">
      <c r="A18" s="2"/>
      <c r="B18" s="11"/>
      <c r="C18" s="21"/>
      <c r="D18" s="28" t="s">
        <v>159</v>
      </c>
      <c r="E18" s="37"/>
      <c r="F18" s="37"/>
      <c r="G18" s="37"/>
      <c r="H18" s="37"/>
      <c r="I18" s="37"/>
      <c r="J18" s="37"/>
      <c r="K18" s="48"/>
      <c r="L18" s="37"/>
      <c r="M18" s="57"/>
      <c r="N18" s="60"/>
    </row>
    <row r="19" spans="1:14" ht="20" customHeight="1">
      <c r="A19" s="2"/>
      <c r="B19" s="11"/>
      <c r="C19" s="22"/>
      <c r="D19" s="28" t="s">
        <v>179</v>
      </c>
      <c r="E19" s="37"/>
      <c r="F19" s="37"/>
      <c r="G19" s="37"/>
      <c r="H19" s="37"/>
      <c r="I19" s="37"/>
      <c r="J19" s="37"/>
      <c r="K19" s="47"/>
      <c r="L19" s="37"/>
      <c r="M19" s="57"/>
      <c r="N19" s="60"/>
    </row>
    <row r="20" spans="1:14" ht="33" customHeight="1">
      <c r="A20" s="2"/>
      <c r="B20" s="12" t="s">
        <v>150</v>
      </c>
      <c r="C20" s="23"/>
      <c r="D20" s="30"/>
      <c r="E20" s="38"/>
      <c r="F20" s="38"/>
      <c r="G20" s="38"/>
      <c r="H20" s="38"/>
      <c r="I20" s="38"/>
      <c r="J20" s="38"/>
      <c r="K20" s="49" t="s">
        <v>96</v>
      </c>
      <c r="L20" s="38"/>
      <c r="M20" s="58"/>
      <c r="N20" s="60"/>
    </row>
    <row r="21" spans="1:14" ht="33" customHeight="1">
      <c r="A21" s="2"/>
      <c r="B21" s="12" t="s">
        <v>70</v>
      </c>
      <c r="C21" s="23"/>
      <c r="D21" s="30"/>
      <c r="E21" s="37"/>
      <c r="F21" s="37"/>
      <c r="G21" s="37"/>
      <c r="H21" s="44"/>
      <c r="I21" s="37"/>
      <c r="J21" s="44"/>
      <c r="K21" s="50" t="s">
        <v>23</v>
      </c>
      <c r="L21" s="53"/>
      <c r="M21" s="57"/>
      <c r="N21" s="60"/>
    </row>
    <row r="22" spans="1:14" ht="33" customHeight="1">
      <c r="A22" s="2"/>
      <c r="B22" s="13" t="s">
        <v>153</v>
      </c>
      <c r="C22" s="24"/>
      <c r="D22" s="31"/>
      <c r="E22" s="38"/>
      <c r="F22" s="38"/>
      <c r="G22" s="41"/>
      <c r="H22" s="45"/>
      <c r="I22" s="41"/>
      <c r="J22" s="45"/>
      <c r="K22" s="51" t="s">
        <v>96</v>
      </c>
      <c r="L22" s="54"/>
      <c r="M22" s="58"/>
      <c r="N22" s="60"/>
    </row>
    <row r="23" spans="1:14" ht="33" customHeight="1">
      <c r="A23" s="2"/>
      <c r="B23" s="14" t="s">
        <v>24</v>
      </c>
      <c r="C23" s="25"/>
      <c r="D23" s="32"/>
      <c r="E23" s="39" t="s">
        <v>21</v>
      </c>
      <c r="F23" s="39" t="s">
        <v>21</v>
      </c>
      <c r="G23" s="42" t="s">
        <v>21</v>
      </c>
      <c r="H23" s="46" t="s">
        <v>21</v>
      </c>
      <c r="I23" s="46" t="s">
        <v>21</v>
      </c>
      <c r="J23" s="42" t="s">
        <v>21</v>
      </c>
      <c r="K23" s="52"/>
      <c r="L23" s="39" t="s">
        <v>21</v>
      </c>
      <c r="M23" s="59"/>
      <c r="N23" s="60"/>
    </row>
    <row r="24" spans="1:14" ht="14.25">
      <c r="A24" s="3"/>
      <c r="B24" s="15" t="s">
        <v>5</v>
      </c>
      <c r="C24" s="15"/>
      <c r="D24" s="15"/>
      <c r="E24" s="40"/>
      <c r="F24" s="40"/>
      <c r="G24" s="43"/>
      <c r="H24" s="43"/>
      <c r="I24" s="40"/>
      <c r="J24" s="40"/>
      <c r="K24" s="40"/>
      <c r="L24" s="40"/>
      <c r="M24" s="40"/>
      <c r="N24" s="3"/>
    </row>
    <row r="25" spans="1:14">
      <c r="B25" s="16" t="s">
        <v>63</v>
      </c>
      <c r="C25" s="16"/>
      <c r="D25" s="16"/>
    </row>
    <row r="26" spans="1:14">
      <c r="B26" s="16" t="s">
        <v>20</v>
      </c>
      <c r="C26" s="16"/>
      <c r="D26" s="16"/>
    </row>
  </sheetData>
  <mergeCells count="13">
    <mergeCell ref="B2:M2"/>
    <mergeCell ref="B4:L4"/>
    <mergeCell ref="B6:D6"/>
    <mergeCell ref="B7:D7"/>
    <mergeCell ref="B8:D8"/>
    <mergeCell ref="B9:D9"/>
    <mergeCell ref="B20:D20"/>
    <mergeCell ref="B21:D21"/>
    <mergeCell ref="B22:D22"/>
    <mergeCell ref="B23:D23"/>
    <mergeCell ref="B10:B19"/>
    <mergeCell ref="C10:C19"/>
    <mergeCell ref="K10:K19"/>
  </mergeCells>
  <phoneticPr fontId="19"/>
  <printOptions horizontalCentered="1"/>
  <pageMargins left="0.39370078740157483" right="0.39370078740157483" top="0.78740157480314943" bottom="0.78740157480314943" header="0.51181102362204722" footer="0.51181102362204722"/>
  <pageSetup paperSize="9" scale="95"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0000"/>
  </sheetPr>
  <dimension ref="A1:K309"/>
  <sheetViews>
    <sheetView showGridLines="0" view="pageBreakPreview" topLeftCell="A154" zoomScale="80" zoomScaleSheetLayoutView="80" workbookViewId="0">
      <selection activeCell="B185" sqref="B185"/>
    </sheetView>
  </sheetViews>
  <sheetFormatPr defaultRowHeight="13.5"/>
  <cols>
    <col min="1" max="1" width="1.75" style="109" customWidth="1"/>
    <col min="2" max="2" width="7.5" customWidth="1"/>
    <col min="3" max="3" width="10.25" customWidth="1"/>
    <col min="4" max="4" width="3.5" bestFit="1" customWidth="1"/>
    <col min="5" max="5" width="10.25" customWidth="1"/>
    <col min="6" max="6" width="8.625" customWidth="1"/>
    <col min="7" max="7" width="7.625" bestFit="1" customWidth="1"/>
    <col min="8" max="8" width="12.125" customWidth="1"/>
    <col min="9" max="9" width="11.5" customWidth="1"/>
    <col min="10" max="10" width="16.25" bestFit="1" customWidth="1"/>
    <col min="11" max="11" width="1.25" customWidth="1"/>
  </cols>
  <sheetData>
    <row r="1" spans="1:11">
      <c r="A1" s="2" t="s">
        <v>95</v>
      </c>
      <c r="B1" s="2"/>
      <c r="C1" s="111"/>
      <c r="D1" s="111"/>
      <c r="E1" s="111"/>
      <c r="F1" s="111"/>
      <c r="G1" s="111"/>
      <c r="H1" s="111"/>
      <c r="I1" s="111"/>
      <c r="J1" s="111"/>
    </row>
    <row r="2" spans="1:11">
      <c r="A2" s="110" t="s">
        <v>155</v>
      </c>
      <c r="B2" s="110"/>
      <c r="C2" s="110"/>
      <c r="D2" s="110"/>
      <c r="E2" s="110"/>
      <c r="F2" s="110"/>
      <c r="G2" s="110"/>
      <c r="H2" s="110"/>
      <c r="I2" s="110"/>
      <c r="J2" s="110"/>
      <c r="K2" s="160"/>
    </row>
    <row r="3" spans="1:11" ht="20.100000000000001" customHeight="1">
      <c r="A3" s="2"/>
      <c r="B3" s="268" t="str">
        <f>'別紙３－１'!B4</f>
        <v>施設名（　　　　　　　　　　　　　　　　　　　　　）</v>
      </c>
      <c r="C3" s="34"/>
      <c r="D3" s="34"/>
      <c r="E3" s="34"/>
      <c r="F3" s="34"/>
      <c r="G3" s="34"/>
      <c r="H3" s="34"/>
      <c r="I3" s="34"/>
      <c r="J3" s="34"/>
      <c r="K3" s="60"/>
    </row>
    <row r="4" spans="1:11" ht="20.100000000000001" customHeight="1">
      <c r="A4" s="2" t="s">
        <v>61</v>
      </c>
      <c r="B4" s="2"/>
      <c r="C4" s="111"/>
      <c r="D4" s="111"/>
      <c r="E4" s="111"/>
      <c r="F4" s="111"/>
      <c r="G4" s="111"/>
      <c r="H4" s="111"/>
      <c r="I4" s="111"/>
      <c r="J4" s="111"/>
    </row>
    <row r="5" spans="1:11" ht="20.100000000000001" customHeight="1">
      <c r="A5" s="2" t="s">
        <v>54</v>
      </c>
      <c r="B5" s="2"/>
      <c r="D5" s="111"/>
      <c r="E5" s="111"/>
      <c r="F5" s="111"/>
      <c r="G5" s="111"/>
      <c r="H5" s="111"/>
      <c r="I5" s="111"/>
      <c r="J5" s="111"/>
    </row>
    <row r="6" spans="1:11">
      <c r="A6" s="2"/>
      <c r="B6" s="2" t="s">
        <v>198</v>
      </c>
      <c r="D6" s="111"/>
      <c r="E6" s="111"/>
      <c r="F6" s="111"/>
      <c r="G6" s="111"/>
      <c r="H6" s="111"/>
      <c r="I6" s="111"/>
      <c r="J6" s="111"/>
    </row>
    <row r="7" spans="1:11" ht="20.100000000000001" customHeight="1">
      <c r="A7" s="2"/>
      <c r="B7" s="2" t="s">
        <v>148</v>
      </c>
      <c r="D7" s="111"/>
      <c r="E7" s="111"/>
      <c r="F7" s="111"/>
      <c r="G7" s="111"/>
      <c r="H7" s="111"/>
      <c r="I7" s="111"/>
      <c r="J7" s="111"/>
    </row>
    <row r="8" spans="1:11">
      <c r="A8" s="111"/>
      <c r="B8" s="113" t="s">
        <v>133</v>
      </c>
      <c r="C8" s="138" t="s">
        <v>69</v>
      </c>
      <c r="D8" s="156"/>
      <c r="E8" s="156"/>
      <c r="F8" s="186"/>
      <c r="G8" s="208" t="s">
        <v>56</v>
      </c>
      <c r="H8" s="221"/>
      <c r="I8" s="130" t="s">
        <v>25</v>
      </c>
      <c r="J8" s="130" t="s">
        <v>73</v>
      </c>
    </row>
    <row r="9" spans="1:11">
      <c r="A9" s="111"/>
      <c r="B9" s="114"/>
      <c r="C9" s="139" t="s">
        <v>45</v>
      </c>
      <c r="D9" s="157"/>
      <c r="E9" s="169"/>
      <c r="F9" s="187" t="s">
        <v>71</v>
      </c>
      <c r="G9" s="209" t="s">
        <v>30</v>
      </c>
      <c r="H9" s="187" t="s">
        <v>72</v>
      </c>
      <c r="I9" s="239"/>
      <c r="J9" s="239"/>
    </row>
    <row r="10" spans="1:11">
      <c r="A10" s="111"/>
      <c r="B10" s="115"/>
      <c r="C10" s="140"/>
      <c r="D10" s="158"/>
      <c r="E10" s="170"/>
      <c r="F10" s="188" t="s">
        <v>11</v>
      </c>
      <c r="G10" s="210" t="s">
        <v>7</v>
      </c>
      <c r="H10" s="222" t="s">
        <v>29</v>
      </c>
      <c r="I10" s="240" t="s">
        <v>78</v>
      </c>
      <c r="J10" s="240" t="s">
        <v>1</v>
      </c>
    </row>
    <row r="11" spans="1:11">
      <c r="A11" s="111"/>
      <c r="B11" s="113" t="s">
        <v>134</v>
      </c>
      <c r="C11" s="141"/>
      <c r="D11" s="159" t="s">
        <v>77</v>
      </c>
      <c r="E11" s="171"/>
      <c r="F11" s="189" t="str">
        <f>IF(C11="",IF(E11="","","開始日入力を"),IF(E11="","終了日入力を",_xlfn.DAYS(E11,C11)+1))</f>
        <v/>
      </c>
      <c r="G11" s="211"/>
      <c r="H11" s="223" t="str">
        <f>IF(F11="","",IF(G11="","",IF(F11&gt;0,G11*F11,"")))</f>
        <v/>
      </c>
      <c r="I11" s="241"/>
      <c r="J11" s="241" t="str">
        <f>IF(H11="","",IF(H11-I11&lt;0,"エラー",H11-I11))</f>
        <v/>
      </c>
    </row>
    <row r="12" spans="1:11">
      <c r="A12" s="111"/>
      <c r="B12" s="116"/>
      <c r="C12" s="142"/>
      <c r="D12" s="160" t="s">
        <v>77</v>
      </c>
      <c r="E12" s="172"/>
      <c r="F12" s="190" t="str">
        <f>IF(C12="",IF(E12="","","開始日入力を"),IF(E12="","終了日入力を",_xlfn.DAYS(E12,C12)+1))</f>
        <v/>
      </c>
      <c r="G12" s="212"/>
      <c r="H12" s="224" t="str">
        <f>IF(F12="","",IF(G12="","",IF(F12&gt;0,G12*F12,"")))</f>
        <v/>
      </c>
      <c r="I12" s="242"/>
      <c r="J12" s="242" t="str">
        <f>IF(H12="","",IF(H12-I12&lt;0,"エラー",H12-I12))</f>
        <v/>
      </c>
    </row>
    <row r="13" spans="1:11">
      <c r="A13" s="111"/>
      <c r="B13" s="114"/>
      <c r="C13" s="143"/>
      <c r="D13" s="161" t="s">
        <v>77</v>
      </c>
      <c r="E13" s="173"/>
      <c r="F13" s="191" t="str">
        <f>IF(C13="",IF(E13="","","開始日入力を"),IF(E13="","終了日入力を",_xlfn.DAYS(E13,C13)+1))</f>
        <v/>
      </c>
      <c r="G13" s="213"/>
      <c r="H13" s="225" t="str">
        <f>IF(F13="","",IF(G13="","",IF(F13&gt;0,G13*F13,"")))</f>
        <v/>
      </c>
      <c r="I13" s="243"/>
      <c r="J13" s="243" t="str">
        <f>IF(H13="","",IF(H13-I13&lt;0,"エラー",H13-I13))</f>
        <v/>
      </c>
    </row>
    <row r="14" spans="1:11">
      <c r="A14" s="111"/>
      <c r="B14" s="115"/>
      <c r="C14" s="144" t="s">
        <v>35</v>
      </c>
      <c r="D14" s="162"/>
      <c r="E14" s="162"/>
      <c r="F14" s="192">
        <f>SUM(F11:F13)</f>
        <v>0</v>
      </c>
      <c r="G14" s="214">
        <f>MAX(G11:G13)</f>
        <v>0</v>
      </c>
      <c r="H14" s="214">
        <f>SUM(H11:H13)</f>
        <v>0</v>
      </c>
      <c r="I14" s="214">
        <f>SUM(I11:I13)</f>
        <v>0</v>
      </c>
      <c r="J14" s="214">
        <f>SUM(J11:J13)</f>
        <v>0</v>
      </c>
    </row>
    <row r="15" spans="1:11">
      <c r="A15" s="111"/>
      <c r="B15" s="113" t="s">
        <v>158</v>
      </c>
      <c r="C15" s="141"/>
      <c r="D15" s="159" t="s">
        <v>77</v>
      </c>
      <c r="E15" s="171"/>
      <c r="F15" s="189" t="str">
        <f>IF(C15="",IF(E15="","","開始日入力を"),IF(E15="","終了日入力を",_xlfn.DAYS(E15,C15)+1))</f>
        <v/>
      </c>
      <c r="G15" s="211"/>
      <c r="H15" s="223" t="str">
        <f>IF(F15="","",IF(G15="","",IF(F15&gt;0,G15*F15,"")))</f>
        <v/>
      </c>
      <c r="I15" s="241"/>
      <c r="J15" s="241" t="str">
        <f>IF(H15="","",IF(H15-I15&lt;0,"エラー",H15-I15))</f>
        <v/>
      </c>
    </row>
    <row r="16" spans="1:11">
      <c r="A16" s="111"/>
      <c r="B16" s="116"/>
      <c r="C16" s="142"/>
      <c r="D16" s="160" t="s">
        <v>77</v>
      </c>
      <c r="E16" s="172"/>
      <c r="F16" s="190" t="str">
        <f>IF(C16="",IF(E16="","","開始日入力を"),IF(E16="","終了日入力を",_xlfn.DAYS(E16,C16)+1))</f>
        <v/>
      </c>
      <c r="G16" s="212"/>
      <c r="H16" s="224" t="str">
        <f>IF(F16="","",IF(G16="","",IF(F16&gt;0,G16*F16,"")))</f>
        <v/>
      </c>
      <c r="I16" s="242"/>
      <c r="J16" s="242" t="str">
        <f>IF(H16="","",IF(H16-I16&lt;0,"エラー",H16-I16))</f>
        <v/>
      </c>
    </row>
    <row r="17" spans="1:10">
      <c r="A17" s="111"/>
      <c r="B17" s="114"/>
      <c r="C17" s="143"/>
      <c r="D17" s="161" t="s">
        <v>77</v>
      </c>
      <c r="E17" s="173"/>
      <c r="F17" s="191" t="str">
        <f>IF(C17="",IF(E17="","","開始日入力を"),IF(E17="","終了日入力を",_xlfn.DAYS(E17,C17)+1))</f>
        <v/>
      </c>
      <c r="G17" s="213"/>
      <c r="H17" s="225" t="str">
        <f>IF(F17="","",IF(G17="","",IF(F17&gt;0,G17*F17,"")))</f>
        <v/>
      </c>
      <c r="I17" s="243"/>
      <c r="J17" s="243" t="str">
        <f>IF(H17="","",IF(H17-I17&lt;0,"エラー",H17-I17))</f>
        <v/>
      </c>
    </row>
    <row r="18" spans="1:10">
      <c r="A18" s="111"/>
      <c r="B18" s="115"/>
      <c r="C18" s="144" t="s">
        <v>35</v>
      </c>
      <c r="D18" s="162"/>
      <c r="E18" s="162"/>
      <c r="F18" s="192">
        <f>SUM(F15:F17)</f>
        <v>0</v>
      </c>
      <c r="G18" s="214">
        <f>MAX(G15:G17)</f>
        <v>0</v>
      </c>
      <c r="H18" s="214">
        <f>SUM(H15:H17)</f>
        <v>0</v>
      </c>
      <c r="I18" s="214">
        <f>SUM(I15:I17)</f>
        <v>0</v>
      </c>
      <c r="J18" s="214">
        <f>SUM(J15:J17)</f>
        <v>0</v>
      </c>
    </row>
    <row r="19" spans="1:10">
      <c r="A19" s="111"/>
      <c r="B19" s="113" t="s">
        <v>135</v>
      </c>
      <c r="C19" s="141"/>
      <c r="D19" s="159" t="s">
        <v>77</v>
      </c>
      <c r="E19" s="171"/>
      <c r="F19" s="189" t="str">
        <f>IF(C19="",IF(E19="","","開始日入力を"),IF(E19="","終了日入力を",_xlfn.DAYS(E19,C19)+1))</f>
        <v/>
      </c>
      <c r="G19" s="211"/>
      <c r="H19" s="223" t="str">
        <f>IF(F19="","",IF(G19="","",IF(F19&gt;0,G19*F19,"")))</f>
        <v/>
      </c>
      <c r="I19" s="241"/>
      <c r="J19" s="241" t="str">
        <f>IF(H19="","",IF(H19-I19&lt;0,"エラー",H19-I19))</f>
        <v/>
      </c>
    </row>
    <row r="20" spans="1:10">
      <c r="A20" s="111"/>
      <c r="B20" s="116"/>
      <c r="C20" s="142"/>
      <c r="D20" s="160" t="s">
        <v>77</v>
      </c>
      <c r="E20" s="172"/>
      <c r="F20" s="190" t="str">
        <f>IF(C20="",IF(E20="","","開始日入力を"),IF(E20="","終了日入力を",_xlfn.DAYS(E20,C20)+1))</f>
        <v/>
      </c>
      <c r="G20" s="212"/>
      <c r="H20" s="224" t="str">
        <f>IF(F20="","",IF(G20="","",IF(F20&gt;0,G20*F20,"")))</f>
        <v/>
      </c>
      <c r="I20" s="242"/>
      <c r="J20" s="242" t="str">
        <f>IF(H20="","",IF(H20-I20&lt;0,"エラー",H20-I20))</f>
        <v/>
      </c>
    </row>
    <row r="21" spans="1:10">
      <c r="A21" s="111"/>
      <c r="B21" s="114"/>
      <c r="C21" s="143"/>
      <c r="D21" s="161" t="s">
        <v>77</v>
      </c>
      <c r="E21" s="173"/>
      <c r="F21" s="191" t="str">
        <f>IF(C21="",IF(E21="","","開始日入力を"),IF(E21="","終了日入力を",_xlfn.DAYS(E21,C21)+1))</f>
        <v/>
      </c>
      <c r="G21" s="213"/>
      <c r="H21" s="225" t="str">
        <f>IF(F21="","",IF(G21="","",IF(F21&gt;0,G21*F21,"")))</f>
        <v/>
      </c>
      <c r="I21" s="243"/>
      <c r="J21" s="243" t="str">
        <f>IF(H21="","",IF(H21-I21&lt;0,"エラー",H21-I21))</f>
        <v/>
      </c>
    </row>
    <row r="22" spans="1:10">
      <c r="A22" s="111"/>
      <c r="B22" s="115"/>
      <c r="C22" s="144" t="s">
        <v>35</v>
      </c>
      <c r="D22" s="162"/>
      <c r="E22" s="162"/>
      <c r="F22" s="192">
        <f>SUM(F19:F21)</f>
        <v>0</v>
      </c>
      <c r="G22" s="214">
        <f>MAX(G19:G21)</f>
        <v>0</v>
      </c>
      <c r="H22" s="214">
        <f>SUM(H19:H21)</f>
        <v>0</v>
      </c>
      <c r="I22" s="214">
        <f>SUM(I19:I21)</f>
        <v>0</v>
      </c>
      <c r="J22" s="214">
        <f>SUM(J19:J21)</f>
        <v>0</v>
      </c>
    </row>
    <row r="23" spans="1:10">
      <c r="A23" s="111"/>
      <c r="B23" s="111"/>
      <c r="C23" s="111"/>
      <c r="D23" s="111"/>
      <c r="E23" s="111"/>
      <c r="F23" s="111"/>
      <c r="G23" s="111"/>
      <c r="H23" s="111"/>
      <c r="I23" s="111"/>
      <c r="J23" s="111"/>
    </row>
    <row r="24" spans="1:10">
      <c r="A24" s="2"/>
      <c r="B24" s="2" t="s">
        <v>195</v>
      </c>
      <c r="D24" s="111"/>
      <c r="E24" s="111"/>
      <c r="F24" s="111"/>
      <c r="G24" s="111"/>
      <c r="H24" s="111"/>
      <c r="I24" s="111"/>
      <c r="J24" s="111"/>
    </row>
    <row r="25" spans="1:10" ht="20.100000000000001" customHeight="1">
      <c r="A25" s="2"/>
      <c r="B25" s="2" t="s">
        <v>148</v>
      </c>
      <c r="D25" s="111"/>
      <c r="E25" s="111"/>
      <c r="F25" s="111"/>
      <c r="G25" s="111"/>
      <c r="H25" s="111"/>
      <c r="I25" s="111"/>
      <c r="J25" s="111"/>
    </row>
    <row r="26" spans="1:10">
      <c r="A26" s="111"/>
      <c r="B26" s="113" t="s">
        <v>133</v>
      </c>
      <c r="C26" s="138" t="s">
        <v>69</v>
      </c>
      <c r="D26" s="156"/>
      <c r="E26" s="156"/>
      <c r="F26" s="186"/>
      <c r="G26" s="208" t="s">
        <v>56</v>
      </c>
      <c r="H26" s="221"/>
      <c r="I26" s="130" t="s">
        <v>25</v>
      </c>
      <c r="J26" s="130" t="s">
        <v>73</v>
      </c>
    </row>
    <row r="27" spans="1:10">
      <c r="A27" s="111"/>
      <c r="B27" s="114"/>
      <c r="C27" s="139" t="s">
        <v>45</v>
      </c>
      <c r="D27" s="157"/>
      <c r="E27" s="169"/>
      <c r="F27" s="187" t="s">
        <v>71</v>
      </c>
      <c r="G27" s="209" t="s">
        <v>30</v>
      </c>
      <c r="H27" s="187" t="s">
        <v>72</v>
      </c>
      <c r="I27" s="239"/>
      <c r="J27" s="239"/>
    </row>
    <row r="28" spans="1:10">
      <c r="A28" s="111"/>
      <c r="B28" s="115"/>
      <c r="C28" s="140"/>
      <c r="D28" s="158"/>
      <c r="E28" s="170"/>
      <c r="F28" s="188" t="s">
        <v>11</v>
      </c>
      <c r="G28" s="210" t="s">
        <v>7</v>
      </c>
      <c r="H28" s="222" t="s">
        <v>29</v>
      </c>
      <c r="I28" s="240" t="s">
        <v>78</v>
      </c>
      <c r="J28" s="240" t="s">
        <v>1</v>
      </c>
    </row>
    <row r="29" spans="1:10">
      <c r="A29" s="111"/>
      <c r="B29" s="113" t="s">
        <v>134</v>
      </c>
      <c r="C29" s="141"/>
      <c r="D29" s="159" t="s">
        <v>77</v>
      </c>
      <c r="E29" s="171"/>
      <c r="F29" s="189" t="str">
        <f>IF(C29="",IF(E29="","","開始日入力を"),IF(E29="","終了日入力を",_xlfn.DAYS(E29,C29)+1))</f>
        <v/>
      </c>
      <c r="G29" s="211"/>
      <c r="H29" s="223" t="str">
        <f>IF(F29="","",IF(G29="","",IF(F29&gt;0,G29*F29,"")))</f>
        <v/>
      </c>
      <c r="I29" s="241"/>
      <c r="J29" s="241" t="str">
        <f>IF(H29="","",IF(H29-I29&lt;0,"エラー",H29-I29))</f>
        <v/>
      </c>
    </row>
    <row r="30" spans="1:10">
      <c r="A30" s="111"/>
      <c r="B30" s="116"/>
      <c r="C30" s="142"/>
      <c r="D30" s="160" t="s">
        <v>77</v>
      </c>
      <c r="E30" s="172"/>
      <c r="F30" s="190" t="str">
        <f>IF(C30="",IF(E30="","","開始日入力を"),IF(E30="","終了日入力を",_xlfn.DAYS(E30,C30)+1))</f>
        <v/>
      </c>
      <c r="G30" s="212"/>
      <c r="H30" s="224" t="str">
        <f>IF(F30="","",IF(G30="","",IF(F30&gt;0,G30*F30,"")))</f>
        <v/>
      </c>
      <c r="I30" s="242"/>
      <c r="J30" s="242" t="str">
        <f>IF(H30="","",IF(H30-I30&lt;0,"エラー",H30-I30))</f>
        <v/>
      </c>
    </row>
    <row r="31" spans="1:10">
      <c r="A31" s="111"/>
      <c r="B31" s="114"/>
      <c r="C31" s="143"/>
      <c r="D31" s="161" t="s">
        <v>77</v>
      </c>
      <c r="E31" s="173"/>
      <c r="F31" s="191" t="str">
        <f>IF(C31="",IF(E31="","","開始日入力を"),IF(E31="","終了日入力を",_xlfn.DAYS(E31,C31)+1))</f>
        <v/>
      </c>
      <c r="G31" s="213"/>
      <c r="H31" s="225" t="str">
        <f>IF(F31="","",IF(G31="","",IF(F31&gt;0,G31*F31,"")))</f>
        <v/>
      </c>
      <c r="I31" s="243"/>
      <c r="J31" s="243" t="str">
        <f>IF(H31="","",IF(H31-I31&lt;0,"エラー",H31-I31))</f>
        <v/>
      </c>
    </row>
    <row r="32" spans="1:10">
      <c r="A32" s="111"/>
      <c r="B32" s="115"/>
      <c r="C32" s="144" t="s">
        <v>35</v>
      </c>
      <c r="D32" s="162"/>
      <c r="E32" s="162"/>
      <c r="F32" s="192">
        <f>SUM(F29:F31)</f>
        <v>0</v>
      </c>
      <c r="G32" s="214">
        <f>MAX(G29:G31)</f>
        <v>0</v>
      </c>
      <c r="H32" s="214">
        <f>SUM(H29:H31)</f>
        <v>0</v>
      </c>
      <c r="I32" s="214">
        <f>SUM(I29:I31)</f>
        <v>0</v>
      </c>
      <c r="J32" s="214">
        <f>SUM(J29:J31)</f>
        <v>0</v>
      </c>
    </row>
    <row r="33" spans="1:10">
      <c r="A33" s="111"/>
      <c r="B33" s="113" t="s">
        <v>158</v>
      </c>
      <c r="C33" s="141"/>
      <c r="D33" s="159" t="s">
        <v>77</v>
      </c>
      <c r="E33" s="171"/>
      <c r="F33" s="189" t="str">
        <f>IF(C33="",IF(E33="","","開始日入力を"),IF(E33="","終了日入力を",_xlfn.DAYS(E33,C33)+1))</f>
        <v/>
      </c>
      <c r="G33" s="211"/>
      <c r="H33" s="223" t="str">
        <f>IF(F33="","",IF(G33="","",IF(F33&gt;0,G33*F33,"")))</f>
        <v/>
      </c>
      <c r="I33" s="241"/>
      <c r="J33" s="241" t="str">
        <f>IF(H33="","",IF(H33-I33&lt;0,"エラー",H33-I33))</f>
        <v/>
      </c>
    </row>
    <row r="34" spans="1:10">
      <c r="A34" s="111"/>
      <c r="B34" s="116"/>
      <c r="C34" s="142"/>
      <c r="D34" s="160" t="s">
        <v>77</v>
      </c>
      <c r="E34" s="172"/>
      <c r="F34" s="190" t="str">
        <f>IF(C34="",IF(E34="","","開始日入力を"),IF(E34="","終了日入力を",_xlfn.DAYS(E34,C34)+1))</f>
        <v/>
      </c>
      <c r="G34" s="212"/>
      <c r="H34" s="224" t="str">
        <f>IF(F34="","",IF(G34="","",IF(F34&gt;0,G34*F34,"")))</f>
        <v/>
      </c>
      <c r="I34" s="242"/>
      <c r="J34" s="242" t="str">
        <f>IF(H34="","",IF(H34-I34&lt;0,"エラー",H34-I34))</f>
        <v/>
      </c>
    </row>
    <row r="35" spans="1:10">
      <c r="A35" s="111"/>
      <c r="B35" s="114"/>
      <c r="C35" s="143"/>
      <c r="D35" s="161" t="s">
        <v>77</v>
      </c>
      <c r="E35" s="173"/>
      <c r="F35" s="191" t="str">
        <f>IF(C35="",IF(E35="","","開始日入力を"),IF(E35="","終了日入力を",_xlfn.DAYS(E35,C35)+1))</f>
        <v/>
      </c>
      <c r="G35" s="213"/>
      <c r="H35" s="225" t="str">
        <f>IF(F35="","",IF(G35="","",IF(F35&gt;0,G35*F35,"")))</f>
        <v/>
      </c>
      <c r="I35" s="243"/>
      <c r="J35" s="243" t="str">
        <f>IF(H35="","",IF(H35-I35&lt;0,"エラー",H35-I35))</f>
        <v/>
      </c>
    </row>
    <row r="36" spans="1:10">
      <c r="A36" s="111"/>
      <c r="B36" s="115"/>
      <c r="C36" s="144" t="s">
        <v>35</v>
      </c>
      <c r="D36" s="162"/>
      <c r="E36" s="162"/>
      <c r="F36" s="192">
        <f>SUM(F33:F35)</f>
        <v>0</v>
      </c>
      <c r="G36" s="214">
        <f>MAX(G33:G35)</f>
        <v>0</v>
      </c>
      <c r="H36" s="214">
        <f>SUM(H33:H35)</f>
        <v>0</v>
      </c>
      <c r="I36" s="214">
        <f>SUM(I33:I35)</f>
        <v>0</v>
      </c>
      <c r="J36" s="214">
        <f>SUM(J33:J35)</f>
        <v>0</v>
      </c>
    </row>
    <row r="37" spans="1:10">
      <c r="A37" s="111"/>
      <c r="B37" s="113" t="s">
        <v>135</v>
      </c>
      <c r="C37" s="141"/>
      <c r="D37" s="159" t="s">
        <v>77</v>
      </c>
      <c r="E37" s="171"/>
      <c r="F37" s="189" t="str">
        <f>IF(C37="",IF(E37="","","開始日入力を"),IF(E37="","終了日入力を",_xlfn.DAYS(E37,C37)+1))</f>
        <v/>
      </c>
      <c r="G37" s="211"/>
      <c r="H37" s="223" t="str">
        <f>IF(F37="","",IF(G37="","",IF(F37&gt;0,G37*F37,"")))</f>
        <v/>
      </c>
      <c r="I37" s="241"/>
      <c r="J37" s="241" t="str">
        <f>IF(H37="","",IF(H37-I37&lt;0,"エラー",H37-I37))</f>
        <v/>
      </c>
    </row>
    <row r="38" spans="1:10">
      <c r="A38" s="111"/>
      <c r="B38" s="116"/>
      <c r="C38" s="142"/>
      <c r="D38" s="160" t="s">
        <v>77</v>
      </c>
      <c r="E38" s="172"/>
      <c r="F38" s="190" t="str">
        <f>IF(C38="",IF(E38="","","開始日入力を"),IF(E38="","終了日入力を",_xlfn.DAYS(E38,C38)+1))</f>
        <v/>
      </c>
      <c r="G38" s="212"/>
      <c r="H38" s="224" t="str">
        <f>IF(F38="","",IF(G38="","",IF(F38&gt;0,G38*F38,"")))</f>
        <v/>
      </c>
      <c r="I38" s="242"/>
      <c r="J38" s="242" t="str">
        <f>IF(H38="","",IF(H38-I38&lt;0,"エラー",H38-I38))</f>
        <v/>
      </c>
    </row>
    <row r="39" spans="1:10">
      <c r="A39" s="111"/>
      <c r="B39" s="114"/>
      <c r="C39" s="143"/>
      <c r="D39" s="161" t="s">
        <v>77</v>
      </c>
      <c r="E39" s="173"/>
      <c r="F39" s="191" t="str">
        <f>IF(C39="",IF(E39="","","開始日入力を"),IF(E39="","終了日入力を",_xlfn.DAYS(E39,C39)+1))</f>
        <v/>
      </c>
      <c r="G39" s="213"/>
      <c r="H39" s="225" t="str">
        <f>IF(F39="","",IF(G39="","",IF(F39&gt;0,G39*F39,"")))</f>
        <v/>
      </c>
      <c r="I39" s="243"/>
      <c r="J39" s="243" t="str">
        <f>IF(H39="","",IF(H39-I39&lt;0,"エラー",H39-I39))</f>
        <v/>
      </c>
    </row>
    <row r="40" spans="1:10">
      <c r="A40" s="111"/>
      <c r="B40" s="115"/>
      <c r="C40" s="144" t="s">
        <v>35</v>
      </c>
      <c r="D40" s="162"/>
      <c r="E40" s="162"/>
      <c r="F40" s="192">
        <f>SUM(F37:F39)</f>
        <v>0</v>
      </c>
      <c r="G40" s="214">
        <f>MAX(G37:G39)</f>
        <v>0</v>
      </c>
      <c r="H40" s="214">
        <f>SUM(H37:H39)</f>
        <v>0</v>
      </c>
      <c r="I40" s="214">
        <f>SUM(I37:I39)</f>
        <v>0</v>
      </c>
      <c r="J40" s="214">
        <f>SUM(J37:J39)</f>
        <v>0</v>
      </c>
    </row>
    <row r="41" spans="1:10">
      <c r="A41" s="111"/>
      <c r="B41" s="111"/>
      <c r="C41" s="111"/>
      <c r="D41" s="111"/>
      <c r="E41" s="111"/>
      <c r="F41" s="111"/>
      <c r="G41" s="111"/>
      <c r="H41" s="111"/>
      <c r="I41" s="111"/>
      <c r="J41" s="111"/>
    </row>
    <row r="42" spans="1:10" ht="20.100000000000001" customHeight="1">
      <c r="A42" s="2" t="s">
        <v>12</v>
      </c>
      <c r="B42" s="2"/>
      <c r="C42" s="111"/>
      <c r="D42" s="111"/>
      <c r="E42" s="111"/>
      <c r="F42" s="111"/>
      <c r="G42" s="111"/>
      <c r="H42" s="111"/>
      <c r="I42" s="111"/>
      <c r="J42" s="111"/>
    </row>
    <row r="43" spans="1:10">
      <c r="A43" s="111"/>
      <c r="B43" s="117" t="s">
        <v>184</v>
      </c>
      <c r="C43" s="145"/>
      <c r="D43" s="145"/>
      <c r="E43" s="145"/>
      <c r="F43" s="145"/>
      <c r="G43" s="145"/>
      <c r="H43" s="145"/>
      <c r="I43" s="145"/>
      <c r="J43" s="250"/>
    </row>
    <row r="44" spans="1:10" ht="125.25" customHeight="1">
      <c r="A44" s="111"/>
      <c r="B44" s="118"/>
      <c r="C44" s="79"/>
      <c r="D44" s="79"/>
      <c r="E44" s="79"/>
      <c r="F44" s="79"/>
      <c r="G44" s="79"/>
      <c r="H44" s="79"/>
      <c r="I44" s="79"/>
      <c r="J44" s="166"/>
    </row>
    <row r="45" spans="1:10">
      <c r="A45" s="111"/>
      <c r="B45" s="111"/>
      <c r="C45" s="111"/>
      <c r="E45" s="111"/>
      <c r="F45" s="111"/>
      <c r="G45" s="111"/>
      <c r="H45" s="111"/>
      <c r="I45" s="111"/>
      <c r="J45" s="111"/>
    </row>
    <row r="46" spans="1:10" ht="20.100000000000001" customHeight="1">
      <c r="A46" s="2" t="s">
        <v>129</v>
      </c>
      <c r="B46" s="2"/>
      <c r="C46" s="111"/>
      <c r="D46" s="111"/>
      <c r="E46" s="111"/>
      <c r="F46" s="111"/>
      <c r="G46" s="111"/>
      <c r="H46" s="111"/>
      <c r="I46" s="111"/>
      <c r="J46" s="111"/>
    </row>
    <row r="47" spans="1:10" ht="15.75" customHeight="1">
      <c r="A47" s="111"/>
      <c r="B47" s="119" t="s">
        <v>130</v>
      </c>
      <c r="C47" s="146"/>
      <c r="D47" s="163"/>
      <c r="E47" s="119" t="s">
        <v>22</v>
      </c>
      <c r="F47" s="146"/>
      <c r="G47" s="146"/>
      <c r="H47" s="163"/>
      <c r="I47" s="244" t="s">
        <v>131</v>
      </c>
      <c r="J47" s="244" t="s">
        <v>132</v>
      </c>
    </row>
    <row r="48" spans="1:10" ht="15.75" customHeight="1">
      <c r="A48" s="111"/>
      <c r="B48" s="120"/>
      <c r="C48" s="146"/>
      <c r="D48" s="163"/>
      <c r="E48" s="174"/>
      <c r="F48" s="146"/>
      <c r="G48" s="146"/>
      <c r="H48" s="163"/>
      <c r="I48" s="234"/>
      <c r="J48" s="234"/>
    </row>
    <row r="49" spans="1:11">
      <c r="A49" s="111"/>
      <c r="B49" s="111"/>
      <c r="C49" s="111"/>
      <c r="E49" s="111"/>
      <c r="F49" s="111"/>
      <c r="G49" s="111"/>
      <c r="H49" s="111"/>
      <c r="I49" s="111"/>
      <c r="J49" s="111"/>
    </row>
    <row r="50" spans="1:11" ht="15.75" customHeight="1">
      <c r="A50" s="2" t="s">
        <v>74</v>
      </c>
      <c r="B50" s="2"/>
      <c r="D50" s="111"/>
      <c r="K50" s="60"/>
    </row>
    <row r="51" spans="1:11" ht="15.75" customHeight="1">
      <c r="A51" s="2"/>
      <c r="B51" s="2" t="s">
        <v>58</v>
      </c>
      <c r="D51" s="111"/>
      <c r="K51" s="60"/>
    </row>
    <row r="52" spans="1:11" ht="15.75" customHeight="1">
      <c r="A52" s="111"/>
      <c r="B52" s="270" t="s">
        <v>202</v>
      </c>
      <c r="C52" s="164" t="s">
        <v>27</v>
      </c>
      <c r="D52" s="149"/>
      <c r="E52" s="149"/>
      <c r="F52" s="193" t="str">
        <f>IF(J14=0,"",J14)</f>
        <v/>
      </c>
      <c r="G52" s="2" t="s">
        <v>75</v>
      </c>
      <c r="H52" s="193">
        <v>97000</v>
      </c>
      <c r="I52" s="2" t="s">
        <v>18</v>
      </c>
      <c r="J52" s="252" t="str">
        <f t="shared" ref="J52:J57" si="0">IF(F52="","",F52*H52)</f>
        <v/>
      </c>
      <c r="K52" s="60"/>
    </row>
    <row r="53" spans="1:11" ht="15.75" customHeight="1">
      <c r="A53" s="111"/>
      <c r="B53" s="270" t="s">
        <v>202</v>
      </c>
      <c r="C53" s="164" t="s">
        <v>167</v>
      </c>
      <c r="D53" s="149"/>
      <c r="E53" s="149"/>
      <c r="F53" s="193" t="str">
        <f>IF(J18=0,"",J18)</f>
        <v/>
      </c>
      <c r="G53" s="2" t="s">
        <v>75</v>
      </c>
      <c r="H53" s="193">
        <v>41000</v>
      </c>
      <c r="I53" s="2" t="s">
        <v>18</v>
      </c>
      <c r="J53" s="252" t="str">
        <f t="shared" si="0"/>
        <v/>
      </c>
      <c r="K53" s="60"/>
    </row>
    <row r="54" spans="1:11" ht="15.75" customHeight="1">
      <c r="A54" s="111"/>
      <c r="B54" s="270" t="s">
        <v>202</v>
      </c>
      <c r="C54" s="164" t="s">
        <v>136</v>
      </c>
      <c r="D54" s="149"/>
      <c r="E54" s="149"/>
      <c r="F54" s="193" t="str">
        <f>IF(J22=0,"",J22)</f>
        <v/>
      </c>
      <c r="G54" s="2" t="s">
        <v>75</v>
      </c>
      <c r="H54" s="193">
        <v>16000</v>
      </c>
      <c r="I54" s="2" t="s">
        <v>18</v>
      </c>
      <c r="J54" s="252" t="str">
        <f t="shared" si="0"/>
        <v/>
      </c>
      <c r="K54" s="60"/>
    </row>
    <row r="55" spans="1:11" ht="15.75" customHeight="1">
      <c r="A55" s="111"/>
      <c r="B55" s="270" t="s">
        <v>203</v>
      </c>
      <c r="C55" s="164" t="s">
        <v>27</v>
      </c>
      <c r="D55" s="149"/>
      <c r="E55" s="149"/>
      <c r="F55" s="193" t="str">
        <f>IF(J32=0,"",J32)</f>
        <v/>
      </c>
      <c r="G55" s="2" t="s">
        <v>75</v>
      </c>
      <c r="H55" s="193">
        <v>68000</v>
      </c>
      <c r="I55" s="2" t="s">
        <v>18</v>
      </c>
      <c r="J55" s="252" t="str">
        <f t="shared" si="0"/>
        <v/>
      </c>
      <c r="K55" s="60"/>
    </row>
    <row r="56" spans="1:11" ht="15.75" customHeight="1">
      <c r="A56" s="111"/>
      <c r="B56" s="270" t="s">
        <v>203</v>
      </c>
      <c r="C56" s="164" t="s">
        <v>167</v>
      </c>
      <c r="D56" s="149"/>
      <c r="E56" s="149"/>
      <c r="F56" s="193" t="str">
        <f>IF(J36=0,"",J36)</f>
        <v/>
      </c>
      <c r="G56" s="2" t="s">
        <v>75</v>
      </c>
      <c r="H56" s="193">
        <v>29000</v>
      </c>
      <c r="I56" s="2" t="s">
        <v>18</v>
      </c>
      <c r="J56" s="252" t="str">
        <f t="shared" si="0"/>
        <v/>
      </c>
      <c r="K56" s="60"/>
    </row>
    <row r="57" spans="1:11" ht="15.75" customHeight="1">
      <c r="A57" s="111"/>
      <c r="B57" s="270" t="s">
        <v>203</v>
      </c>
      <c r="C57" s="164" t="s">
        <v>136</v>
      </c>
      <c r="D57" s="149"/>
      <c r="E57" s="149"/>
      <c r="F57" s="193" t="str">
        <f>IF(J40=0,"",J40)</f>
        <v/>
      </c>
      <c r="G57" s="2" t="s">
        <v>75</v>
      </c>
      <c r="H57" s="193">
        <v>11000</v>
      </c>
      <c r="I57" s="2" t="s">
        <v>18</v>
      </c>
      <c r="J57" s="252" t="str">
        <f t="shared" si="0"/>
        <v/>
      </c>
      <c r="K57" s="60"/>
    </row>
    <row r="58" spans="1:11" ht="15.75" customHeight="1">
      <c r="A58" s="111"/>
      <c r="B58" s="122" t="s">
        <v>12</v>
      </c>
      <c r="C58" s="34"/>
      <c r="D58" s="164" t="s">
        <v>220</v>
      </c>
      <c r="E58" s="34"/>
      <c r="F58" s="34"/>
      <c r="G58" s="34"/>
      <c r="H58" s="34"/>
      <c r="I58" s="2" t="s">
        <v>145</v>
      </c>
      <c r="J58" s="252"/>
      <c r="K58" s="60"/>
    </row>
    <row r="59" spans="1:11" ht="15.75" customHeight="1">
      <c r="A59" s="111"/>
      <c r="B59" s="122" t="s">
        <v>129</v>
      </c>
      <c r="C59" s="34"/>
      <c r="D59" s="164" t="s">
        <v>132</v>
      </c>
      <c r="E59" s="34"/>
      <c r="F59" s="193" t="str">
        <f>IF(J48=0,"",J48)</f>
        <v/>
      </c>
      <c r="G59" s="2" t="s">
        <v>75</v>
      </c>
      <c r="H59" s="193">
        <v>13100</v>
      </c>
      <c r="I59" s="2" t="s">
        <v>18</v>
      </c>
      <c r="J59" s="252" t="str">
        <f>IF(F59="","",F59*H59)</f>
        <v/>
      </c>
      <c r="K59" s="60"/>
    </row>
    <row r="60" spans="1:11" ht="15.75" customHeight="1">
      <c r="A60" s="111"/>
      <c r="B60" s="111"/>
      <c r="C60" s="111"/>
      <c r="D60" s="111"/>
      <c r="E60" s="123"/>
      <c r="F60" s="194"/>
      <c r="G60" s="2"/>
      <c r="H60" s="194"/>
      <c r="I60" s="245" t="s">
        <v>35</v>
      </c>
      <c r="J60" s="251">
        <f>SUM(J52:J59)</f>
        <v>0</v>
      </c>
      <c r="K60" s="60"/>
    </row>
    <row r="61" spans="1:11" ht="20.100000000000001" customHeight="1">
      <c r="A61" s="111"/>
      <c r="B61" s="111"/>
      <c r="C61" s="111"/>
      <c r="D61" s="111"/>
      <c r="E61" s="111"/>
      <c r="F61" s="111"/>
      <c r="G61" s="111"/>
      <c r="H61" s="111"/>
      <c r="J61" s="111"/>
    </row>
    <row r="62" spans="1:11" ht="20.100000000000001" customHeight="1">
      <c r="A62" s="2" t="s">
        <v>149</v>
      </c>
      <c r="B62" s="2"/>
      <c r="C62" s="111"/>
      <c r="D62" s="111"/>
      <c r="E62" s="111"/>
      <c r="F62" s="111"/>
      <c r="G62" s="111"/>
      <c r="H62" s="111"/>
      <c r="I62" s="111"/>
      <c r="J62" s="111"/>
    </row>
    <row r="63" spans="1:11" ht="20.100000000000001" customHeight="1">
      <c r="A63" s="2"/>
      <c r="B63" s="2" t="s">
        <v>140</v>
      </c>
      <c r="C63" s="111"/>
      <c r="D63" s="111"/>
      <c r="E63" s="111"/>
      <c r="F63" s="111"/>
      <c r="G63" s="111"/>
      <c r="H63" s="111"/>
      <c r="I63" s="111"/>
      <c r="J63" s="111"/>
    </row>
    <row r="64" spans="1:11" ht="20.100000000000001" customHeight="1">
      <c r="A64" s="2"/>
      <c r="B64" s="2" t="s">
        <v>248</v>
      </c>
      <c r="D64" s="111"/>
      <c r="E64" s="111"/>
      <c r="F64" s="111"/>
      <c r="G64" s="111"/>
      <c r="H64" s="111"/>
      <c r="I64" s="111"/>
      <c r="J64" s="111"/>
    </row>
    <row r="65" spans="1:10">
      <c r="A65" s="111"/>
      <c r="B65" s="113" t="s">
        <v>133</v>
      </c>
      <c r="C65" s="138" t="s">
        <v>69</v>
      </c>
      <c r="D65" s="156"/>
      <c r="E65" s="156"/>
      <c r="F65" s="186"/>
      <c r="G65" s="208" t="s">
        <v>56</v>
      </c>
      <c r="H65" s="221"/>
      <c r="I65" s="130" t="s">
        <v>25</v>
      </c>
      <c r="J65" s="130" t="s">
        <v>73</v>
      </c>
    </row>
    <row r="66" spans="1:10">
      <c r="A66" s="111"/>
      <c r="B66" s="114"/>
      <c r="C66" s="139" t="s">
        <v>45</v>
      </c>
      <c r="D66" s="157"/>
      <c r="E66" s="169"/>
      <c r="F66" s="187" t="s">
        <v>71</v>
      </c>
      <c r="G66" s="209" t="s">
        <v>30</v>
      </c>
      <c r="H66" s="187" t="s">
        <v>72</v>
      </c>
      <c r="I66" s="239"/>
      <c r="J66" s="239"/>
    </row>
    <row r="67" spans="1:10">
      <c r="A67" s="111"/>
      <c r="B67" s="115"/>
      <c r="C67" s="140"/>
      <c r="D67" s="158"/>
      <c r="E67" s="170"/>
      <c r="F67" s="188" t="s">
        <v>11</v>
      </c>
      <c r="G67" s="210" t="s">
        <v>7</v>
      </c>
      <c r="H67" s="222" t="s">
        <v>29</v>
      </c>
      <c r="I67" s="240" t="s">
        <v>78</v>
      </c>
      <c r="J67" s="240" t="s">
        <v>1</v>
      </c>
    </row>
    <row r="68" spans="1:10">
      <c r="A68" s="111"/>
      <c r="B68" s="113" t="s">
        <v>134</v>
      </c>
      <c r="C68" s="141"/>
      <c r="D68" s="159" t="s">
        <v>77</v>
      </c>
      <c r="E68" s="171"/>
      <c r="F68" s="189" t="str">
        <f>IF(C68="",IF(E68="","","開始日入力を"),IF(E68="","終了日入力を",_xlfn.DAYS(E68,C68)+1))</f>
        <v/>
      </c>
      <c r="G68" s="211"/>
      <c r="H68" s="223" t="str">
        <f>IF(F68="","",IF(G68="","",IF(F68&gt;0,G68*F68,"")))</f>
        <v/>
      </c>
      <c r="I68" s="241"/>
      <c r="J68" s="241" t="str">
        <f>IF(H68="","",IF(H68-I68&lt;0,"エラー",H68-I68))</f>
        <v/>
      </c>
    </row>
    <row r="69" spans="1:10">
      <c r="A69" s="111"/>
      <c r="B69" s="114"/>
      <c r="C69" s="143"/>
      <c r="D69" s="161" t="s">
        <v>77</v>
      </c>
      <c r="E69" s="173"/>
      <c r="F69" s="191" t="str">
        <f>IF(C69="",IF(E69="","","開始日入力を"),IF(E69="","終了日入力を",_xlfn.DAYS(E69,C69)+1))</f>
        <v/>
      </c>
      <c r="G69" s="213"/>
      <c r="H69" s="225" t="str">
        <f>IF(F69="","",IF(G69="","",IF(F69&gt;0,G69*F69,"")))</f>
        <v/>
      </c>
      <c r="I69" s="243"/>
      <c r="J69" s="243" t="str">
        <f>IF(H69="","",IF(H69-I69&lt;0,"エラー",H69-I69))</f>
        <v/>
      </c>
    </row>
    <row r="70" spans="1:10">
      <c r="A70" s="111"/>
      <c r="B70" s="115"/>
      <c r="C70" s="144" t="s">
        <v>35</v>
      </c>
      <c r="D70" s="162"/>
      <c r="E70" s="162"/>
      <c r="F70" s="192">
        <f>SUM(F68:F69)</f>
        <v>0</v>
      </c>
      <c r="G70" s="214">
        <f>MAX(G68:G69)</f>
        <v>0</v>
      </c>
      <c r="H70" s="214">
        <f>SUM(H68:H69)</f>
        <v>0</v>
      </c>
      <c r="I70" s="214">
        <f>SUM(I68:I69)</f>
        <v>0</v>
      </c>
      <c r="J70" s="214">
        <f>SUM(J68:J69)</f>
        <v>0</v>
      </c>
    </row>
    <row r="71" spans="1:10">
      <c r="A71" s="111"/>
      <c r="B71" s="113" t="s">
        <v>156</v>
      </c>
      <c r="C71" s="141"/>
      <c r="D71" s="159" t="s">
        <v>77</v>
      </c>
      <c r="E71" s="171"/>
      <c r="F71" s="189" t="str">
        <f>IF(C71="",IF(E71="","","開始日入力を"),IF(E71="","終了日入力を",_xlfn.DAYS(E71,C71)+1))</f>
        <v/>
      </c>
      <c r="G71" s="211"/>
      <c r="H71" s="223" t="str">
        <f>IF(F71="","",IF(G71="","",IF(F71&gt;0,G71*F71,"")))</f>
        <v/>
      </c>
      <c r="I71" s="241"/>
      <c r="J71" s="241" t="str">
        <f>IF(H71="","",IF(H71-I71&lt;0,"エラー",H71-I71))</f>
        <v/>
      </c>
    </row>
    <row r="72" spans="1:10">
      <c r="A72" s="111"/>
      <c r="B72" s="114"/>
      <c r="C72" s="143"/>
      <c r="D72" s="161" t="s">
        <v>77</v>
      </c>
      <c r="E72" s="173"/>
      <c r="F72" s="191" t="str">
        <f>IF(C72="",IF(E72="","","開始日入力を"),IF(E72="","終了日入力を",_xlfn.DAYS(E72,C72)+1))</f>
        <v/>
      </c>
      <c r="G72" s="213"/>
      <c r="H72" s="225" t="str">
        <f>IF(F72="","",IF(G72="","",IF(F72&gt;0,G72*F72,"")))</f>
        <v/>
      </c>
      <c r="I72" s="243"/>
      <c r="J72" s="243" t="str">
        <f>IF(H72="","",IF(H72-I72&lt;0,"エラー",H72-I72))</f>
        <v/>
      </c>
    </row>
    <row r="73" spans="1:10">
      <c r="A73" s="111"/>
      <c r="B73" s="115"/>
      <c r="C73" s="144" t="s">
        <v>35</v>
      </c>
      <c r="D73" s="162"/>
      <c r="E73" s="162"/>
      <c r="F73" s="192">
        <f>SUM(F71:F72)</f>
        <v>0</v>
      </c>
      <c r="G73" s="214">
        <f>MAX(G71:G72)</f>
        <v>0</v>
      </c>
      <c r="H73" s="214">
        <f>SUM(H71:H72)</f>
        <v>0</v>
      </c>
      <c r="I73" s="214">
        <f>SUM(I71:I72)</f>
        <v>0</v>
      </c>
      <c r="J73" s="214">
        <f>SUM(J71:J72)</f>
        <v>0</v>
      </c>
    </row>
    <row r="74" spans="1:10">
      <c r="A74" s="111"/>
      <c r="B74" s="113" t="s">
        <v>135</v>
      </c>
      <c r="C74" s="141"/>
      <c r="D74" s="159" t="s">
        <v>77</v>
      </c>
      <c r="E74" s="171"/>
      <c r="F74" s="189" t="str">
        <f>IF(C74="",IF(E74="","","開始日入力を"),IF(E74="","終了日入力を",_xlfn.DAYS(E74,C74)+1))</f>
        <v/>
      </c>
      <c r="G74" s="211"/>
      <c r="H74" s="223" t="str">
        <f>IF(F74="","",IF(G74="","",IF(F74&gt;0,G74*F74,"")))</f>
        <v/>
      </c>
      <c r="I74" s="241"/>
      <c r="J74" s="241" t="str">
        <f>IF(H74="","",IF(H74-I74&lt;0,"エラー",H74-I74))</f>
        <v/>
      </c>
    </row>
    <row r="75" spans="1:10">
      <c r="A75" s="111"/>
      <c r="B75" s="114"/>
      <c r="C75" s="143"/>
      <c r="D75" s="161" t="s">
        <v>77</v>
      </c>
      <c r="E75" s="173"/>
      <c r="F75" s="191" t="str">
        <f>IF(C75="",IF(E75="","","開始日入力を"),IF(E75="","終了日入力を",_xlfn.DAYS(E75,C75)+1))</f>
        <v/>
      </c>
      <c r="G75" s="213"/>
      <c r="H75" s="225" t="str">
        <f>IF(F75="","",IF(G75="","",IF(F75&gt;0,G75*F75,"")))</f>
        <v/>
      </c>
      <c r="I75" s="243"/>
      <c r="J75" s="243" t="str">
        <f>IF(H75="","",IF(H75-I75&lt;0,"エラー",H75-I75))</f>
        <v/>
      </c>
    </row>
    <row r="76" spans="1:10">
      <c r="A76" s="111"/>
      <c r="B76" s="115"/>
      <c r="C76" s="144" t="s">
        <v>35</v>
      </c>
      <c r="D76" s="162"/>
      <c r="E76" s="162"/>
      <c r="F76" s="192">
        <f>SUM(F74:F75)</f>
        <v>0</v>
      </c>
      <c r="G76" s="214">
        <f>MAX(G74:G75)</f>
        <v>0</v>
      </c>
      <c r="H76" s="214">
        <f>SUM(H74:H75)</f>
        <v>0</v>
      </c>
      <c r="I76" s="214">
        <f>SUM(I74:I75)</f>
        <v>0</v>
      </c>
      <c r="J76" s="214">
        <f>SUM(J74:J75)</f>
        <v>0</v>
      </c>
    </row>
    <row r="77" spans="1:10">
      <c r="A77" s="111"/>
      <c r="B77" s="113" t="s">
        <v>166</v>
      </c>
      <c r="C77" s="141"/>
      <c r="D77" s="159" t="s">
        <v>77</v>
      </c>
      <c r="E77" s="171"/>
      <c r="F77" s="189" t="str">
        <f>IF(C77="",IF(E77="","","開始日入力を"),IF(E77="","終了日入力を",_xlfn.DAYS(E77,C77)+1))</f>
        <v/>
      </c>
      <c r="G77" s="211"/>
      <c r="H77" s="223" t="str">
        <f>IF(F77="","",IF(G77="","",IF(F77&gt;0,G77*F77,"")))</f>
        <v/>
      </c>
      <c r="I77" s="241"/>
      <c r="J77" s="241" t="str">
        <f>IF(H77="","",IF(H77-I77&lt;0,"エラー",H77-I77))</f>
        <v/>
      </c>
    </row>
    <row r="78" spans="1:10">
      <c r="A78" s="111"/>
      <c r="B78" s="114"/>
      <c r="C78" s="143"/>
      <c r="D78" s="161" t="s">
        <v>77</v>
      </c>
      <c r="E78" s="173"/>
      <c r="F78" s="191" t="str">
        <f>IF(C78="",IF(E78="","","開始日入力を"),IF(E78="","終了日入力を",_xlfn.DAYS(E78,C78)+1))</f>
        <v/>
      </c>
      <c r="G78" s="213"/>
      <c r="H78" s="225" t="str">
        <f>IF(F78="","",IF(G78="","",IF(F78&gt;0,G78*F78,"")))</f>
        <v/>
      </c>
      <c r="I78" s="243"/>
      <c r="J78" s="243" t="str">
        <f>IF(H78="","",IF(H78-I78&lt;0,"エラー",H78-I78))</f>
        <v/>
      </c>
    </row>
    <row r="79" spans="1:10">
      <c r="A79" s="111"/>
      <c r="B79" s="115"/>
      <c r="C79" s="144" t="s">
        <v>35</v>
      </c>
      <c r="D79" s="162"/>
      <c r="E79" s="162"/>
      <c r="F79" s="192">
        <f>SUM(F77:F78)</f>
        <v>0</v>
      </c>
      <c r="G79" s="214">
        <f>MAX(G77:G78)</f>
        <v>0</v>
      </c>
      <c r="H79" s="214">
        <f>SUM(H77:H78)</f>
        <v>0</v>
      </c>
      <c r="I79" s="214">
        <f>SUM(I77:I78)</f>
        <v>0</v>
      </c>
      <c r="J79" s="214">
        <f>SUM(J77:J78)</f>
        <v>0</v>
      </c>
    </row>
    <row r="80" spans="1:10" ht="20.100000000000001" customHeight="1">
      <c r="A80" s="2"/>
      <c r="B80" s="2" t="s">
        <v>228</v>
      </c>
      <c r="D80" s="111"/>
      <c r="E80" s="111"/>
      <c r="F80" s="111"/>
      <c r="G80" s="111"/>
      <c r="H80" s="111"/>
      <c r="I80" s="111"/>
      <c r="J80" s="111"/>
    </row>
    <row r="81" spans="1:10">
      <c r="A81" s="111"/>
      <c r="B81" s="113" t="s">
        <v>133</v>
      </c>
      <c r="C81" s="138" t="s">
        <v>69</v>
      </c>
      <c r="D81" s="156"/>
      <c r="E81" s="156"/>
      <c r="F81" s="186"/>
      <c r="G81" s="208" t="s">
        <v>56</v>
      </c>
      <c r="H81" s="221"/>
      <c r="I81" s="130" t="s">
        <v>25</v>
      </c>
      <c r="J81" s="130" t="s">
        <v>73</v>
      </c>
    </row>
    <row r="82" spans="1:10">
      <c r="A82" s="111"/>
      <c r="B82" s="114"/>
      <c r="C82" s="139" t="s">
        <v>45</v>
      </c>
      <c r="D82" s="157"/>
      <c r="E82" s="169"/>
      <c r="F82" s="187" t="s">
        <v>71</v>
      </c>
      <c r="G82" s="209" t="s">
        <v>30</v>
      </c>
      <c r="H82" s="187" t="s">
        <v>72</v>
      </c>
      <c r="I82" s="239"/>
      <c r="J82" s="239"/>
    </row>
    <row r="83" spans="1:10">
      <c r="A83" s="111"/>
      <c r="B83" s="115"/>
      <c r="C83" s="140"/>
      <c r="D83" s="158"/>
      <c r="E83" s="170"/>
      <c r="F83" s="188" t="s">
        <v>11</v>
      </c>
      <c r="G83" s="210" t="s">
        <v>7</v>
      </c>
      <c r="H83" s="222" t="s">
        <v>29</v>
      </c>
      <c r="I83" s="240" t="s">
        <v>78</v>
      </c>
      <c r="J83" s="240" t="s">
        <v>1</v>
      </c>
    </row>
    <row r="84" spans="1:10" ht="15.75" customHeight="1">
      <c r="A84" s="111"/>
      <c r="B84" s="113" t="s">
        <v>134</v>
      </c>
      <c r="C84" s="141"/>
      <c r="D84" s="159" t="s">
        <v>77</v>
      </c>
      <c r="E84" s="171"/>
      <c r="F84" s="189" t="str">
        <f>IF(C84="",IF(E84="","","開始日入力を"),IF(E84="","終了日入力を",_xlfn.DAYS(E84,C84)+1))</f>
        <v/>
      </c>
      <c r="G84" s="211"/>
      <c r="H84" s="223" t="str">
        <f>IF(F84="","",IF(G84="","",IF(F84&gt;0,G84*F84,"")))</f>
        <v/>
      </c>
      <c r="I84" s="241"/>
      <c r="J84" s="241" t="str">
        <f>IF(H84="","",IF(H84-I84&lt;0,"エラー",H84-I84))</f>
        <v/>
      </c>
    </row>
    <row r="85" spans="1:10" ht="15.75" customHeight="1">
      <c r="A85" s="111"/>
      <c r="B85" s="114"/>
      <c r="C85" s="143"/>
      <c r="D85" s="161" t="s">
        <v>77</v>
      </c>
      <c r="E85" s="173"/>
      <c r="F85" s="191" t="str">
        <f>IF(C85="",IF(E85="","","開始日入力を"),IF(E85="","終了日入力を",_xlfn.DAYS(E85,C85)+1))</f>
        <v/>
      </c>
      <c r="G85" s="213"/>
      <c r="H85" s="225" t="str">
        <f>IF(F85="","",IF(G85="","",IF(F85&gt;0,G85*F85,"")))</f>
        <v/>
      </c>
      <c r="I85" s="243"/>
      <c r="J85" s="243" t="str">
        <f>IF(H85="","",IF(H85-I85&lt;0,"エラー",H85-I85))</f>
        <v/>
      </c>
    </row>
    <row r="86" spans="1:10" ht="15.75" customHeight="1">
      <c r="A86" s="111"/>
      <c r="B86" s="115"/>
      <c r="C86" s="144" t="s">
        <v>35</v>
      </c>
      <c r="D86" s="162"/>
      <c r="E86" s="162"/>
      <c r="F86" s="192">
        <f>SUM(F84:F85)</f>
        <v>0</v>
      </c>
      <c r="G86" s="214">
        <f>MAX(G84:G85)</f>
        <v>0</v>
      </c>
      <c r="H86" s="214">
        <f>SUM(H84:H85)</f>
        <v>0</v>
      </c>
      <c r="I86" s="214">
        <f>SUM(I84:I85)</f>
        <v>0</v>
      </c>
      <c r="J86" s="214">
        <f>SUM(J84:J85)</f>
        <v>0</v>
      </c>
    </row>
    <row r="87" spans="1:10" ht="15.75" customHeight="1">
      <c r="A87" s="111"/>
      <c r="B87" s="113" t="s">
        <v>156</v>
      </c>
      <c r="C87" s="141"/>
      <c r="D87" s="159" t="s">
        <v>77</v>
      </c>
      <c r="E87" s="171"/>
      <c r="F87" s="189" t="str">
        <f>IF(C87="",IF(E87="","","開始日入力を"),IF(E87="","終了日入力を",_xlfn.DAYS(E87,C87)+1))</f>
        <v/>
      </c>
      <c r="G87" s="211"/>
      <c r="H87" s="223" t="str">
        <f>IF(F87="","",IF(G87="","",IF(F87&gt;0,G87*F87,"")))</f>
        <v/>
      </c>
      <c r="I87" s="241"/>
      <c r="J87" s="241" t="str">
        <f>IF(H87="","",IF(H87-I87&lt;0,"エラー",H87-I87))</f>
        <v/>
      </c>
    </row>
    <row r="88" spans="1:10" ht="15.75" customHeight="1">
      <c r="A88" s="111"/>
      <c r="B88" s="114"/>
      <c r="C88" s="143"/>
      <c r="D88" s="161" t="s">
        <v>77</v>
      </c>
      <c r="E88" s="173"/>
      <c r="F88" s="191" t="str">
        <f>IF(C88="",IF(E88="","","開始日入力を"),IF(E88="","終了日入力を",_xlfn.DAYS(E88,C88)+1))</f>
        <v/>
      </c>
      <c r="G88" s="213"/>
      <c r="H88" s="225" t="str">
        <f>IF(F88="","",IF(G88="","",IF(F88&gt;0,G88*F88,"")))</f>
        <v/>
      </c>
      <c r="I88" s="243"/>
      <c r="J88" s="243" t="str">
        <f>IF(H88="","",IF(H88-I88&lt;0,"エラー",H88-I88))</f>
        <v/>
      </c>
    </row>
    <row r="89" spans="1:10" ht="15.75" customHeight="1">
      <c r="A89" s="111"/>
      <c r="B89" s="115"/>
      <c r="C89" s="144" t="s">
        <v>35</v>
      </c>
      <c r="D89" s="162"/>
      <c r="E89" s="162"/>
      <c r="F89" s="192">
        <f>SUM(F87:F88)</f>
        <v>0</v>
      </c>
      <c r="G89" s="214">
        <f>MAX(G87:G88)</f>
        <v>0</v>
      </c>
      <c r="H89" s="214">
        <f>SUM(H87:H88)</f>
        <v>0</v>
      </c>
      <c r="I89" s="214">
        <f>SUM(I87:I88)</f>
        <v>0</v>
      </c>
      <c r="J89" s="214">
        <f>SUM(J87:J88)</f>
        <v>0</v>
      </c>
    </row>
    <row r="90" spans="1:10" ht="15.75" customHeight="1">
      <c r="A90" s="111"/>
      <c r="B90" s="113" t="s">
        <v>135</v>
      </c>
      <c r="C90" s="141"/>
      <c r="D90" s="159" t="s">
        <v>77</v>
      </c>
      <c r="E90" s="171"/>
      <c r="F90" s="189" t="str">
        <f>IF(C90="",IF(E90="","","開始日入力を"),IF(E90="","終了日入力を",_xlfn.DAYS(E90,C90)+1))</f>
        <v/>
      </c>
      <c r="G90" s="211"/>
      <c r="H90" s="223" t="str">
        <f>IF(F90="","",IF(G90="","",IF(F90&gt;0,G90*F90,"")))</f>
        <v/>
      </c>
      <c r="I90" s="241"/>
      <c r="J90" s="241" t="str">
        <f>IF(H90="","",IF(H90-I90&lt;0,"エラー",H90-I90))</f>
        <v/>
      </c>
    </row>
    <row r="91" spans="1:10" ht="15.75" customHeight="1">
      <c r="A91" s="111"/>
      <c r="B91" s="114"/>
      <c r="C91" s="143"/>
      <c r="D91" s="161" t="s">
        <v>77</v>
      </c>
      <c r="E91" s="173"/>
      <c r="F91" s="191" t="str">
        <f>IF(C91="",IF(E91="","","開始日入力を"),IF(E91="","終了日入力を",_xlfn.DAYS(E91,C91)+1))</f>
        <v/>
      </c>
      <c r="G91" s="213"/>
      <c r="H91" s="225" t="str">
        <f>IF(F91="","",IF(G91="","",IF(F91&gt;0,G91*F91,"")))</f>
        <v/>
      </c>
      <c r="I91" s="243"/>
      <c r="J91" s="243" t="str">
        <f>IF(H91="","",IF(H91-I91&lt;0,"エラー",H91-I91))</f>
        <v/>
      </c>
    </row>
    <row r="92" spans="1:10" ht="15.75" customHeight="1">
      <c r="A92" s="111"/>
      <c r="B92" s="115"/>
      <c r="C92" s="144" t="s">
        <v>35</v>
      </c>
      <c r="D92" s="162"/>
      <c r="E92" s="162"/>
      <c r="F92" s="192">
        <f>SUM(F90:F91)</f>
        <v>0</v>
      </c>
      <c r="G92" s="214">
        <f>MAX(G90:G91)</f>
        <v>0</v>
      </c>
      <c r="H92" s="214">
        <f>SUM(H90:H91)</f>
        <v>0</v>
      </c>
      <c r="I92" s="214">
        <f>SUM(I90:I91)</f>
        <v>0</v>
      </c>
      <c r="J92" s="214">
        <f>SUM(J90:J91)</f>
        <v>0</v>
      </c>
    </row>
    <row r="93" spans="1:10" ht="15.75" customHeight="1">
      <c r="A93" s="111"/>
      <c r="B93" s="113" t="s">
        <v>166</v>
      </c>
      <c r="C93" s="141"/>
      <c r="D93" s="159" t="s">
        <v>77</v>
      </c>
      <c r="E93" s="171"/>
      <c r="F93" s="189" t="str">
        <f>IF(C93="",IF(E93="","","開始日入力を"),IF(E93="","終了日入力を",_xlfn.DAYS(E93,C93)+1))</f>
        <v/>
      </c>
      <c r="G93" s="211"/>
      <c r="H93" s="223" t="str">
        <f>IF(F93="","",IF(G93="","",IF(F93&gt;0,G93*F93,"")))</f>
        <v/>
      </c>
      <c r="I93" s="241"/>
      <c r="J93" s="241" t="str">
        <f>IF(H93="","",IF(H93-I93&lt;0,"エラー",H93-I93))</f>
        <v/>
      </c>
    </row>
    <row r="94" spans="1:10" ht="15.75" customHeight="1">
      <c r="A94" s="111"/>
      <c r="B94" s="114"/>
      <c r="C94" s="143"/>
      <c r="D94" s="161" t="s">
        <v>77</v>
      </c>
      <c r="E94" s="173"/>
      <c r="F94" s="191" t="str">
        <f>IF(C94="",IF(E94="","","開始日入力を"),IF(E94="","終了日入力を",_xlfn.DAYS(E94,C94)+1))</f>
        <v/>
      </c>
      <c r="G94" s="213"/>
      <c r="H94" s="225" t="str">
        <f>IF(F94="","",IF(G94="","",IF(F94&gt;0,G94*F94,"")))</f>
        <v/>
      </c>
      <c r="I94" s="243"/>
      <c r="J94" s="243" t="str">
        <f>IF(H94="","",IF(H94-I94&lt;0,"エラー",H94-I94))</f>
        <v/>
      </c>
    </row>
    <row r="95" spans="1:10" ht="15.75" customHeight="1">
      <c r="A95" s="111"/>
      <c r="B95" s="115"/>
      <c r="C95" s="144" t="s">
        <v>35</v>
      </c>
      <c r="D95" s="162"/>
      <c r="E95" s="162"/>
      <c r="F95" s="192">
        <f>SUM(F93:F94)</f>
        <v>0</v>
      </c>
      <c r="G95" s="214">
        <f>MAX(G93:G94)</f>
        <v>0</v>
      </c>
      <c r="H95" s="214">
        <f>SUM(H93:H94)</f>
        <v>0</v>
      </c>
      <c r="I95" s="214">
        <f>SUM(I93:I94)</f>
        <v>0</v>
      </c>
      <c r="J95" s="214">
        <f>SUM(J93:J94)</f>
        <v>0</v>
      </c>
    </row>
    <row r="96" spans="1:10" ht="20.100000000000001" customHeight="1">
      <c r="A96" s="2"/>
      <c r="B96" s="2" t="s">
        <v>242</v>
      </c>
      <c r="D96" s="111"/>
      <c r="E96" s="111"/>
      <c r="F96" s="111"/>
      <c r="G96" s="111"/>
      <c r="H96" s="111"/>
      <c r="I96" s="111"/>
      <c r="J96" s="111"/>
    </row>
    <row r="97" spans="1:10">
      <c r="A97" s="111"/>
      <c r="B97" s="113" t="s">
        <v>133</v>
      </c>
      <c r="C97" s="138" t="s">
        <v>69</v>
      </c>
      <c r="D97" s="156"/>
      <c r="E97" s="156"/>
      <c r="F97" s="186"/>
      <c r="G97" s="208" t="s">
        <v>56</v>
      </c>
      <c r="H97" s="221"/>
      <c r="I97" s="130" t="s">
        <v>25</v>
      </c>
      <c r="J97" s="130" t="s">
        <v>73</v>
      </c>
    </row>
    <row r="98" spans="1:10">
      <c r="A98" s="111"/>
      <c r="B98" s="114"/>
      <c r="C98" s="139" t="s">
        <v>45</v>
      </c>
      <c r="D98" s="157"/>
      <c r="E98" s="169"/>
      <c r="F98" s="187" t="s">
        <v>71</v>
      </c>
      <c r="G98" s="209" t="s">
        <v>30</v>
      </c>
      <c r="H98" s="187" t="s">
        <v>72</v>
      </c>
      <c r="I98" s="239"/>
      <c r="J98" s="239"/>
    </row>
    <row r="99" spans="1:10">
      <c r="A99" s="111"/>
      <c r="B99" s="115"/>
      <c r="C99" s="140"/>
      <c r="D99" s="158"/>
      <c r="E99" s="170"/>
      <c r="F99" s="188" t="s">
        <v>11</v>
      </c>
      <c r="G99" s="210" t="s">
        <v>7</v>
      </c>
      <c r="H99" s="222" t="s">
        <v>29</v>
      </c>
      <c r="I99" s="240" t="s">
        <v>78</v>
      </c>
      <c r="J99" s="240" t="s">
        <v>1</v>
      </c>
    </row>
    <row r="100" spans="1:10">
      <c r="A100" s="111"/>
      <c r="B100" s="113" t="s">
        <v>134</v>
      </c>
      <c r="C100" s="141"/>
      <c r="D100" s="159" t="s">
        <v>77</v>
      </c>
      <c r="E100" s="171"/>
      <c r="F100" s="189" t="str">
        <f>IF(C100="",IF(E100="","","開始日入力を"),IF(E100="","終了日入力を",_xlfn.DAYS(E100,C100)+1))</f>
        <v/>
      </c>
      <c r="G100" s="211"/>
      <c r="H100" s="223" t="str">
        <f>IF(F100="","",IF(G100="","",IF(F100&gt;0,G100*F100,"")))</f>
        <v/>
      </c>
      <c r="I100" s="241"/>
      <c r="J100" s="241" t="str">
        <f>IF(H100="","",IF(H100-I100&lt;0,"エラー",H100-I100))</f>
        <v/>
      </c>
    </row>
    <row r="101" spans="1:10">
      <c r="A101" s="111"/>
      <c r="B101" s="114"/>
      <c r="C101" s="143"/>
      <c r="D101" s="161" t="s">
        <v>77</v>
      </c>
      <c r="E101" s="173"/>
      <c r="F101" s="191" t="str">
        <f>IF(C101="",IF(E101="","","開始日入力を"),IF(E101="","終了日入力を",_xlfn.DAYS(E101,C101)+1))</f>
        <v/>
      </c>
      <c r="G101" s="213"/>
      <c r="H101" s="225" t="str">
        <f>IF(F101="","",IF(G101="","",IF(F101&gt;0,G101*F101,"")))</f>
        <v/>
      </c>
      <c r="I101" s="243"/>
      <c r="J101" s="243" t="str">
        <f>IF(H101="","",IF(H101-I101&lt;0,"エラー",H101-I101))</f>
        <v/>
      </c>
    </row>
    <row r="102" spans="1:10">
      <c r="A102" s="111"/>
      <c r="B102" s="115"/>
      <c r="C102" s="144" t="s">
        <v>35</v>
      </c>
      <c r="D102" s="162"/>
      <c r="E102" s="162"/>
      <c r="F102" s="192">
        <f>SUM(F100:F101)</f>
        <v>0</v>
      </c>
      <c r="G102" s="214">
        <f>MAX(G100:G101)</f>
        <v>0</v>
      </c>
      <c r="H102" s="214">
        <f>SUM(H100:H101)</f>
        <v>0</v>
      </c>
      <c r="I102" s="214">
        <f>SUM(I100:I101)</f>
        <v>0</v>
      </c>
      <c r="J102" s="214">
        <f>SUM(J100:J101)</f>
        <v>0</v>
      </c>
    </row>
    <row r="103" spans="1:10">
      <c r="A103" s="111"/>
      <c r="B103" s="113" t="s">
        <v>156</v>
      </c>
      <c r="C103" s="141"/>
      <c r="D103" s="159" t="s">
        <v>77</v>
      </c>
      <c r="E103" s="171"/>
      <c r="F103" s="189" t="str">
        <f>IF(C103="",IF(E103="","","開始日入力を"),IF(E103="","終了日入力を",_xlfn.DAYS(E103,C103)+1))</f>
        <v/>
      </c>
      <c r="G103" s="211"/>
      <c r="H103" s="223" t="str">
        <f>IF(F103="","",IF(G103="","",IF(F103&gt;0,G103*F103,"")))</f>
        <v/>
      </c>
      <c r="I103" s="241"/>
      <c r="J103" s="241" t="str">
        <f>IF(H103="","",IF(H103-I103&lt;0,"エラー",H103-I103))</f>
        <v/>
      </c>
    </row>
    <row r="104" spans="1:10">
      <c r="A104" s="111"/>
      <c r="B104" s="114"/>
      <c r="C104" s="143"/>
      <c r="D104" s="161" t="s">
        <v>77</v>
      </c>
      <c r="E104" s="173"/>
      <c r="F104" s="191" t="str">
        <f>IF(C104="",IF(E104="","","開始日入力を"),IF(E104="","終了日入力を",_xlfn.DAYS(E104,C104)+1))</f>
        <v/>
      </c>
      <c r="G104" s="213"/>
      <c r="H104" s="225" t="str">
        <f>IF(F104="","",IF(G104="","",IF(F104&gt;0,G104*F104,"")))</f>
        <v/>
      </c>
      <c r="I104" s="243"/>
      <c r="J104" s="243" t="str">
        <f>IF(H104="","",IF(H104-I104&lt;0,"エラー",H104-I104))</f>
        <v/>
      </c>
    </row>
    <row r="105" spans="1:10">
      <c r="A105" s="111"/>
      <c r="B105" s="115"/>
      <c r="C105" s="144" t="s">
        <v>35</v>
      </c>
      <c r="D105" s="162"/>
      <c r="E105" s="162"/>
      <c r="F105" s="192">
        <f>SUM(F103:F104)</f>
        <v>0</v>
      </c>
      <c r="G105" s="214">
        <f>MAX(G103:G104)</f>
        <v>0</v>
      </c>
      <c r="H105" s="214">
        <f>SUM(H103:H104)</f>
        <v>0</v>
      </c>
      <c r="I105" s="214">
        <f>SUM(I103:I104)</f>
        <v>0</v>
      </c>
      <c r="J105" s="214">
        <f>SUM(J103:J104)</f>
        <v>0</v>
      </c>
    </row>
    <row r="106" spans="1:10">
      <c r="A106" s="111"/>
      <c r="B106" s="113" t="s">
        <v>135</v>
      </c>
      <c r="C106" s="141"/>
      <c r="D106" s="159" t="s">
        <v>77</v>
      </c>
      <c r="E106" s="171"/>
      <c r="F106" s="189" t="str">
        <f>IF(C106="",IF(E106="","","開始日入力を"),IF(E106="","終了日入力を",_xlfn.DAYS(E106,C106)+1))</f>
        <v/>
      </c>
      <c r="G106" s="211"/>
      <c r="H106" s="223" t="str">
        <f>IF(F106="","",IF(G106="","",IF(F106&gt;0,G106*F106,"")))</f>
        <v/>
      </c>
      <c r="I106" s="241"/>
      <c r="J106" s="241" t="str">
        <f>IF(H106="","",IF(H106-I106&lt;0,"エラー",H106-I106))</f>
        <v/>
      </c>
    </row>
    <row r="107" spans="1:10">
      <c r="A107" s="111"/>
      <c r="B107" s="114"/>
      <c r="C107" s="143"/>
      <c r="D107" s="161" t="s">
        <v>77</v>
      </c>
      <c r="E107" s="173"/>
      <c r="F107" s="191" t="str">
        <f>IF(C107="",IF(E107="","","開始日入力を"),IF(E107="","終了日入力を",_xlfn.DAYS(E107,C107)+1))</f>
        <v/>
      </c>
      <c r="G107" s="213"/>
      <c r="H107" s="225" t="str">
        <f>IF(F107="","",IF(G107="","",IF(F107&gt;0,G107*F107,"")))</f>
        <v/>
      </c>
      <c r="I107" s="243"/>
      <c r="J107" s="243" t="str">
        <f>IF(H107="","",IF(H107-I107&lt;0,"エラー",H107-I107))</f>
        <v/>
      </c>
    </row>
    <row r="108" spans="1:10">
      <c r="A108" s="111"/>
      <c r="B108" s="115"/>
      <c r="C108" s="144" t="s">
        <v>35</v>
      </c>
      <c r="D108" s="162"/>
      <c r="E108" s="162"/>
      <c r="F108" s="192">
        <f>SUM(F106:F107)</f>
        <v>0</v>
      </c>
      <c r="G108" s="214">
        <f>MAX(G106:G107)</f>
        <v>0</v>
      </c>
      <c r="H108" s="214">
        <f>SUM(H106:H107)</f>
        <v>0</v>
      </c>
      <c r="I108" s="214">
        <f>SUM(I106:I107)</f>
        <v>0</v>
      </c>
      <c r="J108" s="214">
        <f>SUM(J106:J107)</f>
        <v>0</v>
      </c>
    </row>
    <row r="109" spans="1:10">
      <c r="A109" s="111"/>
      <c r="B109" s="113" t="s">
        <v>166</v>
      </c>
      <c r="C109" s="141"/>
      <c r="D109" s="159" t="s">
        <v>77</v>
      </c>
      <c r="E109" s="171"/>
      <c r="F109" s="189" t="str">
        <f>IF(C109="",IF(E109="","","開始日入力を"),IF(E109="","終了日入力を",_xlfn.DAYS(E109,C109)+1))</f>
        <v/>
      </c>
      <c r="G109" s="211"/>
      <c r="H109" s="223" t="str">
        <f>IF(F109="","",IF(G109="","",IF(F109&gt;0,G109*F109,"")))</f>
        <v/>
      </c>
      <c r="I109" s="241"/>
      <c r="J109" s="241" t="str">
        <f>IF(H109="","",IF(H109-I109&lt;0,"エラー",H109-I109))</f>
        <v/>
      </c>
    </row>
    <row r="110" spans="1:10">
      <c r="A110" s="111"/>
      <c r="B110" s="114"/>
      <c r="C110" s="143"/>
      <c r="D110" s="161" t="s">
        <v>77</v>
      </c>
      <c r="E110" s="173"/>
      <c r="F110" s="191" t="str">
        <f>IF(C110="",IF(E110="","","開始日入力を"),IF(E110="","終了日入力を",_xlfn.DAYS(E110,C110)+1))</f>
        <v/>
      </c>
      <c r="G110" s="213"/>
      <c r="H110" s="225" t="str">
        <f>IF(F110="","",IF(G110="","",IF(F110&gt;0,G110*F110,"")))</f>
        <v/>
      </c>
      <c r="I110" s="243"/>
      <c r="J110" s="243" t="str">
        <f>IF(H110="","",IF(H110-I110&lt;0,"エラー",H110-I110))</f>
        <v/>
      </c>
    </row>
    <row r="111" spans="1:10">
      <c r="A111" s="111"/>
      <c r="B111" s="115"/>
      <c r="C111" s="144" t="s">
        <v>35</v>
      </c>
      <c r="D111" s="162"/>
      <c r="E111" s="162"/>
      <c r="F111" s="192">
        <f>SUM(F109:F110)</f>
        <v>0</v>
      </c>
      <c r="G111" s="214">
        <f>MAX(G109:G110)</f>
        <v>0</v>
      </c>
      <c r="H111" s="214">
        <f>SUM(H109:H110)</f>
        <v>0</v>
      </c>
      <c r="I111" s="214">
        <f>SUM(I109:I110)</f>
        <v>0</v>
      </c>
      <c r="J111" s="214">
        <f>SUM(J109:J110)</f>
        <v>0</v>
      </c>
    </row>
    <row r="112" spans="1:10">
      <c r="A112" s="111"/>
      <c r="B112" s="111"/>
      <c r="C112" s="111"/>
      <c r="D112" s="111"/>
      <c r="E112" s="111"/>
      <c r="F112" s="111"/>
      <c r="G112" s="111"/>
      <c r="H112" s="111"/>
      <c r="I112" s="111"/>
      <c r="J112" s="111"/>
    </row>
    <row r="113" spans="1:11" ht="15.75" customHeight="1">
      <c r="A113" s="2" t="s">
        <v>74</v>
      </c>
      <c r="B113" s="2"/>
      <c r="D113" s="111"/>
      <c r="K113" s="60"/>
    </row>
    <row r="114" spans="1:11" ht="15.75" customHeight="1">
      <c r="A114" s="111"/>
      <c r="B114" s="2" t="s">
        <v>175</v>
      </c>
      <c r="E114" s="56"/>
      <c r="F114" s="193"/>
      <c r="G114" s="2"/>
      <c r="H114" s="193"/>
      <c r="I114" s="2"/>
      <c r="J114" s="252"/>
      <c r="K114" s="60"/>
    </row>
    <row r="115" spans="1:11" ht="15.75" customHeight="1">
      <c r="A115" s="111"/>
      <c r="B115" s="2" t="s">
        <v>144</v>
      </c>
      <c r="E115" s="56"/>
      <c r="F115" s="193"/>
      <c r="G115" s="2"/>
      <c r="H115" s="193"/>
      <c r="I115" s="2"/>
      <c r="J115" s="252"/>
      <c r="K115" s="60"/>
    </row>
    <row r="116" spans="1:11" ht="15.75" customHeight="1">
      <c r="A116" s="111"/>
      <c r="B116" s="270"/>
      <c r="C116" s="164" t="s">
        <v>27</v>
      </c>
      <c r="D116" s="149"/>
      <c r="E116" s="149"/>
      <c r="F116" s="193" t="str">
        <f>IF(J70=0,"",J70)</f>
        <v/>
      </c>
      <c r="G116" s="2" t="s">
        <v>75</v>
      </c>
      <c r="H116" s="193">
        <v>436000</v>
      </c>
      <c r="I116" s="2" t="s">
        <v>18</v>
      </c>
      <c r="J116" s="252" t="str">
        <f>IF(F116="","",F116*H116)</f>
        <v/>
      </c>
      <c r="K116" s="60"/>
    </row>
    <row r="117" spans="1:11" ht="15.75" customHeight="1">
      <c r="A117" s="111"/>
      <c r="B117" s="270"/>
      <c r="C117" s="164" t="s">
        <v>168</v>
      </c>
      <c r="D117" s="149"/>
      <c r="E117" s="149"/>
      <c r="F117" s="193" t="str">
        <f>IF(J73=0,"",J73)</f>
        <v/>
      </c>
      <c r="G117" s="2" t="s">
        <v>75</v>
      </c>
      <c r="H117" s="193">
        <v>211000</v>
      </c>
      <c r="I117" s="2" t="s">
        <v>18</v>
      </c>
      <c r="J117" s="252" t="str">
        <f>IF(F117="","",F117*H117)</f>
        <v/>
      </c>
      <c r="K117" s="60"/>
    </row>
    <row r="118" spans="1:11" ht="15.75" customHeight="1">
      <c r="A118" s="111"/>
      <c r="B118" s="270"/>
      <c r="C118" s="164" t="s">
        <v>136</v>
      </c>
      <c r="D118" s="149"/>
      <c r="E118" s="149"/>
      <c r="F118" s="193" t="str">
        <f>IF(J76=0,"",J76)</f>
        <v/>
      </c>
      <c r="G118" s="2" t="s">
        <v>75</v>
      </c>
      <c r="H118" s="193">
        <v>74000</v>
      </c>
      <c r="I118" s="2" t="s">
        <v>18</v>
      </c>
      <c r="J118" s="252" t="str">
        <f>IF(F118="","",F118*H118)</f>
        <v/>
      </c>
      <c r="K118" s="60"/>
    </row>
    <row r="119" spans="1:11" ht="15.75" customHeight="1">
      <c r="A119" s="111"/>
      <c r="B119" s="270"/>
      <c r="C119" s="164" t="s">
        <v>32</v>
      </c>
      <c r="D119" s="149"/>
      <c r="E119" s="149"/>
      <c r="F119" s="193" t="str">
        <f>IF(J79=0,"",J79)</f>
        <v/>
      </c>
      <c r="G119" s="2" t="s">
        <v>75</v>
      </c>
      <c r="H119" s="193">
        <v>16000</v>
      </c>
      <c r="I119" s="2" t="s">
        <v>18</v>
      </c>
      <c r="J119" s="252" t="str">
        <f>IF(F119="","",F119*H119)</f>
        <v/>
      </c>
      <c r="K119" s="60"/>
    </row>
    <row r="120" spans="1:11" ht="15.75" customHeight="1">
      <c r="A120" s="111"/>
      <c r="B120" s="271" t="s">
        <v>245</v>
      </c>
      <c r="C120" s="183"/>
      <c r="D120" s="272"/>
      <c r="E120" s="272"/>
      <c r="F120" s="193"/>
      <c r="G120" s="2"/>
      <c r="H120" s="193"/>
      <c r="I120" s="2"/>
      <c r="J120" s="252"/>
      <c r="K120" s="60"/>
    </row>
    <row r="121" spans="1:11" ht="15.75" customHeight="1">
      <c r="A121" s="111"/>
      <c r="B121" s="270"/>
      <c r="C121" s="164" t="s">
        <v>27</v>
      </c>
      <c r="D121" s="149"/>
      <c r="E121" s="149"/>
      <c r="F121" s="193" t="str">
        <f>IF(J86=0,"",J86)</f>
        <v/>
      </c>
      <c r="G121" s="2" t="s">
        <v>75</v>
      </c>
      <c r="H121" s="193">
        <v>218000</v>
      </c>
      <c r="I121" s="2" t="s">
        <v>18</v>
      </c>
      <c r="J121" s="252" t="str">
        <f>IF(F121="","",F121*H121)</f>
        <v/>
      </c>
      <c r="K121" s="60"/>
    </row>
    <row r="122" spans="1:11" ht="15.75" customHeight="1">
      <c r="A122" s="111"/>
      <c r="B122" s="270"/>
      <c r="C122" s="164" t="s">
        <v>168</v>
      </c>
      <c r="D122" s="149"/>
      <c r="E122" s="149"/>
      <c r="F122" s="193" t="str">
        <f>IF(J89=0,"",J89)</f>
        <v/>
      </c>
      <c r="G122" s="2" t="s">
        <v>75</v>
      </c>
      <c r="H122" s="193">
        <v>106000</v>
      </c>
      <c r="I122" s="2" t="s">
        <v>18</v>
      </c>
      <c r="J122" s="252" t="str">
        <f>IF(F122="","",F122*H122)</f>
        <v/>
      </c>
      <c r="K122" s="60"/>
    </row>
    <row r="123" spans="1:11" ht="15.75" customHeight="1">
      <c r="A123" s="111"/>
      <c r="B123" s="270"/>
      <c r="C123" s="164" t="s">
        <v>136</v>
      </c>
      <c r="D123" s="149"/>
      <c r="E123" s="149"/>
      <c r="F123" s="193" t="str">
        <f>IF(J92=0,"",J92)</f>
        <v/>
      </c>
      <c r="G123" s="2" t="s">
        <v>75</v>
      </c>
      <c r="H123" s="193">
        <v>37000</v>
      </c>
      <c r="I123" s="2" t="s">
        <v>18</v>
      </c>
      <c r="J123" s="252" t="str">
        <f>IF(F123="","",F123*H123)</f>
        <v/>
      </c>
      <c r="K123" s="60"/>
    </row>
    <row r="124" spans="1:11" ht="15.75" customHeight="1">
      <c r="A124" s="111"/>
      <c r="B124" s="270"/>
      <c r="C124" s="164" t="s">
        <v>32</v>
      </c>
      <c r="D124" s="149"/>
      <c r="E124" s="149"/>
      <c r="F124" s="193" t="str">
        <f>IF(J95=0,"",J95)</f>
        <v/>
      </c>
      <c r="G124" s="2" t="s">
        <v>75</v>
      </c>
      <c r="H124" s="193">
        <v>16000</v>
      </c>
      <c r="I124" s="2" t="s">
        <v>18</v>
      </c>
      <c r="J124" s="252" t="str">
        <f>IF(F124="","",F124*H124)</f>
        <v/>
      </c>
      <c r="K124" s="60"/>
    </row>
    <row r="125" spans="1:11" ht="15.75" customHeight="1">
      <c r="A125" s="111"/>
      <c r="B125" s="2" t="s">
        <v>244</v>
      </c>
      <c r="E125" s="56"/>
      <c r="F125" s="193"/>
      <c r="G125" s="2"/>
      <c r="H125" s="193"/>
      <c r="I125" s="2"/>
      <c r="J125" s="252"/>
      <c r="K125" s="60"/>
    </row>
    <row r="126" spans="1:11" ht="15.75" customHeight="1">
      <c r="A126" s="111"/>
      <c r="B126" s="270"/>
      <c r="C126" s="164" t="s">
        <v>27</v>
      </c>
      <c r="D126" s="149"/>
      <c r="E126" s="149"/>
      <c r="F126" s="193" t="str">
        <f>IF(J102=0,"",J102)</f>
        <v/>
      </c>
      <c r="G126" s="2" t="s">
        <v>75</v>
      </c>
      <c r="H126" s="193">
        <v>305000</v>
      </c>
      <c r="I126" s="2" t="s">
        <v>18</v>
      </c>
      <c r="J126" s="252" t="str">
        <f>IF(F126="","",F126*H126)</f>
        <v/>
      </c>
      <c r="K126" s="60"/>
    </row>
    <row r="127" spans="1:11" ht="15.75" customHeight="1">
      <c r="A127" s="111"/>
      <c r="B127" s="270"/>
      <c r="C127" s="164" t="s">
        <v>168</v>
      </c>
      <c r="D127" s="149"/>
      <c r="E127" s="149"/>
      <c r="F127" s="193" t="str">
        <f>IF(J105=0,"",J105)</f>
        <v/>
      </c>
      <c r="G127" s="2" t="s">
        <v>75</v>
      </c>
      <c r="H127" s="193">
        <v>148000</v>
      </c>
      <c r="I127" s="2" t="s">
        <v>18</v>
      </c>
      <c r="J127" s="252" t="str">
        <f>IF(F127="","",F127*H127)</f>
        <v/>
      </c>
      <c r="K127" s="60"/>
    </row>
    <row r="128" spans="1:11" ht="15.75" customHeight="1">
      <c r="A128" s="111"/>
      <c r="B128" s="270"/>
      <c r="C128" s="164" t="s">
        <v>136</v>
      </c>
      <c r="D128" s="149"/>
      <c r="E128" s="149"/>
      <c r="F128" s="193" t="str">
        <f>IF(J108=0,"",J108)</f>
        <v/>
      </c>
      <c r="G128" s="2" t="s">
        <v>75</v>
      </c>
      <c r="H128" s="193">
        <v>52000</v>
      </c>
      <c r="I128" s="2" t="s">
        <v>18</v>
      </c>
      <c r="J128" s="252" t="str">
        <f>IF(F128="","",F128*H128)</f>
        <v/>
      </c>
      <c r="K128" s="60"/>
    </row>
    <row r="129" spans="1:11" ht="15.75" customHeight="1">
      <c r="A129" s="111"/>
      <c r="B129" s="270"/>
      <c r="C129" s="164" t="s">
        <v>32</v>
      </c>
      <c r="D129" s="149"/>
      <c r="E129" s="149"/>
      <c r="F129" s="193" t="str">
        <f>IF(J111=0,"",J111)</f>
        <v/>
      </c>
      <c r="G129" s="2" t="s">
        <v>75</v>
      </c>
      <c r="H129" s="193">
        <v>11000</v>
      </c>
      <c r="I129" s="2" t="s">
        <v>18</v>
      </c>
      <c r="J129" s="252" t="str">
        <f>IF(F129="","",F129*H129)</f>
        <v/>
      </c>
      <c r="K129" s="60"/>
    </row>
    <row r="130" spans="1:11" ht="15.75" customHeight="1">
      <c r="A130" s="111"/>
      <c r="B130" s="111"/>
      <c r="C130" s="111"/>
      <c r="D130" s="111"/>
      <c r="E130" s="123"/>
      <c r="F130" s="194"/>
      <c r="G130" s="2"/>
      <c r="H130" s="194"/>
      <c r="I130" s="245" t="s">
        <v>35</v>
      </c>
      <c r="J130" s="251">
        <f>SUM(J114:J129)</f>
        <v>0</v>
      </c>
      <c r="K130" s="60"/>
    </row>
    <row r="131" spans="1:11" ht="20.100000000000001" customHeight="1">
      <c r="A131" s="111"/>
      <c r="B131" s="111"/>
      <c r="C131" s="111"/>
      <c r="D131" s="111"/>
      <c r="E131" s="111"/>
      <c r="F131" s="111"/>
      <c r="G131" s="111"/>
      <c r="H131" s="111"/>
      <c r="J131" s="111"/>
    </row>
    <row r="132" spans="1:11" ht="20.100000000000001" customHeight="1">
      <c r="A132" s="2"/>
      <c r="B132" s="2" t="s">
        <v>246</v>
      </c>
      <c r="C132" s="111"/>
      <c r="D132" s="111"/>
      <c r="E132" s="111"/>
      <c r="F132" s="111"/>
      <c r="G132" s="111"/>
      <c r="H132" s="111"/>
      <c r="I132" s="111"/>
      <c r="J132" s="111"/>
    </row>
    <row r="133" spans="1:11" ht="20.100000000000001" customHeight="1">
      <c r="A133" s="2"/>
      <c r="B133" s="2" t="s">
        <v>248</v>
      </c>
      <c r="D133" s="111"/>
      <c r="E133" s="111"/>
      <c r="F133" s="111"/>
      <c r="G133" s="111"/>
      <c r="H133" s="111"/>
      <c r="I133" s="111"/>
      <c r="J133" s="111"/>
    </row>
    <row r="134" spans="1:11">
      <c r="A134" s="111"/>
      <c r="B134" s="113" t="s">
        <v>133</v>
      </c>
      <c r="C134" s="138" t="s">
        <v>69</v>
      </c>
      <c r="D134" s="156"/>
      <c r="E134" s="156"/>
      <c r="F134" s="186"/>
      <c r="G134" s="208" t="s">
        <v>56</v>
      </c>
      <c r="H134" s="221"/>
      <c r="I134" s="130" t="s">
        <v>25</v>
      </c>
      <c r="J134" s="130" t="s">
        <v>73</v>
      </c>
    </row>
    <row r="135" spans="1:11">
      <c r="A135" s="111"/>
      <c r="B135" s="114"/>
      <c r="C135" s="139" t="s">
        <v>45</v>
      </c>
      <c r="D135" s="157"/>
      <c r="E135" s="169"/>
      <c r="F135" s="187" t="s">
        <v>71</v>
      </c>
      <c r="G135" s="209" t="s">
        <v>30</v>
      </c>
      <c r="H135" s="187" t="s">
        <v>72</v>
      </c>
      <c r="I135" s="239"/>
      <c r="J135" s="239"/>
    </row>
    <row r="136" spans="1:11">
      <c r="A136" s="111"/>
      <c r="B136" s="115"/>
      <c r="C136" s="140"/>
      <c r="D136" s="158"/>
      <c r="E136" s="170"/>
      <c r="F136" s="188" t="s">
        <v>11</v>
      </c>
      <c r="G136" s="210" t="s">
        <v>7</v>
      </c>
      <c r="H136" s="222" t="s">
        <v>29</v>
      </c>
      <c r="I136" s="240" t="s">
        <v>78</v>
      </c>
      <c r="J136" s="240" t="s">
        <v>1</v>
      </c>
    </row>
    <row r="137" spans="1:11">
      <c r="A137" s="111"/>
      <c r="B137" s="113" t="s">
        <v>134</v>
      </c>
      <c r="C137" s="141"/>
      <c r="D137" s="159" t="s">
        <v>77</v>
      </c>
      <c r="E137" s="171"/>
      <c r="F137" s="189" t="str">
        <f>IF(C137="",IF(E137="","","開始日入力を"),IF(E137="","終了日入力を",_xlfn.DAYS(E137,C137)+1))</f>
        <v/>
      </c>
      <c r="G137" s="211"/>
      <c r="H137" s="223" t="str">
        <f>IF(F137="","",IF(G137="","",IF(F137&gt;0,G137*F137,"")))</f>
        <v/>
      </c>
      <c r="I137" s="241"/>
      <c r="J137" s="241" t="str">
        <f>IF(H137="","",IF(H137-I137&lt;0,"エラー",H137-I137))</f>
        <v/>
      </c>
    </row>
    <row r="138" spans="1:11">
      <c r="A138" s="111"/>
      <c r="B138" s="114"/>
      <c r="C138" s="143"/>
      <c r="D138" s="161" t="s">
        <v>77</v>
      </c>
      <c r="E138" s="173"/>
      <c r="F138" s="191" t="str">
        <f>IF(C138="",IF(E138="","","開始日入力を"),IF(E138="","終了日入力を",_xlfn.DAYS(E138,C138)+1))</f>
        <v/>
      </c>
      <c r="G138" s="213"/>
      <c r="H138" s="225" t="str">
        <f>IF(F138="","",IF(G138="","",IF(F138&gt;0,G138*F138,"")))</f>
        <v/>
      </c>
      <c r="I138" s="243"/>
      <c r="J138" s="243" t="str">
        <f>IF(H138="","",IF(H138-I138&lt;0,"エラー",H138-I138))</f>
        <v/>
      </c>
    </row>
    <row r="139" spans="1:11">
      <c r="A139" s="111"/>
      <c r="B139" s="115"/>
      <c r="C139" s="144" t="s">
        <v>35</v>
      </c>
      <c r="D139" s="162"/>
      <c r="E139" s="162"/>
      <c r="F139" s="192">
        <f>SUM(F137:F138)</f>
        <v>0</v>
      </c>
      <c r="G139" s="214">
        <f>MAX(G137:G138)</f>
        <v>0</v>
      </c>
      <c r="H139" s="214">
        <f>SUM(H137:H138)</f>
        <v>0</v>
      </c>
      <c r="I139" s="214">
        <f>SUM(I137:I138)</f>
        <v>0</v>
      </c>
      <c r="J139" s="214">
        <f>SUM(J137:J138)</f>
        <v>0</v>
      </c>
    </row>
    <row r="140" spans="1:11">
      <c r="A140" s="111"/>
      <c r="B140" s="113" t="s">
        <v>156</v>
      </c>
      <c r="C140" s="141"/>
      <c r="D140" s="159" t="s">
        <v>77</v>
      </c>
      <c r="E140" s="171"/>
      <c r="F140" s="189" t="str">
        <f>IF(C140="",IF(E140="","","開始日入力を"),IF(E140="","終了日入力を",_xlfn.DAYS(E140,C140)+1))</f>
        <v/>
      </c>
      <c r="G140" s="211"/>
      <c r="H140" s="223" t="str">
        <f>IF(F140="","",IF(G140="","",IF(F140&gt;0,G140*F140,"")))</f>
        <v/>
      </c>
      <c r="I140" s="241"/>
      <c r="J140" s="241" t="str">
        <f>IF(H140="","",IF(H140-I140&lt;0,"エラー",H140-I140))</f>
        <v/>
      </c>
    </row>
    <row r="141" spans="1:11">
      <c r="A141" s="111"/>
      <c r="B141" s="114"/>
      <c r="C141" s="143"/>
      <c r="D141" s="161" t="s">
        <v>77</v>
      </c>
      <c r="E141" s="173"/>
      <c r="F141" s="191" t="str">
        <f>IF(C141="",IF(E141="","","開始日入力を"),IF(E141="","終了日入力を",_xlfn.DAYS(E141,C141)+1))</f>
        <v/>
      </c>
      <c r="G141" s="213"/>
      <c r="H141" s="225" t="str">
        <f>IF(F141="","",IF(G141="","",IF(F141&gt;0,G141*F141,"")))</f>
        <v/>
      </c>
      <c r="I141" s="243"/>
      <c r="J141" s="243" t="str">
        <f>IF(H141="","",IF(H141-I141&lt;0,"エラー",H141-I141))</f>
        <v/>
      </c>
    </row>
    <row r="142" spans="1:11">
      <c r="A142" s="111"/>
      <c r="B142" s="115"/>
      <c r="C142" s="144" t="s">
        <v>35</v>
      </c>
      <c r="D142" s="162"/>
      <c r="E142" s="162"/>
      <c r="F142" s="192">
        <f>SUM(F140:F141)</f>
        <v>0</v>
      </c>
      <c r="G142" s="214">
        <f>MAX(G140:G141)</f>
        <v>0</v>
      </c>
      <c r="H142" s="214">
        <f>SUM(H140:H141)</f>
        <v>0</v>
      </c>
      <c r="I142" s="214">
        <f>SUM(I140:I141)</f>
        <v>0</v>
      </c>
      <c r="J142" s="214">
        <f>SUM(J140:J141)</f>
        <v>0</v>
      </c>
    </row>
    <row r="143" spans="1:11">
      <c r="A143" s="111"/>
      <c r="B143" s="113" t="s">
        <v>135</v>
      </c>
      <c r="C143" s="141"/>
      <c r="D143" s="159" t="s">
        <v>77</v>
      </c>
      <c r="E143" s="171"/>
      <c r="F143" s="189" t="str">
        <f>IF(C143="",IF(E143="","","開始日入力を"),IF(E143="","終了日入力を",_xlfn.DAYS(E143,C143)+1))</f>
        <v/>
      </c>
      <c r="G143" s="211"/>
      <c r="H143" s="223" t="str">
        <f>IF(F143="","",IF(G143="","",IF(F143&gt;0,G143*F143,"")))</f>
        <v/>
      </c>
      <c r="I143" s="241"/>
      <c r="J143" s="241" t="str">
        <f>IF(H143="","",IF(H143-I143&lt;0,"エラー",H143-I143))</f>
        <v/>
      </c>
    </row>
    <row r="144" spans="1:11">
      <c r="A144" s="111"/>
      <c r="B144" s="114"/>
      <c r="C144" s="143"/>
      <c r="D144" s="161" t="s">
        <v>77</v>
      </c>
      <c r="E144" s="173"/>
      <c r="F144" s="191" t="str">
        <f>IF(C144="",IF(E144="","","開始日入力を"),IF(E144="","終了日入力を",_xlfn.DAYS(E144,C144)+1))</f>
        <v/>
      </c>
      <c r="G144" s="213"/>
      <c r="H144" s="225" t="str">
        <f>IF(F144="","",IF(G144="","",IF(F144&gt;0,G144*F144,"")))</f>
        <v/>
      </c>
      <c r="I144" s="243"/>
      <c r="J144" s="243" t="str">
        <f>IF(H144="","",IF(H144-I144&lt;0,"エラー",H144-I144))</f>
        <v/>
      </c>
    </row>
    <row r="145" spans="1:10">
      <c r="A145" s="111"/>
      <c r="B145" s="115"/>
      <c r="C145" s="144" t="s">
        <v>35</v>
      </c>
      <c r="D145" s="162"/>
      <c r="E145" s="162"/>
      <c r="F145" s="192">
        <f>SUM(F143:F144)</f>
        <v>0</v>
      </c>
      <c r="G145" s="214">
        <f>MAX(G143:G144)</f>
        <v>0</v>
      </c>
      <c r="H145" s="214">
        <f>SUM(H143:H144)</f>
        <v>0</v>
      </c>
      <c r="I145" s="214">
        <f>SUM(I143:I144)</f>
        <v>0</v>
      </c>
      <c r="J145" s="214">
        <f>SUM(J143:J144)</f>
        <v>0</v>
      </c>
    </row>
    <row r="146" spans="1:10">
      <c r="A146" s="111"/>
      <c r="B146" s="113" t="s">
        <v>166</v>
      </c>
      <c r="C146" s="141"/>
      <c r="D146" s="159" t="s">
        <v>77</v>
      </c>
      <c r="E146" s="171"/>
      <c r="F146" s="189" t="str">
        <f>IF(C146="",IF(E146="","","開始日入力を"),IF(E146="","終了日入力を",_xlfn.DAYS(E146,C146)+1))</f>
        <v/>
      </c>
      <c r="G146" s="211"/>
      <c r="H146" s="223" t="str">
        <f>IF(F146="","",IF(G146="","",IF(F146&gt;0,G146*F146,"")))</f>
        <v/>
      </c>
      <c r="I146" s="241"/>
      <c r="J146" s="241" t="str">
        <f>IF(H146="","",IF(H146-I146&lt;0,"エラー",H146-I146))</f>
        <v/>
      </c>
    </row>
    <row r="147" spans="1:10">
      <c r="A147" s="111"/>
      <c r="B147" s="114"/>
      <c r="C147" s="143"/>
      <c r="D147" s="161" t="s">
        <v>77</v>
      </c>
      <c r="E147" s="173"/>
      <c r="F147" s="191" t="str">
        <f>IF(C147="",IF(E147="","","開始日入力を"),IF(E147="","終了日入力を",_xlfn.DAYS(E147,C147)+1))</f>
        <v/>
      </c>
      <c r="G147" s="213"/>
      <c r="H147" s="225" t="str">
        <f>IF(F147="","",IF(G147="","",IF(F147&gt;0,G147*F147,"")))</f>
        <v/>
      </c>
      <c r="I147" s="243"/>
      <c r="J147" s="243" t="str">
        <f>IF(H147="","",IF(H147-I147&lt;0,"エラー",H147-I147))</f>
        <v/>
      </c>
    </row>
    <row r="148" spans="1:10">
      <c r="A148" s="111"/>
      <c r="B148" s="115"/>
      <c r="C148" s="144" t="s">
        <v>35</v>
      </c>
      <c r="D148" s="162"/>
      <c r="E148" s="162"/>
      <c r="F148" s="192">
        <f>SUM(F146:F147)</f>
        <v>0</v>
      </c>
      <c r="G148" s="214">
        <f>MAX(G146:G147)</f>
        <v>0</v>
      </c>
      <c r="H148" s="214">
        <f>SUM(H146:H147)</f>
        <v>0</v>
      </c>
      <c r="I148" s="214">
        <f>SUM(I146:I147)</f>
        <v>0</v>
      </c>
      <c r="J148" s="214">
        <f>SUM(J146:J147)</f>
        <v>0</v>
      </c>
    </row>
    <row r="149" spans="1:10" ht="20.100000000000001" customHeight="1">
      <c r="A149" s="2"/>
      <c r="B149" s="2" t="s">
        <v>228</v>
      </c>
      <c r="D149" s="111"/>
      <c r="E149" s="111"/>
      <c r="F149" s="111"/>
      <c r="G149" s="111"/>
      <c r="H149" s="111"/>
      <c r="I149" s="111"/>
      <c r="J149" s="111"/>
    </row>
    <row r="150" spans="1:10">
      <c r="A150" s="111"/>
      <c r="B150" s="113" t="s">
        <v>133</v>
      </c>
      <c r="C150" s="138" t="s">
        <v>69</v>
      </c>
      <c r="D150" s="156"/>
      <c r="E150" s="156"/>
      <c r="F150" s="186"/>
      <c r="G150" s="208" t="s">
        <v>56</v>
      </c>
      <c r="H150" s="221"/>
      <c r="I150" s="130" t="s">
        <v>25</v>
      </c>
      <c r="J150" s="130" t="s">
        <v>73</v>
      </c>
    </row>
    <row r="151" spans="1:10">
      <c r="A151" s="111"/>
      <c r="B151" s="114"/>
      <c r="C151" s="139" t="s">
        <v>45</v>
      </c>
      <c r="D151" s="157"/>
      <c r="E151" s="169"/>
      <c r="F151" s="187" t="s">
        <v>71</v>
      </c>
      <c r="G151" s="209" t="s">
        <v>30</v>
      </c>
      <c r="H151" s="187" t="s">
        <v>72</v>
      </c>
      <c r="I151" s="239"/>
      <c r="J151" s="239"/>
    </row>
    <row r="152" spans="1:10">
      <c r="A152" s="111"/>
      <c r="B152" s="115"/>
      <c r="C152" s="140"/>
      <c r="D152" s="158"/>
      <c r="E152" s="170"/>
      <c r="F152" s="188" t="s">
        <v>11</v>
      </c>
      <c r="G152" s="210" t="s">
        <v>7</v>
      </c>
      <c r="H152" s="222" t="s">
        <v>29</v>
      </c>
      <c r="I152" s="240" t="s">
        <v>78</v>
      </c>
      <c r="J152" s="240" t="s">
        <v>1</v>
      </c>
    </row>
    <row r="153" spans="1:10" ht="15.75" customHeight="1">
      <c r="A153" s="111"/>
      <c r="B153" s="113" t="s">
        <v>134</v>
      </c>
      <c r="C153" s="141"/>
      <c r="D153" s="159" t="s">
        <v>77</v>
      </c>
      <c r="E153" s="171"/>
      <c r="F153" s="189" t="str">
        <f>IF(C153="",IF(E153="","","開始日入力を"),IF(E153="","終了日入力を",_xlfn.DAYS(E153,C153)+1))</f>
        <v/>
      </c>
      <c r="G153" s="211"/>
      <c r="H153" s="223" t="str">
        <f>IF(F153="","",IF(G153="","",IF(F153&gt;0,G153*F153,"")))</f>
        <v/>
      </c>
      <c r="I153" s="241"/>
      <c r="J153" s="241" t="str">
        <f>IF(H153="","",IF(H153-I153&lt;0,"エラー",H153-I153))</f>
        <v/>
      </c>
    </row>
    <row r="154" spans="1:10" ht="15.75" customHeight="1">
      <c r="A154" s="111"/>
      <c r="B154" s="114"/>
      <c r="C154" s="143"/>
      <c r="D154" s="161" t="s">
        <v>77</v>
      </c>
      <c r="E154" s="173"/>
      <c r="F154" s="191" t="str">
        <f>IF(C154="",IF(E154="","","開始日入力を"),IF(E154="","終了日入力を",_xlfn.DAYS(E154,C154)+1))</f>
        <v/>
      </c>
      <c r="G154" s="213"/>
      <c r="H154" s="225" t="str">
        <f>IF(F154="","",IF(G154="","",IF(F154&gt;0,G154*F154,"")))</f>
        <v/>
      </c>
      <c r="I154" s="243"/>
      <c r="J154" s="243" t="str">
        <f>IF(H154="","",IF(H154-I154&lt;0,"エラー",H154-I154))</f>
        <v/>
      </c>
    </row>
    <row r="155" spans="1:10" ht="15.75" customHeight="1">
      <c r="A155" s="111"/>
      <c r="B155" s="115"/>
      <c r="C155" s="144" t="s">
        <v>35</v>
      </c>
      <c r="D155" s="162"/>
      <c r="E155" s="162"/>
      <c r="F155" s="192">
        <f>SUM(F153:F154)</f>
        <v>0</v>
      </c>
      <c r="G155" s="214">
        <f>MAX(G153:G154)</f>
        <v>0</v>
      </c>
      <c r="H155" s="214">
        <f>SUM(H153:H154)</f>
        <v>0</v>
      </c>
      <c r="I155" s="214">
        <f>SUM(I153:I154)</f>
        <v>0</v>
      </c>
      <c r="J155" s="214">
        <f>SUM(J153:J154)</f>
        <v>0</v>
      </c>
    </row>
    <row r="156" spans="1:10" ht="15.75" customHeight="1">
      <c r="A156" s="111"/>
      <c r="B156" s="113" t="s">
        <v>156</v>
      </c>
      <c r="C156" s="141"/>
      <c r="D156" s="159" t="s">
        <v>77</v>
      </c>
      <c r="E156" s="171"/>
      <c r="F156" s="189" t="str">
        <f>IF(C156="",IF(E156="","","開始日入力を"),IF(E156="","終了日入力を",_xlfn.DAYS(E156,C156)+1))</f>
        <v/>
      </c>
      <c r="G156" s="211"/>
      <c r="H156" s="223" t="str">
        <f>IF(F156="","",IF(G156="","",IF(F156&gt;0,G156*F156,"")))</f>
        <v/>
      </c>
      <c r="I156" s="241"/>
      <c r="J156" s="241" t="str">
        <f>IF(H156="","",IF(H156-I156&lt;0,"エラー",H156-I156))</f>
        <v/>
      </c>
    </row>
    <row r="157" spans="1:10" ht="15.75" customHeight="1">
      <c r="A157" s="111"/>
      <c r="B157" s="114"/>
      <c r="C157" s="143"/>
      <c r="D157" s="161" t="s">
        <v>77</v>
      </c>
      <c r="E157" s="173"/>
      <c r="F157" s="191" t="str">
        <f>IF(C157="",IF(E157="","","開始日入力を"),IF(E157="","終了日入力を",_xlfn.DAYS(E157,C157)+1))</f>
        <v/>
      </c>
      <c r="G157" s="213"/>
      <c r="H157" s="225" t="str">
        <f>IF(F157="","",IF(G157="","",IF(F157&gt;0,G157*F157,"")))</f>
        <v/>
      </c>
      <c r="I157" s="243"/>
      <c r="J157" s="243" t="str">
        <f>IF(H157="","",IF(H157-I157&lt;0,"エラー",H157-I157))</f>
        <v/>
      </c>
    </row>
    <row r="158" spans="1:10" ht="15.75" customHeight="1">
      <c r="A158" s="111"/>
      <c r="B158" s="115"/>
      <c r="C158" s="144" t="s">
        <v>35</v>
      </c>
      <c r="D158" s="162"/>
      <c r="E158" s="162"/>
      <c r="F158" s="192">
        <f>SUM(F156:F157)</f>
        <v>0</v>
      </c>
      <c r="G158" s="214">
        <f>MAX(G156:G157)</f>
        <v>0</v>
      </c>
      <c r="H158" s="214">
        <f>SUM(H156:H157)</f>
        <v>0</v>
      </c>
      <c r="I158" s="214">
        <f>SUM(I156:I157)</f>
        <v>0</v>
      </c>
      <c r="J158" s="214">
        <f>SUM(J156:J157)</f>
        <v>0</v>
      </c>
    </row>
    <row r="159" spans="1:10" ht="15.75" customHeight="1">
      <c r="A159" s="111"/>
      <c r="B159" s="113" t="s">
        <v>135</v>
      </c>
      <c r="C159" s="141"/>
      <c r="D159" s="159" t="s">
        <v>77</v>
      </c>
      <c r="E159" s="171"/>
      <c r="F159" s="189" t="str">
        <f>IF(C159="",IF(E159="","","開始日入力を"),IF(E159="","終了日入力を",_xlfn.DAYS(E159,C159)+1))</f>
        <v/>
      </c>
      <c r="G159" s="211"/>
      <c r="H159" s="223" t="str">
        <f>IF(F159="","",IF(G159="","",IF(F159&gt;0,G159*F159,"")))</f>
        <v/>
      </c>
      <c r="I159" s="241"/>
      <c r="J159" s="241" t="str">
        <f>IF(H159="","",IF(H159-I159&lt;0,"エラー",H159-I159))</f>
        <v/>
      </c>
    </row>
    <row r="160" spans="1:10" ht="15.75" customHeight="1">
      <c r="A160" s="111"/>
      <c r="B160" s="114"/>
      <c r="C160" s="143"/>
      <c r="D160" s="161" t="s">
        <v>77</v>
      </c>
      <c r="E160" s="173"/>
      <c r="F160" s="191" t="str">
        <f>IF(C160="",IF(E160="","","開始日入力を"),IF(E160="","終了日入力を",_xlfn.DAYS(E160,C160)+1))</f>
        <v/>
      </c>
      <c r="G160" s="213"/>
      <c r="H160" s="225" t="str">
        <f>IF(F160="","",IF(G160="","",IF(F160&gt;0,G160*F160,"")))</f>
        <v/>
      </c>
      <c r="I160" s="243"/>
      <c r="J160" s="243" t="str">
        <f>IF(H160="","",IF(H160-I160&lt;0,"エラー",H160-I160))</f>
        <v/>
      </c>
    </row>
    <row r="161" spans="1:10" ht="15.75" customHeight="1">
      <c r="A161" s="111"/>
      <c r="B161" s="115"/>
      <c r="C161" s="144" t="s">
        <v>35</v>
      </c>
      <c r="D161" s="162"/>
      <c r="E161" s="162"/>
      <c r="F161" s="192">
        <f>SUM(F159:F160)</f>
        <v>0</v>
      </c>
      <c r="G161" s="214">
        <f>MAX(G159:G160)</f>
        <v>0</v>
      </c>
      <c r="H161" s="214">
        <f>SUM(H159:H160)</f>
        <v>0</v>
      </c>
      <c r="I161" s="214">
        <f>SUM(I159:I160)</f>
        <v>0</v>
      </c>
      <c r="J161" s="214">
        <f>SUM(J159:J160)</f>
        <v>0</v>
      </c>
    </row>
    <row r="162" spans="1:10" ht="15.75" customHeight="1">
      <c r="A162" s="111"/>
      <c r="B162" s="113" t="s">
        <v>166</v>
      </c>
      <c r="C162" s="141"/>
      <c r="D162" s="159" t="s">
        <v>77</v>
      </c>
      <c r="E162" s="171"/>
      <c r="F162" s="189" t="str">
        <f>IF(C162="",IF(E162="","","開始日入力を"),IF(E162="","終了日入力を",_xlfn.DAYS(E162,C162)+1))</f>
        <v/>
      </c>
      <c r="G162" s="211"/>
      <c r="H162" s="223" t="str">
        <f>IF(F162="","",IF(G162="","",IF(F162&gt;0,G162*F162,"")))</f>
        <v/>
      </c>
      <c r="I162" s="241"/>
      <c r="J162" s="241" t="str">
        <f>IF(H162="","",IF(H162-I162&lt;0,"エラー",H162-I162))</f>
        <v/>
      </c>
    </row>
    <row r="163" spans="1:10" ht="15.75" customHeight="1">
      <c r="A163" s="111"/>
      <c r="B163" s="114"/>
      <c r="C163" s="143"/>
      <c r="D163" s="161" t="s">
        <v>77</v>
      </c>
      <c r="E163" s="173"/>
      <c r="F163" s="191" t="str">
        <f>IF(C163="",IF(E163="","","開始日入力を"),IF(E163="","終了日入力を",_xlfn.DAYS(E163,C163)+1))</f>
        <v/>
      </c>
      <c r="G163" s="213"/>
      <c r="H163" s="225" t="str">
        <f>IF(F163="","",IF(G163="","",IF(F163&gt;0,G163*F163,"")))</f>
        <v/>
      </c>
      <c r="I163" s="243"/>
      <c r="J163" s="243" t="str">
        <f>IF(H163="","",IF(H163-I163&lt;0,"エラー",H163-I163))</f>
        <v/>
      </c>
    </row>
    <row r="164" spans="1:10" ht="15.75" customHeight="1">
      <c r="A164" s="111"/>
      <c r="B164" s="115"/>
      <c r="C164" s="144" t="s">
        <v>35</v>
      </c>
      <c r="D164" s="162"/>
      <c r="E164" s="162"/>
      <c r="F164" s="192">
        <f>SUM(F162:F163)</f>
        <v>0</v>
      </c>
      <c r="G164" s="214">
        <f>MAX(G162:G163)</f>
        <v>0</v>
      </c>
      <c r="H164" s="214">
        <f>SUM(H162:H163)</f>
        <v>0</v>
      </c>
      <c r="I164" s="214">
        <f>SUM(I162:I163)</f>
        <v>0</v>
      </c>
      <c r="J164" s="214">
        <f>SUM(J162:J163)</f>
        <v>0</v>
      </c>
    </row>
    <row r="165" spans="1:10" ht="20.100000000000001" customHeight="1">
      <c r="A165" s="2"/>
      <c r="B165" s="2" t="s">
        <v>242</v>
      </c>
      <c r="D165" s="111"/>
      <c r="E165" s="111"/>
      <c r="F165" s="111"/>
      <c r="G165" s="111"/>
      <c r="H165" s="111"/>
      <c r="I165" s="111"/>
      <c r="J165" s="111"/>
    </row>
    <row r="166" spans="1:10">
      <c r="A166" s="111"/>
      <c r="B166" s="113" t="s">
        <v>133</v>
      </c>
      <c r="C166" s="138" t="s">
        <v>69</v>
      </c>
      <c r="D166" s="156"/>
      <c r="E166" s="156"/>
      <c r="F166" s="186"/>
      <c r="G166" s="208" t="s">
        <v>56</v>
      </c>
      <c r="H166" s="221"/>
      <c r="I166" s="130" t="s">
        <v>25</v>
      </c>
      <c r="J166" s="130" t="s">
        <v>73</v>
      </c>
    </row>
    <row r="167" spans="1:10">
      <c r="A167" s="111"/>
      <c r="B167" s="114"/>
      <c r="C167" s="139" t="s">
        <v>45</v>
      </c>
      <c r="D167" s="157"/>
      <c r="E167" s="169"/>
      <c r="F167" s="187" t="s">
        <v>71</v>
      </c>
      <c r="G167" s="209" t="s">
        <v>30</v>
      </c>
      <c r="H167" s="187" t="s">
        <v>72</v>
      </c>
      <c r="I167" s="239"/>
      <c r="J167" s="239"/>
    </row>
    <row r="168" spans="1:10">
      <c r="A168" s="111"/>
      <c r="B168" s="115"/>
      <c r="C168" s="140"/>
      <c r="D168" s="158"/>
      <c r="E168" s="170"/>
      <c r="F168" s="188" t="s">
        <v>11</v>
      </c>
      <c r="G168" s="210" t="s">
        <v>7</v>
      </c>
      <c r="H168" s="222" t="s">
        <v>29</v>
      </c>
      <c r="I168" s="240" t="s">
        <v>78</v>
      </c>
      <c r="J168" s="240" t="s">
        <v>1</v>
      </c>
    </row>
    <row r="169" spans="1:10">
      <c r="A169" s="111"/>
      <c r="B169" s="113" t="s">
        <v>134</v>
      </c>
      <c r="C169" s="141"/>
      <c r="D169" s="159" t="s">
        <v>77</v>
      </c>
      <c r="E169" s="171"/>
      <c r="F169" s="189" t="str">
        <f>IF(C169="",IF(E169="","","開始日入力を"),IF(E169="","終了日入力を",_xlfn.DAYS(E169,C169)+1))</f>
        <v/>
      </c>
      <c r="G169" s="211"/>
      <c r="H169" s="223" t="str">
        <f>IF(F169="","",IF(G169="","",IF(F169&gt;0,G169*F169,"")))</f>
        <v/>
      </c>
      <c r="I169" s="241"/>
      <c r="J169" s="241" t="str">
        <f>IF(H169="","",IF(H169-I169&lt;0,"エラー",H169-I169))</f>
        <v/>
      </c>
    </row>
    <row r="170" spans="1:10">
      <c r="A170" s="111"/>
      <c r="B170" s="114"/>
      <c r="C170" s="143"/>
      <c r="D170" s="161" t="s">
        <v>77</v>
      </c>
      <c r="E170" s="173"/>
      <c r="F170" s="191" t="str">
        <f>IF(C170="",IF(E170="","","開始日入力を"),IF(E170="","終了日入力を",_xlfn.DAYS(E170,C170)+1))</f>
        <v/>
      </c>
      <c r="G170" s="213"/>
      <c r="H170" s="225" t="str">
        <f>IF(F170="","",IF(G170="","",IF(F170&gt;0,G170*F170,"")))</f>
        <v/>
      </c>
      <c r="I170" s="243"/>
      <c r="J170" s="243" t="str">
        <f>IF(H170="","",IF(H170-I170&lt;0,"エラー",H170-I170))</f>
        <v/>
      </c>
    </row>
    <row r="171" spans="1:10">
      <c r="A171" s="111"/>
      <c r="B171" s="115"/>
      <c r="C171" s="144" t="s">
        <v>35</v>
      </c>
      <c r="D171" s="162"/>
      <c r="E171" s="162"/>
      <c r="F171" s="192">
        <f>SUM(F169:F170)</f>
        <v>0</v>
      </c>
      <c r="G171" s="214">
        <f>MAX(G169:G170)</f>
        <v>0</v>
      </c>
      <c r="H171" s="214">
        <f>SUM(H169:H170)</f>
        <v>0</v>
      </c>
      <c r="I171" s="214">
        <f>SUM(I169:I170)</f>
        <v>0</v>
      </c>
      <c r="J171" s="214">
        <f>SUM(J169:J170)</f>
        <v>0</v>
      </c>
    </row>
    <row r="172" spans="1:10">
      <c r="A172" s="111"/>
      <c r="B172" s="113" t="s">
        <v>156</v>
      </c>
      <c r="C172" s="141"/>
      <c r="D172" s="159" t="s">
        <v>77</v>
      </c>
      <c r="E172" s="171"/>
      <c r="F172" s="189" t="str">
        <f>IF(C172="",IF(E172="","","開始日入力を"),IF(E172="","終了日入力を",_xlfn.DAYS(E172,C172)+1))</f>
        <v/>
      </c>
      <c r="G172" s="211"/>
      <c r="H172" s="223" t="str">
        <f>IF(F172="","",IF(G172="","",IF(F172&gt;0,G172*F172,"")))</f>
        <v/>
      </c>
      <c r="I172" s="241"/>
      <c r="J172" s="241" t="str">
        <f>IF(H172="","",IF(H172-I172&lt;0,"エラー",H172-I172))</f>
        <v/>
      </c>
    </row>
    <row r="173" spans="1:10">
      <c r="A173" s="111"/>
      <c r="B173" s="114"/>
      <c r="C173" s="143"/>
      <c r="D173" s="161" t="s">
        <v>77</v>
      </c>
      <c r="E173" s="173"/>
      <c r="F173" s="191" t="str">
        <f>IF(C173="",IF(E173="","","開始日入力を"),IF(E173="","終了日入力を",_xlfn.DAYS(E173,C173)+1))</f>
        <v/>
      </c>
      <c r="G173" s="213"/>
      <c r="H173" s="225" t="str">
        <f>IF(F173="","",IF(G173="","",IF(F173&gt;0,G173*F173,"")))</f>
        <v/>
      </c>
      <c r="I173" s="243"/>
      <c r="J173" s="243" t="str">
        <f>IF(H173="","",IF(H173-I173&lt;0,"エラー",H173-I173))</f>
        <v/>
      </c>
    </row>
    <row r="174" spans="1:10">
      <c r="A174" s="111"/>
      <c r="B174" s="115"/>
      <c r="C174" s="144" t="s">
        <v>35</v>
      </c>
      <c r="D174" s="162"/>
      <c r="E174" s="162"/>
      <c r="F174" s="192">
        <f>SUM(F172:F173)</f>
        <v>0</v>
      </c>
      <c r="G174" s="214">
        <f>MAX(G172:G173)</f>
        <v>0</v>
      </c>
      <c r="H174" s="214">
        <f>SUM(H172:H173)</f>
        <v>0</v>
      </c>
      <c r="I174" s="214">
        <f>SUM(I172:I173)</f>
        <v>0</v>
      </c>
      <c r="J174" s="214">
        <f>SUM(J172:J173)</f>
        <v>0</v>
      </c>
    </row>
    <row r="175" spans="1:10">
      <c r="A175" s="111"/>
      <c r="B175" s="113" t="s">
        <v>135</v>
      </c>
      <c r="C175" s="141"/>
      <c r="D175" s="159" t="s">
        <v>77</v>
      </c>
      <c r="E175" s="171"/>
      <c r="F175" s="189" t="str">
        <f>IF(C175="",IF(E175="","","開始日入力を"),IF(E175="","終了日入力を",_xlfn.DAYS(E175,C175)+1))</f>
        <v/>
      </c>
      <c r="G175" s="211"/>
      <c r="H175" s="223" t="str">
        <f>IF(F175="","",IF(G175="","",IF(F175&gt;0,G175*F175,"")))</f>
        <v/>
      </c>
      <c r="I175" s="241"/>
      <c r="J175" s="241" t="str">
        <f>IF(H175="","",IF(H175-I175&lt;0,"エラー",H175-I175))</f>
        <v/>
      </c>
    </row>
    <row r="176" spans="1:10">
      <c r="A176" s="111"/>
      <c r="B176" s="114"/>
      <c r="C176" s="143"/>
      <c r="D176" s="161" t="s">
        <v>77</v>
      </c>
      <c r="E176" s="173"/>
      <c r="F176" s="191" t="str">
        <f>IF(C176="",IF(E176="","","開始日入力を"),IF(E176="","終了日入力を",_xlfn.DAYS(E176,C176)+1))</f>
        <v/>
      </c>
      <c r="G176" s="213"/>
      <c r="H176" s="225" t="str">
        <f>IF(F176="","",IF(G176="","",IF(F176&gt;0,G176*F176,"")))</f>
        <v/>
      </c>
      <c r="I176" s="243"/>
      <c r="J176" s="243" t="str">
        <f>IF(H176="","",IF(H176-I176&lt;0,"エラー",H176-I176))</f>
        <v/>
      </c>
    </row>
    <row r="177" spans="1:11">
      <c r="A177" s="111"/>
      <c r="B177" s="115"/>
      <c r="C177" s="144" t="s">
        <v>35</v>
      </c>
      <c r="D177" s="162"/>
      <c r="E177" s="162"/>
      <c r="F177" s="192">
        <f>SUM(F175:F176)</f>
        <v>0</v>
      </c>
      <c r="G177" s="214">
        <f>MAX(G175:G176)</f>
        <v>0</v>
      </c>
      <c r="H177" s="214">
        <f>SUM(H175:H176)</f>
        <v>0</v>
      </c>
      <c r="I177" s="214">
        <f>SUM(I175:I176)</f>
        <v>0</v>
      </c>
      <c r="J177" s="214">
        <f>SUM(J175:J176)</f>
        <v>0</v>
      </c>
    </row>
    <row r="178" spans="1:11">
      <c r="A178" s="111"/>
      <c r="B178" s="113" t="s">
        <v>166</v>
      </c>
      <c r="C178" s="141"/>
      <c r="D178" s="159" t="s">
        <v>77</v>
      </c>
      <c r="E178" s="171"/>
      <c r="F178" s="189" t="str">
        <f>IF(C178="",IF(E178="","","開始日入力を"),IF(E178="","終了日入力を",_xlfn.DAYS(E178,C178)+1))</f>
        <v/>
      </c>
      <c r="G178" s="211"/>
      <c r="H178" s="223" t="str">
        <f>IF(F178="","",IF(G178="","",IF(F178&gt;0,G178*F178,"")))</f>
        <v/>
      </c>
      <c r="I178" s="241"/>
      <c r="J178" s="241" t="str">
        <f>IF(H178="","",IF(H178-I178&lt;0,"エラー",H178-I178))</f>
        <v/>
      </c>
    </row>
    <row r="179" spans="1:11">
      <c r="A179" s="111"/>
      <c r="B179" s="114"/>
      <c r="C179" s="143"/>
      <c r="D179" s="161" t="s">
        <v>77</v>
      </c>
      <c r="E179" s="173"/>
      <c r="F179" s="191" t="str">
        <f>IF(C179="",IF(E179="","","開始日入力を"),IF(E179="","終了日入力を",_xlfn.DAYS(E179,C179)+1))</f>
        <v/>
      </c>
      <c r="G179" s="213"/>
      <c r="H179" s="225" t="str">
        <f>IF(F179="","",IF(G179="","",IF(F179&gt;0,G179*F179,"")))</f>
        <v/>
      </c>
      <c r="I179" s="243"/>
      <c r="J179" s="243" t="str">
        <f>IF(H179="","",IF(H179-I179&lt;0,"エラー",H179-I179))</f>
        <v/>
      </c>
    </row>
    <row r="180" spans="1:11">
      <c r="A180" s="111"/>
      <c r="B180" s="115"/>
      <c r="C180" s="144" t="s">
        <v>35</v>
      </c>
      <c r="D180" s="162"/>
      <c r="E180" s="162"/>
      <c r="F180" s="192">
        <f>SUM(F178:F179)</f>
        <v>0</v>
      </c>
      <c r="G180" s="214">
        <f>MAX(G178:G179)</f>
        <v>0</v>
      </c>
      <c r="H180" s="214">
        <f>SUM(H178:H179)</f>
        <v>0</v>
      </c>
      <c r="I180" s="214">
        <f>SUM(I178:I179)</f>
        <v>0</v>
      </c>
      <c r="J180" s="214">
        <f>SUM(J178:J179)</f>
        <v>0</v>
      </c>
    </row>
    <row r="181" spans="1:11">
      <c r="A181" s="111"/>
      <c r="B181" s="111"/>
      <c r="C181" s="111"/>
      <c r="D181" s="111"/>
      <c r="E181" s="111"/>
      <c r="F181" s="111"/>
      <c r="G181" s="111"/>
      <c r="H181" s="111"/>
      <c r="I181" s="111"/>
      <c r="J181" s="111"/>
    </row>
    <row r="182" spans="1:11" ht="15.75" customHeight="1">
      <c r="A182" s="2" t="s">
        <v>74</v>
      </c>
      <c r="B182" s="2"/>
      <c r="D182" s="111"/>
      <c r="K182" s="60"/>
    </row>
    <row r="183" spans="1:11" ht="15.75" customHeight="1">
      <c r="A183" s="111"/>
      <c r="B183" s="2" t="s">
        <v>227</v>
      </c>
      <c r="E183" s="56"/>
      <c r="F183" s="193"/>
      <c r="G183" s="2"/>
      <c r="H183" s="193"/>
      <c r="I183" s="2"/>
      <c r="J183" s="252"/>
      <c r="K183" s="60"/>
    </row>
    <row r="184" spans="1:11" ht="15.75" customHeight="1">
      <c r="A184" s="111"/>
      <c r="B184" s="2" t="s">
        <v>249</v>
      </c>
      <c r="E184" s="56"/>
      <c r="F184" s="193"/>
      <c r="G184" s="2"/>
      <c r="H184" s="193"/>
      <c r="I184" s="2"/>
      <c r="J184" s="252"/>
      <c r="K184" s="60"/>
    </row>
    <row r="185" spans="1:11" ht="15.75" customHeight="1">
      <c r="A185" s="111"/>
      <c r="B185" s="270"/>
      <c r="C185" s="164" t="s">
        <v>27</v>
      </c>
      <c r="D185" s="149"/>
      <c r="E185" s="149"/>
      <c r="F185" s="193" t="str">
        <f>IF(J139=0,"",J139)</f>
        <v/>
      </c>
      <c r="G185" s="2" t="s">
        <v>75</v>
      </c>
      <c r="H185" s="193">
        <v>301000</v>
      </c>
      <c r="I185" s="2" t="s">
        <v>18</v>
      </c>
      <c r="J185" s="252" t="str">
        <f>IF(F185="","",F185*H185)</f>
        <v/>
      </c>
      <c r="K185" s="60"/>
    </row>
    <row r="186" spans="1:11" ht="15.75" customHeight="1">
      <c r="A186" s="111"/>
      <c r="B186" s="270"/>
      <c r="C186" s="164" t="s">
        <v>168</v>
      </c>
      <c r="D186" s="149"/>
      <c r="E186" s="149"/>
      <c r="F186" s="193" t="str">
        <f>IF(J142=0,"",J142)</f>
        <v/>
      </c>
      <c r="G186" s="2" t="s">
        <v>75</v>
      </c>
      <c r="H186" s="193">
        <v>211000</v>
      </c>
      <c r="I186" s="2" t="s">
        <v>18</v>
      </c>
      <c r="J186" s="252" t="str">
        <f>IF(F186="","",F186*H186)</f>
        <v/>
      </c>
      <c r="K186" s="60"/>
    </row>
    <row r="187" spans="1:11" ht="15.75" customHeight="1">
      <c r="A187" s="111"/>
      <c r="B187" s="270"/>
      <c r="C187" s="164" t="s">
        <v>136</v>
      </c>
      <c r="D187" s="149"/>
      <c r="E187" s="149"/>
      <c r="F187" s="193" t="str">
        <f>IF(J145=0,"",J145)</f>
        <v/>
      </c>
      <c r="G187" s="2" t="s">
        <v>75</v>
      </c>
      <c r="H187" s="193">
        <v>71000</v>
      </c>
      <c r="I187" s="2" t="s">
        <v>18</v>
      </c>
      <c r="J187" s="252" t="str">
        <f>IF(F187="","",F187*H187)</f>
        <v/>
      </c>
      <c r="K187" s="60"/>
    </row>
    <row r="188" spans="1:11" ht="15.75" customHeight="1">
      <c r="A188" s="111"/>
      <c r="B188" s="270"/>
      <c r="C188" s="164" t="s">
        <v>32</v>
      </c>
      <c r="D188" s="149"/>
      <c r="E188" s="149"/>
      <c r="F188" s="193" t="str">
        <f>IF(J148=0,"",J148)</f>
        <v/>
      </c>
      <c r="G188" s="2" t="s">
        <v>75</v>
      </c>
      <c r="H188" s="193">
        <v>16000</v>
      </c>
      <c r="I188" s="2" t="s">
        <v>18</v>
      </c>
      <c r="J188" s="252" t="str">
        <f>IF(F188="","",F188*H188)</f>
        <v/>
      </c>
      <c r="K188" s="60"/>
    </row>
    <row r="189" spans="1:11" ht="15.75" customHeight="1">
      <c r="A189" s="111"/>
      <c r="B189" s="271" t="s">
        <v>245</v>
      </c>
      <c r="C189" s="183"/>
      <c r="D189" s="272"/>
      <c r="E189" s="272"/>
      <c r="F189" s="193"/>
      <c r="G189" s="2"/>
      <c r="H189" s="193"/>
      <c r="I189" s="2"/>
      <c r="J189" s="252"/>
      <c r="K189" s="60"/>
    </row>
    <row r="190" spans="1:11" ht="15.75" customHeight="1">
      <c r="A190" s="111"/>
      <c r="B190" s="270"/>
      <c r="C190" s="164" t="s">
        <v>27</v>
      </c>
      <c r="D190" s="149"/>
      <c r="E190" s="149"/>
      <c r="F190" s="193" t="str">
        <f>IF(J155=0,"",J155)</f>
        <v/>
      </c>
      <c r="G190" s="2" t="s">
        <v>75</v>
      </c>
      <c r="H190" s="193">
        <v>151000</v>
      </c>
      <c r="I190" s="2" t="s">
        <v>18</v>
      </c>
      <c r="J190" s="252" t="str">
        <f>IF(F190="","",F190*H190)</f>
        <v/>
      </c>
      <c r="K190" s="60"/>
    </row>
    <row r="191" spans="1:11" ht="15.75" customHeight="1">
      <c r="A191" s="111"/>
      <c r="B191" s="270"/>
      <c r="C191" s="164" t="s">
        <v>168</v>
      </c>
      <c r="D191" s="149"/>
      <c r="E191" s="149"/>
      <c r="F191" s="193" t="str">
        <f>IF(J158=0,"",J158)</f>
        <v/>
      </c>
      <c r="G191" s="2" t="s">
        <v>75</v>
      </c>
      <c r="H191" s="193">
        <v>106000</v>
      </c>
      <c r="I191" s="2" t="s">
        <v>18</v>
      </c>
      <c r="J191" s="252" t="str">
        <f>IF(F191="","",F191*H191)</f>
        <v/>
      </c>
      <c r="K191" s="60"/>
    </row>
    <row r="192" spans="1:11" ht="15.75" customHeight="1">
      <c r="A192" s="111"/>
      <c r="B192" s="270"/>
      <c r="C192" s="164" t="s">
        <v>136</v>
      </c>
      <c r="D192" s="149"/>
      <c r="E192" s="149"/>
      <c r="F192" s="193" t="str">
        <f>IF(J161=0,"",J161)</f>
        <v/>
      </c>
      <c r="G192" s="2" t="s">
        <v>75</v>
      </c>
      <c r="H192" s="193">
        <v>36000</v>
      </c>
      <c r="I192" s="2" t="s">
        <v>18</v>
      </c>
      <c r="J192" s="252" t="str">
        <f>IF(F192="","",F192*H192)</f>
        <v/>
      </c>
      <c r="K192" s="60"/>
    </row>
    <row r="193" spans="1:11" ht="15.75" customHeight="1">
      <c r="A193" s="111"/>
      <c r="B193" s="270"/>
      <c r="C193" s="164" t="s">
        <v>32</v>
      </c>
      <c r="D193" s="149"/>
      <c r="E193" s="149"/>
      <c r="F193" s="193" t="str">
        <f>IF(J164=0,"",J164)</f>
        <v/>
      </c>
      <c r="G193" s="2" t="s">
        <v>75</v>
      </c>
      <c r="H193" s="193">
        <v>16000</v>
      </c>
      <c r="I193" s="2" t="s">
        <v>18</v>
      </c>
      <c r="J193" s="252" t="str">
        <f>IF(F193="","",F193*H193)</f>
        <v/>
      </c>
      <c r="K193" s="60"/>
    </row>
    <row r="194" spans="1:11" ht="15.75" customHeight="1">
      <c r="A194" s="111"/>
      <c r="B194" s="2" t="s">
        <v>244</v>
      </c>
      <c r="E194" s="56"/>
      <c r="F194" s="193"/>
      <c r="G194" s="2"/>
      <c r="H194" s="193"/>
      <c r="I194" s="2"/>
      <c r="J194" s="252"/>
      <c r="K194" s="60"/>
    </row>
    <row r="195" spans="1:11" ht="15.75" customHeight="1">
      <c r="A195" s="111"/>
      <c r="B195" s="270"/>
      <c r="C195" s="164" t="s">
        <v>27</v>
      </c>
      <c r="D195" s="149"/>
      <c r="E195" s="149"/>
      <c r="F195" s="193" t="str">
        <f>IF(J171=0,"",J171)</f>
        <v/>
      </c>
      <c r="G195" s="2" t="s">
        <v>75</v>
      </c>
      <c r="H195" s="193">
        <v>211000</v>
      </c>
      <c r="I195" s="2" t="s">
        <v>18</v>
      </c>
      <c r="J195" s="252" t="str">
        <f>IF(F195="","",F195*H195)</f>
        <v/>
      </c>
      <c r="K195" s="60"/>
    </row>
    <row r="196" spans="1:11" ht="15.75" customHeight="1">
      <c r="A196" s="111"/>
      <c r="B196" s="270"/>
      <c r="C196" s="164" t="s">
        <v>168</v>
      </c>
      <c r="D196" s="149"/>
      <c r="E196" s="149"/>
      <c r="F196" s="193" t="str">
        <f>IF(J174=0,"",J174)</f>
        <v/>
      </c>
      <c r="G196" s="2" t="s">
        <v>75</v>
      </c>
      <c r="H196" s="193">
        <v>148000</v>
      </c>
      <c r="I196" s="2" t="s">
        <v>18</v>
      </c>
      <c r="J196" s="252" t="str">
        <f>IF(F196="","",F196*H196)</f>
        <v/>
      </c>
      <c r="K196" s="60"/>
    </row>
    <row r="197" spans="1:11" ht="15.75" customHeight="1">
      <c r="A197" s="111"/>
      <c r="B197" s="270"/>
      <c r="C197" s="164" t="s">
        <v>136</v>
      </c>
      <c r="D197" s="149"/>
      <c r="E197" s="149"/>
      <c r="F197" s="193" t="str">
        <f>IF(J177=0,"",J177)</f>
        <v/>
      </c>
      <c r="G197" s="2" t="s">
        <v>75</v>
      </c>
      <c r="H197" s="193">
        <v>50000</v>
      </c>
      <c r="I197" s="2" t="s">
        <v>18</v>
      </c>
      <c r="J197" s="252" t="str">
        <f>IF(F197="","",F197*H197)</f>
        <v/>
      </c>
      <c r="K197" s="60"/>
    </row>
    <row r="198" spans="1:11" ht="15.75" customHeight="1">
      <c r="A198" s="111"/>
      <c r="B198" s="270"/>
      <c r="C198" s="164" t="s">
        <v>32</v>
      </c>
      <c r="D198" s="149"/>
      <c r="E198" s="149"/>
      <c r="F198" s="193" t="str">
        <f>IF(J180=0,"",J180)</f>
        <v/>
      </c>
      <c r="G198" s="2" t="s">
        <v>75</v>
      </c>
      <c r="H198" s="193">
        <v>11000</v>
      </c>
      <c r="I198" s="2" t="s">
        <v>18</v>
      </c>
      <c r="J198" s="252" t="str">
        <f>IF(F198="","",F198*H198)</f>
        <v/>
      </c>
      <c r="K198" s="60"/>
    </row>
    <row r="199" spans="1:11" ht="15.75" customHeight="1">
      <c r="A199" s="111"/>
      <c r="B199" s="111"/>
      <c r="C199" s="111"/>
      <c r="D199" s="111"/>
      <c r="E199" s="123"/>
      <c r="F199" s="194"/>
      <c r="G199" s="2"/>
      <c r="H199" s="194"/>
      <c r="I199" s="245" t="s">
        <v>35</v>
      </c>
      <c r="J199" s="251">
        <f>SUM(J183:J198)</f>
        <v>0</v>
      </c>
      <c r="K199" s="60"/>
    </row>
    <row r="200" spans="1:11" ht="20.100000000000001" customHeight="1">
      <c r="A200" s="111"/>
      <c r="B200" s="111"/>
      <c r="C200" s="111"/>
      <c r="D200" s="111"/>
      <c r="E200" s="111"/>
      <c r="F200" s="111"/>
      <c r="G200" s="111"/>
      <c r="H200" s="111"/>
      <c r="J200" s="111"/>
    </row>
    <row r="201" spans="1:11" ht="20.100000000000001" customHeight="1">
      <c r="A201" s="2" t="s">
        <v>118</v>
      </c>
      <c r="B201" s="2"/>
      <c r="C201" s="111"/>
      <c r="D201" s="111"/>
      <c r="E201" s="111"/>
      <c r="F201" s="111"/>
      <c r="G201" s="111"/>
      <c r="H201" s="111"/>
      <c r="I201" s="111"/>
      <c r="J201" s="111"/>
    </row>
    <row r="202" spans="1:11" ht="20.100000000000001" customHeight="1">
      <c r="A202" s="2" t="s">
        <v>197</v>
      </c>
      <c r="B202" s="2"/>
      <c r="D202" s="111"/>
      <c r="E202" s="111"/>
      <c r="F202" s="111"/>
      <c r="G202" s="111"/>
      <c r="H202" s="111"/>
      <c r="I202" s="111"/>
      <c r="J202" s="111"/>
    </row>
    <row r="203" spans="1:11">
      <c r="A203" s="2"/>
      <c r="B203" s="124" t="s">
        <v>169</v>
      </c>
      <c r="C203" s="147"/>
      <c r="D203" s="147"/>
      <c r="E203" s="147"/>
      <c r="F203" s="147"/>
      <c r="G203" s="147"/>
      <c r="H203" s="147"/>
      <c r="I203" s="147"/>
      <c r="J203" s="147"/>
    </row>
    <row r="204" spans="1:11" ht="87" customHeight="1">
      <c r="A204" s="2"/>
      <c r="B204" s="125"/>
      <c r="C204" s="148"/>
      <c r="D204" s="148"/>
      <c r="E204" s="148"/>
      <c r="F204" s="148"/>
      <c r="G204" s="148"/>
      <c r="H204" s="148"/>
      <c r="I204" s="148"/>
      <c r="J204" s="253"/>
    </row>
    <row r="205" spans="1:11">
      <c r="A205" s="2"/>
      <c r="B205" s="2"/>
      <c r="D205" s="111"/>
      <c r="E205" s="111"/>
      <c r="F205" s="111"/>
      <c r="G205" s="111"/>
      <c r="H205" s="111"/>
      <c r="I205" s="111"/>
      <c r="J205" s="111"/>
    </row>
    <row r="206" spans="1:11">
      <c r="A206" s="2"/>
      <c r="B206" s="121" t="s">
        <v>115</v>
      </c>
      <c r="C206" s="149"/>
      <c r="D206" s="149"/>
      <c r="E206" s="149"/>
      <c r="F206" s="149"/>
      <c r="G206" s="149"/>
      <c r="H206" s="149"/>
      <c r="I206" s="149"/>
      <c r="J206" s="149"/>
    </row>
    <row r="207" spans="1:11">
      <c r="A207" s="2"/>
      <c r="B207" s="7" t="s">
        <v>89</v>
      </c>
      <c r="C207" s="150"/>
      <c r="D207" s="165"/>
      <c r="E207" s="176" t="s">
        <v>125</v>
      </c>
      <c r="F207" s="150"/>
      <c r="G207" s="165"/>
      <c r="H207" s="226" t="s">
        <v>47</v>
      </c>
      <c r="I207" s="226" t="s">
        <v>138</v>
      </c>
      <c r="J207" s="226" t="s">
        <v>9</v>
      </c>
    </row>
    <row r="208" spans="1:11">
      <c r="A208" s="2"/>
      <c r="B208" s="126"/>
      <c r="C208" s="79"/>
      <c r="D208" s="166"/>
      <c r="E208" s="118"/>
      <c r="F208" s="79"/>
      <c r="G208" s="166"/>
      <c r="H208" s="227" t="s">
        <v>11</v>
      </c>
      <c r="I208" s="227" t="s">
        <v>7</v>
      </c>
      <c r="J208" s="227" t="s">
        <v>29</v>
      </c>
    </row>
    <row r="209" spans="1:10" ht="27.75" customHeight="1">
      <c r="A209" s="2"/>
      <c r="B209" s="127" t="s">
        <v>157</v>
      </c>
      <c r="C209" s="151"/>
      <c r="D209" s="151"/>
      <c r="E209" s="177"/>
      <c r="F209" s="195"/>
      <c r="G209" s="195"/>
      <c r="H209" s="228"/>
      <c r="I209" s="246">
        <v>133000</v>
      </c>
      <c r="J209" s="246" t="str">
        <f>IF(H209="","",H209*I209)</f>
        <v/>
      </c>
    </row>
    <row r="210" spans="1:10" ht="27.75" customHeight="1">
      <c r="A210" s="2"/>
      <c r="B210" s="128" t="s">
        <v>170</v>
      </c>
      <c r="C210" s="152"/>
      <c r="D210" s="152"/>
      <c r="E210" s="178"/>
      <c r="F210" s="196"/>
      <c r="G210" s="196"/>
      <c r="H210" s="229"/>
      <c r="I210" s="247">
        <v>3600</v>
      </c>
      <c r="J210" s="247" t="str">
        <f>IF(H210="","",H210*I210)</f>
        <v/>
      </c>
    </row>
    <row r="211" spans="1:10" ht="27.75" customHeight="1">
      <c r="A211" s="2"/>
      <c r="B211" s="128" t="s">
        <v>172</v>
      </c>
      <c r="C211" s="152"/>
      <c r="D211" s="152"/>
      <c r="E211" s="178"/>
      <c r="F211" s="196"/>
      <c r="G211" s="196"/>
      <c r="H211" s="229"/>
      <c r="I211" s="247">
        <v>4320000</v>
      </c>
      <c r="J211" s="247" t="str">
        <f>IF(H211="","",H211*I211)</f>
        <v/>
      </c>
    </row>
    <row r="212" spans="1:10" ht="27.75" customHeight="1">
      <c r="A212" s="2"/>
      <c r="B212" s="128" t="s">
        <v>173</v>
      </c>
      <c r="C212" s="152"/>
      <c r="D212" s="152"/>
      <c r="E212" s="178"/>
      <c r="F212" s="196"/>
      <c r="G212" s="196"/>
      <c r="H212" s="229"/>
      <c r="I212" s="247">
        <v>51400</v>
      </c>
      <c r="J212" s="247" t="str">
        <f>IF(H212="","",H212*I212)</f>
        <v/>
      </c>
    </row>
    <row r="213" spans="1:10" ht="27.75" customHeight="1">
      <c r="A213" s="2"/>
      <c r="B213" s="128" t="s">
        <v>176</v>
      </c>
      <c r="C213" s="152"/>
      <c r="D213" s="152"/>
      <c r="E213" s="178"/>
      <c r="F213" s="196"/>
      <c r="G213" s="196"/>
      <c r="H213" s="230"/>
      <c r="I213" s="247"/>
      <c r="J213" s="247" t="str">
        <f>IF(I213="","",I213)</f>
        <v/>
      </c>
    </row>
    <row r="214" spans="1:10" ht="27.75" customHeight="1">
      <c r="A214" s="2"/>
      <c r="B214" s="128" t="s">
        <v>178</v>
      </c>
      <c r="C214" s="152"/>
      <c r="D214" s="152"/>
      <c r="E214" s="178"/>
      <c r="F214" s="196"/>
      <c r="G214" s="196"/>
      <c r="H214" s="229"/>
      <c r="I214" s="247">
        <v>905000</v>
      </c>
      <c r="J214" s="247" t="str">
        <f>IF(H214="","",H214*I214)</f>
        <v/>
      </c>
    </row>
    <row r="215" spans="1:10" ht="27.75" customHeight="1">
      <c r="A215" s="2"/>
      <c r="B215" s="128" t="s">
        <v>177</v>
      </c>
      <c r="C215" s="152"/>
      <c r="D215" s="152"/>
      <c r="E215" s="178"/>
      <c r="F215" s="196"/>
      <c r="G215" s="196"/>
      <c r="H215" s="229"/>
      <c r="I215" s="247">
        <v>205000</v>
      </c>
      <c r="J215" s="247" t="str">
        <f>IF(H215="","",H215*I215)</f>
        <v/>
      </c>
    </row>
    <row r="216" spans="1:10" ht="27.75" customHeight="1">
      <c r="A216" s="2"/>
      <c r="B216" s="128" t="s">
        <v>165</v>
      </c>
      <c r="C216" s="152"/>
      <c r="D216" s="152"/>
      <c r="E216" s="178"/>
      <c r="F216" s="196"/>
      <c r="G216" s="196"/>
      <c r="H216" s="230"/>
      <c r="I216" s="247"/>
      <c r="J216" s="247" t="str">
        <f>IF(I216="","",I216)</f>
        <v/>
      </c>
    </row>
    <row r="217" spans="1:10" ht="27.75" customHeight="1">
      <c r="A217" s="2"/>
      <c r="B217" s="128" t="s">
        <v>159</v>
      </c>
      <c r="C217" s="152"/>
      <c r="D217" s="152"/>
      <c r="E217" s="178"/>
      <c r="F217" s="196"/>
      <c r="G217" s="196"/>
      <c r="H217" s="229"/>
      <c r="I217" s="247">
        <v>300000</v>
      </c>
      <c r="J217" s="247" t="str">
        <f>IF(H217="","",H217*I217)</f>
        <v/>
      </c>
    </row>
    <row r="218" spans="1:10" ht="27.75" customHeight="1">
      <c r="A218" s="2"/>
      <c r="B218" s="129" t="s">
        <v>179</v>
      </c>
      <c r="C218" s="153"/>
      <c r="D218" s="153"/>
      <c r="E218" s="179"/>
      <c r="F218" s="197"/>
      <c r="G218" s="197"/>
      <c r="H218" s="200"/>
      <c r="I218" s="248">
        <v>1500000</v>
      </c>
      <c r="J218" s="248" t="str">
        <f>IF(H218="","",H218*I218)</f>
        <v/>
      </c>
    </row>
    <row r="219" spans="1:10">
      <c r="A219" s="2"/>
      <c r="B219" s="2"/>
      <c r="C219" s="137" t="s">
        <v>180</v>
      </c>
      <c r="D219" s="111"/>
      <c r="E219" s="111"/>
      <c r="F219" s="111"/>
      <c r="G219" s="111"/>
      <c r="H219" s="111"/>
      <c r="I219" s="111"/>
      <c r="J219" s="254"/>
    </row>
    <row r="220" spans="1:10">
      <c r="A220" s="2"/>
      <c r="B220" s="2"/>
      <c r="C220" s="137" t="s">
        <v>181</v>
      </c>
      <c r="D220" s="111"/>
      <c r="E220" s="111"/>
      <c r="F220" s="111"/>
      <c r="G220" s="111"/>
      <c r="H220" s="111"/>
      <c r="I220" s="111"/>
      <c r="J220" s="254"/>
    </row>
    <row r="221" spans="1:10">
      <c r="A221" s="2"/>
      <c r="B221" s="2"/>
      <c r="D221" s="111"/>
      <c r="E221" s="111"/>
      <c r="F221" s="111"/>
      <c r="G221" s="111"/>
      <c r="H221" s="111"/>
      <c r="I221" s="111"/>
      <c r="J221" s="254"/>
    </row>
    <row r="222" spans="1:10">
      <c r="A222" s="2"/>
      <c r="B222" s="2"/>
      <c r="D222" s="111"/>
      <c r="E222" s="111"/>
      <c r="F222" s="111"/>
      <c r="G222" s="111"/>
      <c r="H222" s="111"/>
      <c r="I222" s="111"/>
      <c r="J222" s="111"/>
    </row>
    <row r="223" spans="1:10">
      <c r="A223" s="2"/>
      <c r="B223" s="2"/>
      <c r="C223" s="111"/>
      <c r="D223" s="111"/>
      <c r="E223" s="111"/>
      <c r="F223" s="111"/>
      <c r="G223" s="111"/>
      <c r="H223" s="111"/>
      <c r="I223" s="111"/>
      <c r="J223" s="111"/>
    </row>
    <row r="224" spans="1:10" ht="20.100000000000001" customHeight="1">
      <c r="A224" s="2" t="s">
        <v>150</v>
      </c>
      <c r="B224" s="2"/>
      <c r="C224" s="111"/>
      <c r="D224" s="111"/>
      <c r="E224" s="111"/>
      <c r="F224" s="111"/>
      <c r="G224" s="111"/>
      <c r="H224" s="111"/>
      <c r="I224" s="111"/>
      <c r="J224" s="111"/>
    </row>
    <row r="225" spans="1:10">
      <c r="A225" s="2"/>
      <c r="B225" s="2"/>
      <c r="C225" s="111"/>
      <c r="D225" s="111"/>
      <c r="E225" s="111"/>
      <c r="F225" s="111"/>
      <c r="G225" s="111"/>
      <c r="H225" s="111"/>
      <c r="I225" s="111"/>
      <c r="J225" s="111"/>
    </row>
    <row r="226" spans="1:10" ht="15.75" customHeight="1">
      <c r="A226" s="111"/>
      <c r="B226" s="130" t="s">
        <v>26</v>
      </c>
      <c r="C226" s="154" t="s">
        <v>80</v>
      </c>
      <c r="D226" s="145"/>
      <c r="E226" s="145"/>
      <c r="F226" s="198" t="s">
        <v>81</v>
      </c>
      <c r="G226" s="198" t="s">
        <v>71</v>
      </c>
      <c r="H226" s="231"/>
      <c r="I226" s="244" t="s">
        <v>53</v>
      </c>
      <c r="J226" s="238"/>
    </row>
    <row r="227" spans="1:10" ht="15.75" customHeight="1">
      <c r="A227" s="111"/>
      <c r="B227" s="131" t="s">
        <v>226</v>
      </c>
      <c r="C227" s="141"/>
      <c r="D227" s="159" t="s">
        <v>77</v>
      </c>
      <c r="E227" s="180"/>
      <c r="F227" s="199"/>
      <c r="G227" s="215"/>
      <c r="H227" s="232"/>
      <c r="I227" s="241"/>
      <c r="J227" s="235"/>
    </row>
    <row r="228" spans="1:10" ht="15.75" customHeight="1">
      <c r="A228" s="111"/>
      <c r="B228" s="132"/>
      <c r="C228" s="143"/>
      <c r="D228" s="161" t="s">
        <v>77</v>
      </c>
      <c r="E228" s="181"/>
      <c r="F228" s="200"/>
      <c r="G228" s="129"/>
      <c r="H228" s="233"/>
      <c r="I228" s="243"/>
      <c r="J228" s="237"/>
    </row>
    <row r="229" spans="1:10" ht="15.75" customHeight="1">
      <c r="A229" s="111"/>
      <c r="B229" s="133"/>
      <c r="C229" s="144" t="s">
        <v>35</v>
      </c>
      <c r="D229" s="162"/>
      <c r="E229" s="182"/>
      <c r="F229" s="201">
        <f>SUM(F227:F228)</f>
        <v>0</v>
      </c>
      <c r="G229" s="214">
        <f>SUM(G227:G228)</f>
        <v>0</v>
      </c>
      <c r="H229" s="234"/>
      <c r="I229" s="214">
        <f>SUM(I227:I228)</f>
        <v>0</v>
      </c>
      <c r="J229" s="238"/>
    </row>
    <row r="230" spans="1:10" ht="15.75" customHeight="1">
      <c r="A230" s="111"/>
      <c r="B230" s="131" t="s">
        <v>187</v>
      </c>
      <c r="C230" s="141"/>
      <c r="D230" s="159" t="s">
        <v>77</v>
      </c>
      <c r="E230" s="180"/>
      <c r="F230" s="199"/>
      <c r="G230" s="215"/>
      <c r="H230" s="232"/>
      <c r="I230" s="241"/>
      <c r="J230" s="235"/>
    </row>
    <row r="231" spans="1:10" ht="15.75" customHeight="1">
      <c r="A231" s="111"/>
      <c r="B231" s="132"/>
      <c r="C231" s="143"/>
      <c r="D231" s="161" t="s">
        <v>77</v>
      </c>
      <c r="E231" s="181"/>
      <c r="F231" s="200"/>
      <c r="G231" s="129"/>
      <c r="H231" s="233"/>
      <c r="I231" s="243"/>
      <c r="J231" s="237"/>
    </row>
    <row r="232" spans="1:10" ht="15.75" customHeight="1">
      <c r="A232" s="111"/>
      <c r="B232" s="133"/>
      <c r="C232" s="144" t="s">
        <v>35</v>
      </c>
      <c r="D232" s="162"/>
      <c r="E232" s="182"/>
      <c r="F232" s="201">
        <f>SUM(F230:F231)</f>
        <v>0</v>
      </c>
      <c r="G232" s="214">
        <f>SUM(G230:G231)</f>
        <v>0</v>
      </c>
      <c r="H232" s="234"/>
      <c r="I232" s="214">
        <f>SUM(I230:I231)</f>
        <v>0</v>
      </c>
      <c r="J232" s="238"/>
    </row>
    <row r="233" spans="1:10">
      <c r="A233" s="111"/>
      <c r="B233" s="111"/>
      <c r="C233" s="111"/>
      <c r="D233" s="109"/>
      <c r="E233" s="111"/>
      <c r="F233" s="111"/>
      <c r="G233" s="111"/>
      <c r="H233" s="111"/>
      <c r="I233" s="111"/>
      <c r="J233" s="111"/>
    </row>
    <row r="234" spans="1:10" ht="15.75" customHeight="1">
      <c r="A234" s="2" t="s">
        <v>74</v>
      </c>
      <c r="B234" s="2"/>
      <c r="C234" s="109"/>
      <c r="D234" s="111"/>
      <c r="E234" s="109"/>
      <c r="F234" s="109"/>
      <c r="G234" s="109"/>
      <c r="H234" s="109"/>
      <c r="I234" s="109"/>
      <c r="J234" s="109"/>
    </row>
    <row r="235" spans="1:10" ht="15.75" customHeight="1">
      <c r="A235" s="111"/>
      <c r="B235" s="2" t="s">
        <v>79</v>
      </c>
      <c r="C235" s="109"/>
      <c r="D235" s="111"/>
      <c r="E235" s="183" t="s">
        <v>53</v>
      </c>
      <c r="F235" s="193"/>
      <c r="G235" s="2" t="s">
        <v>57</v>
      </c>
      <c r="H235" s="193">
        <v>15100</v>
      </c>
      <c r="I235" s="2" t="s">
        <v>18</v>
      </c>
      <c r="J235" s="255" t="str">
        <f>IF(F235="","",F235*H235)</f>
        <v/>
      </c>
    </row>
    <row r="236" spans="1:10" ht="15.75" customHeight="1">
      <c r="A236" s="111"/>
      <c r="B236" s="2" t="s">
        <v>225</v>
      </c>
      <c r="C236" s="109"/>
      <c r="D236" s="111"/>
      <c r="E236" s="183" t="s">
        <v>53</v>
      </c>
      <c r="F236" s="193"/>
      <c r="G236" s="2" t="s">
        <v>57</v>
      </c>
      <c r="H236" s="193">
        <v>5520</v>
      </c>
      <c r="I236" s="2" t="s">
        <v>18</v>
      </c>
      <c r="J236" s="255" t="str">
        <f>IF(F236="","",F236*H236)</f>
        <v/>
      </c>
    </row>
    <row r="237" spans="1:10" ht="15.75" customHeight="1">
      <c r="A237" s="111"/>
      <c r="B237" s="111"/>
      <c r="C237" s="111"/>
      <c r="D237" s="111"/>
      <c r="E237" s="123"/>
      <c r="F237" s="194"/>
      <c r="G237" s="2"/>
      <c r="H237" s="194"/>
      <c r="I237" s="245" t="s">
        <v>35</v>
      </c>
      <c r="J237" s="251">
        <f>SUM(J235:J236)</f>
        <v>0</v>
      </c>
    </row>
    <row r="238" spans="1:10">
      <c r="A238" s="111"/>
      <c r="B238" s="111"/>
      <c r="C238" s="111"/>
      <c r="D238" s="111"/>
      <c r="E238" s="123"/>
      <c r="F238" s="194"/>
      <c r="G238" s="2"/>
      <c r="H238" s="194"/>
      <c r="I238" s="2"/>
      <c r="J238" s="256"/>
    </row>
    <row r="239" spans="1:10">
      <c r="A239" s="111"/>
      <c r="B239" s="111"/>
      <c r="C239" s="111"/>
      <c r="D239" s="111"/>
      <c r="E239" s="123"/>
      <c r="F239" s="194"/>
      <c r="G239" s="2"/>
      <c r="H239" s="194"/>
      <c r="I239" s="2"/>
      <c r="J239" s="256"/>
    </row>
    <row r="240" spans="1:10" ht="20.100000000000001" customHeight="1">
      <c r="A240" s="2" t="s">
        <v>70</v>
      </c>
      <c r="B240" s="2"/>
      <c r="C240" s="111"/>
      <c r="D240" s="111"/>
      <c r="E240" s="123"/>
      <c r="F240" s="194"/>
      <c r="G240" s="2"/>
      <c r="H240" s="194"/>
      <c r="I240" s="2"/>
      <c r="J240" s="256"/>
    </row>
    <row r="241" spans="1:10">
      <c r="A241" s="2"/>
      <c r="B241" s="2"/>
      <c r="C241" s="111"/>
      <c r="D241" s="111"/>
      <c r="E241" s="123"/>
      <c r="F241" s="194"/>
      <c r="G241" s="2"/>
      <c r="H241" s="194"/>
      <c r="I241" s="2"/>
      <c r="J241" s="256"/>
    </row>
    <row r="242" spans="1:10" ht="45" customHeight="1">
      <c r="A242" s="2"/>
      <c r="B242" s="134" t="s">
        <v>49</v>
      </c>
      <c r="C242" s="155"/>
      <c r="D242" s="167"/>
      <c r="E242" s="174"/>
      <c r="F242" s="155"/>
      <c r="G242" s="155"/>
      <c r="H242" s="155"/>
      <c r="I242" s="155"/>
      <c r="J242" s="167"/>
    </row>
    <row r="243" spans="1:10" ht="20.100000000000001" customHeight="1">
      <c r="A243" s="2"/>
      <c r="B243" s="134" t="s">
        <v>76</v>
      </c>
      <c r="C243" s="155"/>
      <c r="D243" s="167"/>
      <c r="E243" s="174"/>
      <c r="F243" s="155"/>
      <c r="G243" s="155"/>
      <c r="H243" s="155"/>
      <c r="I243" s="155"/>
      <c r="J243" s="167"/>
    </row>
    <row r="244" spans="1:10" ht="20.100000000000001" customHeight="1">
      <c r="A244" s="2"/>
      <c r="B244" s="134" t="s">
        <v>41</v>
      </c>
      <c r="C244" s="155"/>
      <c r="D244" s="167"/>
      <c r="E244" s="174"/>
      <c r="F244" s="155"/>
      <c r="G244" s="155"/>
      <c r="H244" s="155"/>
      <c r="I244" s="155"/>
      <c r="J244" s="167"/>
    </row>
    <row r="245" spans="1:10" ht="20.100000000000001" customHeight="1">
      <c r="A245" s="2"/>
      <c r="B245" s="134" t="s">
        <v>142</v>
      </c>
      <c r="C245" s="155"/>
      <c r="D245" s="167"/>
      <c r="E245" s="174"/>
      <c r="F245" s="155"/>
      <c r="G245" s="155"/>
      <c r="H245" s="155"/>
      <c r="I245" s="155"/>
      <c r="J245" s="167"/>
    </row>
    <row r="246" spans="1:10">
      <c r="A246" s="2"/>
      <c r="B246" s="2"/>
      <c r="C246" s="111"/>
      <c r="D246" s="64"/>
      <c r="E246" s="184"/>
      <c r="F246" s="184"/>
      <c r="G246" s="184"/>
      <c r="H246" s="184"/>
      <c r="I246" s="184"/>
      <c r="J246" s="184"/>
    </row>
    <row r="247" spans="1:10" ht="15" customHeight="1">
      <c r="A247" s="2" t="s">
        <v>85</v>
      </c>
      <c r="B247" s="2"/>
      <c r="C247" s="111"/>
      <c r="D247" s="111"/>
      <c r="E247" s="111"/>
      <c r="F247" s="111"/>
      <c r="G247" s="111"/>
      <c r="H247" s="111"/>
      <c r="I247" s="111"/>
      <c r="J247" s="111"/>
    </row>
    <row r="248" spans="1:10">
      <c r="A248" s="111"/>
      <c r="B248" s="117" t="s">
        <v>184</v>
      </c>
      <c r="C248" s="145"/>
      <c r="D248" s="145"/>
      <c r="E248" s="145"/>
      <c r="F248" s="145"/>
      <c r="G248" s="145"/>
      <c r="H248" s="145"/>
      <c r="I248" s="145"/>
      <c r="J248" s="250"/>
    </row>
    <row r="249" spans="1:10" ht="89.25" customHeight="1">
      <c r="A249" s="111"/>
      <c r="B249" s="118"/>
      <c r="C249" s="79"/>
      <c r="D249" s="79"/>
      <c r="E249" s="79"/>
      <c r="F249" s="79"/>
      <c r="G249" s="79"/>
      <c r="H249" s="79"/>
      <c r="I249" s="79"/>
      <c r="J249" s="166"/>
    </row>
    <row r="250" spans="1:10">
      <c r="A250" s="111"/>
      <c r="B250" s="111"/>
      <c r="C250" s="111"/>
      <c r="D250" s="111"/>
      <c r="E250" s="123"/>
      <c r="F250" s="194"/>
      <c r="G250" s="2"/>
      <c r="H250" s="194"/>
      <c r="I250" s="2"/>
      <c r="J250" s="256"/>
    </row>
    <row r="251" spans="1:10" ht="15" customHeight="1">
      <c r="A251" s="2" t="s">
        <v>46</v>
      </c>
      <c r="B251" s="2"/>
      <c r="C251" s="111"/>
      <c r="D251" s="111"/>
      <c r="E251" s="123"/>
      <c r="F251" s="194"/>
      <c r="G251" s="2"/>
      <c r="H251" s="194"/>
      <c r="I251" s="2"/>
      <c r="J251" s="256"/>
    </row>
    <row r="252" spans="1:10" ht="20.100000000000001" customHeight="1">
      <c r="A252" s="111"/>
      <c r="B252" s="119" t="s">
        <v>86</v>
      </c>
      <c r="C252" s="146"/>
      <c r="D252" s="146"/>
      <c r="E252" s="163"/>
      <c r="F252" s="202" t="s">
        <v>87</v>
      </c>
      <c r="G252" s="155"/>
      <c r="H252" s="155"/>
      <c r="I252" s="167"/>
      <c r="J252" s="257" t="s">
        <v>10</v>
      </c>
    </row>
    <row r="253" spans="1:10" ht="20.100000000000001" customHeight="1">
      <c r="A253" s="111"/>
      <c r="B253" s="120"/>
      <c r="C253" s="146"/>
      <c r="D253" s="146"/>
      <c r="E253" s="163"/>
      <c r="F253" s="203"/>
      <c r="G253" s="155"/>
      <c r="H253" s="155"/>
      <c r="I253" s="167"/>
      <c r="J253" s="214"/>
    </row>
    <row r="254" spans="1:10" ht="20.100000000000001" customHeight="1">
      <c r="A254" s="111"/>
      <c r="B254" s="120"/>
      <c r="C254" s="146"/>
      <c r="D254" s="146"/>
      <c r="E254" s="163"/>
      <c r="F254" s="203"/>
      <c r="G254" s="155"/>
      <c r="H254" s="155"/>
      <c r="I254" s="167"/>
      <c r="J254" s="214"/>
    </row>
    <row r="255" spans="1:10">
      <c r="A255" s="111"/>
      <c r="B255" s="111"/>
      <c r="C255" s="2"/>
      <c r="D255" s="60"/>
      <c r="E255" s="60"/>
      <c r="F255" s="194"/>
      <c r="G255" s="60"/>
      <c r="H255" s="60"/>
      <c r="I255" s="60"/>
      <c r="J255" s="194"/>
    </row>
    <row r="256" spans="1:10" ht="15" customHeight="1">
      <c r="A256" s="2" t="s">
        <v>235</v>
      </c>
      <c r="B256" s="2"/>
      <c r="C256" s="111"/>
      <c r="D256" s="111"/>
      <c r="E256" s="123"/>
      <c r="F256" s="194"/>
      <c r="G256" s="2"/>
      <c r="H256" s="194"/>
      <c r="I256" s="2"/>
      <c r="J256" s="256"/>
    </row>
    <row r="257" spans="1:11" ht="20.100000000000001" customHeight="1">
      <c r="A257" s="111"/>
      <c r="B257" s="119" t="s">
        <v>86</v>
      </c>
      <c r="C257" s="146"/>
      <c r="D257" s="146"/>
      <c r="E257" s="163"/>
      <c r="F257" s="202" t="s">
        <v>87</v>
      </c>
      <c r="G257" s="155"/>
      <c r="H257" s="155"/>
      <c r="I257" s="167"/>
      <c r="J257" s="257" t="s">
        <v>10</v>
      </c>
    </row>
    <row r="258" spans="1:11" ht="20.100000000000001" customHeight="1">
      <c r="A258" s="111"/>
      <c r="B258" s="120"/>
      <c r="C258" s="146"/>
      <c r="D258" s="146"/>
      <c r="E258" s="163"/>
      <c r="F258" s="203"/>
      <c r="G258" s="155"/>
      <c r="H258" s="155"/>
      <c r="I258" s="167"/>
      <c r="J258" s="214"/>
    </row>
    <row r="259" spans="1:11" ht="20.100000000000001" customHeight="1">
      <c r="A259" s="111"/>
      <c r="B259" s="120"/>
      <c r="C259" s="146"/>
      <c r="D259" s="146"/>
      <c r="E259" s="163"/>
      <c r="F259" s="203"/>
      <c r="G259" s="155"/>
      <c r="H259" s="155"/>
      <c r="I259" s="167"/>
      <c r="J259" s="214"/>
    </row>
    <row r="260" spans="1:11">
      <c r="A260" s="111"/>
      <c r="B260" s="111"/>
      <c r="C260" s="2"/>
      <c r="D260" s="60"/>
      <c r="E260" s="60"/>
      <c r="F260" s="194"/>
      <c r="G260" s="60"/>
      <c r="H260" s="60"/>
      <c r="I260" s="60"/>
      <c r="J260" s="194"/>
    </row>
    <row r="261" spans="1:11" ht="15.75" customHeight="1">
      <c r="A261" s="2" t="s">
        <v>74</v>
      </c>
      <c r="B261" s="2"/>
      <c r="C261" s="111"/>
      <c r="E261" s="111"/>
      <c r="F261" s="111"/>
      <c r="G261" s="111"/>
      <c r="H261" s="111"/>
      <c r="I261" s="111"/>
      <c r="J261" s="111"/>
    </row>
    <row r="262" spans="1:11" ht="15.75" customHeight="1">
      <c r="A262" s="2"/>
      <c r="B262" s="2" t="s">
        <v>85</v>
      </c>
      <c r="E262" s="56" t="s">
        <v>93</v>
      </c>
      <c r="F262" s="56" t="str">
        <f>IF(C249="","なし","あり")</f>
        <v>なし</v>
      </c>
      <c r="G262" s="111"/>
      <c r="H262" s="194">
        <v>600000</v>
      </c>
      <c r="I262" s="2" t="s">
        <v>18</v>
      </c>
      <c r="J262" s="252" t="str">
        <f>IF(F262="あり",H262,"")</f>
        <v/>
      </c>
    </row>
    <row r="263" spans="1:11" ht="15.75" customHeight="1">
      <c r="A263" s="2"/>
      <c r="B263" s="2" t="s">
        <v>189</v>
      </c>
      <c r="D263" s="111"/>
      <c r="E263" s="183" t="s">
        <v>10</v>
      </c>
      <c r="F263" s="193" t="str">
        <f>IF(SUM(J252:J253)=0,"",SUM(J252:J253))</f>
        <v/>
      </c>
      <c r="G263" s="2" t="s">
        <v>28</v>
      </c>
      <c r="H263" s="194">
        <v>905000</v>
      </c>
      <c r="I263" s="2" t="s">
        <v>18</v>
      </c>
      <c r="J263" s="255" t="str">
        <f>IF(F263="","",F263*H263)</f>
        <v/>
      </c>
    </row>
    <row r="264" spans="1:11" ht="15.75" customHeight="1">
      <c r="A264" s="111"/>
      <c r="B264" s="2" t="s">
        <v>236</v>
      </c>
      <c r="D264" s="111"/>
      <c r="E264" s="183" t="s">
        <v>10</v>
      </c>
      <c r="F264" s="193" t="str">
        <f>IF(SUM(J258:J259)=0,"",SUM(J258:J259))</f>
        <v/>
      </c>
      <c r="G264" s="2" t="s">
        <v>28</v>
      </c>
      <c r="H264" s="194">
        <v>205000</v>
      </c>
      <c r="I264" s="2" t="s">
        <v>18</v>
      </c>
      <c r="J264" s="255" t="str">
        <f>IF(F264="","",F264*H264)</f>
        <v/>
      </c>
    </row>
    <row r="265" spans="1:11" ht="15.75" customHeight="1">
      <c r="A265" s="111"/>
      <c r="B265" s="111"/>
      <c r="C265" s="111"/>
      <c r="D265" s="111"/>
      <c r="E265" s="123"/>
      <c r="F265" s="194"/>
      <c r="G265" s="2"/>
      <c r="H265" s="194"/>
      <c r="I265" s="245" t="s">
        <v>35</v>
      </c>
      <c r="J265" s="251">
        <f>SUM(J262:J264)</f>
        <v>0</v>
      </c>
    </row>
    <row r="266" spans="1:11">
      <c r="A266" s="111"/>
      <c r="B266" s="111"/>
      <c r="C266" s="111"/>
      <c r="D266" s="111"/>
      <c r="E266" s="123"/>
      <c r="F266" s="194"/>
      <c r="G266" s="2"/>
      <c r="H266" s="194"/>
      <c r="I266" s="2"/>
      <c r="J266" s="256"/>
    </row>
    <row r="267" spans="1:11" ht="20.100000000000001" customHeight="1">
      <c r="A267" s="2" t="s">
        <v>4</v>
      </c>
      <c r="B267" s="2"/>
      <c r="C267" s="111"/>
      <c r="D267" s="111"/>
      <c r="E267" s="111"/>
      <c r="F267" s="111"/>
      <c r="G267" s="111"/>
      <c r="H267" s="111"/>
      <c r="I267" s="111"/>
      <c r="J267" s="111"/>
      <c r="K267" s="109"/>
    </row>
    <row r="268" spans="1:11">
      <c r="A268" s="2"/>
      <c r="B268" s="2"/>
      <c r="C268" s="111"/>
      <c r="D268" s="111"/>
      <c r="E268" s="111"/>
      <c r="F268" s="111"/>
      <c r="G268" s="111"/>
      <c r="H268" s="111"/>
      <c r="I268" s="111"/>
      <c r="J268" s="111"/>
      <c r="K268" s="109"/>
    </row>
    <row r="269" spans="1:11" ht="39" customHeight="1">
      <c r="A269" s="2"/>
      <c r="B269" s="134" t="s">
        <v>59</v>
      </c>
      <c r="C269" s="155"/>
      <c r="D269" s="167"/>
      <c r="E269" s="174"/>
      <c r="F269" s="155"/>
      <c r="G269" s="155"/>
      <c r="H269" s="155"/>
      <c r="I269" s="155"/>
      <c r="J269" s="167"/>
      <c r="K269" s="109"/>
    </row>
    <row r="270" spans="1:11" ht="20.100000000000001" customHeight="1">
      <c r="A270" s="2"/>
      <c r="B270" s="134" t="s">
        <v>88</v>
      </c>
      <c r="C270" s="155"/>
      <c r="D270" s="167"/>
      <c r="E270" s="174"/>
      <c r="F270" s="155"/>
      <c r="G270" s="155"/>
      <c r="H270" s="155"/>
      <c r="I270" s="155"/>
      <c r="J270" s="167"/>
      <c r="K270" s="109"/>
    </row>
    <row r="271" spans="1:11">
      <c r="A271" s="2"/>
      <c r="B271" s="2"/>
      <c r="C271" s="111"/>
      <c r="D271" s="64"/>
      <c r="E271" s="184"/>
      <c r="F271" s="184"/>
      <c r="G271" s="184"/>
      <c r="H271" s="184"/>
      <c r="I271" s="184"/>
      <c r="J271" s="184"/>
      <c r="K271" s="109"/>
    </row>
    <row r="272" spans="1:11">
      <c r="A272" s="2" t="s">
        <v>79</v>
      </c>
      <c r="B272" s="2"/>
      <c r="C272" s="109"/>
      <c r="D272" s="111"/>
      <c r="E272" s="111"/>
      <c r="F272" s="111"/>
      <c r="G272" s="111"/>
      <c r="H272" s="111"/>
      <c r="I272" s="111"/>
      <c r="J272" s="111"/>
      <c r="K272" s="109"/>
    </row>
    <row r="273" spans="1:11" ht="15.75" customHeight="1">
      <c r="A273" s="111"/>
      <c r="B273" s="111"/>
      <c r="C273" s="138" t="s">
        <v>90</v>
      </c>
      <c r="D273" s="156"/>
      <c r="E273" s="156"/>
      <c r="F273" s="198" t="s">
        <v>81</v>
      </c>
      <c r="G273" s="198" t="s">
        <v>71</v>
      </c>
      <c r="H273" s="231"/>
      <c r="I273" s="244" t="s">
        <v>53</v>
      </c>
      <c r="J273" s="238"/>
      <c r="K273" s="109"/>
    </row>
    <row r="274" spans="1:11" ht="15.75" customHeight="1">
      <c r="A274" s="111"/>
      <c r="B274" s="111"/>
      <c r="C274" s="141"/>
      <c r="D274" s="159" t="s">
        <v>77</v>
      </c>
      <c r="E274" s="180"/>
      <c r="F274" s="204"/>
      <c r="G274" s="215" t="str">
        <f>IF(C274="",IF(E274="","","開始日入力を"),IF(E274="","終了日入力を",_xlfn.DAYS(E274,C274)+1))</f>
        <v/>
      </c>
      <c r="H274" s="235"/>
      <c r="I274" s="241"/>
      <c r="J274" s="235"/>
      <c r="K274" s="109"/>
    </row>
    <row r="275" spans="1:11" ht="15.75" customHeight="1">
      <c r="A275" s="111"/>
      <c r="B275" s="111"/>
      <c r="C275" s="142"/>
      <c r="D275" s="160" t="s">
        <v>77</v>
      </c>
      <c r="E275" s="185"/>
      <c r="F275" s="205"/>
      <c r="G275" s="128" t="str">
        <f>IF(C275="",IF(E275="","","開始日入力を"),IF(E275="","終了日入力を",_xlfn.DAYS(E275,C275)+1))</f>
        <v/>
      </c>
      <c r="H275" s="236"/>
      <c r="I275" s="249"/>
      <c r="J275" s="236"/>
      <c r="K275" s="109"/>
    </row>
    <row r="276" spans="1:11" ht="15.75" customHeight="1">
      <c r="A276" s="111"/>
      <c r="B276" s="111"/>
      <c r="C276" s="143"/>
      <c r="D276" s="161" t="s">
        <v>77</v>
      </c>
      <c r="E276" s="181"/>
      <c r="F276" s="206"/>
      <c r="G276" s="129" t="str">
        <f>IF(C276="",IF(E276="","","開始日入力を"),IF(E276="","終了日入力を",_xlfn.DAYS(E276,C276)+1))</f>
        <v/>
      </c>
      <c r="H276" s="237"/>
      <c r="I276" s="243"/>
      <c r="J276" s="237"/>
      <c r="K276" s="109"/>
    </row>
    <row r="277" spans="1:11" ht="15.75" customHeight="1">
      <c r="A277" s="111"/>
      <c r="B277" s="111"/>
      <c r="C277" s="144" t="s">
        <v>35</v>
      </c>
      <c r="D277" s="162"/>
      <c r="E277" s="182"/>
      <c r="F277" s="207">
        <f>SUM(F274:F276)</f>
        <v>0</v>
      </c>
      <c r="G277" s="214">
        <f>SUM(G274:G276)</f>
        <v>0</v>
      </c>
      <c r="H277" s="238"/>
      <c r="I277" s="214">
        <f>SUM(I274:I276)</f>
        <v>0</v>
      </c>
      <c r="J277" s="238"/>
      <c r="K277" s="109"/>
    </row>
    <row r="278" spans="1:11">
      <c r="A278" s="2" t="s">
        <v>192</v>
      </c>
      <c r="B278" s="2"/>
      <c r="C278" s="109"/>
      <c r="D278" s="111"/>
      <c r="E278" s="111"/>
      <c r="F278" s="111"/>
      <c r="G278" s="111"/>
      <c r="H278" s="111"/>
      <c r="I278" s="111"/>
      <c r="J278" s="111"/>
    </row>
    <row r="279" spans="1:11" ht="15.75" customHeight="1">
      <c r="A279" s="111"/>
      <c r="B279" s="111"/>
      <c r="C279" s="138" t="s">
        <v>90</v>
      </c>
      <c r="D279" s="168"/>
      <c r="E279" s="168"/>
      <c r="F279" s="198" t="s">
        <v>81</v>
      </c>
      <c r="G279" s="198" t="s">
        <v>71</v>
      </c>
      <c r="H279" s="231"/>
      <c r="I279" s="244" t="s">
        <v>53</v>
      </c>
      <c r="J279" s="238"/>
    </row>
    <row r="280" spans="1:11" ht="15.75" customHeight="1">
      <c r="A280" s="111"/>
      <c r="B280" s="111"/>
      <c r="C280" s="141"/>
      <c r="D280" s="159" t="s">
        <v>77</v>
      </c>
      <c r="E280" s="180"/>
      <c r="F280" s="204"/>
      <c r="G280" s="215" t="str">
        <f>IF(C280="",IF(E280="","","開始日入力を"),IF(E280="","終了日入力を",_xlfn.DAYS(E280,C280)+1))</f>
        <v/>
      </c>
      <c r="H280" s="235"/>
      <c r="I280" s="241"/>
      <c r="J280" s="235"/>
    </row>
    <row r="281" spans="1:11" ht="15.75" customHeight="1">
      <c r="A281" s="111"/>
      <c r="B281" s="111"/>
      <c r="C281" s="142"/>
      <c r="D281" s="160" t="s">
        <v>77</v>
      </c>
      <c r="E281" s="185"/>
      <c r="F281" s="205"/>
      <c r="G281" s="128" t="str">
        <f>IF(C281="",IF(E281="","","開始日入力を"),IF(E281="","終了日入力を",_xlfn.DAYS(E281,C281)+1))</f>
        <v/>
      </c>
      <c r="H281" s="236"/>
      <c r="I281" s="249"/>
      <c r="J281" s="236"/>
    </row>
    <row r="282" spans="1:11" ht="15.75" customHeight="1">
      <c r="A282" s="111"/>
      <c r="B282" s="111"/>
      <c r="C282" s="143"/>
      <c r="D282" s="161" t="s">
        <v>77</v>
      </c>
      <c r="E282" s="181"/>
      <c r="F282" s="206"/>
      <c r="G282" s="129" t="str">
        <f>IF(C282="",IF(E282="","","開始日入力を"),IF(E282="","終了日入力を",_xlfn.DAYS(E282,C282)+1))</f>
        <v/>
      </c>
      <c r="H282" s="237"/>
      <c r="I282" s="243"/>
      <c r="J282" s="237"/>
    </row>
    <row r="283" spans="1:11">
      <c r="A283" s="111"/>
      <c r="B283" s="111"/>
      <c r="C283" s="144" t="s">
        <v>35</v>
      </c>
      <c r="D283" s="162"/>
      <c r="E283" s="182"/>
      <c r="F283" s="207">
        <f>SUM(F280:F282)</f>
        <v>0</v>
      </c>
      <c r="G283" s="214">
        <f>SUM(G280:G282)</f>
        <v>0</v>
      </c>
      <c r="H283" s="238"/>
      <c r="I283" s="214">
        <f>SUM(I280:I282)</f>
        <v>0</v>
      </c>
      <c r="J283" s="238"/>
    </row>
    <row r="284" spans="1:11" ht="15" customHeight="1">
      <c r="A284" s="111"/>
      <c r="B284" s="111"/>
      <c r="C284" s="111"/>
      <c r="D284" s="109"/>
      <c r="E284" s="111"/>
      <c r="F284" s="111"/>
      <c r="G284" s="111"/>
      <c r="H284" s="111"/>
      <c r="I284" s="111"/>
      <c r="J284" s="111"/>
    </row>
    <row r="285" spans="1:11" ht="20.100000000000001" customHeight="1">
      <c r="A285" s="2" t="s">
        <v>74</v>
      </c>
      <c r="B285" s="2"/>
      <c r="C285" s="111"/>
      <c r="D285" s="111"/>
      <c r="E285" s="123"/>
      <c r="F285" s="193"/>
      <c r="G285" s="2"/>
      <c r="H285" s="193"/>
      <c r="I285" s="2"/>
      <c r="J285" s="255" t="str">
        <f>IF(F285="","",F285*H285)</f>
        <v/>
      </c>
    </row>
    <row r="286" spans="1:11">
      <c r="A286" s="111"/>
      <c r="B286" s="2" t="s">
        <v>79</v>
      </c>
      <c r="C286" s="109"/>
      <c r="D286" s="111"/>
      <c r="E286" s="183" t="s">
        <v>53</v>
      </c>
      <c r="F286" s="193"/>
      <c r="G286" s="2" t="s">
        <v>57</v>
      </c>
      <c r="H286" s="193">
        <v>15100</v>
      </c>
      <c r="I286" s="2" t="s">
        <v>18</v>
      </c>
      <c r="J286" s="255" t="str">
        <f>IF(F286="","",F286*H286)</f>
        <v/>
      </c>
    </row>
    <row r="287" spans="1:11">
      <c r="A287" s="111"/>
      <c r="B287" s="2" t="s">
        <v>192</v>
      </c>
      <c r="C287" s="109"/>
      <c r="D287" s="111"/>
      <c r="E287" s="183" t="s">
        <v>53</v>
      </c>
      <c r="F287" s="193"/>
      <c r="G287" s="2" t="s">
        <v>57</v>
      </c>
      <c r="H287" s="193">
        <v>5520</v>
      </c>
      <c r="I287" s="2" t="s">
        <v>18</v>
      </c>
      <c r="J287" s="255" t="str">
        <f>IF(F287="","",F287*H287)</f>
        <v/>
      </c>
    </row>
    <row r="288" spans="1:11">
      <c r="A288" s="111"/>
      <c r="B288" s="111"/>
      <c r="C288" s="111"/>
      <c r="D288" s="111"/>
      <c r="E288" s="123"/>
      <c r="F288" s="194"/>
      <c r="G288" s="2"/>
      <c r="H288" s="194"/>
      <c r="I288" s="245" t="s">
        <v>35</v>
      </c>
      <c r="J288" s="251">
        <f>SUM(J286:J287)</f>
        <v>0</v>
      </c>
    </row>
    <row r="290" spans="1:10" s="109" customFormat="1" ht="19.5" customHeight="1">
      <c r="A290" s="60" t="s">
        <v>218</v>
      </c>
    </row>
    <row r="291" spans="1:10" s="109" customFormat="1" ht="14.25" customHeight="1">
      <c r="A291" s="111"/>
      <c r="B291" s="135" t="s">
        <v>204</v>
      </c>
      <c r="C291" s="135"/>
      <c r="D291" s="135"/>
      <c r="E291" s="135"/>
      <c r="F291" s="135"/>
      <c r="G291" s="135"/>
      <c r="H291" s="135"/>
      <c r="I291" s="135"/>
      <c r="J291" s="135"/>
    </row>
    <row r="292" spans="1:10" s="109" customFormat="1" ht="14.25" customHeight="1">
      <c r="B292" s="136" t="s">
        <v>201</v>
      </c>
      <c r="C292" s="136"/>
      <c r="D292" s="136"/>
      <c r="E292" s="136"/>
      <c r="F292" s="136"/>
      <c r="G292" s="216" t="s">
        <v>215</v>
      </c>
      <c r="H292" s="216"/>
      <c r="I292" s="216"/>
      <c r="J292" s="216"/>
    </row>
    <row r="293" spans="1:10" s="109" customFormat="1" ht="14.25" customHeight="1">
      <c r="B293" s="136" t="s">
        <v>174</v>
      </c>
      <c r="C293" s="136"/>
      <c r="D293" s="136"/>
      <c r="E293" s="136"/>
      <c r="F293" s="136"/>
      <c r="G293" s="217"/>
      <c r="H293" s="217"/>
      <c r="I293" s="217"/>
      <c r="J293" s="217"/>
    </row>
    <row r="294" spans="1:10" s="109" customFormat="1" ht="14.25" customHeight="1">
      <c r="B294" s="136" t="s">
        <v>38</v>
      </c>
      <c r="C294" s="136"/>
      <c r="D294" s="136"/>
      <c r="E294" s="136"/>
      <c r="F294" s="136"/>
      <c r="G294" s="217"/>
      <c r="H294" s="217"/>
      <c r="I294" s="217"/>
      <c r="J294" s="217"/>
    </row>
    <row r="295" spans="1:10" s="109" customFormat="1">
      <c r="B295" s="136" t="s">
        <v>205</v>
      </c>
      <c r="C295" s="136"/>
      <c r="D295" s="136"/>
      <c r="E295" s="136"/>
      <c r="F295" s="136"/>
      <c r="G295" s="218" t="s">
        <v>121</v>
      </c>
      <c r="H295" s="218"/>
      <c r="I295" s="218"/>
      <c r="J295" s="258"/>
    </row>
    <row r="296" spans="1:10" s="109" customFormat="1">
      <c r="B296" s="136"/>
      <c r="C296" s="136"/>
      <c r="D296" s="136"/>
      <c r="E296" s="136"/>
      <c r="F296" s="136"/>
      <c r="G296" s="218" t="s">
        <v>210</v>
      </c>
      <c r="H296" s="218"/>
      <c r="I296" s="218"/>
      <c r="J296" s="258"/>
    </row>
    <row r="297" spans="1:10" s="109" customFormat="1">
      <c r="B297" s="136"/>
      <c r="C297" s="136"/>
      <c r="D297" s="136"/>
      <c r="E297" s="136"/>
      <c r="F297" s="136"/>
      <c r="G297" s="218" t="s">
        <v>171</v>
      </c>
      <c r="H297" s="218"/>
      <c r="I297" s="218"/>
      <c r="J297" s="258"/>
    </row>
    <row r="298" spans="1:10" s="109" customFormat="1">
      <c r="B298" s="136"/>
      <c r="C298" s="136"/>
      <c r="D298" s="136"/>
      <c r="E298" s="136"/>
      <c r="F298" s="136"/>
      <c r="G298" s="218" t="s">
        <v>211</v>
      </c>
      <c r="H298" s="218"/>
      <c r="I298" s="218"/>
      <c r="J298" s="258"/>
    </row>
    <row r="299" spans="1:10" s="109" customFormat="1" ht="30" customHeight="1">
      <c r="B299" s="136" t="s">
        <v>221</v>
      </c>
      <c r="C299" s="136"/>
      <c r="D299" s="136"/>
      <c r="E299" s="136"/>
      <c r="F299" s="136"/>
      <c r="G299" s="135"/>
      <c r="H299" s="135"/>
      <c r="I299" s="135"/>
      <c r="J299" s="135"/>
    </row>
    <row r="300" spans="1:10" s="109" customFormat="1" ht="18.75" customHeight="1">
      <c r="B300" s="135" t="s">
        <v>199</v>
      </c>
      <c r="C300" s="135"/>
      <c r="D300" s="135"/>
      <c r="E300" s="135"/>
      <c r="F300" s="135"/>
      <c r="G300" s="135"/>
      <c r="H300" s="135"/>
      <c r="I300" s="135"/>
      <c r="J300" s="135"/>
    </row>
    <row r="301" spans="1:10" s="109" customFormat="1">
      <c r="B301" s="136" t="s">
        <v>222</v>
      </c>
      <c r="C301" s="136"/>
      <c r="D301" s="136"/>
      <c r="E301" s="136"/>
      <c r="F301" s="136"/>
      <c r="G301" s="219" t="s">
        <v>146</v>
      </c>
      <c r="H301" s="219"/>
      <c r="I301" s="219"/>
      <c r="J301" s="258"/>
    </row>
    <row r="302" spans="1:10" s="109" customFormat="1">
      <c r="B302" s="136"/>
      <c r="C302" s="136"/>
      <c r="D302" s="136"/>
      <c r="E302" s="136"/>
      <c r="F302" s="136"/>
      <c r="G302" s="219" t="s">
        <v>212</v>
      </c>
      <c r="H302" s="219"/>
      <c r="I302" s="219"/>
      <c r="J302" s="258"/>
    </row>
    <row r="303" spans="1:10" s="109" customFormat="1">
      <c r="B303" s="136"/>
      <c r="C303" s="136"/>
      <c r="D303" s="136"/>
      <c r="E303" s="136"/>
      <c r="F303" s="136"/>
      <c r="G303" s="219" t="s">
        <v>213</v>
      </c>
      <c r="H303" s="219"/>
      <c r="I303" s="219"/>
      <c r="J303" s="258"/>
    </row>
    <row r="304" spans="1:10" s="109" customFormat="1">
      <c r="B304" s="136"/>
      <c r="C304" s="136"/>
      <c r="D304" s="136"/>
      <c r="E304" s="136"/>
      <c r="F304" s="136"/>
      <c r="G304" s="219" t="s">
        <v>135</v>
      </c>
      <c r="H304" s="219"/>
      <c r="I304" s="219"/>
      <c r="J304" s="258"/>
    </row>
    <row r="305" spans="2:10" s="109" customFormat="1" ht="44.25" customHeight="1">
      <c r="B305" s="136" t="s">
        <v>152</v>
      </c>
      <c r="C305" s="136"/>
      <c r="D305" s="136"/>
      <c r="E305" s="136"/>
      <c r="F305" s="136"/>
      <c r="G305" s="220"/>
      <c r="H305" s="220"/>
      <c r="I305" s="220"/>
      <c r="J305" s="220"/>
    </row>
    <row r="306" spans="2:10" s="109" customFormat="1" ht="31.5" customHeight="1">
      <c r="B306" s="136" t="s">
        <v>223</v>
      </c>
      <c r="C306" s="136"/>
      <c r="D306" s="136"/>
      <c r="E306" s="136"/>
      <c r="F306" s="136"/>
      <c r="G306" s="220"/>
      <c r="H306" s="220"/>
      <c r="I306" s="220"/>
      <c r="J306" s="220"/>
    </row>
    <row r="307" spans="2:10" s="109" customFormat="1" ht="57" customHeight="1">
      <c r="B307" s="136" t="s">
        <v>224</v>
      </c>
      <c r="C307" s="136"/>
      <c r="D307" s="136"/>
      <c r="E307" s="136"/>
      <c r="F307" s="136"/>
      <c r="G307" s="220"/>
      <c r="H307" s="220"/>
      <c r="I307" s="220"/>
      <c r="J307" s="220"/>
    </row>
    <row r="308" spans="2:10" s="109" customFormat="1">
      <c r="B308" s="137" t="s">
        <v>216</v>
      </c>
    </row>
    <row r="309" spans="2:10" s="109" customFormat="1">
      <c r="B309" s="137" t="s">
        <v>217</v>
      </c>
    </row>
  </sheetData>
  <mergeCells count="269">
    <mergeCell ref="A2:K2"/>
    <mergeCell ref="B3:J3"/>
    <mergeCell ref="C8:F8"/>
    <mergeCell ref="G8:H8"/>
    <mergeCell ref="C9:E9"/>
    <mergeCell ref="C14:E14"/>
    <mergeCell ref="C18:E18"/>
    <mergeCell ref="C22:E22"/>
    <mergeCell ref="C26:F26"/>
    <mergeCell ref="G26:H26"/>
    <mergeCell ref="C27:E27"/>
    <mergeCell ref="C32:E32"/>
    <mergeCell ref="C36:E36"/>
    <mergeCell ref="C40:E40"/>
    <mergeCell ref="B43:J43"/>
    <mergeCell ref="B44:J44"/>
    <mergeCell ref="B47:D47"/>
    <mergeCell ref="E47:H47"/>
    <mergeCell ref="B48:D48"/>
    <mergeCell ref="E48:H48"/>
    <mergeCell ref="C52:E52"/>
    <mergeCell ref="C53:E53"/>
    <mergeCell ref="C54:E54"/>
    <mergeCell ref="C55:E55"/>
    <mergeCell ref="C56:E56"/>
    <mergeCell ref="C57:E57"/>
    <mergeCell ref="B58:C58"/>
    <mergeCell ref="D58:H58"/>
    <mergeCell ref="B59:C59"/>
    <mergeCell ref="D59:E59"/>
    <mergeCell ref="C65:F65"/>
    <mergeCell ref="G65:H65"/>
    <mergeCell ref="C66:E66"/>
    <mergeCell ref="C70:E70"/>
    <mergeCell ref="C73:E73"/>
    <mergeCell ref="C76:E76"/>
    <mergeCell ref="C79:E79"/>
    <mergeCell ref="C81:F81"/>
    <mergeCell ref="G81:H81"/>
    <mergeCell ref="C82:E82"/>
    <mergeCell ref="C86:E86"/>
    <mergeCell ref="C89:E89"/>
    <mergeCell ref="C92:E92"/>
    <mergeCell ref="C95:E95"/>
    <mergeCell ref="C97:F97"/>
    <mergeCell ref="G97:H97"/>
    <mergeCell ref="C98:E98"/>
    <mergeCell ref="C102:E102"/>
    <mergeCell ref="C105:E105"/>
    <mergeCell ref="C108:E108"/>
    <mergeCell ref="C111:E111"/>
    <mergeCell ref="C116:E116"/>
    <mergeCell ref="C117:E117"/>
    <mergeCell ref="C118:E118"/>
    <mergeCell ref="C119:E119"/>
    <mergeCell ref="C121:E121"/>
    <mergeCell ref="C122:E122"/>
    <mergeCell ref="C123:E123"/>
    <mergeCell ref="C124:E124"/>
    <mergeCell ref="C126:E126"/>
    <mergeCell ref="C127:E127"/>
    <mergeCell ref="C128:E128"/>
    <mergeCell ref="C129:E129"/>
    <mergeCell ref="C134:F134"/>
    <mergeCell ref="G134:H134"/>
    <mergeCell ref="C135:E135"/>
    <mergeCell ref="C139:E139"/>
    <mergeCell ref="C142:E142"/>
    <mergeCell ref="C145:E145"/>
    <mergeCell ref="C148:E148"/>
    <mergeCell ref="C150:F150"/>
    <mergeCell ref="G150:H150"/>
    <mergeCell ref="C151:E151"/>
    <mergeCell ref="C155:E155"/>
    <mergeCell ref="C158:E158"/>
    <mergeCell ref="C161:E161"/>
    <mergeCell ref="C164:E164"/>
    <mergeCell ref="C166:F166"/>
    <mergeCell ref="G166:H166"/>
    <mergeCell ref="C167:E167"/>
    <mergeCell ref="C171:E171"/>
    <mergeCell ref="C174:E174"/>
    <mergeCell ref="C177:E177"/>
    <mergeCell ref="C180:E180"/>
    <mergeCell ref="C185:E185"/>
    <mergeCell ref="C186:E186"/>
    <mergeCell ref="C187:E187"/>
    <mergeCell ref="C188:E188"/>
    <mergeCell ref="C190:E190"/>
    <mergeCell ref="C191:E191"/>
    <mergeCell ref="C192:E192"/>
    <mergeCell ref="C193:E193"/>
    <mergeCell ref="C195:E195"/>
    <mergeCell ref="C196:E196"/>
    <mergeCell ref="C197:E197"/>
    <mergeCell ref="C198:E198"/>
    <mergeCell ref="B203:J203"/>
    <mergeCell ref="B204:J204"/>
    <mergeCell ref="B207:D207"/>
    <mergeCell ref="E207:G207"/>
    <mergeCell ref="B209:D209"/>
    <mergeCell ref="E209:G209"/>
    <mergeCell ref="B210:D210"/>
    <mergeCell ref="E210:G210"/>
    <mergeCell ref="B211:D211"/>
    <mergeCell ref="E211:G211"/>
    <mergeCell ref="B212:D212"/>
    <mergeCell ref="E212:G212"/>
    <mergeCell ref="B213:D213"/>
    <mergeCell ref="E213:G213"/>
    <mergeCell ref="B214:D214"/>
    <mergeCell ref="E214:G214"/>
    <mergeCell ref="B215:D215"/>
    <mergeCell ref="E215:G215"/>
    <mergeCell ref="B216:D216"/>
    <mergeCell ref="E216:G216"/>
    <mergeCell ref="B217:D217"/>
    <mergeCell ref="E217:G217"/>
    <mergeCell ref="B218:D218"/>
    <mergeCell ref="E218:G218"/>
    <mergeCell ref="C226:E226"/>
    <mergeCell ref="G226:H226"/>
    <mergeCell ref="I226:J226"/>
    <mergeCell ref="G227:H227"/>
    <mergeCell ref="I227:J227"/>
    <mergeCell ref="G228:H228"/>
    <mergeCell ref="I228:J228"/>
    <mergeCell ref="C229:E229"/>
    <mergeCell ref="G229:H229"/>
    <mergeCell ref="I229:J229"/>
    <mergeCell ref="G230:H230"/>
    <mergeCell ref="I230:J230"/>
    <mergeCell ref="G231:H231"/>
    <mergeCell ref="I231:J231"/>
    <mergeCell ref="C232:E232"/>
    <mergeCell ref="G232:H232"/>
    <mergeCell ref="I232:J232"/>
    <mergeCell ref="B242:D242"/>
    <mergeCell ref="E242:J242"/>
    <mergeCell ref="B243:D243"/>
    <mergeCell ref="E243:J243"/>
    <mergeCell ref="B244:D244"/>
    <mergeCell ref="E244:J244"/>
    <mergeCell ref="B245:D245"/>
    <mergeCell ref="E245:J245"/>
    <mergeCell ref="B248:J248"/>
    <mergeCell ref="B249:J249"/>
    <mergeCell ref="B252:E252"/>
    <mergeCell ref="F252:I252"/>
    <mergeCell ref="B253:E253"/>
    <mergeCell ref="F253:I253"/>
    <mergeCell ref="B254:E254"/>
    <mergeCell ref="F254:I254"/>
    <mergeCell ref="B257:E257"/>
    <mergeCell ref="F257:I257"/>
    <mergeCell ref="B258:E258"/>
    <mergeCell ref="F258:I258"/>
    <mergeCell ref="B259:E259"/>
    <mergeCell ref="F259:I259"/>
    <mergeCell ref="B269:D269"/>
    <mergeCell ref="E269:J269"/>
    <mergeCell ref="B270:D270"/>
    <mergeCell ref="E270:J270"/>
    <mergeCell ref="C273:E273"/>
    <mergeCell ref="G273:H273"/>
    <mergeCell ref="I273:J273"/>
    <mergeCell ref="G274:H274"/>
    <mergeCell ref="I274:J274"/>
    <mergeCell ref="G275:H275"/>
    <mergeCell ref="I275:J275"/>
    <mergeCell ref="G276:H276"/>
    <mergeCell ref="I276:J276"/>
    <mergeCell ref="C277:E277"/>
    <mergeCell ref="G277:H277"/>
    <mergeCell ref="I277:J277"/>
    <mergeCell ref="C279:E279"/>
    <mergeCell ref="G279:H279"/>
    <mergeCell ref="I279:J279"/>
    <mergeCell ref="G280:H280"/>
    <mergeCell ref="I280:J280"/>
    <mergeCell ref="G281:H281"/>
    <mergeCell ref="I281:J281"/>
    <mergeCell ref="G282:H282"/>
    <mergeCell ref="I282:J282"/>
    <mergeCell ref="C283:E283"/>
    <mergeCell ref="G283:H283"/>
    <mergeCell ref="I283:J283"/>
    <mergeCell ref="B291:J291"/>
    <mergeCell ref="B292:F292"/>
    <mergeCell ref="G292:J292"/>
    <mergeCell ref="B293:F293"/>
    <mergeCell ref="G293:J293"/>
    <mergeCell ref="B294:F294"/>
    <mergeCell ref="G294:J294"/>
    <mergeCell ref="G295:I295"/>
    <mergeCell ref="G296:I296"/>
    <mergeCell ref="G297:I297"/>
    <mergeCell ref="G298:I298"/>
    <mergeCell ref="B299:F299"/>
    <mergeCell ref="G299:J299"/>
    <mergeCell ref="B300:J300"/>
    <mergeCell ref="G301:I301"/>
    <mergeCell ref="G302:I302"/>
    <mergeCell ref="G303:I303"/>
    <mergeCell ref="G304:I304"/>
    <mergeCell ref="B305:F305"/>
    <mergeCell ref="G305:J305"/>
    <mergeCell ref="B306:F306"/>
    <mergeCell ref="G306:J306"/>
    <mergeCell ref="B307:F307"/>
    <mergeCell ref="G307:J307"/>
    <mergeCell ref="B8:B10"/>
    <mergeCell ref="I8:I9"/>
    <mergeCell ref="J8:J9"/>
    <mergeCell ref="B11:B14"/>
    <mergeCell ref="B15:B18"/>
    <mergeCell ref="B19:B22"/>
    <mergeCell ref="B26:B28"/>
    <mergeCell ref="I26:I27"/>
    <mergeCell ref="J26:J27"/>
    <mergeCell ref="B29:B32"/>
    <mergeCell ref="B33:B36"/>
    <mergeCell ref="B37:B40"/>
    <mergeCell ref="B65:B67"/>
    <mergeCell ref="I65:I66"/>
    <mergeCell ref="J65:J66"/>
    <mergeCell ref="B68:B70"/>
    <mergeCell ref="B71:B73"/>
    <mergeCell ref="B74:B76"/>
    <mergeCell ref="B77:B79"/>
    <mergeCell ref="B81:B83"/>
    <mergeCell ref="I81:I82"/>
    <mergeCell ref="J81:J82"/>
    <mergeCell ref="B84:B86"/>
    <mergeCell ref="B87:B89"/>
    <mergeCell ref="B90:B92"/>
    <mergeCell ref="B93:B95"/>
    <mergeCell ref="B97:B99"/>
    <mergeCell ref="I97:I98"/>
    <mergeCell ref="J97:J98"/>
    <mergeCell ref="B100:B102"/>
    <mergeCell ref="B103:B105"/>
    <mergeCell ref="B106:B108"/>
    <mergeCell ref="B109:B111"/>
    <mergeCell ref="B134:B136"/>
    <mergeCell ref="I134:I135"/>
    <mergeCell ref="J134:J135"/>
    <mergeCell ref="B137:B139"/>
    <mergeCell ref="B140:B142"/>
    <mergeCell ref="B143:B145"/>
    <mergeCell ref="B146:B148"/>
    <mergeCell ref="B150:B152"/>
    <mergeCell ref="I150:I151"/>
    <mergeCell ref="J150:J151"/>
    <mergeCell ref="B153:B155"/>
    <mergeCell ref="B156:B158"/>
    <mergeCell ref="B159:B161"/>
    <mergeCell ref="B162:B164"/>
    <mergeCell ref="B166:B168"/>
    <mergeCell ref="I166:I167"/>
    <mergeCell ref="J166:J167"/>
    <mergeCell ref="B169:B171"/>
    <mergeCell ref="B172:B174"/>
    <mergeCell ref="B175:B177"/>
    <mergeCell ref="B178:B180"/>
    <mergeCell ref="B227:B229"/>
    <mergeCell ref="B230:B232"/>
    <mergeCell ref="B295:F298"/>
    <mergeCell ref="B301:F304"/>
  </mergeCells>
  <phoneticPr fontId="19"/>
  <dataValidations count="2">
    <dataValidation type="list" allowBlank="1" showDropDown="0" showInputMessage="1" showErrorMessage="1" sqref="G293:J293">
      <formula1>"計画,実績"</formula1>
    </dataValidation>
    <dataValidation type="list" allowBlank="1" showDropDown="0" showInputMessage="1" showErrorMessage="1" sqref="J301:J304 J295:J298 G299:J299">
      <formula1>"○,×"</formula1>
    </dataValidation>
  </dataValidations>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rowBreaks count="5" manualBreakCount="5">
    <brk id="61" max="10" man="1"/>
    <brk id="111" max="10" man="1"/>
    <brk id="200" max="10" man="1"/>
    <brk id="223" max="10" man="1"/>
    <brk id="266"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sheetPr>
  <dimension ref="A1:P25"/>
  <sheetViews>
    <sheetView showGridLines="0" zoomScale="75" zoomScaleNormal="75" workbookViewId="0">
      <selection activeCell="B3" sqref="B3:L3"/>
    </sheetView>
  </sheetViews>
  <sheetFormatPr defaultRowHeight="13.5"/>
  <cols>
    <col min="1" max="1" width="1" customWidth="1"/>
    <col min="2" max="2" width="12" customWidth="1"/>
    <col min="3" max="3" width="4" customWidth="1"/>
    <col min="4" max="4" width="23.375" customWidth="1"/>
    <col min="5" max="10" width="13.125" customWidth="1"/>
    <col min="11" max="11" width="7.5" customWidth="1"/>
    <col min="12" max="12" width="13.875" customWidth="1"/>
    <col min="13" max="13" width="6.375" customWidth="1"/>
    <col min="14" max="14" width="3.875" customWidth="1"/>
  </cols>
  <sheetData>
    <row r="1" spans="1:16" ht="18" customHeight="1">
      <c r="A1" s="1" t="s">
        <v>39</v>
      </c>
      <c r="B1" s="4"/>
      <c r="C1" s="4"/>
      <c r="D1" s="33"/>
      <c r="E1" s="33"/>
      <c r="F1" s="33"/>
      <c r="G1" s="33"/>
      <c r="H1" s="33"/>
      <c r="I1" s="33"/>
      <c r="J1" s="33"/>
      <c r="K1" s="33"/>
      <c r="L1" s="33"/>
      <c r="M1" s="33"/>
      <c r="N1" s="33"/>
      <c r="O1" s="60"/>
    </row>
    <row r="2" spans="1:16" ht="17.25" customHeight="1">
      <c r="A2" s="2"/>
      <c r="B2" s="274" t="s">
        <v>214</v>
      </c>
      <c r="C2" s="274"/>
      <c r="D2" s="274"/>
      <c r="E2" s="274"/>
      <c r="F2" s="274"/>
      <c r="G2" s="274"/>
      <c r="H2" s="274"/>
      <c r="I2" s="274"/>
      <c r="J2" s="274"/>
      <c r="K2" s="274"/>
      <c r="L2" s="274"/>
      <c r="M2" s="274"/>
      <c r="N2" s="275"/>
      <c r="O2" s="60"/>
    </row>
    <row r="3" spans="1:16" ht="18.75" customHeight="1">
      <c r="A3" s="2"/>
      <c r="B3" s="6" t="s">
        <v>154</v>
      </c>
      <c r="C3" s="6"/>
      <c r="D3" s="6"/>
      <c r="E3" s="6"/>
      <c r="F3" s="6"/>
      <c r="G3" s="6"/>
      <c r="H3" s="6"/>
      <c r="I3" s="6"/>
      <c r="J3" s="6"/>
      <c r="K3" s="6"/>
      <c r="L3" s="6"/>
      <c r="M3" s="34"/>
      <c r="N3" s="2"/>
      <c r="O3" s="61"/>
      <c r="P3" s="61"/>
    </row>
    <row r="4" spans="1:16">
      <c r="A4" s="2"/>
      <c r="B4" s="2"/>
      <c r="C4" s="2"/>
      <c r="D4" s="2"/>
      <c r="E4" s="2"/>
      <c r="F4" s="2"/>
      <c r="G4" s="2"/>
      <c r="H4" s="2"/>
      <c r="I4" s="2"/>
      <c r="J4" s="2"/>
      <c r="K4" s="2"/>
      <c r="L4" s="56"/>
      <c r="M4" s="56" t="s">
        <v>194</v>
      </c>
      <c r="N4" s="56"/>
      <c r="O4" s="60"/>
    </row>
    <row r="5" spans="1:16" ht="27" customHeight="1">
      <c r="A5" s="2"/>
      <c r="B5" s="7" t="s">
        <v>8</v>
      </c>
      <c r="C5" s="17"/>
      <c r="D5" s="26"/>
      <c r="E5" s="35" t="s">
        <v>13</v>
      </c>
      <c r="F5" s="35" t="s">
        <v>94</v>
      </c>
      <c r="G5" s="35" t="s">
        <v>15</v>
      </c>
      <c r="H5" s="35" t="s">
        <v>9</v>
      </c>
      <c r="I5" s="35" t="s">
        <v>97</v>
      </c>
      <c r="J5" s="35" t="s">
        <v>17</v>
      </c>
      <c r="K5" s="35" t="s">
        <v>65</v>
      </c>
      <c r="L5" s="35" t="s">
        <v>83</v>
      </c>
      <c r="M5" s="35" t="s">
        <v>40</v>
      </c>
      <c r="N5" s="60"/>
    </row>
    <row r="6" spans="1:16" ht="15.75" customHeight="1">
      <c r="A6" s="2"/>
      <c r="B6" s="8"/>
      <c r="C6" s="18"/>
      <c r="D6" s="27"/>
      <c r="E6" s="36" t="s">
        <v>3</v>
      </c>
      <c r="F6" s="36" t="s">
        <v>34</v>
      </c>
      <c r="G6" s="36" t="s">
        <v>14</v>
      </c>
      <c r="H6" s="36" t="s">
        <v>60</v>
      </c>
      <c r="I6" s="36" t="s">
        <v>36</v>
      </c>
      <c r="J6" s="36" t="s">
        <v>52</v>
      </c>
      <c r="K6" s="36" t="s">
        <v>0</v>
      </c>
      <c r="L6" s="36" t="s">
        <v>66</v>
      </c>
      <c r="M6" s="27"/>
      <c r="N6" s="60"/>
    </row>
    <row r="7" spans="1:16" ht="33" customHeight="1">
      <c r="A7" s="2"/>
      <c r="B7" s="9" t="s">
        <v>151</v>
      </c>
      <c r="C7" s="19"/>
      <c r="D7" s="28"/>
      <c r="E7" s="37"/>
      <c r="F7" s="37" t="s">
        <v>21</v>
      </c>
      <c r="G7" s="37" t="s">
        <v>21</v>
      </c>
      <c r="H7" s="44" t="s">
        <v>21</v>
      </c>
      <c r="I7" s="37" t="s">
        <v>21</v>
      </c>
      <c r="J7" s="44" t="s">
        <v>21</v>
      </c>
      <c r="K7" s="47" t="s">
        <v>96</v>
      </c>
      <c r="L7" s="37" t="s">
        <v>21</v>
      </c>
      <c r="M7" s="57"/>
      <c r="N7" s="60"/>
    </row>
    <row r="8" spans="1:16" ht="33" customHeight="1">
      <c r="A8" s="2"/>
      <c r="B8" s="9" t="s">
        <v>149</v>
      </c>
      <c r="C8" s="19"/>
      <c r="D8" s="28"/>
      <c r="E8" s="37"/>
      <c r="F8" s="37"/>
      <c r="G8" s="37"/>
      <c r="H8" s="37"/>
      <c r="I8" s="37"/>
      <c r="J8" s="37"/>
      <c r="K8" s="47" t="s">
        <v>96</v>
      </c>
      <c r="L8" s="37"/>
      <c r="M8" s="57"/>
      <c r="N8" s="60"/>
    </row>
    <row r="9" spans="1:16" ht="20" customHeight="1">
      <c r="A9" s="2"/>
      <c r="B9" s="10" t="s">
        <v>118</v>
      </c>
      <c r="C9" s="20" t="s">
        <v>196</v>
      </c>
      <c r="D9" s="28" t="s">
        <v>157</v>
      </c>
      <c r="E9" s="37"/>
      <c r="F9" s="37"/>
      <c r="G9" s="37"/>
      <c r="H9" s="37"/>
      <c r="I9" s="37"/>
      <c r="J9" s="37"/>
      <c r="K9" s="48" t="s">
        <v>96</v>
      </c>
      <c r="L9" s="37"/>
      <c r="M9" s="57"/>
      <c r="N9" s="60"/>
    </row>
    <row r="10" spans="1:16" ht="20" customHeight="1">
      <c r="A10" s="2"/>
      <c r="B10" s="11"/>
      <c r="C10" s="21"/>
      <c r="D10" s="28" t="s">
        <v>170</v>
      </c>
      <c r="E10" s="37"/>
      <c r="F10" s="37"/>
      <c r="G10" s="37"/>
      <c r="H10" s="37"/>
      <c r="I10" s="37"/>
      <c r="J10" s="37"/>
      <c r="K10" s="48"/>
      <c r="L10" s="37"/>
      <c r="M10" s="57"/>
      <c r="N10" s="60"/>
    </row>
    <row r="11" spans="1:16" ht="20" customHeight="1">
      <c r="A11" s="2"/>
      <c r="B11" s="11"/>
      <c r="C11" s="21"/>
      <c r="D11" s="28" t="s">
        <v>172</v>
      </c>
      <c r="E11" s="37"/>
      <c r="F11" s="37"/>
      <c r="G11" s="37"/>
      <c r="H11" s="37"/>
      <c r="I11" s="37"/>
      <c r="J11" s="37"/>
      <c r="K11" s="48"/>
      <c r="L11" s="37"/>
      <c r="M11" s="57"/>
      <c r="N11" s="60"/>
    </row>
    <row r="12" spans="1:16" ht="20" customHeight="1">
      <c r="A12" s="2"/>
      <c r="B12" s="11"/>
      <c r="C12" s="21"/>
      <c r="D12" s="28" t="s">
        <v>173</v>
      </c>
      <c r="E12" s="37"/>
      <c r="F12" s="37"/>
      <c r="G12" s="37"/>
      <c r="H12" s="37"/>
      <c r="I12" s="37"/>
      <c r="J12" s="37"/>
      <c r="K12" s="48"/>
      <c r="L12" s="37"/>
      <c r="M12" s="57"/>
      <c r="N12" s="60"/>
    </row>
    <row r="13" spans="1:16" ht="20" customHeight="1">
      <c r="A13" s="2"/>
      <c r="B13" s="11"/>
      <c r="C13" s="21"/>
      <c r="D13" s="29" t="s">
        <v>193</v>
      </c>
      <c r="E13" s="37"/>
      <c r="F13" s="37"/>
      <c r="G13" s="37"/>
      <c r="H13" s="37"/>
      <c r="I13" s="37"/>
      <c r="J13" s="37"/>
      <c r="K13" s="48"/>
      <c r="L13" s="37"/>
      <c r="M13" s="57"/>
      <c r="N13" s="60"/>
    </row>
    <row r="14" spans="1:16" ht="20" customHeight="1">
      <c r="A14" s="2"/>
      <c r="B14" s="11"/>
      <c r="C14" s="21"/>
      <c r="D14" s="28" t="s">
        <v>178</v>
      </c>
      <c r="E14" s="37"/>
      <c r="F14" s="37"/>
      <c r="G14" s="37"/>
      <c r="H14" s="37"/>
      <c r="I14" s="37"/>
      <c r="J14" s="37"/>
      <c r="K14" s="48"/>
      <c r="L14" s="37"/>
      <c r="M14" s="57"/>
      <c r="N14" s="60"/>
    </row>
    <row r="15" spans="1:16" ht="20" customHeight="1">
      <c r="A15" s="2"/>
      <c r="B15" s="11"/>
      <c r="C15" s="21"/>
      <c r="D15" s="28" t="s">
        <v>128</v>
      </c>
      <c r="E15" s="37"/>
      <c r="F15" s="37"/>
      <c r="G15" s="37"/>
      <c r="H15" s="37"/>
      <c r="I15" s="37"/>
      <c r="J15" s="37"/>
      <c r="K15" s="48"/>
      <c r="L15" s="37"/>
      <c r="M15" s="57"/>
      <c r="N15" s="60"/>
    </row>
    <row r="16" spans="1:16" ht="20" customHeight="1">
      <c r="A16" s="2"/>
      <c r="B16" s="11"/>
      <c r="C16" s="21"/>
      <c r="D16" s="28" t="s">
        <v>165</v>
      </c>
      <c r="E16" s="37"/>
      <c r="F16" s="37"/>
      <c r="G16" s="37"/>
      <c r="H16" s="37"/>
      <c r="I16" s="37"/>
      <c r="J16" s="37"/>
      <c r="K16" s="48"/>
      <c r="L16" s="37"/>
      <c r="M16" s="57"/>
      <c r="N16" s="60"/>
    </row>
    <row r="17" spans="1:15" ht="20" customHeight="1">
      <c r="A17" s="2"/>
      <c r="B17" s="11"/>
      <c r="C17" s="21"/>
      <c r="D17" s="28" t="s">
        <v>159</v>
      </c>
      <c r="E17" s="37"/>
      <c r="F17" s="37"/>
      <c r="G17" s="37"/>
      <c r="H17" s="37"/>
      <c r="I17" s="37"/>
      <c r="J17" s="37"/>
      <c r="K17" s="48"/>
      <c r="L17" s="37"/>
      <c r="M17" s="57"/>
      <c r="N17" s="60"/>
    </row>
    <row r="18" spans="1:15" ht="20" customHeight="1">
      <c r="A18" s="2"/>
      <c r="B18" s="11"/>
      <c r="C18" s="22"/>
      <c r="D18" s="28" t="s">
        <v>179</v>
      </c>
      <c r="E18" s="37"/>
      <c r="F18" s="37"/>
      <c r="G18" s="37"/>
      <c r="H18" s="37"/>
      <c r="I18" s="37"/>
      <c r="J18" s="37"/>
      <c r="K18" s="47"/>
      <c r="L18" s="37"/>
      <c r="M18" s="57"/>
      <c r="N18" s="60"/>
    </row>
    <row r="19" spans="1:15" ht="33" customHeight="1">
      <c r="A19" s="2"/>
      <c r="B19" s="12" t="s">
        <v>150</v>
      </c>
      <c r="C19" s="23"/>
      <c r="D19" s="30"/>
      <c r="E19" s="38"/>
      <c r="F19" s="38"/>
      <c r="G19" s="38"/>
      <c r="H19" s="38"/>
      <c r="I19" s="38"/>
      <c r="J19" s="38"/>
      <c r="K19" s="49" t="s">
        <v>96</v>
      </c>
      <c r="L19" s="38"/>
      <c r="M19" s="58"/>
      <c r="N19" s="60"/>
    </row>
    <row r="20" spans="1:15" ht="33" customHeight="1">
      <c r="A20" s="2"/>
      <c r="B20" s="12" t="s">
        <v>70</v>
      </c>
      <c r="C20" s="23"/>
      <c r="D20" s="30"/>
      <c r="E20" s="37"/>
      <c r="F20" s="37"/>
      <c r="G20" s="37"/>
      <c r="H20" s="44"/>
      <c r="I20" s="37"/>
      <c r="J20" s="44"/>
      <c r="K20" s="50" t="s">
        <v>23</v>
      </c>
      <c r="L20" s="53"/>
      <c r="M20" s="57"/>
      <c r="N20" s="60"/>
    </row>
    <row r="21" spans="1:15" ht="33" customHeight="1">
      <c r="A21" s="2"/>
      <c r="B21" s="13" t="s">
        <v>153</v>
      </c>
      <c r="C21" s="24"/>
      <c r="D21" s="31"/>
      <c r="E21" s="38"/>
      <c r="F21" s="38"/>
      <c r="G21" s="41"/>
      <c r="H21" s="45"/>
      <c r="I21" s="41"/>
      <c r="J21" s="45"/>
      <c r="K21" s="51" t="s">
        <v>96</v>
      </c>
      <c r="L21" s="54"/>
      <c r="M21" s="58"/>
      <c r="N21" s="60"/>
    </row>
    <row r="22" spans="1:15" ht="26.25" customHeight="1">
      <c r="A22" s="2"/>
      <c r="B22" s="14" t="s">
        <v>24</v>
      </c>
      <c r="C22" s="25"/>
      <c r="D22" s="32"/>
      <c r="E22" s="39" t="s">
        <v>21</v>
      </c>
      <c r="F22" s="39" t="s">
        <v>21</v>
      </c>
      <c r="G22" s="42" t="s">
        <v>21</v>
      </c>
      <c r="H22" s="46" t="s">
        <v>21</v>
      </c>
      <c r="I22" s="46" t="s">
        <v>21</v>
      </c>
      <c r="J22" s="42" t="s">
        <v>21</v>
      </c>
      <c r="K22" s="52"/>
      <c r="L22" s="39" t="s">
        <v>21</v>
      </c>
      <c r="M22" s="59"/>
      <c r="N22" s="60"/>
    </row>
    <row r="23" spans="1:15" ht="14.25">
      <c r="A23" s="3"/>
      <c r="B23" s="15" t="s">
        <v>163</v>
      </c>
      <c r="C23" s="15"/>
      <c r="D23" s="40"/>
      <c r="E23" s="40"/>
      <c r="F23" s="43"/>
      <c r="G23" s="43"/>
      <c r="H23" s="40"/>
      <c r="I23" s="40"/>
      <c r="J23" s="40"/>
      <c r="K23" s="40"/>
      <c r="L23" s="40"/>
      <c r="M23" s="40"/>
      <c r="N23" s="40"/>
      <c r="O23" s="3"/>
    </row>
    <row r="24" spans="1:15">
      <c r="B24" s="16" t="s">
        <v>63</v>
      </c>
      <c r="C24" s="16"/>
    </row>
    <row r="25" spans="1:15">
      <c r="B25" s="16" t="s">
        <v>20</v>
      </c>
      <c r="C25" s="16"/>
    </row>
  </sheetData>
  <mergeCells count="13">
    <mergeCell ref="B2:M2"/>
    <mergeCell ref="B3:L3"/>
    <mergeCell ref="B5:D5"/>
    <mergeCell ref="B6:D6"/>
    <mergeCell ref="B7:D7"/>
    <mergeCell ref="B8:D8"/>
    <mergeCell ref="B19:D19"/>
    <mergeCell ref="B20:D20"/>
    <mergeCell ref="B21:D21"/>
    <mergeCell ref="B22:D22"/>
    <mergeCell ref="B9:B18"/>
    <mergeCell ref="C9:C18"/>
    <mergeCell ref="K9:K18"/>
  </mergeCells>
  <phoneticPr fontId="19"/>
  <printOptions horizontalCentered="1"/>
  <pageMargins left="0.39370078740157483" right="0.39370078740157483" top="0.98425196850393681" bottom="0.78740157480314943" header="0.51181102362204722" footer="0.51181102362204722"/>
  <pageSetup paperSize="9" scale="95"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sheetPr>
  <dimension ref="A1:F53"/>
  <sheetViews>
    <sheetView workbookViewId="0">
      <selection activeCell="G2" sqref="A2:M2"/>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161</v>
      </c>
      <c r="B1" s="64"/>
      <c r="D1" s="63"/>
      <c r="E1" s="63"/>
      <c r="F1" s="63"/>
    </row>
    <row r="2" spans="1:6" ht="13.5">
      <c r="A2" s="65" t="s">
        <v>143</v>
      </c>
      <c r="B2" s="65"/>
      <c r="C2" s="65"/>
      <c r="D2" s="65"/>
      <c r="E2" s="65"/>
      <c r="F2" s="65"/>
    </row>
    <row r="3" spans="1:6">
      <c r="A3" s="66"/>
      <c r="B3" s="66"/>
      <c r="C3" s="66"/>
      <c r="D3" s="66"/>
      <c r="E3" s="66"/>
      <c r="F3" s="66"/>
    </row>
    <row r="4" spans="1:6" ht="20.100000000000001" customHeight="1">
      <c r="A4" s="63"/>
      <c r="B4" s="71" t="str">
        <f>'別紙４－１'!B3</f>
        <v>施設名　（　　　　　　　　　　　　　　　　）</v>
      </c>
      <c r="C4" s="267"/>
      <c r="D4" s="267"/>
      <c r="E4" s="267"/>
      <c r="F4" s="267"/>
    </row>
    <row r="5" spans="1:6">
      <c r="A5" s="67" t="s">
        <v>26</v>
      </c>
      <c r="B5" s="72"/>
      <c r="C5" s="80" t="s">
        <v>120</v>
      </c>
      <c r="D5" s="88"/>
      <c r="E5" s="95" t="s">
        <v>108</v>
      </c>
      <c r="F5" s="105"/>
    </row>
    <row r="6" spans="1:6">
      <c r="A6" s="68"/>
      <c r="B6" s="73"/>
      <c r="C6" s="81" t="s">
        <v>33</v>
      </c>
      <c r="D6" s="89"/>
      <c r="E6" s="96" t="s">
        <v>33</v>
      </c>
      <c r="F6" s="106"/>
    </row>
    <row r="7" spans="1:6" s="62" customFormat="1" ht="13.5" customHeight="1">
      <c r="A7" s="69" t="s">
        <v>151</v>
      </c>
      <c r="B7" s="74"/>
      <c r="C7" s="82"/>
      <c r="D7" s="90"/>
      <c r="E7" s="97"/>
      <c r="F7" s="107"/>
    </row>
    <row r="8" spans="1:6" s="62" customFormat="1" ht="13.5" customHeight="1">
      <c r="A8" s="69" t="s">
        <v>16</v>
      </c>
      <c r="B8" s="74"/>
      <c r="C8" s="82"/>
      <c r="D8" s="91" t="s">
        <v>126</v>
      </c>
      <c r="E8" s="98"/>
      <c r="F8" s="107"/>
    </row>
    <row r="9" spans="1:6" s="62" customFormat="1" ht="13.5" customHeight="1">
      <c r="A9" s="69"/>
      <c r="B9" s="63"/>
      <c r="C9" s="82"/>
      <c r="D9" s="91"/>
      <c r="E9" s="99"/>
      <c r="F9" s="107"/>
    </row>
    <row r="10" spans="1:6" s="62" customFormat="1" ht="13.5" customHeight="1">
      <c r="A10" s="69"/>
      <c r="B10" s="75" t="s">
        <v>102</v>
      </c>
      <c r="C10" s="83"/>
      <c r="D10" s="90"/>
      <c r="E10" s="98"/>
      <c r="F10" s="107"/>
    </row>
    <row r="11" spans="1:6" s="62" customFormat="1" ht="13.5" customHeight="1">
      <c r="A11" s="69"/>
      <c r="B11" s="74"/>
      <c r="C11" s="82"/>
      <c r="D11" s="90"/>
      <c r="E11" s="97"/>
      <c r="F11" s="107"/>
    </row>
    <row r="12" spans="1:6" s="62" customFormat="1" ht="13.5" customHeight="1">
      <c r="A12" s="69" t="s">
        <v>99</v>
      </c>
      <c r="B12" s="74"/>
      <c r="C12" s="82"/>
      <c r="D12" s="90"/>
      <c r="E12" s="97"/>
      <c r="F12" s="107"/>
    </row>
    <row r="13" spans="1:6" s="62" customFormat="1" ht="13.5" customHeight="1">
      <c r="A13" s="69"/>
      <c r="B13" s="74" t="s">
        <v>137</v>
      </c>
      <c r="C13" s="82"/>
      <c r="D13" s="90"/>
      <c r="E13" s="97"/>
      <c r="F13" s="107"/>
    </row>
    <row r="14" spans="1:6" s="62" customFormat="1" ht="13.5" customHeight="1">
      <c r="A14" s="69"/>
      <c r="B14" s="74" t="s">
        <v>19</v>
      </c>
      <c r="C14" s="82"/>
      <c r="D14" s="90"/>
      <c r="E14" s="97"/>
      <c r="F14" s="107"/>
    </row>
    <row r="15" spans="1:6" s="62" customFormat="1" ht="13.5" customHeight="1">
      <c r="A15" s="69"/>
      <c r="B15" s="74" t="s">
        <v>101</v>
      </c>
      <c r="C15" s="82"/>
      <c r="D15" s="90"/>
      <c r="E15" s="98"/>
      <c r="F15" s="107"/>
    </row>
    <row r="16" spans="1:6" s="62" customFormat="1" ht="13.5" customHeight="1">
      <c r="A16" s="69"/>
      <c r="B16" s="75" t="s">
        <v>102</v>
      </c>
      <c r="C16" s="83"/>
      <c r="D16" s="90"/>
      <c r="E16" s="98"/>
      <c r="F16" s="107"/>
    </row>
    <row r="17" spans="1:6" s="62" customFormat="1" ht="13.5" customHeight="1">
      <c r="A17" s="69"/>
      <c r="B17" s="76"/>
      <c r="C17" s="82"/>
      <c r="D17" s="90"/>
      <c r="E17" s="98"/>
      <c r="F17" s="107"/>
    </row>
    <row r="18" spans="1:6" s="62" customFormat="1" ht="13.5" customHeight="1">
      <c r="A18" s="69" t="s">
        <v>129</v>
      </c>
      <c r="B18" s="74"/>
      <c r="C18" s="82"/>
      <c r="D18" s="90"/>
      <c r="E18" s="97"/>
      <c r="F18" s="107"/>
    </row>
    <row r="19" spans="1:6" s="62" customFormat="1" ht="13.5" customHeight="1">
      <c r="A19" s="69"/>
      <c r="B19" s="74" t="s">
        <v>100</v>
      </c>
      <c r="C19" s="82"/>
      <c r="D19" s="90"/>
      <c r="E19" s="97"/>
      <c r="F19" s="107"/>
    </row>
    <row r="20" spans="1:6" s="62" customFormat="1" ht="13.5" customHeight="1">
      <c r="A20" s="69"/>
      <c r="B20" s="74" t="s">
        <v>19</v>
      </c>
      <c r="C20" s="82"/>
      <c r="D20" s="90"/>
      <c r="E20" s="97"/>
      <c r="F20" s="107"/>
    </row>
    <row r="21" spans="1:6" s="62" customFormat="1" ht="13.5" customHeight="1">
      <c r="A21" s="69"/>
      <c r="B21" s="74" t="s">
        <v>101</v>
      </c>
      <c r="C21" s="82"/>
      <c r="D21" s="90"/>
      <c r="E21" s="98"/>
      <c r="F21" s="107"/>
    </row>
    <row r="22" spans="1:6" s="62" customFormat="1" ht="13.5" customHeight="1">
      <c r="A22" s="69"/>
      <c r="B22" s="75" t="s">
        <v>102</v>
      </c>
      <c r="C22" s="83"/>
      <c r="D22" s="90"/>
      <c r="E22" s="98"/>
      <c r="F22" s="107"/>
    </row>
    <row r="23" spans="1:6" s="62" customFormat="1" ht="13.5" customHeight="1">
      <c r="A23" s="69"/>
      <c r="B23" s="76"/>
      <c r="C23" s="82"/>
      <c r="D23" s="90"/>
      <c r="E23" s="98"/>
      <c r="F23" s="107"/>
    </row>
    <row r="24" spans="1:6" s="62" customFormat="1" ht="13.5" customHeight="1">
      <c r="A24" s="68"/>
      <c r="B24" s="77" t="s">
        <v>103</v>
      </c>
      <c r="C24" s="84"/>
      <c r="D24" s="92"/>
      <c r="E24" s="100"/>
      <c r="F24" s="106"/>
    </row>
    <row r="25" spans="1:6" s="62" customFormat="1" ht="13.5" customHeight="1">
      <c r="A25" s="69" t="s">
        <v>149</v>
      </c>
      <c r="B25" s="74"/>
      <c r="C25" s="82"/>
      <c r="D25" s="90"/>
      <c r="E25" s="97"/>
      <c r="F25" s="107"/>
    </row>
    <row r="26" spans="1:6" s="62" customFormat="1" ht="13.5" customHeight="1">
      <c r="A26" s="69" t="s">
        <v>16</v>
      </c>
      <c r="B26" s="74"/>
      <c r="C26" s="82"/>
      <c r="D26" s="91" t="s">
        <v>126</v>
      </c>
      <c r="E26" s="98"/>
      <c r="F26" s="107"/>
    </row>
    <row r="27" spans="1:6" s="62" customFormat="1" ht="13.5" customHeight="1">
      <c r="A27" s="69"/>
      <c r="B27" s="63"/>
      <c r="C27" s="82"/>
      <c r="D27" s="91"/>
      <c r="E27" s="99"/>
      <c r="F27" s="107"/>
    </row>
    <row r="28" spans="1:6" s="62" customFormat="1" ht="13.5" customHeight="1">
      <c r="A28" s="68"/>
      <c r="B28" s="77" t="s">
        <v>103</v>
      </c>
      <c r="C28" s="84"/>
      <c r="D28" s="92"/>
      <c r="E28" s="100"/>
      <c r="F28" s="106"/>
    </row>
    <row r="29" spans="1:6" s="62" customFormat="1" ht="13.5" customHeight="1">
      <c r="A29" s="69" t="s">
        <v>118</v>
      </c>
      <c r="B29" s="74"/>
      <c r="C29" s="82"/>
      <c r="D29" s="90"/>
      <c r="E29" s="97"/>
      <c r="F29" s="107"/>
    </row>
    <row r="30" spans="1:6" s="62" customFormat="1" ht="13.5" customHeight="1">
      <c r="A30" s="69" t="s">
        <v>197</v>
      </c>
      <c r="B30" s="74"/>
      <c r="C30" s="82"/>
      <c r="D30" s="91"/>
      <c r="E30" s="98"/>
      <c r="F30" s="107"/>
    </row>
    <row r="31" spans="1:6" s="62" customFormat="1" ht="13.5" customHeight="1">
      <c r="A31" s="69"/>
      <c r="B31" s="63" t="s">
        <v>106</v>
      </c>
      <c r="C31" s="82"/>
      <c r="D31" s="91"/>
      <c r="E31" s="99"/>
      <c r="F31" s="107"/>
    </row>
    <row r="32" spans="1:6" s="62" customFormat="1" ht="13.5" customHeight="1">
      <c r="A32" s="69"/>
      <c r="B32" s="74" t="s">
        <v>101</v>
      </c>
      <c r="C32" s="82"/>
      <c r="D32" s="91"/>
      <c r="E32" s="99"/>
      <c r="F32" s="107"/>
    </row>
    <row r="33" spans="1:6" s="62" customFormat="1" ht="13.5" customHeight="1">
      <c r="A33" s="69"/>
      <c r="B33" s="75" t="s">
        <v>102</v>
      </c>
      <c r="C33" s="83"/>
      <c r="D33" s="90"/>
      <c r="E33" s="98"/>
      <c r="F33" s="107"/>
    </row>
    <row r="34" spans="1:6" s="62" customFormat="1" ht="13.5" customHeight="1">
      <c r="A34" s="68"/>
      <c r="B34" s="73"/>
      <c r="C34" s="85"/>
      <c r="D34" s="92"/>
      <c r="E34" s="100"/>
      <c r="F34" s="106"/>
    </row>
    <row r="35" spans="1:6" s="62" customFormat="1" ht="13.5" customHeight="1">
      <c r="A35" s="69" t="s">
        <v>150</v>
      </c>
      <c r="B35" s="74"/>
      <c r="C35" s="82"/>
      <c r="D35" s="90"/>
      <c r="E35" s="97"/>
      <c r="F35" s="107"/>
    </row>
    <row r="36" spans="1:6" s="62" customFormat="1" ht="13.5" customHeight="1">
      <c r="A36" s="69"/>
      <c r="B36" s="74" t="s">
        <v>50</v>
      </c>
      <c r="C36" s="82"/>
      <c r="D36" s="90"/>
      <c r="E36" s="98"/>
      <c r="F36" s="107"/>
    </row>
    <row r="37" spans="1:6" s="62" customFormat="1" ht="13.5" customHeight="1">
      <c r="A37" s="69"/>
      <c r="B37" s="74" t="s">
        <v>44</v>
      </c>
      <c r="C37" s="82"/>
      <c r="D37" s="90"/>
      <c r="E37" s="98"/>
      <c r="F37" s="107"/>
    </row>
    <row r="38" spans="1:6" s="62" customFormat="1" ht="13.5" customHeight="1">
      <c r="A38" s="69"/>
      <c r="B38" s="74" t="s">
        <v>105</v>
      </c>
      <c r="C38" s="82"/>
      <c r="D38" s="90"/>
      <c r="E38" s="98"/>
      <c r="F38" s="107"/>
    </row>
    <row r="39" spans="1:6" s="62" customFormat="1" ht="13.5" customHeight="1">
      <c r="A39" s="69"/>
      <c r="B39" s="74" t="s">
        <v>101</v>
      </c>
      <c r="C39" s="82"/>
      <c r="D39" s="90"/>
      <c r="E39" s="98"/>
      <c r="F39" s="107"/>
    </row>
    <row r="40" spans="1:6" s="62" customFormat="1" ht="13.5" customHeight="1">
      <c r="A40" s="68"/>
      <c r="B40" s="77" t="s">
        <v>103</v>
      </c>
      <c r="C40" s="84"/>
      <c r="D40" s="92"/>
      <c r="E40" s="100"/>
      <c r="F40" s="106"/>
    </row>
    <row r="41" spans="1:6" s="62" customFormat="1" ht="13.5" customHeight="1">
      <c r="A41" s="69" t="s">
        <v>70</v>
      </c>
      <c r="B41" s="74"/>
      <c r="C41" s="82"/>
      <c r="D41" s="90"/>
      <c r="E41" s="101"/>
      <c r="F41" s="107"/>
    </row>
    <row r="42" spans="1:6" s="62" customFormat="1" ht="13.5" customHeight="1">
      <c r="A42" s="69"/>
      <c r="B42" s="74" t="s">
        <v>100</v>
      </c>
      <c r="C42" s="86"/>
      <c r="D42" s="93"/>
      <c r="E42" s="102"/>
      <c r="F42" s="107"/>
    </row>
    <row r="43" spans="1:6" s="62" customFormat="1" ht="13.5" customHeight="1">
      <c r="A43" s="69"/>
      <c r="B43" s="74" t="s">
        <v>19</v>
      </c>
      <c r="C43" s="82"/>
      <c r="D43" s="90"/>
      <c r="E43" s="97"/>
      <c r="F43" s="107"/>
    </row>
    <row r="44" spans="1:6" s="62" customFormat="1" ht="13.5" customHeight="1">
      <c r="A44" s="69"/>
      <c r="B44" s="74" t="s">
        <v>106</v>
      </c>
      <c r="C44" s="82"/>
      <c r="D44" s="91"/>
      <c r="E44" s="98"/>
      <c r="F44" s="107"/>
    </row>
    <row r="45" spans="1:6" s="62" customFormat="1" ht="13.5" customHeight="1">
      <c r="A45" s="69"/>
      <c r="B45" s="74" t="s">
        <v>101</v>
      </c>
      <c r="C45" s="82"/>
      <c r="D45" s="90"/>
      <c r="E45" s="97"/>
      <c r="F45" s="107"/>
    </row>
    <row r="46" spans="1:6" s="62" customFormat="1" ht="13.5" customHeight="1">
      <c r="A46" s="68"/>
      <c r="B46" s="77" t="s">
        <v>103</v>
      </c>
      <c r="C46" s="84"/>
      <c r="D46" s="92"/>
      <c r="E46" s="100"/>
      <c r="F46" s="106"/>
    </row>
    <row r="47" spans="1:6" s="62" customFormat="1" ht="13.5" customHeight="1">
      <c r="A47" s="69" t="s">
        <v>153</v>
      </c>
      <c r="B47" s="74"/>
      <c r="C47" s="82"/>
      <c r="D47" s="91"/>
      <c r="E47" s="98"/>
      <c r="F47" s="107"/>
    </row>
    <row r="48" spans="1:6" s="62" customFormat="1" ht="13.5" customHeight="1">
      <c r="A48" s="69"/>
      <c r="B48" s="74" t="s">
        <v>50</v>
      </c>
      <c r="C48" s="82"/>
      <c r="D48" s="90"/>
      <c r="E48" s="98"/>
      <c r="F48" s="107"/>
    </row>
    <row r="49" spans="1:6" s="62" customFormat="1" ht="13.5" customHeight="1">
      <c r="A49" s="69"/>
      <c r="B49" s="74" t="s">
        <v>44</v>
      </c>
      <c r="C49" s="82"/>
      <c r="D49" s="90"/>
      <c r="E49" s="98"/>
      <c r="F49" s="107"/>
    </row>
    <row r="50" spans="1:6" s="62" customFormat="1" ht="13.5" customHeight="1">
      <c r="A50" s="69"/>
      <c r="B50" s="74" t="s">
        <v>105</v>
      </c>
      <c r="C50" s="82"/>
      <c r="D50" s="90"/>
      <c r="E50" s="98"/>
      <c r="F50" s="107"/>
    </row>
    <row r="51" spans="1:6" s="62" customFormat="1" ht="13.5" customHeight="1">
      <c r="A51" s="69"/>
      <c r="B51" s="74" t="s">
        <v>101</v>
      </c>
      <c r="C51" s="82"/>
      <c r="D51" s="90"/>
      <c r="E51" s="97"/>
      <c r="F51" s="107"/>
    </row>
    <row r="52" spans="1:6" s="62" customFormat="1" ht="13.5" customHeight="1">
      <c r="A52" s="68"/>
      <c r="B52" s="77" t="s">
        <v>103</v>
      </c>
      <c r="C52" s="84"/>
      <c r="D52" s="92"/>
      <c r="E52" s="103"/>
      <c r="F52" s="106"/>
    </row>
    <row r="53" spans="1:6" s="62" customFormat="1" ht="13.5" customHeight="1">
      <c r="A53" s="70" t="s">
        <v>31</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sheetPr>
  <dimension ref="A1:K306"/>
  <sheetViews>
    <sheetView showGridLines="0" tabSelected="1" view="pageBreakPreview" topLeftCell="A149" zoomScale="80" zoomScaleSheetLayoutView="80" workbookViewId="0">
      <selection activeCell="B185" sqref="B185"/>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s>
  <sheetData>
    <row r="1" spans="1:11">
      <c r="A1" s="2" t="s">
        <v>91</v>
      </c>
      <c r="B1" s="2"/>
      <c r="C1" s="111"/>
      <c r="D1" s="111"/>
      <c r="E1" s="111"/>
      <c r="F1" s="111"/>
      <c r="G1" s="111"/>
      <c r="H1" s="111"/>
      <c r="I1" s="111"/>
      <c r="J1" s="111"/>
    </row>
    <row r="2" spans="1:11">
      <c r="A2" s="110" t="s">
        <v>234</v>
      </c>
      <c r="B2" s="110"/>
      <c r="C2" s="110"/>
      <c r="D2" s="110"/>
      <c r="E2" s="110"/>
      <c r="F2" s="110"/>
      <c r="G2" s="110"/>
      <c r="H2" s="110"/>
      <c r="I2" s="110"/>
      <c r="J2" s="110"/>
      <c r="K2" s="160"/>
    </row>
    <row r="3" spans="1:11" ht="20.100000000000001" customHeight="1">
      <c r="A3" s="2"/>
      <c r="B3" s="268" t="str">
        <f>'別紙４－１'!B3</f>
        <v>施設名　（　　　　　　　　　　　　　　　　）</v>
      </c>
      <c r="K3" s="60"/>
    </row>
    <row r="4" spans="1:11" ht="20.100000000000001" customHeight="1">
      <c r="A4" s="2" t="s">
        <v>61</v>
      </c>
      <c r="B4" s="2"/>
      <c r="C4" s="111"/>
      <c r="D4" s="111"/>
      <c r="E4" s="111"/>
      <c r="F4" s="111"/>
      <c r="G4" s="111"/>
      <c r="H4" s="111"/>
      <c r="I4" s="111"/>
      <c r="J4" s="111"/>
    </row>
    <row r="5" spans="1:11" ht="20.100000000000001" customHeight="1">
      <c r="A5" s="2" t="s">
        <v>54</v>
      </c>
      <c r="B5" s="2"/>
      <c r="D5" s="111"/>
      <c r="E5" s="111"/>
      <c r="F5" s="111"/>
      <c r="G5" s="111"/>
      <c r="H5" s="111"/>
      <c r="I5" s="111"/>
      <c r="J5" s="111"/>
    </row>
    <row r="6" spans="1:11" ht="20.100000000000001" customHeight="1">
      <c r="A6" s="2"/>
      <c r="B6" s="2" t="s">
        <v>198</v>
      </c>
      <c r="D6" s="111"/>
      <c r="E6" s="111"/>
      <c r="F6" s="111"/>
      <c r="G6" s="111"/>
      <c r="H6" s="111"/>
      <c r="I6" s="111"/>
      <c r="J6" s="111"/>
    </row>
    <row r="7" spans="1:11" ht="20.100000000000001" customHeight="1">
      <c r="A7" s="2"/>
      <c r="B7" s="2" t="s">
        <v>148</v>
      </c>
      <c r="D7" s="111"/>
      <c r="E7" s="111"/>
      <c r="F7" s="111"/>
      <c r="G7" s="111"/>
      <c r="H7" s="111"/>
      <c r="I7" s="111"/>
      <c r="J7" s="111"/>
    </row>
    <row r="8" spans="1:11">
      <c r="A8" s="111"/>
      <c r="B8" s="113" t="s">
        <v>133</v>
      </c>
      <c r="C8" s="138" t="s">
        <v>69</v>
      </c>
      <c r="D8" s="156"/>
      <c r="E8" s="156"/>
      <c r="F8" s="186"/>
      <c r="G8" s="208" t="s">
        <v>56</v>
      </c>
      <c r="H8" s="221"/>
      <c r="I8" s="130" t="s">
        <v>122</v>
      </c>
      <c r="J8" s="130" t="s">
        <v>73</v>
      </c>
    </row>
    <row r="9" spans="1:11">
      <c r="A9" s="111"/>
      <c r="B9" s="114"/>
      <c r="C9" s="139" t="s">
        <v>45</v>
      </c>
      <c r="D9" s="157"/>
      <c r="E9" s="169"/>
      <c r="F9" s="187" t="s">
        <v>71</v>
      </c>
      <c r="G9" s="209" t="s">
        <v>30</v>
      </c>
      <c r="H9" s="187" t="s">
        <v>72</v>
      </c>
      <c r="I9" s="239"/>
      <c r="J9" s="239"/>
    </row>
    <row r="10" spans="1:11">
      <c r="A10" s="111"/>
      <c r="B10" s="115"/>
      <c r="C10" s="140"/>
      <c r="D10" s="158"/>
      <c r="E10" s="170"/>
      <c r="F10" s="188" t="s">
        <v>11</v>
      </c>
      <c r="G10" s="210" t="s">
        <v>7</v>
      </c>
      <c r="H10" s="222" t="s">
        <v>29</v>
      </c>
      <c r="I10" s="240" t="s">
        <v>78</v>
      </c>
      <c r="J10" s="240" t="s">
        <v>1</v>
      </c>
    </row>
    <row r="11" spans="1:11">
      <c r="A11" s="111"/>
      <c r="B11" s="113" t="s">
        <v>134</v>
      </c>
      <c r="C11" s="141"/>
      <c r="D11" s="159" t="s">
        <v>77</v>
      </c>
      <c r="E11" s="171"/>
      <c r="F11" s="189" t="str">
        <f>IF(C11="",IF(E11="","","開始日入力を"),IF(E11="","終了日入力を",_xlfn.DAYS(E11,C11)+1))</f>
        <v/>
      </c>
      <c r="G11" s="211"/>
      <c r="H11" s="223" t="str">
        <f>IF(F11="","",IF(G11="","",IF(F11&gt;0,G11*F11,"")))</f>
        <v/>
      </c>
      <c r="I11" s="241"/>
      <c r="J11" s="241" t="str">
        <f>IF(H11="","",IF(H11-I11&lt;0,"エラー",H11-I11))</f>
        <v/>
      </c>
    </row>
    <row r="12" spans="1:11">
      <c r="A12" s="111"/>
      <c r="B12" s="116"/>
      <c r="C12" s="142"/>
      <c r="D12" s="160" t="s">
        <v>77</v>
      </c>
      <c r="E12" s="172"/>
      <c r="F12" s="190" t="str">
        <f>IF(C12="",IF(E12="","","開始日入力を"),IF(E12="","終了日入力を",_xlfn.DAYS(E12,C12)+1))</f>
        <v/>
      </c>
      <c r="G12" s="212"/>
      <c r="H12" s="224" t="str">
        <f>IF(F12="","",IF(G12="","",IF(F12&gt;0,G12*F12,"")))</f>
        <v/>
      </c>
      <c r="I12" s="242"/>
      <c r="J12" s="242" t="str">
        <f>IF(H12="","",IF(H12-I12&lt;0,"エラー",H12-I12))</f>
        <v/>
      </c>
    </row>
    <row r="13" spans="1:11">
      <c r="A13" s="111"/>
      <c r="B13" s="114"/>
      <c r="C13" s="143"/>
      <c r="D13" s="161" t="s">
        <v>77</v>
      </c>
      <c r="E13" s="173"/>
      <c r="F13" s="191" t="str">
        <f>IF(C13="",IF(E13="","","開始日入力を"),IF(E13="","終了日入力を",_xlfn.DAYS(E13,C13)+1))</f>
        <v/>
      </c>
      <c r="G13" s="213"/>
      <c r="H13" s="225" t="str">
        <f>IF(F13="","",IF(G13="","",IF(F13&gt;0,G13*F13,"")))</f>
        <v/>
      </c>
      <c r="I13" s="243"/>
      <c r="J13" s="243" t="str">
        <f>IF(H13="","",IF(H13-I13&lt;0,"エラー",H13-I13))</f>
        <v/>
      </c>
    </row>
    <row r="14" spans="1:11">
      <c r="A14" s="111"/>
      <c r="B14" s="115"/>
      <c r="C14" s="144" t="s">
        <v>35</v>
      </c>
      <c r="D14" s="162"/>
      <c r="E14" s="162"/>
      <c r="F14" s="192">
        <f>SUM(F11:F13)</f>
        <v>0</v>
      </c>
      <c r="G14" s="214">
        <f>MAX(G11:G13)</f>
        <v>0</v>
      </c>
      <c r="H14" s="214">
        <f>SUM(H11:H13)</f>
        <v>0</v>
      </c>
      <c r="I14" s="214">
        <f>SUM(I11:I13)</f>
        <v>0</v>
      </c>
      <c r="J14" s="214">
        <f>SUM(J11:J13)</f>
        <v>0</v>
      </c>
    </row>
    <row r="15" spans="1:11">
      <c r="A15" s="111"/>
      <c r="B15" s="113" t="s">
        <v>158</v>
      </c>
      <c r="C15" s="141"/>
      <c r="D15" s="159" t="s">
        <v>77</v>
      </c>
      <c r="E15" s="171"/>
      <c r="F15" s="189" t="str">
        <f>IF(C15="",IF(E15="","","開始日入力を"),IF(E15="","終了日入力を",_xlfn.DAYS(E15,C15)+1))</f>
        <v/>
      </c>
      <c r="G15" s="211"/>
      <c r="H15" s="223" t="str">
        <f>IF(F15="","",IF(G15="","",IF(F15&gt;0,G15*F15,"")))</f>
        <v/>
      </c>
      <c r="I15" s="241"/>
      <c r="J15" s="241" t="str">
        <f>IF(H15="","",IF(H15-I15&lt;0,"エラー",H15-I15))</f>
        <v/>
      </c>
    </row>
    <row r="16" spans="1:11">
      <c r="A16" s="111"/>
      <c r="B16" s="116"/>
      <c r="C16" s="142"/>
      <c r="D16" s="160" t="s">
        <v>77</v>
      </c>
      <c r="E16" s="172"/>
      <c r="F16" s="190" t="str">
        <f>IF(C16="",IF(E16="","","開始日入力を"),IF(E16="","終了日入力を",_xlfn.DAYS(E16,C16)+1))</f>
        <v/>
      </c>
      <c r="G16" s="212"/>
      <c r="H16" s="224" t="str">
        <f>IF(F16="","",IF(G16="","",IF(F16&gt;0,G16*F16,"")))</f>
        <v/>
      </c>
      <c r="I16" s="242"/>
      <c r="J16" s="242" t="str">
        <f>IF(H16="","",IF(H16-I16&lt;0,"エラー",H16-I16))</f>
        <v/>
      </c>
    </row>
    <row r="17" spans="1:10">
      <c r="A17" s="111"/>
      <c r="B17" s="114"/>
      <c r="C17" s="143"/>
      <c r="D17" s="161" t="s">
        <v>77</v>
      </c>
      <c r="E17" s="173"/>
      <c r="F17" s="191" t="str">
        <f>IF(C17="",IF(E17="","","開始日入力を"),IF(E17="","終了日入力を",_xlfn.DAYS(E17,C17)+1))</f>
        <v/>
      </c>
      <c r="G17" s="213"/>
      <c r="H17" s="225" t="str">
        <f>IF(F17="","",IF(G17="","",IF(F17&gt;0,G17*F17,"")))</f>
        <v/>
      </c>
      <c r="I17" s="243"/>
      <c r="J17" s="243" t="str">
        <f>IF(H17="","",IF(H17-I17&lt;0,"エラー",H17-I17))</f>
        <v/>
      </c>
    </row>
    <row r="18" spans="1:10">
      <c r="A18" s="111"/>
      <c r="B18" s="115"/>
      <c r="C18" s="144" t="s">
        <v>35</v>
      </c>
      <c r="D18" s="162"/>
      <c r="E18" s="162"/>
      <c r="F18" s="192">
        <f>SUM(F15:F17)</f>
        <v>0</v>
      </c>
      <c r="G18" s="214">
        <f>MAX(G15:G17)</f>
        <v>0</v>
      </c>
      <c r="H18" s="214">
        <f>SUM(H15:H17)</f>
        <v>0</v>
      </c>
      <c r="I18" s="214">
        <f>SUM(I15:I17)</f>
        <v>0</v>
      </c>
      <c r="J18" s="214">
        <f>SUM(J15:J17)</f>
        <v>0</v>
      </c>
    </row>
    <row r="19" spans="1:10">
      <c r="A19" s="111"/>
      <c r="B19" s="113" t="s">
        <v>135</v>
      </c>
      <c r="C19" s="141"/>
      <c r="D19" s="159" t="s">
        <v>77</v>
      </c>
      <c r="E19" s="171"/>
      <c r="F19" s="189" t="str">
        <f>IF(C19="",IF(E19="","","開始日入力を"),IF(E19="","終了日入力を",_xlfn.DAYS(E19,C19)+1))</f>
        <v/>
      </c>
      <c r="G19" s="211"/>
      <c r="H19" s="223" t="str">
        <f>IF(F19="","",IF(G19="","",IF(F19&gt;0,G19*F19,"")))</f>
        <v/>
      </c>
      <c r="I19" s="241"/>
      <c r="J19" s="241" t="str">
        <f>IF(H19="","",IF(H19-I19&lt;0,"エラー",H19-I19))</f>
        <v/>
      </c>
    </row>
    <row r="20" spans="1:10">
      <c r="A20" s="111"/>
      <c r="B20" s="116"/>
      <c r="C20" s="142"/>
      <c r="D20" s="160" t="s">
        <v>77</v>
      </c>
      <c r="E20" s="172"/>
      <c r="F20" s="190" t="str">
        <f>IF(C20="",IF(E20="","","開始日入力を"),IF(E20="","終了日入力を",_xlfn.DAYS(E20,C20)+1))</f>
        <v/>
      </c>
      <c r="G20" s="212"/>
      <c r="H20" s="224" t="str">
        <f>IF(F20="","",IF(G20="","",IF(F20&gt;0,G20*F20,"")))</f>
        <v/>
      </c>
      <c r="I20" s="242"/>
      <c r="J20" s="242" t="str">
        <f>IF(H20="","",IF(H20-I20&lt;0,"エラー",H20-I20))</f>
        <v/>
      </c>
    </row>
    <row r="21" spans="1:10">
      <c r="A21" s="111"/>
      <c r="B21" s="114"/>
      <c r="C21" s="143"/>
      <c r="D21" s="161" t="s">
        <v>77</v>
      </c>
      <c r="E21" s="173"/>
      <c r="F21" s="191" t="str">
        <f>IF(C21="",IF(E21="","","開始日入力を"),IF(E21="","終了日入力を",_xlfn.DAYS(E21,C21)+1))</f>
        <v/>
      </c>
      <c r="G21" s="213"/>
      <c r="H21" s="225" t="str">
        <f>IF(F21="","",IF(G21="","",IF(F21&gt;0,G21*F21,"")))</f>
        <v/>
      </c>
      <c r="I21" s="243"/>
      <c r="J21" s="243" t="str">
        <f>IF(H21="","",IF(H21-I21&lt;0,"エラー",H21-I21))</f>
        <v/>
      </c>
    </row>
    <row r="22" spans="1:10">
      <c r="A22" s="111"/>
      <c r="B22" s="115"/>
      <c r="C22" s="144" t="s">
        <v>35</v>
      </c>
      <c r="D22" s="162"/>
      <c r="E22" s="162"/>
      <c r="F22" s="192">
        <f>SUM(F19:F21)</f>
        <v>0</v>
      </c>
      <c r="G22" s="214">
        <f>MAX(G19:G21)</f>
        <v>0</v>
      </c>
      <c r="H22" s="214">
        <f>SUM(H19:H21)</f>
        <v>0</v>
      </c>
      <c r="I22" s="214">
        <f>SUM(I19:I21)</f>
        <v>0</v>
      </c>
      <c r="J22" s="214">
        <f>SUM(J19:J21)</f>
        <v>0</v>
      </c>
    </row>
    <row r="23" spans="1:10">
      <c r="A23" s="111"/>
      <c r="B23" s="111"/>
      <c r="C23" s="111"/>
      <c r="D23" s="111"/>
      <c r="E23" s="111"/>
      <c r="F23" s="111"/>
      <c r="G23" s="111"/>
      <c r="H23" s="111"/>
      <c r="I23" s="111"/>
      <c r="J23" s="111"/>
    </row>
    <row r="24" spans="1:10" ht="20.100000000000001" customHeight="1">
      <c r="A24" s="2"/>
      <c r="B24" s="2" t="s">
        <v>195</v>
      </c>
      <c r="D24" s="111"/>
      <c r="E24" s="111"/>
      <c r="F24" s="111"/>
      <c r="G24" s="111"/>
      <c r="H24" s="111"/>
      <c r="I24" s="111"/>
      <c r="J24" s="111"/>
    </row>
    <row r="25" spans="1:10" ht="20.100000000000001" customHeight="1">
      <c r="A25" s="2"/>
      <c r="B25" s="2" t="s">
        <v>148</v>
      </c>
      <c r="D25" s="111"/>
      <c r="E25" s="111"/>
      <c r="F25" s="111"/>
      <c r="G25" s="111"/>
      <c r="H25" s="111"/>
      <c r="I25" s="111"/>
      <c r="J25" s="111"/>
    </row>
    <row r="26" spans="1:10">
      <c r="A26" s="111"/>
      <c r="B26" s="113" t="s">
        <v>133</v>
      </c>
      <c r="C26" s="138" t="s">
        <v>69</v>
      </c>
      <c r="D26" s="156"/>
      <c r="E26" s="156"/>
      <c r="F26" s="186"/>
      <c r="G26" s="208" t="s">
        <v>56</v>
      </c>
      <c r="H26" s="221"/>
      <c r="I26" s="130" t="s">
        <v>122</v>
      </c>
      <c r="J26" s="130" t="s">
        <v>73</v>
      </c>
    </row>
    <row r="27" spans="1:10">
      <c r="A27" s="111"/>
      <c r="B27" s="114"/>
      <c r="C27" s="139" t="s">
        <v>45</v>
      </c>
      <c r="D27" s="157"/>
      <c r="E27" s="169"/>
      <c r="F27" s="187" t="s">
        <v>71</v>
      </c>
      <c r="G27" s="209" t="s">
        <v>30</v>
      </c>
      <c r="H27" s="187" t="s">
        <v>72</v>
      </c>
      <c r="I27" s="239"/>
      <c r="J27" s="239"/>
    </row>
    <row r="28" spans="1:10">
      <c r="A28" s="111"/>
      <c r="B28" s="115"/>
      <c r="C28" s="140"/>
      <c r="D28" s="158"/>
      <c r="E28" s="170"/>
      <c r="F28" s="188" t="s">
        <v>11</v>
      </c>
      <c r="G28" s="210" t="s">
        <v>7</v>
      </c>
      <c r="H28" s="222" t="s">
        <v>29</v>
      </c>
      <c r="I28" s="240" t="s">
        <v>78</v>
      </c>
      <c r="J28" s="240" t="s">
        <v>1</v>
      </c>
    </row>
    <row r="29" spans="1:10">
      <c r="A29" s="111"/>
      <c r="B29" s="113" t="s">
        <v>134</v>
      </c>
      <c r="C29" s="141"/>
      <c r="D29" s="159" t="s">
        <v>77</v>
      </c>
      <c r="E29" s="171"/>
      <c r="F29" s="189" t="str">
        <f>IF(C29="",IF(E29="","","開始日入力を"),IF(E29="","終了日入力を",_xlfn.DAYS(E29,C29)+1))</f>
        <v/>
      </c>
      <c r="G29" s="211"/>
      <c r="H29" s="223" t="str">
        <f>IF(F29="","",IF(G29="","",IF(F29&gt;0,G29*F29,"")))</f>
        <v/>
      </c>
      <c r="I29" s="241"/>
      <c r="J29" s="241" t="str">
        <f>IF(H29="","",IF(H29-I29&lt;0,"エラー",H29-I29))</f>
        <v/>
      </c>
    </row>
    <row r="30" spans="1:10">
      <c r="A30" s="111"/>
      <c r="B30" s="116"/>
      <c r="C30" s="142"/>
      <c r="D30" s="160" t="s">
        <v>77</v>
      </c>
      <c r="E30" s="172"/>
      <c r="F30" s="190" t="str">
        <f>IF(C30="",IF(E30="","","開始日入力を"),IF(E30="","終了日入力を",_xlfn.DAYS(E30,C30)+1))</f>
        <v/>
      </c>
      <c r="G30" s="212"/>
      <c r="H30" s="224" t="str">
        <f>IF(F30="","",IF(G30="","",IF(F30&gt;0,G30*F30,"")))</f>
        <v/>
      </c>
      <c r="I30" s="242"/>
      <c r="J30" s="242" t="str">
        <f>IF(H30="","",IF(H30-I30&lt;0,"エラー",H30-I30))</f>
        <v/>
      </c>
    </row>
    <row r="31" spans="1:10">
      <c r="A31" s="111"/>
      <c r="B31" s="114"/>
      <c r="C31" s="143"/>
      <c r="D31" s="161" t="s">
        <v>77</v>
      </c>
      <c r="E31" s="173"/>
      <c r="F31" s="191" t="str">
        <f>IF(C31="",IF(E31="","","開始日入力を"),IF(E31="","終了日入力を",_xlfn.DAYS(E31,C31)+1))</f>
        <v/>
      </c>
      <c r="G31" s="213"/>
      <c r="H31" s="225" t="str">
        <f>IF(F31="","",IF(G31="","",IF(F31&gt;0,G31*F31,"")))</f>
        <v/>
      </c>
      <c r="I31" s="243"/>
      <c r="J31" s="243" t="str">
        <f>IF(H31="","",IF(H31-I31&lt;0,"エラー",H31-I31))</f>
        <v/>
      </c>
    </row>
    <row r="32" spans="1:10">
      <c r="A32" s="111"/>
      <c r="B32" s="115"/>
      <c r="C32" s="144" t="s">
        <v>35</v>
      </c>
      <c r="D32" s="162"/>
      <c r="E32" s="162"/>
      <c r="F32" s="192">
        <f>SUM(F29:F31)</f>
        <v>0</v>
      </c>
      <c r="G32" s="214">
        <f>MAX(G29:G31)</f>
        <v>0</v>
      </c>
      <c r="H32" s="214">
        <f>SUM(H29:H31)</f>
        <v>0</v>
      </c>
      <c r="I32" s="214">
        <f>SUM(I29:I31)</f>
        <v>0</v>
      </c>
      <c r="J32" s="214">
        <f>SUM(J29:J31)</f>
        <v>0</v>
      </c>
    </row>
    <row r="33" spans="1:10">
      <c r="A33" s="111"/>
      <c r="B33" s="113" t="s">
        <v>158</v>
      </c>
      <c r="C33" s="141"/>
      <c r="D33" s="159" t="s">
        <v>77</v>
      </c>
      <c r="E33" s="171"/>
      <c r="F33" s="189" t="str">
        <f>IF(C33="",IF(E33="","","開始日入力を"),IF(E33="","終了日入力を",_xlfn.DAYS(E33,C33)+1))</f>
        <v/>
      </c>
      <c r="G33" s="211"/>
      <c r="H33" s="223" t="str">
        <f>IF(F33="","",IF(G33="","",IF(F33&gt;0,G33*F33,"")))</f>
        <v/>
      </c>
      <c r="I33" s="241"/>
      <c r="J33" s="241" t="str">
        <f>IF(H33="","",IF(H33-I33&lt;0,"エラー",H33-I33))</f>
        <v/>
      </c>
    </row>
    <row r="34" spans="1:10">
      <c r="A34" s="111"/>
      <c r="B34" s="116"/>
      <c r="C34" s="142"/>
      <c r="D34" s="160" t="s">
        <v>77</v>
      </c>
      <c r="E34" s="172"/>
      <c r="F34" s="190" t="str">
        <f>IF(C34="",IF(E34="","","開始日入力を"),IF(E34="","終了日入力を",_xlfn.DAYS(E34,C34)+1))</f>
        <v/>
      </c>
      <c r="G34" s="212"/>
      <c r="H34" s="224" t="str">
        <f>IF(F34="","",IF(G34="","",IF(F34&gt;0,G34*F34,"")))</f>
        <v/>
      </c>
      <c r="I34" s="242"/>
      <c r="J34" s="242" t="str">
        <f>IF(H34="","",IF(H34-I34&lt;0,"エラー",H34-I34))</f>
        <v/>
      </c>
    </row>
    <row r="35" spans="1:10">
      <c r="A35" s="111"/>
      <c r="B35" s="114"/>
      <c r="C35" s="143"/>
      <c r="D35" s="161" t="s">
        <v>77</v>
      </c>
      <c r="E35" s="173"/>
      <c r="F35" s="191" t="str">
        <f>IF(C35="",IF(E35="","","開始日入力を"),IF(E35="","終了日入力を",_xlfn.DAYS(E35,C35)+1))</f>
        <v/>
      </c>
      <c r="G35" s="213"/>
      <c r="H35" s="225" t="str">
        <f>IF(F35="","",IF(G35="","",IF(F35&gt;0,G35*F35,"")))</f>
        <v/>
      </c>
      <c r="I35" s="243"/>
      <c r="J35" s="243" t="str">
        <f>IF(H35="","",IF(H35-I35&lt;0,"エラー",H35-I35))</f>
        <v/>
      </c>
    </row>
    <row r="36" spans="1:10">
      <c r="A36" s="111"/>
      <c r="B36" s="115"/>
      <c r="C36" s="144" t="s">
        <v>35</v>
      </c>
      <c r="D36" s="162"/>
      <c r="E36" s="162"/>
      <c r="F36" s="192">
        <f>SUM(F33:F35)</f>
        <v>0</v>
      </c>
      <c r="G36" s="214">
        <f>MAX(G33:G35)</f>
        <v>0</v>
      </c>
      <c r="H36" s="214">
        <f>SUM(H33:H35)</f>
        <v>0</v>
      </c>
      <c r="I36" s="214">
        <f>SUM(I33:I35)</f>
        <v>0</v>
      </c>
      <c r="J36" s="214">
        <f>SUM(J33:J35)</f>
        <v>0</v>
      </c>
    </row>
    <row r="37" spans="1:10">
      <c r="A37" s="111"/>
      <c r="B37" s="113" t="s">
        <v>135</v>
      </c>
      <c r="C37" s="141"/>
      <c r="D37" s="159" t="s">
        <v>77</v>
      </c>
      <c r="E37" s="171"/>
      <c r="F37" s="189" t="str">
        <f>IF(C37="",IF(E37="","","開始日入力を"),IF(E37="","終了日入力を",_xlfn.DAYS(E37,C37)+1))</f>
        <v/>
      </c>
      <c r="G37" s="211"/>
      <c r="H37" s="223" t="str">
        <f>IF(F37="","",IF(G37="","",IF(F37&gt;0,G37*F37,"")))</f>
        <v/>
      </c>
      <c r="I37" s="241"/>
      <c r="J37" s="241" t="str">
        <f>IF(H37="","",IF(H37-I37&lt;0,"エラー",H37-I37))</f>
        <v/>
      </c>
    </row>
    <row r="38" spans="1:10">
      <c r="A38" s="111"/>
      <c r="B38" s="116"/>
      <c r="C38" s="142"/>
      <c r="D38" s="160" t="s">
        <v>77</v>
      </c>
      <c r="E38" s="172"/>
      <c r="F38" s="190" t="str">
        <f>IF(C38="",IF(E38="","","開始日入力を"),IF(E38="","終了日入力を",_xlfn.DAYS(E38,C38)+1))</f>
        <v/>
      </c>
      <c r="G38" s="212"/>
      <c r="H38" s="224" t="str">
        <f>IF(F38="","",IF(G38="","",IF(F38&gt;0,G38*F38,"")))</f>
        <v/>
      </c>
      <c r="I38" s="242"/>
      <c r="J38" s="242" t="str">
        <f>IF(H38="","",IF(H38-I38&lt;0,"エラー",H38-I38))</f>
        <v/>
      </c>
    </row>
    <row r="39" spans="1:10">
      <c r="A39" s="111"/>
      <c r="B39" s="114"/>
      <c r="C39" s="143"/>
      <c r="D39" s="161" t="s">
        <v>77</v>
      </c>
      <c r="E39" s="173"/>
      <c r="F39" s="191" t="str">
        <f>IF(C39="",IF(E39="","","開始日入力を"),IF(E39="","終了日入力を",_xlfn.DAYS(E39,C39)+1))</f>
        <v/>
      </c>
      <c r="G39" s="213"/>
      <c r="H39" s="225" t="str">
        <f>IF(F39="","",IF(G39="","",IF(F39&gt;0,G39*F39,"")))</f>
        <v/>
      </c>
      <c r="I39" s="243"/>
      <c r="J39" s="243" t="str">
        <f>IF(H39="","",IF(H39-I39&lt;0,"エラー",H39-I39))</f>
        <v/>
      </c>
    </row>
    <row r="40" spans="1:10">
      <c r="A40" s="111"/>
      <c r="B40" s="115"/>
      <c r="C40" s="144" t="s">
        <v>35</v>
      </c>
      <c r="D40" s="162"/>
      <c r="E40" s="162"/>
      <c r="F40" s="192">
        <f>SUM(F37:F39)</f>
        <v>0</v>
      </c>
      <c r="G40" s="214">
        <f>MAX(G37:G39)</f>
        <v>0</v>
      </c>
      <c r="H40" s="214">
        <f>SUM(H37:H39)</f>
        <v>0</v>
      </c>
      <c r="I40" s="214">
        <f>SUM(I37:I39)</f>
        <v>0</v>
      </c>
      <c r="J40" s="214">
        <f>SUM(J37:J39)</f>
        <v>0</v>
      </c>
    </row>
    <row r="41" spans="1:10">
      <c r="A41" s="111"/>
      <c r="B41" s="111"/>
      <c r="C41" s="111"/>
      <c r="D41" s="111"/>
      <c r="E41" s="111"/>
      <c r="F41" s="111"/>
      <c r="G41" s="111"/>
      <c r="H41" s="111"/>
      <c r="I41" s="111"/>
      <c r="J41" s="111"/>
    </row>
    <row r="42" spans="1:10" ht="20.100000000000001" customHeight="1">
      <c r="A42" s="2" t="s">
        <v>12</v>
      </c>
      <c r="B42" s="2"/>
      <c r="C42" s="111"/>
      <c r="D42" s="111"/>
      <c r="E42" s="111"/>
      <c r="F42" s="111"/>
      <c r="G42" s="111"/>
      <c r="H42" s="111"/>
      <c r="I42" s="111"/>
      <c r="J42" s="111"/>
    </row>
    <row r="43" spans="1:10">
      <c r="A43" s="111"/>
      <c r="B43" s="117" t="s">
        <v>51</v>
      </c>
      <c r="C43" s="145"/>
      <c r="D43" s="145"/>
      <c r="E43" s="145"/>
      <c r="F43" s="145"/>
      <c r="G43" s="145"/>
      <c r="H43" s="145"/>
      <c r="I43" s="145"/>
      <c r="J43" s="250"/>
    </row>
    <row r="44" spans="1:10" ht="109.5" customHeight="1">
      <c r="A44" s="111"/>
      <c r="B44" s="118"/>
      <c r="C44" s="79"/>
      <c r="D44" s="79"/>
      <c r="E44" s="79"/>
      <c r="F44" s="79"/>
      <c r="G44" s="79"/>
      <c r="H44" s="79"/>
      <c r="I44" s="79"/>
      <c r="J44" s="166"/>
    </row>
    <row r="45" spans="1:10">
      <c r="A45" s="111"/>
      <c r="B45" s="111"/>
      <c r="C45" s="111"/>
      <c r="E45" s="111"/>
      <c r="F45" s="111"/>
      <c r="G45" s="111"/>
      <c r="H45" s="111"/>
      <c r="I45" s="111"/>
      <c r="J45" s="111"/>
    </row>
    <row r="46" spans="1:10" ht="20.100000000000001" customHeight="1">
      <c r="A46" s="2" t="s">
        <v>129</v>
      </c>
      <c r="B46" s="2"/>
      <c r="C46" s="111"/>
      <c r="D46" s="111"/>
      <c r="E46" s="111"/>
      <c r="F46" s="111"/>
      <c r="G46" s="111"/>
      <c r="H46" s="111"/>
      <c r="I46" s="111"/>
      <c r="J46" s="111"/>
    </row>
    <row r="47" spans="1:10" ht="15.75" customHeight="1">
      <c r="A47" s="111"/>
      <c r="B47" s="119" t="s">
        <v>130</v>
      </c>
      <c r="C47" s="146"/>
      <c r="D47" s="163"/>
      <c r="E47" s="119" t="s">
        <v>22</v>
      </c>
      <c r="F47" s="146"/>
      <c r="G47" s="146"/>
      <c r="H47" s="163"/>
      <c r="I47" s="244" t="s">
        <v>131</v>
      </c>
      <c r="J47" s="244" t="s">
        <v>141</v>
      </c>
    </row>
    <row r="48" spans="1:10" ht="15.75" customHeight="1">
      <c r="A48" s="111"/>
      <c r="B48" s="120"/>
      <c r="C48" s="146"/>
      <c r="D48" s="163"/>
      <c r="E48" s="174"/>
      <c r="F48" s="146"/>
      <c r="G48" s="146"/>
      <c r="H48" s="163"/>
      <c r="I48" s="234"/>
      <c r="J48" s="234"/>
    </row>
    <row r="49" spans="1:11">
      <c r="A49" s="111"/>
      <c r="B49" s="111"/>
      <c r="C49" s="111"/>
      <c r="E49" s="111"/>
      <c r="F49" s="111"/>
      <c r="G49" s="111"/>
      <c r="H49" s="111"/>
      <c r="I49" s="111"/>
      <c r="J49" s="111"/>
    </row>
    <row r="50" spans="1:11" ht="15.75" customHeight="1">
      <c r="A50" s="2" t="s">
        <v>74</v>
      </c>
      <c r="B50" s="2"/>
      <c r="D50" s="111"/>
      <c r="K50" s="60"/>
    </row>
    <row r="51" spans="1:11">
      <c r="A51" s="2"/>
      <c r="B51" s="2" t="s">
        <v>58</v>
      </c>
      <c r="D51" s="111"/>
      <c r="K51" s="60"/>
    </row>
    <row r="52" spans="1:11">
      <c r="A52" s="111"/>
      <c r="B52" s="270" t="s">
        <v>202</v>
      </c>
      <c r="C52" s="164" t="s">
        <v>27</v>
      </c>
      <c r="D52" s="149"/>
      <c r="E52" s="149"/>
      <c r="F52" s="193" t="str">
        <f>IF(J14=0,"",J14)</f>
        <v/>
      </c>
      <c r="G52" s="2" t="s">
        <v>75</v>
      </c>
      <c r="H52" s="193">
        <v>97000</v>
      </c>
      <c r="I52" s="2" t="s">
        <v>18</v>
      </c>
      <c r="J52" s="252" t="str">
        <f t="shared" ref="J52:J57" si="0">IF(F52="","",F52*H52)</f>
        <v/>
      </c>
      <c r="K52" s="60"/>
    </row>
    <row r="53" spans="1:11">
      <c r="A53" s="111"/>
      <c r="B53" s="270" t="s">
        <v>202</v>
      </c>
      <c r="C53" s="164" t="s">
        <v>167</v>
      </c>
      <c r="D53" s="149"/>
      <c r="E53" s="149"/>
      <c r="F53" s="193" t="str">
        <f>IF(J18=0,"",J18)</f>
        <v/>
      </c>
      <c r="G53" s="2" t="s">
        <v>75</v>
      </c>
      <c r="H53" s="193">
        <v>41000</v>
      </c>
      <c r="I53" s="2" t="s">
        <v>18</v>
      </c>
      <c r="J53" s="252" t="str">
        <f t="shared" si="0"/>
        <v/>
      </c>
      <c r="K53" s="60"/>
    </row>
    <row r="54" spans="1:11">
      <c r="A54" s="111"/>
      <c r="B54" s="270" t="s">
        <v>202</v>
      </c>
      <c r="C54" s="164" t="s">
        <v>136</v>
      </c>
      <c r="D54" s="149"/>
      <c r="E54" s="149"/>
      <c r="F54" s="193" t="str">
        <f>IF(J22=0,"",J22)</f>
        <v/>
      </c>
      <c r="G54" s="2" t="s">
        <v>75</v>
      </c>
      <c r="H54" s="193">
        <v>16000</v>
      </c>
      <c r="I54" s="2" t="s">
        <v>18</v>
      </c>
      <c r="J54" s="252" t="str">
        <f t="shared" si="0"/>
        <v/>
      </c>
      <c r="K54" s="60"/>
    </row>
    <row r="55" spans="1:11">
      <c r="A55" s="111"/>
      <c r="B55" s="270" t="s">
        <v>203</v>
      </c>
      <c r="C55" s="164" t="s">
        <v>27</v>
      </c>
      <c r="D55" s="149"/>
      <c r="E55" s="149"/>
      <c r="F55" s="193" t="str">
        <f>IF(J32=0,"",J32)</f>
        <v/>
      </c>
      <c r="G55" s="2" t="s">
        <v>75</v>
      </c>
      <c r="H55" s="193">
        <v>68000</v>
      </c>
      <c r="I55" s="2" t="s">
        <v>18</v>
      </c>
      <c r="J55" s="252" t="str">
        <f t="shared" si="0"/>
        <v/>
      </c>
      <c r="K55" s="60"/>
    </row>
    <row r="56" spans="1:11">
      <c r="A56" s="111"/>
      <c r="B56" s="270" t="s">
        <v>203</v>
      </c>
      <c r="C56" s="164" t="s">
        <v>167</v>
      </c>
      <c r="D56" s="149"/>
      <c r="E56" s="149"/>
      <c r="F56" s="193" t="str">
        <f>IF(J36=0,"",J36)</f>
        <v/>
      </c>
      <c r="G56" s="2" t="s">
        <v>75</v>
      </c>
      <c r="H56" s="193">
        <v>29000</v>
      </c>
      <c r="I56" s="2" t="s">
        <v>18</v>
      </c>
      <c r="J56" s="252" t="str">
        <f t="shared" si="0"/>
        <v/>
      </c>
      <c r="K56" s="60"/>
    </row>
    <row r="57" spans="1:11">
      <c r="A57" s="111"/>
      <c r="B57" s="270" t="s">
        <v>203</v>
      </c>
      <c r="C57" s="164" t="s">
        <v>136</v>
      </c>
      <c r="D57" s="149"/>
      <c r="E57" s="149"/>
      <c r="F57" s="193" t="str">
        <f>IF(J40=0,"",J40)</f>
        <v/>
      </c>
      <c r="G57" s="2" t="s">
        <v>75</v>
      </c>
      <c r="H57" s="193">
        <v>11000</v>
      </c>
      <c r="I57" s="2" t="s">
        <v>18</v>
      </c>
      <c r="J57" s="252" t="str">
        <f t="shared" si="0"/>
        <v/>
      </c>
      <c r="K57" s="60"/>
    </row>
    <row r="58" spans="1:11">
      <c r="A58" s="111"/>
      <c r="B58" s="122" t="s">
        <v>12</v>
      </c>
      <c r="C58" s="34"/>
      <c r="D58" s="164" t="s">
        <v>147</v>
      </c>
      <c r="E58" s="34"/>
      <c r="F58" s="34"/>
      <c r="G58" s="34"/>
      <c r="H58" s="34"/>
      <c r="I58" s="2" t="s">
        <v>145</v>
      </c>
      <c r="J58" s="252"/>
      <c r="K58" s="60"/>
    </row>
    <row r="59" spans="1:11">
      <c r="A59" s="111"/>
      <c r="B59" s="122" t="s">
        <v>129</v>
      </c>
      <c r="C59" s="34"/>
      <c r="D59" s="164" t="s">
        <v>132</v>
      </c>
      <c r="E59" s="34"/>
      <c r="F59" s="193" t="str">
        <f>IF(J48=0,"",J48)</f>
        <v/>
      </c>
      <c r="G59" s="2" t="s">
        <v>75</v>
      </c>
      <c r="H59" s="193">
        <v>13100</v>
      </c>
      <c r="I59" s="2" t="s">
        <v>18</v>
      </c>
      <c r="J59" s="252" t="str">
        <f>IF(F59="","",F59*H59)</f>
        <v/>
      </c>
      <c r="K59" s="60"/>
    </row>
    <row r="60" spans="1:11" ht="15.75" customHeight="1">
      <c r="A60" s="111"/>
      <c r="B60" s="111"/>
      <c r="C60" s="111"/>
      <c r="D60" s="111"/>
      <c r="E60" s="123"/>
      <c r="F60" s="194"/>
      <c r="G60" s="2"/>
      <c r="H60" s="194"/>
      <c r="I60" s="245" t="s">
        <v>35</v>
      </c>
      <c r="J60" s="251">
        <f>SUM(J52:J59)</f>
        <v>0</v>
      </c>
      <c r="K60" s="60"/>
    </row>
    <row r="61" spans="1:11" ht="20.100000000000001" customHeight="1">
      <c r="A61" s="111"/>
      <c r="B61" s="111"/>
      <c r="C61" s="111"/>
      <c r="D61" s="111"/>
      <c r="E61" s="111"/>
      <c r="F61" s="111"/>
      <c r="G61" s="111"/>
      <c r="H61" s="111"/>
      <c r="J61" s="111"/>
    </row>
    <row r="62" spans="1:11" ht="20.100000000000001" customHeight="1">
      <c r="A62" s="2" t="s">
        <v>149</v>
      </c>
      <c r="B62" s="2"/>
      <c r="C62" s="111"/>
      <c r="D62" s="111"/>
      <c r="E62" s="111"/>
      <c r="F62" s="111"/>
      <c r="G62" s="111"/>
      <c r="H62" s="111"/>
      <c r="I62" s="111"/>
      <c r="J62" s="111"/>
    </row>
    <row r="63" spans="1:11" ht="20.100000000000001" customHeight="1">
      <c r="A63" s="2"/>
      <c r="B63" s="2" t="s">
        <v>140</v>
      </c>
      <c r="C63" s="111"/>
      <c r="D63" s="111"/>
      <c r="E63" s="111"/>
      <c r="F63" s="111"/>
      <c r="G63" s="111"/>
      <c r="H63" s="111"/>
      <c r="I63" s="111"/>
      <c r="J63" s="111"/>
    </row>
    <row r="64" spans="1:11" ht="20.100000000000001" customHeight="1">
      <c r="A64" s="2"/>
      <c r="B64" s="2" t="s">
        <v>240</v>
      </c>
      <c r="D64" s="111"/>
      <c r="E64" s="111"/>
      <c r="F64" s="111"/>
      <c r="G64" s="111"/>
      <c r="H64" s="111"/>
      <c r="I64" s="111"/>
      <c r="J64" s="111"/>
    </row>
    <row r="65" spans="1:10">
      <c r="A65" s="111"/>
      <c r="B65" s="113" t="s">
        <v>133</v>
      </c>
      <c r="C65" s="138" t="s">
        <v>69</v>
      </c>
      <c r="D65" s="156"/>
      <c r="E65" s="156"/>
      <c r="F65" s="186"/>
      <c r="G65" s="208" t="s">
        <v>56</v>
      </c>
      <c r="H65" s="221"/>
      <c r="I65" s="130" t="s">
        <v>25</v>
      </c>
      <c r="J65" s="130" t="s">
        <v>73</v>
      </c>
    </row>
    <row r="66" spans="1:10">
      <c r="A66" s="111"/>
      <c r="B66" s="114"/>
      <c r="C66" s="139" t="s">
        <v>45</v>
      </c>
      <c r="D66" s="157"/>
      <c r="E66" s="169"/>
      <c r="F66" s="187" t="s">
        <v>71</v>
      </c>
      <c r="G66" s="209" t="s">
        <v>30</v>
      </c>
      <c r="H66" s="187" t="s">
        <v>72</v>
      </c>
      <c r="I66" s="239"/>
      <c r="J66" s="239"/>
    </row>
    <row r="67" spans="1:10">
      <c r="A67" s="111"/>
      <c r="B67" s="115"/>
      <c r="C67" s="140"/>
      <c r="D67" s="158"/>
      <c r="E67" s="170"/>
      <c r="F67" s="188" t="s">
        <v>11</v>
      </c>
      <c r="G67" s="210" t="s">
        <v>7</v>
      </c>
      <c r="H67" s="222" t="s">
        <v>29</v>
      </c>
      <c r="I67" s="240" t="s">
        <v>78</v>
      </c>
      <c r="J67" s="240" t="s">
        <v>1</v>
      </c>
    </row>
    <row r="68" spans="1:10">
      <c r="A68" s="111"/>
      <c r="B68" s="113" t="s">
        <v>134</v>
      </c>
      <c r="C68" s="141"/>
      <c r="D68" s="159" t="s">
        <v>77</v>
      </c>
      <c r="E68" s="171"/>
      <c r="F68" s="189" t="str">
        <f>IF(C68="",IF(E68="","","開始日入力を"),IF(E68="","終了日入力を",_xlfn.DAYS(E68,C68)+1))</f>
        <v/>
      </c>
      <c r="G68" s="211"/>
      <c r="H68" s="223" t="str">
        <f>IF(F68="","",IF(G68="","",IF(F68&gt;0,G68*F68,"")))</f>
        <v/>
      </c>
      <c r="I68" s="241"/>
      <c r="J68" s="241" t="str">
        <f>IF(H68="","",IF(H68-I68&lt;0,"エラー",H68-I68))</f>
        <v/>
      </c>
    </row>
    <row r="69" spans="1:10">
      <c r="A69" s="111"/>
      <c r="B69" s="114"/>
      <c r="C69" s="143"/>
      <c r="D69" s="161" t="s">
        <v>77</v>
      </c>
      <c r="E69" s="173"/>
      <c r="F69" s="191" t="str">
        <f>IF(C69="",IF(E69="","","開始日入力を"),IF(E69="","終了日入力を",_xlfn.DAYS(E69,C69)+1))</f>
        <v/>
      </c>
      <c r="G69" s="213"/>
      <c r="H69" s="225" t="str">
        <f>IF(F69="","",IF(G69="","",IF(F69&gt;0,G69*F69,"")))</f>
        <v/>
      </c>
      <c r="I69" s="243"/>
      <c r="J69" s="243" t="str">
        <f>IF(H69="","",IF(H69-I69&lt;0,"エラー",H69-I69))</f>
        <v/>
      </c>
    </row>
    <row r="70" spans="1:10">
      <c r="A70" s="111"/>
      <c r="B70" s="115"/>
      <c r="C70" s="144" t="s">
        <v>35</v>
      </c>
      <c r="D70" s="162"/>
      <c r="E70" s="162"/>
      <c r="F70" s="192">
        <f>SUM(F68:F69)</f>
        <v>0</v>
      </c>
      <c r="G70" s="214">
        <f>MAX(G68:G69)</f>
        <v>0</v>
      </c>
      <c r="H70" s="214">
        <f>SUM(H68:H69)</f>
        <v>0</v>
      </c>
      <c r="I70" s="214">
        <f>SUM(I68:I69)</f>
        <v>0</v>
      </c>
      <c r="J70" s="214">
        <f>SUM(J68:J69)</f>
        <v>0</v>
      </c>
    </row>
    <row r="71" spans="1:10">
      <c r="A71" s="111"/>
      <c r="B71" s="113" t="s">
        <v>156</v>
      </c>
      <c r="C71" s="141"/>
      <c r="D71" s="159" t="s">
        <v>77</v>
      </c>
      <c r="E71" s="171"/>
      <c r="F71" s="189" t="str">
        <f>IF(C71="",IF(E71="","","開始日入力を"),IF(E71="","終了日入力を",_xlfn.DAYS(E71,C71)+1))</f>
        <v/>
      </c>
      <c r="G71" s="211"/>
      <c r="H71" s="223" t="str">
        <f>IF(F71="","",IF(G71="","",IF(F71&gt;0,G71*F71,"")))</f>
        <v/>
      </c>
      <c r="I71" s="241"/>
      <c r="J71" s="241" t="str">
        <f>IF(H71="","",IF(H71-I71&lt;0,"エラー",H71-I71))</f>
        <v/>
      </c>
    </row>
    <row r="72" spans="1:10">
      <c r="A72" s="111"/>
      <c r="B72" s="114"/>
      <c r="C72" s="143"/>
      <c r="D72" s="161" t="s">
        <v>77</v>
      </c>
      <c r="E72" s="173"/>
      <c r="F72" s="191" t="str">
        <f>IF(C72="",IF(E72="","","開始日入力を"),IF(E72="","終了日入力を",_xlfn.DAYS(E72,C72)+1))</f>
        <v/>
      </c>
      <c r="G72" s="213"/>
      <c r="H72" s="225" t="str">
        <f>IF(F72="","",IF(G72="","",IF(F72&gt;0,G72*F72,"")))</f>
        <v/>
      </c>
      <c r="I72" s="243"/>
      <c r="J72" s="243" t="str">
        <f>IF(H72="","",IF(H72-I72&lt;0,"エラー",H72-I72))</f>
        <v/>
      </c>
    </row>
    <row r="73" spans="1:10">
      <c r="A73" s="111"/>
      <c r="B73" s="115"/>
      <c r="C73" s="144" t="s">
        <v>35</v>
      </c>
      <c r="D73" s="162"/>
      <c r="E73" s="162"/>
      <c r="F73" s="192">
        <f>SUM(F71:F72)</f>
        <v>0</v>
      </c>
      <c r="G73" s="214">
        <f>MAX(G71:G72)</f>
        <v>0</v>
      </c>
      <c r="H73" s="214">
        <f>SUM(H71:H72)</f>
        <v>0</v>
      </c>
      <c r="I73" s="214">
        <f>SUM(I71:I72)</f>
        <v>0</v>
      </c>
      <c r="J73" s="214">
        <f>SUM(J71:J72)</f>
        <v>0</v>
      </c>
    </row>
    <row r="74" spans="1:10">
      <c r="A74" s="111"/>
      <c r="B74" s="113" t="s">
        <v>135</v>
      </c>
      <c r="C74" s="141"/>
      <c r="D74" s="159" t="s">
        <v>77</v>
      </c>
      <c r="E74" s="171"/>
      <c r="F74" s="189" t="str">
        <f>IF(C74="",IF(E74="","","開始日入力を"),IF(E74="","終了日入力を",_xlfn.DAYS(E74,C74)+1))</f>
        <v/>
      </c>
      <c r="G74" s="211"/>
      <c r="H74" s="223" t="str">
        <f>IF(F74="","",IF(G74="","",IF(F74&gt;0,G74*F74,"")))</f>
        <v/>
      </c>
      <c r="I74" s="241"/>
      <c r="J74" s="241" t="str">
        <f>IF(H74="","",IF(H74-I74&lt;0,"エラー",H74-I74))</f>
        <v/>
      </c>
    </row>
    <row r="75" spans="1:10">
      <c r="A75" s="111"/>
      <c r="B75" s="114"/>
      <c r="C75" s="143"/>
      <c r="D75" s="161" t="s">
        <v>77</v>
      </c>
      <c r="E75" s="173"/>
      <c r="F75" s="191" t="str">
        <f>IF(C75="",IF(E75="","","開始日入力を"),IF(E75="","終了日入力を",_xlfn.DAYS(E75,C75)+1))</f>
        <v/>
      </c>
      <c r="G75" s="213"/>
      <c r="H75" s="225" t="str">
        <f>IF(F75="","",IF(G75="","",IF(F75&gt;0,G75*F75,"")))</f>
        <v/>
      </c>
      <c r="I75" s="243"/>
      <c r="J75" s="243" t="str">
        <f>IF(H75="","",IF(H75-I75&lt;0,"エラー",H75-I75))</f>
        <v/>
      </c>
    </row>
    <row r="76" spans="1:10">
      <c r="A76" s="111"/>
      <c r="B76" s="115"/>
      <c r="C76" s="144" t="s">
        <v>35</v>
      </c>
      <c r="D76" s="162"/>
      <c r="E76" s="162"/>
      <c r="F76" s="192">
        <f>SUM(F74:F75)</f>
        <v>0</v>
      </c>
      <c r="G76" s="214">
        <f>MAX(G74:G75)</f>
        <v>0</v>
      </c>
      <c r="H76" s="214">
        <f>SUM(H74:H75)</f>
        <v>0</v>
      </c>
      <c r="I76" s="214">
        <f>SUM(I74:I75)</f>
        <v>0</v>
      </c>
      <c r="J76" s="214">
        <f>SUM(J74:J75)</f>
        <v>0</v>
      </c>
    </row>
    <row r="77" spans="1:10">
      <c r="A77" s="111"/>
      <c r="B77" s="113" t="s">
        <v>166</v>
      </c>
      <c r="C77" s="141"/>
      <c r="D77" s="159" t="s">
        <v>77</v>
      </c>
      <c r="E77" s="171"/>
      <c r="F77" s="189" t="str">
        <f>IF(C77="",IF(E77="","","開始日入力を"),IF(E77="","終了日入力を",_xlfn.DAYS(E77,C77)+1))</f>
        <v/>
      </c>
      <c r="G77" s="211"/>
      <c r="H77" s="223" t="str">
        <f>IF(F77="","",IF(G77="","",IF(F77&gt;0,G77*F77,"")))</f>
        <v/>
      </c>
      <c r="I77" s="241"/>
      <c r="J77" s="241" t="str">
        <f>IF(H77="","",IF(H77-I77&lt;0,"エラー",H77-I77))</f>
        <v/>
      </c>
    </row>
    <row r="78" spans="1:10">
      <c r="A78" s="111"/>
      <c r="B78" s="114"/>
      <c r="C78" s="143"/>
      <c r="D78" s="161" t="s">
        <v>77</v>
      </c>
      <c r="E78" s="173"/>
      <c r="F78" s="191" t="str">
        <f>IF(C78="",IF(E78="","","開始日入力を"),IF(E78="","終了日入力を",_xlfn.DAYS(E78,C78)+1))</f>
        <v/>
      </c>
      <c r="G78" s="213"/>
      <c r="H78" s="225" t="str">
        <f>IF(F78="","",IF(G78="","",IF(F78&gt;0,G78*F78,"")))</f>
        <v/>
      </c>
      <c r="I78" s="243"/>
      <c r="J78" s="243" t="str">
        <f>IF(H78="","",IF(H78-I78&lt;0,"エラー",H78-I78))</f>
        <v/>
      </c>
    </row>
    <row r="79" spans="1:10">
      <c r="A79" s="111"/>
      <c r="B79" s="115"/>
      <c r="C79" s="144" t="s">
        <v>35</v>
      </c>
      <c r="D79" s="162"/>
      <c r="E79" s="162"/>
      <c r="F79" s="192">
        <f>SUM(F77:F78)</f>
        <v>0</v>
      </c>
      <c r="G79" s="214">
        <f>MAX(G77:G78)</f>
        <v>0</v>
      </c>
      <c r="H79" s="214">
        <f>SUM(H77:H78)</f>
        <v>0</v>
      </c>
      <c r="I79" s="214">
        <f>SUM(I77:I78)</f>
        <v>0</v>
      </c>
      <c r="J79" s="214">
        <f>SUM(J77:J78)</f>
        <v>0</v>
      </c>
    </row>
    <row r="80" spans="1:10" ht="20.100000000000001" customHeight="1">
      <c r="A80" s="2"/>
      <c r="B80" s="2" t="s">
        <v>241</v>
      </c>
      <c r="D80" s="111"/>
      <c r="E80" s="111"/>
      <c r="F80" s="111"/>
      <c r="G80" s="111"/>
      <c r="H80" s="111"/>
      <c r="I80" s="111"/>
      <c r="J80" s="111"/>
    </row>
    <row r="81" spans="1:10">
      <c r="A81" s="111"/>
      <c r="B81" s="113" t="s">
        <v>133</v>
      </c>
      <c r="C81" s="138" t="s">
        <v>69</v>
      </c>
      <c r="D81" s="156"/>
      <c r="E81" s="156"/>
      <c r="F81" s="186"/>
      <c r="G81" s="208" t="s">
        <v>56</v>
      </c>
      <c r="H81" s="221"/>
      <c r="I81" s="130" t="s">
        <v>25</v>
      </c>
      <c r="J81" s="130" t="s">
        <v>73</v>
      </c>
    </row>
    <row r="82" spans="1:10">
      <c r="A82" s="111"/>
      <c r="B82" s="114"/>
      <c r="C82" s="139" t="s">
        <v>45</v>
      </c>
      <c r="D82" s="157"/>
      <c r="E82" s="169"/>
      <c r="F82" s="187" t="s">
        <v>71</v>
      </c>
      <c r="G82" s="209" t="s">
        <v>30</v>
      </c>
      <c r="H82" s="187" t="s">
        <v>72</v>
      </c>
      <c r="I82" s="239"/>
      <c r="J82" s="239"/>
    </row>
    <row r="83" spans="1:10">
      <c r="A83" s="111"/>
      <c r="B83" s="115"/>
      <c r="C83" s="140"/>
      <c r="D83" s="158"/>
      <c r="E83" s="170"/>
      <c r="F83" s="188" t="s">
        <v>11</v>
      </c>
      <c r="G83" s="210" t="s">
        <v>7</v>
      </c>
      <c r="H83" s="222" t="s">
        <v>29</v>
      </c>
      <c r="I83" s="240" t="s">
        <v>78</v>
      </c>
      <c r="J83" s="240" t="s">
        <v>1</v>
      </c>
    </row>
    <row r="84" spans="1:10">
      <c r="A84" s="111"/>
      <c r="B84" s="113" t="s">
        <v>134</v>
      </c>
      <c r="C84" s="141"/>
      <c r="D84" s="159" t="s">
        <v>77</v>
      </c>
      <c r="E84" s="171"/>
      <c r="F84" s="189" t="str">
        <f>IF(C84="",IF(E84="","","開始日入力を"),IF(E84="","終了日入力を",_xlfn.DAYS(E84,C84)+1))</f>
        <v/>
      </c>
      <c r="G84" s="211"/>
      <c r="H84" s="223" t="str">
        <f>IF(F84="","",IF(G84="","",IF(F84&gt;0,G84*F84,"")))</f>
        <v/>
      </c>
      <c r="I84" s="241"/>
      <c r="J84" s="241" t="str">
        <f>IF(H84="","",IF(H84-I84&lt;0,"エラー",H84-I84))</f>
        <v/>
      </c>
    </row>
    <row r="85" spans="1:10">
      <c r="A85" s="111"/>
      <c r="B85" s="114"/>
      <c r="C85" s="143"/>
      <c r="D85" s="161" t="s">
        <v>77</v>
      </c>
      <c r="E85" s="173"/>
      <c r="F85" s="191" t="str">
        <f>IF(C85="",IF(E85="","","開始日入力を"),IF(E85="","終了日入力を",_xlfn.DAYS(E85,C85)+1))</f>
        <v/>
      </c>
      <c r="G85" s="213"/>
      <c r="H85" s="225" t="str">
        <f>IF(F85="","",IF(G85="","",IF(F85&gt;0,G85*F85,"")))</f>
        <v/>
      </c>
      <c r="I85" s="243"/>
      <c r="J85" s="243" t="str">
        <f>IF(H85="","",IF(H85-I85&lt;0,"エラー",H85-I85))</f>
        <v/>
      </c>
    </row>
    <row r="86" spans="1:10">
      <c r="A86" s="111"/>
      <c r="B86" s="115"/>
      <c r="C86" s="144" t="s">
        <v>35</v>
      </c>
      <c r="D86" s="162"/>
      <c r="E86" s="162"/>
      <c r="F86" s="192">
        <f>SUM(F84:F85)</f>
        <v>0</v>
      </c>
      <c r="G86" s="214">
        <f>MAX(G84:G85)</f>
        <v>0</v>
      </c>
      <c r="H86" s="214">
        <f>SUM(H84:H85)</f>
        <v>0</v>
      </c>
      <c r="I86" s="214">
        <f>SUM(I84:I85)</f>
        <v>0</v>
      </c>
      <c r="J86" s="214">
        <f>SUM(J84:J85)</f>
        <v>0</v>
      </c>
    </row>
    <row r="87" spans="1:10">
      <c r="A87" s="111"/>
      <c r="B87" s="113" t="s">
        <v>156</v>
      </c>
      <c r="C87" s="141"/>
      <c r="D87" s="159" t="s">
        <v>77</v>
      </c>
      <c r="E87" s="171"/>
      <c r="F87" s="189" t="str">
        <f>IF(C87="",IF(E87="","","開始日入力を"),IF(E87="","終了日入力を",_xlfn.DAYS(E87,C87)+1))</f>
        <v/>
      </c>
      <c r="G87" s="211"/>
      <c r="H87" s="223" t="str">
        <f>IF(F87="","",IF(G87="","",IF(F87&gt;0,G87*F87,"")))</f>
        <v/>
      </c>
      <c r="I87" s="241"/>
      <c r="J87" s="241" t="str">
        <f>IF(H87="","",IF(H87-I87&lt;0,"エラー",H87-I87))</f>
        <v/>
      </c>
    </row>
    <row r="88" spans="1:10">
      <c r="A88" s="111"/>
      <c r="B88" s="114"/>
      <c r="C88" s="143"/>
      <c r="D88" s="161" t="s">
        <v>77</v>
      </c>
      <c r="E88" s="173"/>
      <c r="F88" s="191" t="str">
        <f>IF(C88="",IF(E88="","","開始日入力を"),IF(E88="","終了日入力を",_xlfn.DAYS(E88,C88)+1))</f>
        <v/>
      </c>
      <c r="G88" s="213"/>
      <c r="H88" s="225" t="str">
        <f>IF(F88="","",IF(G88="","",IF(F88&gt;0,G88*F88,"")))</f>
        <v/>
      </c>
      <c r="I88" s="243"/>
      <c r="J88" s="243" t="str">
        <f>IF(H88="","",IF(H88-I88&lt;0,"エラー",H88-I88))</f>
        <v/>
      </c>
    </row>
    <row r="89" spans="1:10">
      <c r="A89" s="111"/>
      <c r="B89" s="115"/>
      <c r="C89" s="144" t="s">
        <v>35</v>
      </c>
      <c r="D89" s="162"/>
      <c r="E89" s="162"/>
      <c r="F89" s="192">
        <f>SUM(F87:F88)</f>
        <v>0</v>
      </c>
      <c r="G89" s="214">
        <f>MAX(G87:G88)</f>
        <v>0</v>
      </c>
      <c r="H89" s="214">
        <f>SUM(H87:H88)</f>
        <v>0</v>
      </c>
      <c r="I89" s="214">
        <f>SUM(I87:I88)</f>
        <v>0</v>
      </c>
      <c r="J89" s="214">
        <f>SUM(J87:J88)</f>
        <v>0</v>
      </c>
    </row>
    <row r="90" spans="1:10">
      <c r="A90" s="111"/>
      <c r="B90" s="113" t="s">
        <v>135</v>
      </c>
      <c r="C90" s="141"/>
      <c r="D90" s="159" t="s">
        <v>77</v>
      </c>
      <c r="E90" s="171"/>
      <c r="F90" s="189" t="str">
        <f>IF(C90="",IF(E90="","","開始日入力を"),IF(E90="","終了日入力を",_xlfn.DAYS(E90,C90)+1))</f>
        <v/>
      </c>
      <c r="G90" s="211"/>
      <c r="H90" s="223" t="str">
        <f>IF(F90="","",IF(G90="","",IF(F90&gt;0,G90*F90,"")))</f>
        <v/>
      </c>
      <c r="I90" s="241"/>
      <c r="J90" s="241" t="str">
        <f>IF(H90="","",IF(H90-I90&lt;0,"エラー",H90-I90))</f>
        <v/>
      </c>
    </row>
    <row r="91" spans="1:10">
      <c r="A91" s="111"/>
      <c r="B91" s="114"/>
      <c r="C91" s="143"/>
      <c r="D91" s="161" t="s">
        <v>77</v>
      </c>
      <c r="E91" s="173"/>
      <c r="F91" s="191" t="str">
        <f>IF(C91="",IF(E91="","","開始日入力を"),IF(E91="","終了日入力を",_xlfn.DAYS(E91,C91)+1))</f>
        <v/>
      </c>
      <c r="G91" s="213"/>
      <c r="H91" s="225" t="str">
        <f>IF(F91="","",IF(G91="","",IF(F91&gt;0,G91*F91,"")))</f>
        <v/>
      </c>
      <c r="I91" s="243"/>
      <c r="J91" s="243" t="str">
        <f>IF(H91="","",IF(H91-I91&lt;0,"エラー",H91-I91))</f>
        <v/>
      </c>
    </row>
    <row r="92" spans="1:10">
      <c r="A92" s="111"/>
      <c r="B92" s="115"/>
      <c r="C92" s="144" t="s">
        <v>35</v>
      </c>
      <c r="D92" s="162"/>
      <c r="E92" s="162"/>
      <c r="F92" s="192">
        <f>SUM(F90:F91)</f>
        <v>0</v>
      </c>
      <c r="G92" s="214">
        <f>MAX(G90:G91)</f>
        <v>0</v>
      </c>
      <c r="H92" s="214">
        <f>SUM(H90:H91)</f>
        <v>0</v>
      </c>
      <c r="I92" s="214">
        <f>SUM(I90:I91)</f>
        <v>0</v>
      </c>
      <c r="J92" s="214">
        <f>SUM(J90:J91)</f>
        <v>0</v>
      </c>
    </row>
    <row r="93" spans="1:10">
      <c r="A93" s="111"/>
      <c r="B93" s="113" t="s">
        <v>166</v>
      </c>
      <c r="C93" s="141"/>
      <c r="D93" s="159" t="s">
        <v>77</v>
      </c>
      <c r="E93" s="171"/>
      <c r="F93" s="189" t="str">
        <f>IF(C93="",IF(E93="","","開始日入力を"),IF(E93="","終了日入力を",_xlfn.DAYS(E93,C93)+1))</f>
        <v/>
      </c>
      <c r="G93" s="211"/>
      <c r="H93" s="223" t="str">
        <f>IF(F93="","",IF(G93="","",IF(F93&gt;0,G93*F93,"")))</f>
        <v/>
      </c>
      <c r="I93" s="241"/>
      <c r="J93" s="241" t="str">
        <f>IF(H93="","",IF(H93-I93&lt;0,"エラー",H93-I93))</f>
        <v/>
      </c>
    </row>
    <row r="94" spans="1:10">
      <c r="A94" s="111"/>
      <c r="B94" s="114"/>
      <c r="C94" s="143"/>
      <c r="D94" s="161" t="s">
        <v>77</v>
      </c>
      <c r="E94" s="173"/>
      <c r="F94" s="191" t="str">
        <f>IF(C94="",IF(E94="","","開始日入力を"),IF(E94="","終了日入力を",_xlfn.DAYS(E94,C94)+1))</f>
        <v/>
      </c>
      <c r="G94" s="213"/>
      <c r="H94" s="225" t="str">
        <f>IF(F94="","",IF(G94="","",IF(F94&gt;0,G94*F94,"")))</f>
        <v/>
      </c>
      <c r="I94" s="243"/>
      <c r="J94" s="243" t="str">
        <f>IF(H94="","",IF(H94-I94&lt;0,"エラー",H94-I94))</f>
        <v/>
      </c>
    </row>
    <row r="95" spans="1:10">
      <c r="A95" s="111"/>
      <c r="B95" s="115"/>
      <c r="C95" s="144" t="s">
        <v>35</v>
      </c>
      <c r="D95" s="162"/>
      <c r="E95" s="162"/>
      <c r="F95" s="192">
        <f>SUM(F93:F94)</f>
        <v>0</v>
      </c>
      <c r="G95" s="214">
        <f>MAX(G93:G94)</f>
        <v>0</v>
      </c>
      <c r="H95" s="214">
        <f>SUM(H93:H94)</f>
        <v>0</v>
      </c>
      <c r="I95" s="214">
        <f>SUM(I93:I94)</f>
        <v>0</v>
      </c>
      <c r="J95" s="214">
        <f>SUM(J93:J94)</f>
        <v>0</v>
      </c>
    </row>
    <row r="96" spans="1:10" ht="20.100000000000001" customHeight="1">
      <c r="A96" s="2"/>
      <c r="B96" s="2" t="s">
        <v>242</v>
      </c>
      <c r="D96" s="111"/>
      <c r="E96" s="111"/>
      <c r="F96" s="111"/>
      <c r="G96" s="111"/>
      <c r="H96" s="111"/>
      <c r="I96" s="111"/>
      <c r="J96" s="111"/>
    </row>
    <row r="97" spans="1:10">
      <c r="A97" s="111"/>
      <c r="B97" s="113" t="s">
        <v>133</v>
      </c>
      <c r="C97" s="138" t="s">
        <v>69</v>
      </c>
      <c r="D97" s="156"/>
      <c r="E97" s="156"/>
      <c r="F97" s="186"/>
      <c r="G97" s="208" t="s">
        <v>56</v>
      </c>
      <c r="H97" s="221"/>
      <c r="I97" s="130" t="s">
        <v>25</v>
      </c>
      <c r="J97" s="130" t="s">
        <v>73</v>
      </c>
    </row>
    <row r="98" spans="1:10">
      <c r="A98" s="111"/>
      <c r="B98" s="114"/>
      <c r="C98" s="139" t="s">
        <v>45</v>
      </c>
      <c r="D98" s="157"/>
      <c r="E98" s="169"/>
      <c r="F98" s="187" t="s">
        <v>71</v>
      </c>
      <c r="G98" s="209" t="s">
        <v>30</v>
      </c>
      <c r="H98" s="187" t="s">
        <v>72</v>
      </c>
      <c r="I98" s="239"/>
      <c r="J98" s="239"/>
    </row>
    <row r="99" spans="1:10">
      <c r="A99" s="111"/>
      <c r="B99" s="115"/>
      <c r="C99" s="140"/>
      <c r="D99" s="158"/>
      <c r="E99" s="170"/>
      <c r="F99" s="188" t="s">
        <v>11</v>
      </c>
      <c r="G99" s="210" t="s">
        <v>7</v>
      </c>
      <c r="H99" s="222" t="s">
        <v>29</v>
      </c>
      <c r="I99" s="240" t="s">
        <v>78</v>
      </c>
      <c r="J99" s="240" t="s">
        <v>1</v>
      </c>
    </row>
    <row r="100" spans="1:10">
      <c r="A100" s="111"/>
      <c r="B100" s="113" t="s">
        <v>134</v>
      </c>
      <c r="C100" s="141"/>
      <c r="D100" s="159" t="s">
        <v>77</v>
      </c>
      <c r="E100" s="171"/>
      <c r="F100" s="189" t="str">
        <f>IF(C100="",IF(E100="","","開始日入力を"),IF(E100="","終了日入力を",_xlfn.DAYS(E100,C100)+1))</f>
        <v/>
      </c>
      <c r="G100" s="211"/>
      <c r="H100" s="223" t="str">
        <f>IF(F100="","",IF(G100="","",IF(F100&gt;0,G100*F100,"")))</f>
        <v/>
      </c>
      <c r="I100" s="241"/>
      <c r="J100" s="241" t="str">
        <f>IF(H100="","",IF(H100-I100&lt;0,"エラー",H100-I100))</f>
        <v/>
      </c>
    </row>
    <row r="101" spans="1:10">
      <c r="A101" s="111"/>
      <c r="B101" s="114"/>
      <c r="C101" s="143"/>
      <c r="D101" s="161" t="s">
        <v>77</v>
      </c>
      <c r="E101" s="173"/>
      <c r="F101" s="191" t="str">
        <f>IF(C101="",IF(E101="","","開始日入力を"),IF(E101="","終了日入力を",_xlfn.DAYS(E101,C101)+1))</f>
        <v/>
      </c>
      <c r="G101" s="213"/>
      <c r="H101" s="225" t="str">
        <f>IF(F101="","",IF(G101="","",IF(F101&gt;0,G101*F101,"")))</f>
        <v/>
      </c>
      <c r="I101" s="243"/>
      <c r="J101" s="243" t="str">
        <f>IF(H101="","",IF(H101-I101&lt;0,"エラー",H101-I101))</f>
        <v/>
      </c>
    </row>
    <row r="102" spans="1:10">
      <c r="A102" s="111"/>
      <c r="B102" s="115"/>
      <c r="C102" s="144" t="s">
        <v>35</v>
      </c>
      <c r="D102" s="162"/>
      <c r="E102" s="162"/>
      <c r="F102" s="192">
        <f>SUM(F100:F101)</f>
        <v>0</v>
      </c>
      <c r="G102" s="214">
        <f>MAX(G100:G101)</f>
        <v>0</v>
      </c>
      <c r="H102" s="214">
        <f>SUM(H100:H101)</f>
        <v>0</v>
      </c>
      <c r="I102" s="214">
        <f>SUM(I100:I101)</f>
        <v>0</v>
      </c>
      <c r="J102" s="214">
        <f>SUM(J100:J101)</f>
        <v>0</v>
      </c>
    </row>
    <row r="103" spans="1:10">
      <c r="A103" s="111"/>
      <c r="B103" s="113" t="s">
        <v>156</v>
      </c>
      <c r="C103" s="141"/>
      <c r="D103" s="159" t="s">
        <v>77</v>
      </c>
      <c r="E103" s="171"/>
      <c r="F103" s="189" t="str">
        <f>IF(C103="",IF(E103="","","開始日入力を"),IF(E103="","終了日入力を",_xlfn.DAYS(E103,C103)+1))</f>
        <v/>
      </c>
      <c r="G103" s="211"/>
      <c r="H103" s="223" t="str">
        <f>IF(F103="","",IF(G103="","",IF(F103&gt;0,G103*F103,"")))</f>
        <v/>
      </c>
      <c r="I103" s="241"/>
      <c r="J103" s="241" t="str">
        <f>IF(H103="","",IF(H103-I103&lt;0,"エラー",H103-I103))</f>
        <v/>
      </c>
    </row>
    <row r="104" spans="1:10">
      <c r="A104" s="111"/>
      <c r="B104" s="114"/>
      <c r="C104" s="143"/>
      <c r="D104" s="161" t="s">
        <v>77</v>
      </c>
      <c r="E104" s="173"/>
      <c r="F104" s="191" t="str">
        <f>IF(C104="",IF(E104="","","開始日入力を"),IF(E104="","終了日入力を",_xlfn.DAYS(E104,C104)+1))</f>
        <v/>
      </c>
      <c r="G104" s="213"/>
      <c r="H104" s="225" t="str">
        <f>IF(F104="","",IF(G104="","",IF(F104&gt;0,G104*F104,"")))</f>
        <v/>
      </c>
      <c r="I104" s="243"/>
      <c r="J104" s="243" t="str">
        <f>IF(H104="","",IF(H104-I104&lt;0,"エラー",H104-I104))</f>
        <v/>
      </c>
    </row>
    <row r="105" spans="1:10">
      <c r="A105" s="111"/>
      <c r="B105" s="115"/>
      <c r="C105" s="144" t="s">
        <v>35</v>
      </c>
      <c r="D105" s="162"/>
      <c r="E105" s="162"/>
      <c r="F105" s="192">
        <f>SUM(F103:F104)</f>
        <v>0</v>
      </c>
      <c r="G105" s="214">
        <f>MAX(G103:G104)</f>
        <v>0</v>
      </c>
      <c r="H105" s="214">
        <f>SUM(H103:H104)</f>
        <v>0</v>
      </c>
      <c r="I105" s="214">
        <f>SUM(I103:I104)</f>
        <v>0</v>
      </c>
      <c r="J105" s="214">
        <f>SUM(J103:J104)</f>
        <v>0</v>
      </c>
    </row>
    <row r="106" spans="1:10">
      <c r="A106" s="111"/>
      <c r="B106" s="113" t="s">
        <v>135</v>
      </c>
      <c r="C106" s="141"/>
      <c r="D106" s="159" t="s">
        <v>77</v>
      </c>
      <c r="E106" s="171"/>
      <c r="F106" s="189" t="str">
        <f>IF(C106="",IF(E106="","","開始日入力を"),IF(E106="","終了日入力を",_xlfn.DAYS(E106,C106)+1))</f>
        <v/>
      </c>
      <c r="G106" s="211"/>
      <c r="H106" s="223" t="str">
        <f>IF(F106="","",IF(G106="","",IF(F106&gt;0,G106*F106,"")))</f>
        <v/>
      </c>
      <c r="I106" s="241"/>
      <c r="J106" s="241" t="str">
        <f>IF(H106="","",IF(H106-I106&lt;0,"エラー",H106-I106))</f>
        <v/>
      </c>
    </row>
    <row r="107" spans="1:10">
      <c r="A107" s="111"/>
      <c r="B107" s="114"/>
      <c r="C107" s="143"/>
      <c r="D107" s="161" t="s">
        <v>77</v>
      </c>
      <c r="E107" s="173"/>
      <c r="F107" s="191" t="str">
        <f>IF(C107="",IF(E107="","","開始日入力を"),IF(E107="","終了日入力を",_xlfn.DAYS(E107,C107)+1))</f>
        <v/>
      </c>
      <c r="G107" s="213"/>
      <c r="H107" s="225" t="str">
        <f>IF(F107="","",IF(G107="","",IF(F107&gt;0,G107*F107,"")))</f>
        <v/>
      </c>
      <c r="I107" s="243"/>
      <c r="J107" s="243" t="str">
        <f>IF(H107="","",IF(H107-I107&lt;0,"エラー",H107-I107))</f>
        <v/>
      </c>
    </row>
    <row r="108" spans="1:10">
      <c r="A108" s="111"/>
      <c r="B108" s="115"/>
      <c r="C108" s="144" t="s">
        <v>35</v>
      </c>
      <c r="D108" s="162"/>
      <c r="E108" s="162"/>
      <c r="F108" s="192">
        <f>SUM(F106:F107)</f>
        <v>0</v>
      </c>
      <c r="G108" s="214">
        <f>MAX(G106:G107)</f>
        <v>0</v>
      </c>
      <c r="H108" s="214">
        <f>SUM(H106:H107)</f>
        <v>0</v>
      </c>
      <c r="I108" s="214">
        <f>SUM(I106:I107)</f>
        <v>0</v>
      </c>
      <c r="J108" s="214">
        <f>SUM(J106:J107)</f>
        <v>0</v>
      </c>
    </row>
    <row r="109" spans="1:10">
      <c r="A109" s="111"/>
      <c r="B109" s="113" t="s">
        <v>166</v>
      </c>
      <c r="C109" s="141"/>
      <c r="D109" s="159" t="s">
        <v>77</v>
      </c>
      <c r="E109" s="171"/>
      <c r="F109" s="189" t="str">
        <f>IF(C109="",IF(E109="","","開始日入力を"),IF(E109="","終了日入力を",_xlfn.DAYS(E109,C109)+1))</f>
        <v/>
      </c>
      <c r="G109" s="211"/>
      <c r="H109" s="223" t="str">
        <f>IF(F109="","",IF(G109="","",IF(F109&gt;0,G109*F109,"")))</f>
        <v/>
      </c>
      <c r="I109" s="241"/>
      <c r="J109" s="241" t="str">
        <f>IF(H109="","",IF(H109-I109&lt;0,"エラー",H109-I109))</f>
        <v/>
      </c>
    </row>
    <row r="110" spans="1:10">
      <c r="A110" s="111"/>
      <c r="B110" s="114"/>
      <c r="C110" s="143"/>
      <c r="D110" s="161" t="s">
        <v>77</v>
      </c>
      <c r="E110" s="173"/>
      <c r="F110" s="191" t="str">
        <f>IF(C110="",IF(E110="","","開始日入力を"),IF(E110="","終了日入力を",_xlfn.DAYS(E110,C110)+1))</f>
        <v/>
      </c>
      <c r="G110" s="213"/>
      <c r="H110" s="225" t="str">
        <f>IF(F110="","",IF(G110="","",IF(F110&gt;0,G110*F110,"")))</f>
        <v/>
      </c>
      <c r="I110" s="243"/>
      <c r="J110" s="243" t="str">
        <f>IF(H110="","",IF(H110-I110&lt;0,"エラー",H110-I110))</f>
        <v/>
      </c>
    </row>
    <row r="111" spans="1:10">
      <c r="A111" s="111"/>
      <c r="B111" s="115"/>
      <c r="C111" s="144" t="s">
        <v>35</v>
      </c>
      <c r="D111" s="162"/>
      <c r="E111" s="162"/>
      <c r="F111" s="192">
        <f>SUM(F109:F110)</f>
        <v>0</v>
      </c>
      <c r="G111" s="214">
        <f>MAX(G109:G110)</f>
        <v>0</v>
      </c>
      <c r="H111" s="214">
        <f>SUM(H109:H110)</f>
        <v>0</v>
      </c>
      <c r="I111" s="214">
        <f>SUM(I109:I110)</f>
        <v>0</v>
      </c>
      <c r="J111" s="214">
        <f>SUM(J109:J110)</f>
        <v>0</v>
      </c>
    </row>
    <row r="112" spans="1:10" ht="8.25" customHeight="1">
      <c r="A112" s="111"/>
      <c r="B112" s="111"/>
      <c r="C112" s="111"/>
      <c r="D112" s="111"/>
      <c r="E112" s="111"/>
      <c r="F112" s="111"/>
      <c r="G112" s="111"/>
      <c r="H112" s="111"/>
      <c r="I112" s="111"/>
      <c r="J112" s="111"/>
    </row>
    <row r="113" spans="1:11" ht="15.75" customHeight="1">
      <c r="A113" s="2" t="s">
        <v>74</v>
      </c>
      <c r="B113" s="2"/>
      <c r="D113" s="111"/>
      <c r="K113" s="60"/>
    </row>
    <row r="114" spans="1:11" ht="15.75" customHeight="1">
      <c r="A114" s="111"/>
      <c r="B114" s="2" t="s">
        <v>175</v>
      </c>
      <c r="E114" s="56"/>
      <c r="F114" s="193"/>
      <c r="G114" s="2"/>
      <c r="H114" s="193"/>
      <c r="I114" s="2"/>
      <c r="J114" s="252"/>
      <c r="K114" s="60"/>
    </row>
    <row r="115" spans="1:11" ht="15.75" customHeight="1">
      <c r="A115" s="111"/>
      <c r="B115" s="2" t="s">
        <v>249</v>
      </c>
      <c r="E115" s="56"/>
      <c r="F115" s="193"/>
      <c r="G115" s="2"/>
      <c r="H115" s="193"/>
      <c r="I115" s="2"/>
      <c r="J115" s="252"/>
      <c r="K115" s="60"/>
    </row>
    <row r="116" spans="1:11" ht="15.75" customHeight="1">
      <c r="A116" s="111"/>
      <c r="B116" s="270"/>
      <c r="C116" s="164" t="s">
        <v>27</v>
      </c>
      <c r="D116" s="149"/>
      <c r="E116" s="149"/>
      <c r="F116" s="193" t="str">
        <f>IF(J70=0,"",J70)</f>
        <v/>
      </c>
      <c r="G116" s="2" t="s">
        <v>75</v>
      </c>
      <c r="H116" s="193">
        <v>436000</v>
      </c>
      <c r="I116" s="2" t="s">
        <v>18</v>
      </c>
      <c r="J116" s="252" t="str">
        <f>IF(F116="","",F116*H116)</f>
        <v/>
      </c>
      <c r="K116" s="60"/>
    </row>
    <row r="117" spans="1:11" ht="15.75" customHeight="1">
      <c r="A117" s="111"/>
      <c r="B117" s="270"/>
      <c r="C117" s="164" t="s">
        <v>168</v>
      </c>
      <c r="D117" s="149"/>
      <c r="E117" s="149"/>
      <c r="F117" s="193" t="str">
        <f>IF(J73=0,"",J73)</f>
        <v/>
      </c>
      <c r="G117" s="2" t="s">
        <v>75</v>
      </c>
      <c r="H117" s="193">
        <v>211000</v>
      </c>
      <c r="I117" s="2" t="s">
        <v>18</v>
      </c>
      <c r="J117" s="252" t="str">
        <f>IF(F117="","",F117*H117)</f>
        <v/>
      </c>
      <c r="K117" s="60"/>
    </row>
    <row r="118" spans="1:11" ht="15.75" customHeight="1">
      <c r="A118" s="111"/>
      <c r="B118" s="270"/>
      <c r="C118" s="164" t="s">
        <v>136</v>
      </c>
      <c r="D118" s="149"/>
      <c r="E118" s="149"/>
      <c r="F118" s="193" t="str">
        <f>IF(J76=0,"",J76)</f>
        <v/>
      </c>
      <c r="G118" s="2" t="s">
        <v>75</v>
      </c>
      <c r="H118" s="193">
        <v>74000</v>
      </c>
      <c r="I118" s="2" t="s">
        <v>18</v>
      </c>
      <c r="J118" s="252" t="str">
        <f>IF(F118="","",F118*H118)</f>
        <v/>
      </c>
      <c r="K118" s="60"/>
    </row>
    <row r="119" spans="1:11" ht="15.75" customHeight="1">
      <c r="A119" s="111"/>
      <c r="B119" s="270"/>
      <c r="C119" s="164" t="s">
        <v>32</v>
      </c>
      <c r="D119" s="149"/>
      <c r="E119" s="149"/>
      <c r="F119" s="193" t="str">
        <f>IF(J79=0,"",J79)</f>
        <v/>
      </c>
      <c r="G119" s="2" t="s">
        <v>75</v>
      </c>
      <c r="H119" s="193">
        <v>16000</v>
      </c>
      <c r="I119" s="2" t="s">
        <v>18</v>
      </c>
      <c r="J119" s="252" t="str">
        <f>IF(F119="","",F119*H119)</f>
        <v/>
      </c>
      <c r="K119" s="60"/>
    </row>
    <row r="120" spans="1:11" ht="15.75" customHeight="1">
      <c r="A120" s="111"/>
      <c r="B120" s="271" t="s">
        <v>245</v>
      </c>
      <c r="C120" s="183"/>
      <c r="D120" s="272"/>
      <c r="E120" s="272"/>
      <c r="F120" s="193"/>
      <c r="G120" s="2"/>
      <c r="H120" s="193"/>
      <c r="I120" s="2"/>
      <c r="J120" s="252"/>
      <c r="K120" s="60"/>
    </row>
    <row r="121" spans="1:11" ht="15.75" customHeight="1">
      <c r="A121" s="111"/>
      <c r="B121" s="270"/>
      <c r="C121" s="164" t="s">
        <v>27</v>
      </c>
      <c r="D121" s="149"/>
      <c r="E121" s="149"/>
      <c r="F121" s="193" t="str">
        <f>IF(J86=0,"",J86)</f>
        <v/>
      </c>
      <c r="G121" s="2" t="s">
        <v>75</v>
      </c>
      <c r="H121" s="193">
        <v>218000</v>
      </c>
      <c r="I121" s="2" t="s">
        <v>18</v>
      </c>
      <c r="J121" s="252" t="str">
        <f>IF(F121="","",F121*H121)</f>
        <v/>
      </c>
      <c r="K121" s="60"/>
    </row>
    <row r="122" spans="1:11" ht="15.75" customHeight="1">
      <c r="A122" s="111"/>
      <c r="B122" s="270"/>
      <c r="C122" s="164" t="s">
        <v>168</v>
      </c>
      <c r="D122" s="149"/>
      <c r="E122" s="149"/>
      <c r="F122" s="193" t="str">
        <f>IF(J89=0,"",J89)</f>
        <v/>
      </c>
      <c r="G122" s="2" t="s">
        <v>75</v>
      </c>
      <c r="H122" s="193">
        <v>106000</v>
      </c>
      <c r="I122" s="2" t="s">
        <v>18</v>
      </c>
      <c r="J122" s="252" t="str">
        <f>IF(F122="","",F122*H122)</f>
        <v/>
      </c>
      <c r="K122" s="60"/>
    </row>
    <row r="123" spans="1:11" ht="15.75" customHeight="1">
      <c r="A123" s="111"/>
      <c r="B123" s="270"/>
      <c r="C123" s="164" t="s">
        <v>136</v>
      </c>
      <c r="D123" s="149"/>
      <c r="E123" s="149"/>
      <c r="F123" s="193" t="str">
        <f>IF(J92=0,"",J92)</f>
        <v/>
      </c>
      <c r="G123" s="2" t="s">
        <v>75</v>
      </c>
      <c r="H123" s="193">
        <v>37000</v>
      </c>
      <c r="I123" s="2" t="s">
        <v>18</v>
      </c>
      <c r="J123" s="252" t="str">
        <f>IF(F123="","",F123*H123)</f>
        <v/>
      </c>
      <c r="K123" s="60"/>
    </row>
    <row r="124" spans="1:11" ht="15.75" customHeight="1">
      <c r="A124" s="111"/>
      <c r="B124" s="270"/>
      <c r="C124" s="164" t="s">
        <v>32</v>
      </c>
      <c r="D124" s="149"/>
      <c r="E124" s="149"/>
      <c r="F124" s="193" t="str">
        <f>IF(J95=0,"",J95)</f>
        <v/>
      </c>
      <c r="G124" s="2" t="s">
        <v>75</v>
      </c>
      <c r="H124" s="193">
        <v>16000</v>
      </c>
      <c r="I124" s="2" t="s">
        <v>18</v>
      </c>
      <c r="J124" s="252" t="str">
        <f>IF(F124="","",F124*H124)</f>
        <v/>
      </c>
      <c r="K124" s="60"/>
    </row>
    <row r="125" spans="1:11" ht="15.75" customHeight="1">
      <c r="A125" s="111"/>
      <c r="B125" s="2" t="s">
        <v>244</v>
      </c>
      <c r="E125" s="56"/>
      <c r="F125" s="193"/>
      <c r="G125" s="2"/>
      <c r="H125" s="193"/>
      <c r="I125" s="2"/>
      <c r="J125" s="252"/>
      <c r="K125" s="60"/>
    </row>
    <row r="126" spans="1:11" ht="15.75" customHeight="1">
      <c r="A126" s="111"/>
      <c r="B126" s="270"/>
      <c r="C126" s="164" t="s">
        <v>27</v>
      </c>
      <c r="D126" s="149"/>
      <c r="E126" s="149"/>
      <c r="F126" s="193" t="str">
        <f>IF(J102=0,"",J102)</f>
        <v/>
      </c>
      <c r="G126" s="2" t="s">
        <v>75</v>
      </c>
      <c r="H126" s="193">
        <v>305000</v>
      </c>
      <c r="I126" s="2" t="s">
        <v>18</v>
      </c>
      <c r="J126" s="252" t="str">
        <f>IF(F126="","",F126*H126)</f>
        <v/>
      </c>
      <c r="K126" s="60"/>
    </row>
    <row r="127" spans="1:11" ht="15.75" customHeight="1">
      <c r="A127" s="111"/>
      <c r="B127" s="270"/>
      <c r="C127" s="164" t="s">
        <v>168</v>
      </c>
      <c r="D127" s="149"/>
      <c r="E127" s="149"/>
      <c r="F127" s="193" t="str">
        <f>IF(J105=0,"",J105)</f>
        <v/>
      </c>
      <c r="G127" s="2" t="s">
        <v>75</v>
      </c>
      <c r="H127" s="193">
        <v>148000</v>
      </c>
      <c r="I127" s="2" t="s">
        <v>18</v>
      </c>
      <c r="J127" s="252" t="str">
        <f>IF(F127="","",F127*H127)</f>
        <v/>
      </c>
      <c r="K127" s="60"/>
    </row>
    <row r="128" spans="1:11" ht="15.75" customHeight="1">
      <c r="A128" s="111"/>
      <c r="B128" s="270"/>
      <c r="C128" s="164" t="s">
        <v>136</v>
      </c>
      <c r="D128" s="149"/>
      <c r="E128" s="149"/>
      <c r="F128" s="193" t="str">
        <f>IF(J108=0,"",J108)</f>
        <v/>
      </c>
      <c r="G128" s="2" t="s">
        <v>75</v>
      </c>
      <c r="H128" s="193">
        <v>52000</v>
      </c>
      <c r="I128" s="2" t="s">
        <v>18</v>
      </c>
      <c r="J128" s="252" t="str">
        <f>IF(F128="","",F128*H128)</f>
        <v/>
      </c>
      <c r="K128" s="60"/>
    </row>
    <row r="129" spans="1:11" ht="15.75" customHeight="1">
      <c r="A129" s="111"/>
      <c r="B129" s="270"/>
      <c r="C129" s="164" t="s">
        <v>32</v>
      </c>
      <c r="D129" s="149"/>
      <c r="E129" s="149"/>
      <c r="F129" s="193" t="str">
        <f>IF(J111=0,"",J111)</f>
        <v/>
      </c>
      <c r="G129" s="2" t="s">
        <v>75</v>
      </c>
      <c r="H129" s="193">
        <v>11000</v>
      </c>
      <c r="I129" s="2" t="s">
        <v>18</v>
      </c>
      <c r="J129" s="252" t="str">
        <f>IF(F129="","",F129*H129)</f>
        <v/>
      </c>
      <c r="K129" s="60"/>
    </row>
    <row r="130" spans="1:11" ht="15.75" customHeight="1">
      <c r="A130" s="111"/>
      <c r="B130" s="111"/>
      <c r="C130" s="111"/>
      <c r="D130" s="111"/>
      <c r="E130" s="123"/>
      <c r="F130" s="194"/>
      <c r="G130" s="2"/>
      <c r="H130" s="194"/>
      <c r="I130" s="245" t="s">
        <v>35</v>
      </c>
      <c r="J130" s="251">
        <f>SUM(J114:J129)</f>
        <v>0</v>
      </c>
      <c r="K130" s="60"/>
    </row>
    <row r="131" spans="1:11">
      <c r="A131" s="111"/>
      <c r="B131" s="111"/>
      <c r="C131" s="111"/>
      <c r="D131" s="111"/>
      <c r="E131" s="111"/>
      <c r="F131" s="111"/>
      <c r="G131" s="111"/>
      <c r="H131" s="111"/>
      <c r="J131" s="111"/>
    </row>
    <row r="132" spans="1:11" ht="20.100000000000001" customHeight="1">
      <c r="A132" s="2"/>
      <c r="B132" s="2" t="s">
        <v>246</v>
      </c>
      <c r="C132" s="111"/>
      <c r="D132" s="111"/>
      <c r="E132" s="111"/>
      <c r="F132" s="111"/>
      <c r="G132" s="111"/>
      <c r="H132" s="111"/>
      <c r="I132" s="111"/>
      <c r="J132" s="111"/>
    </row>
    <row r="133" spans="1:11" ht="20.100000000000001" customHeight="1">
      <c r="A133" s="2"/>
      <c r="B133" s="2" t="s">
        <v>240</v>
      </c>
      <c r="D133" s="111"/>
      <c r="E133" s="111"/>
      <c r="F133" s="111"/>
      <c r="G133" s="111"/>
      <c r="H133" s="111"/>
      <c r="I133" s="111"/>
      <c r="J133" s="111"/>
    </row>
    <row r="134" spans="1:11">
      <c r="A134" s="111"/>
      <c r="B134" s="113" t="s">
        <v>133</v>
      </c>
      <c r="C134" s="138" t="s">
        <v>69</v>
      </c>
      <c r="D134" s="156"/>
      <c r="E134" s="156"/>
      <c r="F134" s="186"/>
      <c r="G134" s="208" t="s">
        <v>56</v>
      </c>
      <c r="H134" s="221"/>
      <c r="I134" s="130" t="s">
        <v>25</v>
      </c>
      <c r="J134" s="130" t="s">
        <v>73</v>
      </c>
    </row>
    <row r="135" spans="1:11">
      <c r="A135" s="111"/>
      <c r="B135" s="114"/>
      <c r="C135" s="139" t="s">
        <v>45</v>
      </c>
      <c r="D135" s="157"/>
      <c r="E135" s="169"/>
      <c r="F135" s="187" t="s">
        <v>71</v>
      </c>
      <c r="G135" s="209" t="s">
        <v>30</v>
      </c>
      <c r="H135" s="187" t="s">
        <v>72</v>
      </c>
      <c r="I135" s="239"/>
      <c r="J135" s="239"/>
    </row>
    <row r="136" spans="1:11">
      <c r="A136" s="111"/>
      <c r="B136" s="115"/>
      <c r="C136" s="140"/>
      <c r="D136" s="158"/>
      <c r="E136" s="170"/>
      <c r="F136" s="188" t="s">
        <v>11</v>
      </c>
      <c r="G136" s="210" t="s">
        <v>7</v>
      </c>
      <c r="H136" s="222" t="s">
        <v>29</v>
      </c>
      <c r="I136" s="240" t="s">
        <v>78</v>
      </c>
      <c r="J136" s="240" t="s">
        <v>1</v>
      </c>
    </row>
    <row r="137" spans="1:11">
      <c r="A137" s="111"/>
      <c r="B137" s="113" t="s">
        <v>134</v>
      </c>
      <c r="C137" s="141"/>
      <c r="D137" s="159" t="s">
        <v>77</v>
      </c>
      <c r="E137" s="171"/>
      <c r="F137" s="189" t="str">
        <f>IF(C137="",IF(E137="","","開始日入力を"),IF(E137="","終了日入力を",_xlfn.DAYS(E137,C137)+1))</f>
        <v/>
      </c>
      <c r="G137" s="211"/>
      <c r="H137" s="223" t="str">
        <f>IF(F137="","",IF(G137="","",IF(F137&gt;0,G137*F137,"")))</f>
        <v/>
      </c>
      <c r="I137" s="241"/>
      <c r="J137" s="241" t="str">
        <f>IF(H137="","",IF(H137-I137&lt;0,"エラー",H137-I137))</f>
        <v/>
      </c>
    </row>
    <row r="138" spans="1:11">
      <c r="A138" s="111"/>
      <c r="B138" s="114"/>
      <c r="C138" s="143"/>
      <c r="D138" s="161" t="s">
        <v>77</v>
      </c>
      <c r="E138" s="173"/>
      <c r="F138" s="191" t="str">
        <f>IF(C138="",IF(E138="","","開始日入力を"),IF(E138="","終了日入力を",_xlfn.DAYS(E138,C138)+1))</f>
        <v/>
      </c>
      <c r="G138" s="213"/>
      <c r="H138" s="225" t="str">
        <f>IF(F138="","",IF(G138="","",IF(F138&gt;0,G138*F138,"")))</f>
        <v/>
      </c>
      <c r="I138" s="243"/>
      <c r="J138" s="243" t="str">
        <f>IF(H138="","",IF(H138-I138&lt;0,"エラー",H138-I138))</f>
        <v/>
      </c>
    </row>
    <row r="139" spans="1:11">
      <c r="A139" s="111"/>
      <c r="B139" s="115"/>
      <c r="C139" s="144" t="s">
        <v>35</v>
      </c>
      <c r="D139" s="162"/>
      <c r="E139" s="162"/>
      <c r="F139" s="192">
        <f>SUM(F137:F138)</f>
        <v>0</v>
      </c>
      <c r="G139" s="214">
        <f>MAX(G137:G138)</f>
        <v>0</v>
      </c>
      <c r="H139" s="214">
        <f>SUM(H137:H138)</f>
        <v>0</v>
      </c>
      <c r="I139" s="214">
        <f>SUM(I137:I138)</f>
        <v>0</v>
      </c>
      <c r="J139" s="214">
        <f>SUM(J137:J138)</f>
        <v>0</v>
      </c>
    </row>
    <row r="140" spans="1:11">
      <c r="A140" s="111"/>
      <c r="B140" s="113" t="s">
        <v>156</v>
      </c>
      <c r="C140" s="141"/>
      <c r="D140" s="159" t="s">
        <v>77</v>
      </c>
      <c r="E140" s="171"/>
      <c r="F140" s="189" t="str">
        <f>IF(C140="",IF(E140="","","開始日入力を"),IF(E140="","終了日入力を",_xlfn.DAYS(E140,C140)+1))</f>
        <v/>
      </c>
      <c r="G140" s="211"/>
      <c r="H140" s="223" t="str">
        <f>IF(F140="","",IF(G140="","",IF(F140&gt;0,G140*F140,"")))</f>
        <v/>
      </c>
      <c r="I140" s="241"/>
      <c r="J140" s="241" t="str">
        <f>IF(H140="","",IF(H140-I140&lt;0,"エラー",H140-I140))</f>
        <v/>
      </c>
    </row>
    <row r="141" spans="1:11">
      <c r="A141" s="111"/>
      <c r="B141" s="114"/>
      <c r="C141" s="143"/>
      <c r="D141" s="161" t="s">
        <v>77</v>
      </c>
      <c r="E141" s="173"/>
      <c r="F141" s="191" t="str">
        <f>IF(C141="",IF(E141="","","開始日入力を"),IF(E141="","終了日入力を",_xlfn.DAYS(E141,C141)+1))</f>
        <v/>
      </c>
      <c r="G141" s="213"/>
      <c r="H141" s="225" t="str">
        <f>IF(F141="","",IF(G141="","",IF(F141&gt;0,G141*F141,"")))</f>
        <v/>
      </c>
      <c r="I141" s="243"/>
      <c r="J141" s="243" t="str">
        <f>IF(H141="","",IF(H141-I141&lt;0,"エラー",H141-I141))</f>
        <v/>
      </c>
    </row>
    <row r="142" spans="1:11">
      <c r="A142" s="111"/>
      <c r="B142" s="115"/>
      <c r="C142" s="144" t="s">
        <v>35</v>
      </c>
      <c r="D142" s="162"/>
      <c r="E142" s="162"/>
      <c r="F142" s="192">
        <f>SUM(F140:F141)</f>
        <v>0</v>
      </c>
      <c r="G142" s="214">
        <f>MAX(G140:G141)</f>
        <v>0</v>
      </c>
      <c r="H142" s="214">
        <f>SUM(H140:H141)</f>
        <v>0</v>
      </c>
      <c r="I142" s="214">
        <f>SUM(I140:I141)</f>
        <v>0</v>
      </c>
      <c r="J142" s="214">
        <f>SUM(J140:J141)</f>
        <v>0</v>
      </c>
    </row>
    <row r="143" spans="1:11">
      <c r="A143" s="111"/>
      <c r="B143" s="113" t="s">
        <v>135</v>
      </c>
      <c r="C143" s="141"/>
      <c r="D143" s="159" t="s">
        <v>77</v>
      </c>
      <c r="E143" s="171"/>
      <c r="F143" s="189" t="str">
        <f>IF(C143="",IF(E143="","","開始日入力を"),IF(E143="","終了日入力を",_xlfn.DAYS(E143,C143)+1))</f>
        <v/>
      </c>
      <c r="G143" s="211"/>
      <c r="H143" s="223" t="str">
        <f>IF(F143="","",IF(G143="","",IF(F143&gt;0,G143*F143,"")))</f>
        <v/>
      </c>
      <c r="I143" s="241"/>
      <c r="J143" s="241" t="str">
        <f>IF(H143="","",IF(H143-I143&lt;0,"エラー",H143-I143))</f>
        <v/>
      </c>
    </row>
    <row r="144" spans="1:11">
      <c r="A144" s="111"/>
      <c r="B144" s="114"/>
      <c r="C144" s="143"/>
      <c r="D144" s="161" t="s">
        <v>77</v>
      </c>
      <c r="E144" s="173"/>
      <c r="F144" s="191" t="str">
        <f>IF(C144="",IF(E144="","","開始日入力を"),IF(E144="","終了日入力を",_xlfn.DAYS(E144,C144)+1))</f>
        <v/>
      </c>
      <c r="G144" s="213"/>
      <c r="H144" s="225" t="str">
        <f>IF(F144="","",IF(G144="","",IF(F144&gt;0,G144*F144,"")))</f>
        <v/>
      </c>
      <c r="I144" s="243"/>
      <c r="J144" s="243" t="str">
        <f>IF(H144="","",IF(H144-I144&lt;0,"エラー",H144-I144))</f>
        <v/>
      </c>
    </row>
    <row r="145" spans="1:10">
      <c r="A145" s="111"/>
      <c r="B145" s="115"/>
      <c r="C145" s="144" t="s">
        <v>35</v>
      </c>
      <c r="D145" s="162"/>
      <c r="E145" s="162"/>
      <c r="F145" s="192">
        <f>SUM(F143:F144)</f>
        <v>0</v>
      </c>
      <c r="G145" s="214">
        <f>MAX(G143:G144)</f>
        <v>0</v>
      </c>
      <c r="H145" s="214">
        <f>SUM(H143:H144)</f>
        <v>0</v>
      </c>
      <c r="I145" s="214">
        <f>SUM(I143:I144)</f>
        <v>0</v>
      </c>
      <c r="J145" s="214">
        <f>SUM(J143:J144)</f>
        <v>0</v>
      </c>
    </row>
    <row r="146" spans="1:10">
      <c r="A146" s="111"/>
      <c r="B146" s="113" t="s">
        <v>166</v>
      </c>
      <c r="C146" s="141"/>
      <c r="D146" s="159" t="s">
        <v>77</v>
      </c>
      <c r="E146" s="171"/>
      <c r="F146" s="189" t="str">
        <f>IF(C146="",IF(E146="","","開始日入力を"),IF(E146="","終了日入力を",_xlfn.DAYS(E146,C146)+1))</f>
        <v/>
      </c>
      <c r="G146" s="211"/>
      <c r="H146" s="223" t="str">
        <f>IF(F146="","",IF(G146="","",IF(F146&gt;0,G146*F146,"")))</f>
        <v/>
      </c>
      <c r="I146" s="241"/>
      <c r="J146" s="241" t="str">
        <f>IF(H146="","",IF(H146-I146&lt;0,"エラー",H146-I146))</f>
        <v/>
      </c>
    </row>
    <row r="147" spans="1:10">
      <c r="A147" s="111"/>
      <c r="B147" s="114"/>
      <c r="C147" s="143"/>
      <c r="D147" s="161" t="s">
        <v>77</v>
      </c>
      <c r="E147" s="173"/>
      <c r="F147" s="191" t="str">
        <f>IF(C147="",IF(E147="","","開始日入力を"),IF(E147="","終了日入力を",_xlfn.DAYS(E147,C147)+1))</f>
        <v/>
      </c>
      <c r="G147" s="213"/>
      <c r="H147" s="225" t="str">
        <f>IF(F147="","",IF(G147="","",IF(F147&gt;0,G147*F147,"")))</f>
        <v/>
      </c>
      <c r="I147" s="243"/>
      <c r="J147" s="243" t="str">
        <f>IF(H147="","",IF(H147-I147&lt;0,"エラー",H147-I147))</f>
        <v/>
      </c>
    </row>
    <row r="148" spans="1:10">
      <c r="A148" s="111"/>
      <c r="B148" s="115"/>
      <c r="C148" s="144" t="s">
        <v>35</v>
      </c>
      <c r="D148" s="162"/>
      <c r="E148" s="162"/>
      <c r="F148" s="192">
        <f>SUM(F146:F147)</f>
        <v>0</v>
      </c>
      <c r="G148" s="214">
        <f>MAX(G146:G147)</f>
        <v>0</v>
      </c>
      <c r="H148" s="214">
        <f>SUM(H146:H147)</f>
        <v>0</v>
      </c>
      <c r="I148" s="214">
        <f>SUM(I146:I147)</f>
        <v>0</v>
      </c>
      <c r="J148" s="214">
        <f>SUM(J146:J147)</f>
        <v>0</v>
      </c>
    </row>
    <row r="149" spans="1:10">
      <c r="A149" s="2"/>
      <c r="B149" s="2" t="s">
        <v>241</v>
      </c>
      <c r="D149" s="111"/>
      <c r="E149" s="111"/>
      <c r="F149" s="111"/>
      <c r="G149" s="111"/>
      <c r="H149" s="111"/>
      <c r="I149" s="111"/>
      <c r="J149" s="111"/>
    </row>
    <row r="150" spans="1:10">
      <c r="A150" s="111"/>
      <c r="B150" s="113" t="s">
        <v>133</v>
      </c>
      <c r="C150" s="138" t="s">
        <v>69</v>
      </c>
      <c r="D150" s="156"/>
      <c r="E150" s="156"/>
      <c r="F150" s="186"/>
      <c r="G150" s="208" t="s">
        <v>56</v>
      </c>
      <c r="H150" s="221"/>
      <c r="I150" s="130" t="s">
        <v>25</v>
      </c>
      <c r="J150" s="130" t="s">
        <v>73</v>
      </c>
    </row>
    <row r="151" spans="1:10">
      <c r="A151" s="111"/>
      <c r="B151" s="114"/>
      <c r="C151" s="139" t="s">
        <v>45</v>
      </c>
      <c r="D151" s="157"/>
      <c r="E151" s="169"/>
      <c r="F151" s="187" t="s">
        <v>71</v>
      </c>
      <c r="G151" s="209" t="s">
        <v>30</v>
      </c>
      <c r="H151" s="187" t="s">
        <v>72</v>
      </c>
      <c r="I151" s="239"/>
      <c r="J151" s="239"/>
    </row>
    <row r="152" spans="1:10">
      <c r="A152" s="111"/>
      <c r="B152" s="115"/>
      <c r="C152" s="140"/>
      <c r="D152" s="158"/>
      <c r="E152" s="170"/>
      <c r="F152" s="188" t="s">
        <v>11</v>
      </c>
      <c r="G152" s="210" t="s">
        <v>7</v>
      </c>
      <c r="H152" s="222" t="s">
        <v>29</v>
      </c>
      <c r="I152" s="240" t="s">
        <v>78</v>
      </c>
      <c r="J152" s="240" t="s">
        <v>1</v>
      </c>
    </row>
    <row r="153" spans="1:10">
      <c r="A153" s="111"/>
      <c r="B153" s="113" t="s">
        <v>134</v>
      </c>
      <c r="C153" s="141"/>
      <c r="D153" s="159" t="s">
        <v>77</v>
      </c>
      <c r="E153" s="171"/>
      <c r="F153" s="189" t="str">
        <f>IF(C153="",IF(E153="","","開始日入力を"),IF(E153="","終了日入力を",_xlfn.DAYS(E153,C153)+1))</f>
        <v/>
      </c>
      <c r="G153" s="211"/>
      <c r="H153" s="223" t="str">
        <f>IF(F153="","",IF(G153="","",IF(F153&gt;0,G153*F153,"")))</f>
        <v/>
      </c>
      <c r="I153" s="241"/>
      <c r="J153" s="241" t="str">
        <f>IF(H153="","",IF(H153-I153&lt;0,"エラー",H153-I153))</f>
        <v/>
      </c>
    </row>
    <row r="154" spans="1:10">
      <c r="A154" s="111"/>
      <c r="B154" s="114"/>
      <c r="C154" s="143"/>
      <c r="D154" s="161" t="s">
        <v>77</v>
      </c>
      <c r="E154" s="173"/>
      <c r="F154" s="191" t="str">
        <f>IF(C154="",IF(E154="","","開始日入力を"),IF(E154="","終了日入力を",_xlfn.DAYS(E154,C154)+1))</f>
        <v/>
      </c>
      <c r="G154" s="213"/>
      <c r="H154" s="225" t="str">
        <f>IF(F154="","",IF(G154="","",IF(F154&gt;0,G154*F154,"")))</f>
        <v/>
      </c>
      <c r="I154" s="243"/>
      <c r="J154" s="243" t="str">
        <f>IF(H154="","",IF(H154-I154&lt;0,"エラー",H154-I154))</f>
        <v/>
      </c>
    </row>
    <row r="155" spans="1:10">
      <c r="A155" s="111"/>
      <c r="B155" s="115"/>
      <c r="C155" s="144" t="s">
        <v>35</v>
      </c>
      <c r="D155" s="162"/>
      <c r="E155" s="162"/>
      <c r="F155" s="192">
        <f>SUM(F153:F154)</f>
        <v>0</v>
      </c>
      <c r="G155" s="214">
        <f>MAX(G153:G154)</f>
        <v>0</v>
      </c>
      <c r="H155" s="214">
        <f>SUM(H153:H154)</f>
        <v>0</v>
      </c>
      <c r="I155" s="214">
        <f>SUM(I153:I154)</f>
        <v>0</v>
      </c>
      <c r="J155" s="214">
        <f>SUM(J153:J154)</f>
        <v>0</v>
      </c>
    </row>
    <row r="156" spans="1:10">
      <c r="A156" s="111"/>
      <c r="B156" s="113" t="s">
        <v>156</v>
      </c>
      <c r="C156" s="141"/>
      <c r="D156" s="159" t="s">
        <v>77</v>
      </c>
      <c r="E156" s="171"/>
      <c r="F156" s="189" t="str">
        <f>IF(C156="",IF(E156="","","開始日入力を"),IF(E156="","終了日入力を",_xlfn.DAYS(E156,C156)+1))</f>
        <v/>
      </c>
      <c r="G156" s="211"/>
      <c r="H156" s="223" t="str">
        <f>IF(F156="","",IF(G156="","",IF(F156&gt;0,G156*F156,"")))</f>
        <v/>
      </c>
      <c r="I156" s="241"/>
      <c r="J156" s="241" t="str">
        <f>IF(H156="","",IF(H156-I156&lt;0,"エラー",H156-I156))</f>
        <v/>
      </c>
    </row>
    <row r="157" spans="1:10">
      <c r="A157" s="111"/>
      <c r="B157" s="114"/>
      <c r="C157" s="143"/>
      <c r="D157" s="161" t="s">
        <v>77</v>
      </c>
      <c r="E157" s="173"/>
      <c r="F157" s="191" t="str">
        <f>IF(C157="",IF(E157="","","開始日入力を"),IF(E157="","終了日入力を",_xlfn.DAYS(E157,C157)+1))</f>
        <v/>
      </c>
      <c r="G157" s="213"/>
      <c r="H157" s="225" t="str">
        <f>IF(F157="","",IF(G157="","",IF(F157&gt;0,G157*F157,"")))</f>
        <v/>
      </c>
      <c r="I157" s="243"/>
      <c r="J157" s="243" t="str">
        <f>IF(H157="","",IF(H157-I157&lt;0,"エラー",H157-I157))</f>
        <v/>
      </c>
    </row>
    <row r="158" spans="1:10">
      <c r="A158" s="111"/>
      <c r="B158" s="115"/>
      <c r="C158" s="144" t="s">
        <v>35</v>
      </c>
      <c r="D158" s="162"/>
      <c r="E158" s="162"/>
      <c r="F158" s="192">
        <f>SUM(F156:F157)</f>
        <v>0</v>
      </c>
      <c r="G158" s="214">
        <f>MAX(G156:G157)</f>
        <v>0</v>
      </c>
      <c r="H158" s="214">
        <f>SUM(H156:H157)</f>
        <v>0</v>
      </c>
      <c r="I158" s="214">
        <f>SUM(I156:I157)</f>
        <v>0</v>
      </c>
      <c r="J158" s="214">
        <f>SUM(J156:J157)</f>
        <v>0</v>
      </c>
    </row>
    <row r="159" spans="1:10">
      <c r="A159" s="111"/>
      <c r="B159" s="113" t="s">
        <v>135</v>
      </c>
      <c r="C159" s="141"/>
      <c r="D159" s="159" t="s">
        <v>77</v>
      </c>
      <c r="E159" s="171"/>
      <c r="F159" s="189" t="str">
        <f>IF(C159="",IF(E159="","","開始日入力を"),IF(E159="","終了日入力を",_xlfn.DAYS(E159,C159)+1))</f>
        <v/>
      </c>
      <c r="G159" s="211"/>
      <c r="H159" s="223" t="str">
        <f>IF(F159="","",IF(G159="","",IF(F159&gt;0,G159*F159,"")))</f>
        <v/>
      </c>
      <c r="I159" s="241"/>
      <c r="J159" s="241" t="str">
        <f>IF(H159="","",IF(H159-I159&lt;0,"エラー",H159-I159))</f>
        <v/>
      </c>
    </row>
    <row r="160" spans="1:10">
      <c r="A160" s="111"/>
      <c r="B160" s="114"/>
      <c r="C160" s="143"/>
      <c r="D160" s="161" t="s">
        <v>77</v>
      </c>
      <c r="E160" s="173"/>
      <c r="F160" s="191" t="str">
        <f>IF(C160="",IF(E160="","","開始日入力を"),IF(E160="","終了日入力を",_xlfn.DAYS(E160,C160)+1))</f>
        <v/>
      </c>
      <c r="G160" s="213"/>
      <c r="H160" s="225" t="str">
        <f>IF(F160="","",IF(G160="","",IF(F160&gt;0,G160*F160,"")))</f>
        <v/>
      </c>
      <c r="I160" s="243"/>
      <c r="J160" s="243" t="str">
        <f>IF(H160="","",IF(H160-I160&lt;0,"エラー",H160-I160))</f>
        <v/>
      </c>
    </row>
    <row r="161" spans="1:10">
      <c r="A161" s="111"/>
      <c r="B161" s="115"/>
      <c r="C161" s="144" t="s">
        <v>35</v>
      </c>
      <c r="D161" s="162"/>
      <c r="E161" s="162"/>
      <c r="F161" s="192">
        <f>SUM(F159:F160)</f>
        <v>0</v>
      </c>
      <c r="G161" s="214">
        <f>MAX(G159:G160)</f>
        <v>0</v>
      </c>
      <c r="H161" s="214">
        <f>SUM(H159:H160)</f>
        <v>0</v>
      </c>
      <c r="I161" s="214">
        <f>SUM(I159:I160)</f>
        <v>0</v>
      </c>
      <c r="J161" s="214">
        <f>SUM(J159:J160)</f>
        <v>0</v>
      </c>
    </row>
    <row r="162" spans="1:10">
      <c r="A162" s="111"/>
      <c r="B162" s="113" t="s">
        <v>166</v>
      </c>
      <c r="C162" s="141"/>
      <c r="D162" s="159" t="s">
        <v>77</v>
      </c>
      <c r="E162" s="171"/>
      <c r="F162" s="189" t="str">
        <f>IF(C162="",IF(E162="","","開始日入力を"),IF(E162="","終了日入力を",_xlfn.DAYS(E162,C162)+1))</f>
        <v/>
      </c>
      <c r="G162" s="211"/>
      <c r="H162" s="223" t="str">
        <f>IF(F162="","",IF(G162="","",IF(F162&gt;0,G162*F162,"")))</f>
        <v/>
      </c>
      <c r="I162" s="241"/>
      <c r="J162" s="241" t="str">
        <f>IF(H162="","",IF(H162-I162&lt;0,"エラー",H162-I162))</f>
        <v/>
      </c>
    </row>
    <row r="163" spans="1:10">
      <c r="A163" s="111"/>
      <c r="B163" s="114"/>
      <c r="C163" s="143"/>
      <c r="D163" s="161" t="s">
        <v>77</v>
      </c>
      <c r="E163" s="173"/>
      <c r="F163" s="191" t="str">
        <f>IF(C163="",IF(E163="","","開始日入力を"),IF(E163="","終了日入力を",_xlfn.DAYS(E163,C163)+1))</f>
        <v/>
      </c>
      <c r="G163" s="213"/>
      <c r="H163" s="225" t="str">
        <f>IF(F163="","",IF(G163="","",IF(F163&gt;0,G163*F163,"")))</f>
        <v/>
      </c>
      <c r="I163" s="243"/>
      <c r="J163" s="243" t="str">
        <f>IF(H163="","",IF(H163-I163&lt;0,"エラー",H163-I163))</f>
        <v/>
      </c>
    </row>
    <row r="164" spans="1:10">
      <c r="A164" s="111"/>
      <c r="B164" s="115"/>
      <c r="C164" s="144" t="s">
        <v>35</v>
      </c>
      <c r="D164" s="162"/>
      <c r="E164" s="162"/>
      <c r="F164" s="192">
        <f>SUM(F162:F163)</f>
        <v>0</v>
      </c>
      <c r="G164" s="214">
        <f>MAX(G162:G163)</f>
        <v>0</v>
      </c>
      <c r="H164" s="214">
        <f>SUM(H162:H163)</f>
        <v>0</v>
      </c>
      <c r="I164" s="214">
        <f>SUM(I162:I163)</f>
        <v>0</v>
      </c>
      <c r="J164" s="214">
        <f>SUM(J162:J163)</f>
        <v>0</v>
      </c>
    </row>
    <row r="165" spans="1:10" ht="20.100000000000001" customHeight="1">
      <c r="A165" s="2"/>
      <c r="B165" s="2" t="s">
        <v>242</v>
      </c>
      <c r="D165" s="111"/>
      <c r="E165" s="111"/>
      <c r="F165" s="111"/>
      <c r="G165" s="111"/>
      <c r="H165" s="111"/>
      <c r="I165" s="111"/>
      <c r="J165" s="111"/>
    </row>
    <row r="166" spans="1:10">
      <c r="A166" s="111"/>
      <c r="B166" s="113" t="s">
        <v>133</v>
      </c>
      <c r="C166" s="138" t="s">
        <v>69</v>
      </c>
      <c r="D166" s="156"/>
      <c r="E166" s="156"/>
      <c r="F166" s="186"/>
      <c r="G166" s="208" t="s">
        <v>56</v>
      </c>
      <c r="H166" s="221"/>
      <c r="I166" s="130" t="s">
        <v>25</v>
      </c>
      <c r="J166" s="130" t="s">
        <v>73</v>
      </c>
    </row>
    <row r="167" spans="1:10">
      <c r="A167" s="111"/>
      <c r="B167" s="114"/>
      <c r="C167" s="139" t="s">
        <v>45</v>
      </c>
      <c r="D167" s="157"/>
      <c r="E167" s="169"/>
      <c r="F167" s="187" t="s">
        <v>71</v>
      </c>
      <c r="G167" s="209" t="s">
        <v>30</v>
      </c>
      <c r="H167" s="187" t="s">
        <v>72</v>
      </c>
      <c r="I167" s="239"/>
      <c r="J167" s="239"/>
    </row>
    <row r="168" spans="1:10">
      <c r="A168" s="111"/>
      <c r="B168" s="115"/>
      <c r="C168" s="140"/>
      <c r="D168" s="158"/>
      <c r="E168" s="170"/>
      <c r="F168" s="188" t="s">
        <v>11</v>
      </c>
      <c r="G168" s="210" t="s">
        <v>7</v>
      </c>
      <c r="H168" s="222" t="s">
        <v>29</v>
      </c>
      <c r="I168" s="240" t="s">
        <v>78</v>
      </c>
      <c r="J168" s="240" t="s">
        <v>1</v>
      </c>
    </row>
    <row r="169" spans="1:10">
      <c r="A169" s="111"/>
      <c r="B169" s="113" t="s">
        <v>134</v>
      </c>
      <c r="C169" s="141"/>
      <c r="D169" s="159" t="s">
        <v>77</v>
      </c>
      <c r="E169" s="171"/>
      <c r="F169" s="189" t="str">
        <f>IF(C169="",IF(E169="","","開始日入力を"),IF(E169="","終了日入力を",_xlfn.DAYS(E169,C169)+1))</f>
        <v/>
      </c>
      <c r="G169" s="211"/>
      <c r="H169" s="223" t="str">
        <f>IF(F169="","",IF(G169="","",IF(F169&gt;0,G169*F169,"")))</f>
        <v/>
      </c>
      <c r="I169" s="241"/>
      <c r="J169" s="241" t="str">
        <f>IF(H169="","",IF(H169-I169&lt;0,"エラー",H169-I169))</f>
        <v/>
      </c>
    </row>
    <row r="170" spans="1:10">
      <c r="A170" s="111"/>
      <c r="B170" s="114"/>
      <c r="C170" s="143"/>
      <c r="D170" s="161" t="s">
        <v>77</v>
      </c>
      <c r="E170" s="173"/>
      <c r="F170" s="191" t="str">
        <f>IF(C170="",IF(E170="","","開始日入力を"),IF(E170="","終了日入力を",_xlfn.DAYS(E170,C170)+1))</f>
        <v/>
      </c>
      <c r="G170" s="213"/>
      <c r="H170" s="225" t="str">
        <f>IF(F170="","",IF(G170="","",IF(F170&gt;0,G170*F170,"")))</f>
        <v/>
      </c>
      <c r="I170" s="243"/>
      <c r="J170" s="243" t="str">
        <f>IF(H170="","",IF(H170-I170&lt;0,"エラー",H170-I170))</f>
        <v/>
      </c>
    </row>
    <row r="171" spans="1:10">
      <c r="A171" s="111"/>
      <c r="B171" s="115"/>
      <c r="C171" s="144" t="s">
        <v>35</v>
      </c>
      <c r="D171" s="162"/>
      <c r="E171" s="162"/>
      <c r="F171" s="192">
        <f>SUM(F169:F170)</f>
        <v>0</v>
      </c>
      <c r="G171" s="214">
        <f>MAX(G169:G170)</f>
        <v>0</v>
      </c>
      <c r="H171" s="214">
        <f>SUM(H169:H170)</f>
        <v>0</v>
      </c>
      <c r="I171" s="214">
        <f>SUM(I169:I170)</f>
        <v>0</v>
      </c>
      <c r="J171" s="214">
        <f>SUM(J169:J170)</f>
        <v>0</v>
      </c>
    </row>
    <row r="172" spans="1:10">
      <c r="A172" s="111"/>
      <c r="B172" s="113" t="s">
        <v>156</v>
      </c>
      <c r="C172" s="141"/>
      <c r="D172" s="159" t="s">
        <v>77</v>
      </c>
      <c r="E172" s="171"/>
      <c r="F172" s="189" t="str">
        <f>IF(C172="",IF(E172="","","開始日入力を"),IF(E172="","終了日入力を",_xlfn.DAYS(E172,C172)+1))</f>
        <v/>
      </c>
      <c r="G172" s="211"/>
      <c r="H172" s="223" t="str">
        <f>IF(F172="","",IF(G172="","",IF(F172&gt;0,G172*F172,"")))</f>
        <v/>
      </c>
      <c r="I172" s="241"/>
      <c r="J172" s="241" t="str">
        <f>IF(H172="","",IF(H172-I172&lt;0,"エラー",H172-I172))</f>
        <v/>
      </c>
    </row>
    <row r="173" spans="1:10">
      <c r="A173" s="111"/>
      <c r="B173" s="114"/>
      <c r="C173" s="143"/>
      <c r="D173" s="161" t="s">
        <v>77</v>
      </c>
      <c r="E173" s="173"/>
      <c r="F173" s="191" t="str">
        <f>IF(C173="",IF(E173="","","開始日入力を"),IF(E173="","終了日入力を",_xlfn.DAYS(E173,C173)+1))</f>
        <v/>
      </c>
      <c r="G173" s="213"/>
      <c r="H173" s="225" t="str">
        <f>IF(F173="","",IF(G173="","",IF(F173&gt;0,G173*F173,"")))</f>
        <v/>
      </c>
      <c r="I173" s="243"/>
      <c r="J173" s="243" t="str">
        <f>IF(H173="","",IF(H173-I173&lt;0,"エラー",H173-I173))</f>
        <v/>
      </c>
    </row>
    <row r="174" spans="1:10">
      <c r="A174" s="111"/>
      <c r="B174" s="115"/>
      <c r="C174" s="144" t="s">
        <v>35</v>
      </c>
      <c r="D174" s="162"/>
      <c r="E174" s="162"/>
      <c r="F174" s="192">
        <f>SUM(F172:F173)</f>
        <v>0</v>
      </c>
      <c r="G174" s="214">
        <f>MAX(G172:G173)</f>
        <v>0</v>
      </c>
      <c r="H174" s="214">
        <f>SUM(H172:H173)</f>
        <v>0</v>
      </c>
      <c r="I174" s="214">
        <f>SUM(I172:I173)</f>
        <v>0</v>
      </c>
      <c r="J174" s="214">
        <f>SUM(J172:J173)</f>
        <v>0</v>
      </c>
    </row>
    <row r="175" spans="1:10">
      <c r="A175" s="111"/>
      <c r="B175" s="113" t="s">
        <v>135</v>
      </c>
      <c r="C175" s="141"/>
      <c r="D175" s="159" t="s">
        <v>77</v>
      </c>
      <c r="E175" s="171"/>
      <c r="F175" s="189" t="str">
        <f>IF(C175="",IF(E175="","","開始日入力を"),IF(E175="","終了日入力を",_xlfn.DAYS(E175,C175)+1))</f>
        <v/>
      </c>
      <c r="G175" s="211"/>
      <c r="H175" s="223" t="str">
        <f>IF(F175="","",IF(G175="","",IF(F175&gt;0,G175*F175,"")))</f>
        <v/>
      </c>
      <c r="I175" s="241"/>
      <c r="J175" s="241" t="str">
        <f>IF(H175="","",IF(H175-I175&lt;0,"エラー",H175-I175))</f>
        <v/>
      </c>
    </row>
    <row r="176" spans="1:10">
      <c r="A176" s="111"/>
      <c r="B176" s="114"/>
      <c r="C176" s="143"/>
      <c r="D176" s="161" t="s">
        <v>77</v>
      </c>
      <c r="E176" s="173"/>
      <c r="F176" s="191" t="str">
        <f>IF(C176="",IF(E176="","","開始日入力を"),IF(E176="","終了日入力を",_xlfn.DAYS(E176,C176)+1))</f>
        <v/>
      </c>
      <c r="G176" s="213"/>
      <c r="H176" s="225" t="str">
        <f>IF(F176="","",IF(G176="","",IF(F176&gt;0,G176*F176,"")))</f>
        <v/>
      </c>
      <c r="I176" s="243"/>
      <c r="J176" s="243" t="str">
        <f>IF(H176="","",IF(H176-I176&lt;0,"エラー",H176-I176))</f>
        <v/>
      </c>
    </row>
    <row r="177" spans="1:11">
      <c r="A177" s="111"/>
      <c r="B177" s="115"/>
      <c r="C177" s="144" t="s">
        <v>35</v>
      </c>
      <c r="D177" s="162"/>
      <c r="E177" s="162"/>
      <c r="F177" s="192">
        <f>SUM(F175:F176)</f>
        <v>0</v>
      </c>
      <c r="G177" s="214">
        <f>MAX(G175:G176)</f>
        <v>0</v>
      </c>
      <c r="H177" s="214">
        <f>SUM(H175:H176)</f>
        <v>0</v>
      </c>
      <c r="I177" s="214">
        <f>SUM(I175:I176)</f>
        <v>0</v>
      </c>
      <c r="J177" s="214">
        <f>SUM(J175:J176)</f>
        <v>0</v>
      </c>
    </row>
    <row r="178" spans="1:11">
      <c r="A178" s="111"/>
      <c r="B178" s="113" t="s">
        <v>166</v>
      </c>
      <c r="C178" s="141"/>
      <c r="D178" s="159" t="s">
        <v>77</v>
      </c>
      <c r="E178" s="171"/>
      <c r="F178" s="189" t="str">
        <f>IF(C178="",IF(E178="","","開始日入力を"),IF(E178="","終了日入力を",_xlfn.DAYS(E178,C178)+1))</f>
        <v/>
      </c>
      <c r="G178" s="211"/>
      <c r="H178" s="223" t="str">
        <f>IF(F178="","",IF(G178="","",IF(F178&gt;0,G178*F178,"")))</f>
        <v/>
      </c>
      <c r="I178" s="241"/>
      <c r="J178" s="241" t="str">
        <f>IF(H178="","",IF(H178-I178&lt;0,"エラー",H178-I178))</f>
        <v/>
      </c>
    </row>
    <row r="179" spans="1:11">
      <c r="A179" s="111"/>
      <c r="B179" s="114"/>
      <c r="C179" s="143"/>
      <c r="D179" s="161" t="s">
        <v>77</v>
      </c>
      <c r="E179" s="173"/>
      <c r="F179" s="191" t="str">
        <f>IF(C179="",IF(E179="","","開始日入力を"),IF(E179="","終了日入力を",_xlfn.DAYS(E179,C179)+1))</f>
        <v/>
      </c>
      <c r="G179" s="213"/>
      <c r="H179" s="225" t="str">
        <f>IF(F179="","",IF(G179="","",IF(F179&gt;0,G179*F179,"")))</f>
        <v/>
      </c>
      <c r="I179" s="243"/>
      <c r="J179" s="243" t="str">
        <f>IF(H179="","",IF(H179-I179&lt;0,"エラー",H179-I179))</f>
        <v/>
      </c>
    </row>
    <row r="180" spans="1:11">
      <c r="A180" s="111"/>
      <c r="B180" s="115"/>
      <c r="C180" s="144" t="s">
        <v>35</v>
      </c>
      <c r="D180" s="162"/>
      <c r="E180" s="162"/>
      <c r="F180" s="192">
        <f>SUM(F178:F179)</f>
        <v>0</v>
      </c>
      <c r="G180" s="214">
        <f>MAX(G178:G179)</f>
        <v>0</v>
      </c>
      <c r="H180" s="214">
        <f>SUM(H178:H179)</f>
        <v>0</v>
      </c>
      <c r="I180" s="214">
        <f>SUM(I178:I179)</f>
        <v>0</v>
      </c>
      <c r="J180" s="214">
        <f>SUM(J178:J179)</f>
        <v>0</v>
      </c>
    </row>
    <row r="181" spans="1:11">
      <c r="A181" s="111"/>
      <c r="B181" s="111"/>
      <c r="C181" s="111"/>
      <c r="D181" s="111"/>
      <c r="E181" s="111"/>
      <c r="F181" s="111"/>
      <c r="G181" s="111"/>
      <c r="H181" s="111"/>
      <c r="I181" s="111"/>
      <c r="J181" s="111"/>
    </row>
    <row r="182" spans="1:11" ht="15.75" customHeight="1">
      <c r="A182" s="2" t="s">
        <v>74</v>
      </c>
      <c r="B182" s="2"/>
      <c r="D182" s="111"/>
      <c r="K182" s="60"/>
    </row>
    <row r="183" spans="1:11" ht="15.75" customHeight="1">
      <c r="A183" s="111"/>
      <c r="B183" s="2" t="s">
        <v>246</v>
      </c>
      <c r="E183" s="56"/>
      <c r="F183" s="193"/>
      <c r="G183" s="2"/>
      <c r="H183" s="193"/>
      <c r="I183" s="2"/>
      <c r="J183" s="252"/>
      <c r="K183" s="60"/>
    </row>
    <row r="184" spans="1:11" ht="15.75" customHeight="1">
      <c r="A184" s="111"/>
      <c r="B184" s="2" t="s">
        <v>249</v>
      </c>
      <c r="E184" s="56"/>
      <c r="F184" s="193"/>
      <c r="G184" s="2"/>
      <c r="H184" s="193"/>
      <c r="I184" s="2"/>
      <c r="J184" s="252"/>
      <c r="K184" s="60"/>
    </row>
    <row r="185" spans="1:11" ht="15.75" customHeight="1">
      <c r="A185" s="111"/>
      <c r="B185" s="270"/>
      <c r="C185" s="164" t="s">
        <v>27</v>
      </c>
      <c r="D185" s="149"/>
      <c r="E185" s="149"/>
      <c r="F185" s="193" t="str">
        <f>IF(J139=0,"",J139)</f>
        <v/>
      </c>
      <c r="G185" s="2" t="s">
        <v>75</v>
      </c>
      <c r="H185" s="193">
        <v>301000</v>
      </c>
      <c r="I185" s="2" t="s">
        <v>18</v>
      </c>
      <c r="J185" s="252" t="str">
        <f>IF(F185="","",F185*H185)</f>
        <v/>
      </c>
      <c r="K185" s="60"/>
    </row>
    <row r="186" spans="1:11" ht="15.75" customHeight="1">
      <c r="A186" s="111"/>
      <c r="B186" s="270"/>
      <c r="C186" s="164" t="s">
        <v>168</v>
      </c>
      <c r="D186" s="149"/>
      <c r="E186" s="149"/>
      <c r="F186" s="193" t="str">
        <f>IF(J142=0,"",J142)</f>
        <v/>
      </c>
      <c r="G186" s="2" t="s">
        <v>75</v>
      </c>
      <c r="H186" s="193">
        <v>211000</v>
      </c>
      <c r="I186" s="2" t="s">
        <v>18</v>
      </c>
      <c r="J186" s="252" t="str">
        <f>IF(F186="","",F186*H186)</f>
        <v/>
      </c>
      <c r="K186" s="60"/>
    </row>
    <row r="187" spans="1:11" ht="15.75" customHeight="1">
      <c r="A187" s="111"/>
      <c r="B187" s="270"/>
      <c r="C187" s="164" t="s">
        <v>136</v>
      </c>
      <c r="D187" s="149"/>
      <c r="E187" s="149"/>
      <c r="F187" s="193" t="str">
        <f>IF(J145=0,"",J145)</f>
        <v/>
      </c>
      <c r="G187" s="2" t="s">
        <v>75</v>
      </c>
      <c r="H187" s="193">
        <v>71000</v>
      </c>
      <c r="I187" s="2" t="s">
        <v>18</v>
      </c>
      <c r="J187" s="252" t="str">
        <f>IF(F187="","",F187*H187)</f>
        <v/>
      </c>
      <c r="K187" s="60"/>
    </row>
    <row r="188" spans="1:11" ht="15.75" customHeight="1">
      <c r="A188" s="111"/>
      <c r="B188" s="270"/>
      <c r="C188" s="164" t="s">
        <v>32</v>
      </c>
      <c r="D188" s="149"/>
      <c r="E188" s="149"/>
      <c r="F188" s="193" t="str">
        <f>IF(J148=0,"",J148)</f>
        <v/>
      </c>
      <c r="G188" s="2" t="s">
        <v>75</v>
      </c>
      <c r="H188" s="193">
        <v>16000</v>
      </c>
      <c r="I188" s="2" t="s">
        <v>18</v>
      </c>
      <c r="J188" s="252" t="str">
        <f>IF(F188="","",F188*H188)</f>
        <v/>
      </c>
      <c r="K188" s="60"/>
    </row>
    <row r="189" spans="1:11" ht="15.75" customHeight="1">
      <c r="A189" s="111"/>
      <c r="B189" s="271" t="s">
        <v>245</v>
      </c>
      <c r="C189" s="183"/>
      <c r="D189" s="272"/>
      <c r="E189" s="272"/>
      <c r="F189" s="193"/>
      <c r="G189" s="2"/>
      <c r="H189" s="193"/>
      <c r="I189" s="2"/>
      <c r="J189" s="252"/>
      <c r="K189" s="60"/>
    </row>
    <row r="190" spans="1:11" ht="15.75" customHeight="1">
      <c r="A190" s="111"/>
      <c r="B190" s="270"/>
      <c r="C190" s="164" t="s">
        <v>27</v>
      </c>
      <c r="D190" s="149"/>
      <c r="E190" s="149"/>
      <c r="F190" s="193" t="str">
        <f>IF(J155=0,"",J155)</f>
        <v/>
      </c>
      <c r="G190" s="2" t="s">
        <v>75</v>
      </c>
      <c r="H190" s="193">
        <v>151000</v>
      </c>
      <c r="I190" s="2" t="s">
        <v>18</v>
      </c>
      <c r="J190" s="252" t="str">
        <f>IF(F190="","",F190*H190)</f>
        <v/>
      </c>
      <c r="K190" s="60"/>
    </row>
    <row r="191" spans="1:11" ht="15.75" customHeight="1">
      <c r="A191" s="111"/>
      <c r="B191" s="270"/>
      <c r="C191" s="164" t="s">
        <v>168</v>
      </c>
      <c r="D191" s="149"/>
      <c r="E191" s="149"/>
      <c r="F191" s="193" t="str">
        <f>IF(J158=0,"",J158)</f>
        <v/>
      </c>
      <c r="G191" s="2" t="s">
        <v>75</v>
      </c>
      <c r="H191" s="193">
        <v>106000</v>
      </c>
      <c r="I191" s="2" t="s">
        <v>18</v>
      </c>
      <c r="J191" s="252" t="str">
        <f>IF(F191="","",F191*H191)</f>
        <v/>
      </c>
      <c r="K191" s="60"/>
    </row>
    <row r="192" spans="1:11" ht="15.75" customHeight="1">
      <c r="A192" s="111"/>
      <c r="B192" s="270"/>
      <c r="C192" s="164" t="s">
        <v>136</v>
      </c>
      <c r="D192" s="149"/>
      <c r="E192" s="149"/>
      <c r="F192" s="193" t="str">
        <f>IF(J161=0,"",J161)</f>
        <v/>
      </c>
      <c r="G192" s="2" t="s">
        <v>75</v>
      </c>
      <c r="H192" s="193">
        <v>36000</v>
      </c>
      <c r="I192" s="2" t="s">
        <v>18</v>
      </c>
      <c r="J192" s="252" t="str">
        <f>IF(F192="","",F192*H192)</f>
        <v/>
      </c>
      <c r="K192" s="60"/>
    </row>
    <row r="193" spans="1:11" ht="15.75" customHeight="1">
      <c r="A193" s="111"/>
      <c r="B193" s="270"/>
      <c r="C193" s="164" t="s">
        <v>32</v>
      </c>
      <c r="D193" s="149"/>
      <c r="E193" s="149"/>
      <c r="F193" s="193" t="str">
        <f>IF(J164=0,"",J164)</f>
        <v/>
      </c>
      <c r="G193" s="2" t="s">
        <v>75</v>
      </c>
      <c r="H193" s="193">
        <v>16000</v>
      </c>
      <c r="I193" s="2" t="s">
        <v>18</v>
      </c>
      <c r="J193" s="252" t="str">
        <f>IF(F193="","",F193*H193)</f>
        <v/>
      </c>
      <c r="K193" s="60"/>
    </row>
    <row r="194" spans="1:11" ht="15.75" customHeight="1">
      <c r="A194" s="111"/>
      <c r="B194" s="2" t="s">
        <v>244</v>
      </c>
      <c r="E194" s="56"/>
      <c r="F194" s="193"/>
      <c r="G194" s="2"/>
      <c r="H194" s="193"/>
      <c r="I194" s="2"/>
      <c r="J194" s="252"/>
      <c r="K194" s="60"/>
    </row>
    <row r="195" spans="1:11" ht="15.75" customHeight="1">
      <c r="A195" s="111"/>
      <c r="B195" s="270"/>
      <c r="C195" s="164" t="s">
        <v>27</v>
      </c>
      <c r="D195" s="149"/>
      <c r="E195" s="149"/>
      <c r="F195" s="193" t="str">
        <f>IF(J171=0,"",J171)</f>
        <v/>
      </c>
      <c r="G195" s="2" t="s">
        <v>75</v>
      </c>
      <c r="H195" s="193">
        <v>211000</v>
      </c>
      <c r="I195" s="2" t="s">
        <v>18</v>
      </c>
      <c r="J195" s="252" t="str">
        <f>IF(F195="","",F195*H195)</f>
        <v/>
      </c>
      <c r="K195" s="60"/>
    </row>
    <row r="196" spans="1:11" ht="15.75" customHeight="1">
      <c r="A196" s="111"/>
      <c r="B196" s="270"/>
      <c r="C196" s="164" t="s">
        <v>168</v>
      </c>
      <c r="D196" s="149"/>
      <c r="E196" s="149"/>
      <c r="F196" s="193" t="str">
        <f>IF(J174=0,"",J174)</f>
        <v/>
      </c>
      <c r="G196" s="2" t="s">
        <v>75</v>
      </c>
      <c r="H196" s="193">
        <v>148000</v>
      </c>
      <c r="I196" s="2" t="s">
        <v>18</v>
      </c>
      <c r="J196" s="252" t="str">
        <f>IF(F196="","",F196*H196)</f>
        <v/>
      </c>
      <c r="K196" s="60"/>
    </row>
    <row r="197" spans="1:11" ht="15.75" customHeight="1">
      <c r="A197" s="111"/>
      <c r="B197" s="270"/>
      <c r="C197" s="164" t="s">
        <v>136</v>
      </c>
      <c r="D197" s="149"/>
      <c r="E197" s="149"/>
      <c r="F197" s="193" t="str">
        <f>IF(J177=0,"",J177)</f>
        <v/>
      </c>
      <c r="G197" s="2" t="s">
        <v>75</v>
      </c>
      <c r="H197" s="193">
        <v>50000</v>
      </c>
      <c r="I197" s="2" t="s">
        <v>18</v>
      </c>
      <c r="J197" s="252" t="str">
        <f>IF(F197="","",F197*H197)</f>
        <v/>
      </c>
      <c r="K197" s="60"/>
    </row>
    <row r="198" spans="1:11" ht="15.75" customHeight="1">
      <c r="A198" s="111"/>
      <c r="B198" s="270"/>
      <c r="C198" s="164" t="s">
        <v>32</v>
      </c>
      <c r="D198" s="149"/>
      <c r="E198" s="149"/>
      <c r="F198" s="193" t="str">
        <f>IF(J180=0,"",J180)</f>
        <v/>
      </c>
      <c r="G198" s="2" t="s">
        <v>75</v>
      </c>
      <c r="H198" s="193">
        <v>11000</v>
      </c>
      <c r="I198" s="2" t="s">
        <v>18</v>
      </c>
      <c r="J198" s="252" t="str">
        <f>IF(F198="","",F198*H198)</f>
        <v/>
      </c>
      <c r="K198" s="60"/>
    </row>
    <row r="199" spans="1:11" ht="15.75" customHeight="1">
      <c r="A199" s="111"/>
      <c r="B199" s="111"/>
      <c r="C199" s="111"/>
      <c r="D199" s="111"/>
      <c r="E199" s="123"/>
      <c r="F199" s="194"/>
      <c r="G199" s="2"/>
      <c r="H199" s="194"/>
      <c r="I199" s="245" t="s">
        <v>35</v>
      </c>
      <c r="J199" s="251">
        <f>SUM(J183:J198)</f>
        <v>0</v>
      </c>
      <c r="K199" s="60"/>
    </row>
    <row r="200" spans="1:11" ht="20.100000000000001" customHeight="1">
      <c r="A200" s="111"/>
      <c r="B200" s="111"/>
      <c r="C200" s="111"/>
      <c r="D200" s="111"/>
      <c r="E200" s="111"/>
      <c r="F200" s="111"/>
      <c r="G200" s="111"/>
      <c r="H200" s="111"/>
      <c r="J200" s="111"/>
    </row>
    <row r="201" spans="1:11" ht="20.100000000000001" customHeight="1">
      <c r="A201" s="2" t="s">
        <v>118</v>
      </c>
      <c r="B201" s="2"/>
      <c r="C201" s="111"/>
      <c r="D201" s="111"/>
      <c r="E201" s="111"/>
      <c r="F201" s="111"/>
      <c r="G201" s="111"/>
      <c r="H201" s="111"/>
      <c r="I201" s="111"/>
      <c r="J201" s="111"/>
    </row>
    <row r="202" spans="1:11" ht="20.100000000000001" customHeight="1">
      <c r="A202" s="2" t="s">
        <v>197</v>
      </c>
      <c r="B202" s="2"/>
      <c r="D202" s="111"/>
      <c r="E202" s="111"/>
      <c r="F202" s="111"/>
      <c r="G202" s="111"/>
      <c r="H202" s="111"/>
      <c r="I202" s="111"/>
      <c r="J202" s="111"/>
    </row>
    <row r="203" spans="1:11">
      <c r="A203" s="2"/>
      <c r="B203" s="121" t="s">
        <v>183</v>
      </c>
      <c r="C203" s="149"/>
      <c r="D203" s="149"/>
      <c r="E203" s="149"/>
      <c r="F203" s="149"/>
      <c r="G203" s="149"/>
      <c r="H203" s="149"/>
      <c r="I203" s="149"/>
      <c r="J203" s="149"/>
    </row>
    <row r="204" spans="1:11">
      <c r="A204" s="2"/>
      <c r="B204" s="7" t="s">
        <v>89</v>
      </c>
      <c r="C204" s="150"/>
      <c r="D204" s="165"/>
      <c r="E204" s="176" t="s">
        <v>160</v>
      </c>
      <c r="F204" s="150"/>
      <c r="G204" s="165"/>
      <c r="H204" s="226" t="s">
        <v>47</v>
      </c>
      <c r="I204" s="226" t="s">
        <v>138</v>
      </c>
      <c r="J204" s="226" t="s">
        <v>9</v>
      </c>
    </row>
    <row r="205" spans="1:11">
      <c r="A205" s="2"/>
      <c r="B205" s="126"/>
      <c r="C205" s="79"/>
      <c r="D205" s="166"/>
      <c r="E205" s="118"/>
      <c r="F205" s="79"/>
      <c r="G205" s="166"/>
      <c r="H205" s="227" t="s">
        <v>11</v>
      </c>
      <c r="I205" s="227" t="s">
        <v>7</v>
      </c>
      <c r="J205" s="227" t="s">
        <v>29</v>
      </c>
    </row>
    <row r="206" spans="1:11" ht="27.75" customHeight="1">
      <c r="A206" s="2"/>
      <c r="B206" s="127" t="s">
        <v>157</v>
      </c>
      <c r="C206" s="151"/>
      <c r="D206" s="151"/>
      <c r="E206" s="177"/>
      <c r="F206" s="195"/>
      <c r="G206" s="195"/>
      <c r="H206" s="228"/>
      <c r="I206" s="246">
        <v>133000</v>
      </c>
      <c r="J206" s="246" t="str">
        <f>IF(H206="","",H206*I206)</f>
        <v/>
      </c>
    </row>
    <row r="207" spans="1:11" ht="27.75" customHeight="1">
      <c r="A207" s="2"/>
      <c r="B207" s="128" t="s">
        <v>170</v>
      </c>
      <c r="C207" s="152"/>
      <c r="D207" s="152"/>
      <c r="E207" s="178"/>
      <c r="F207" s="196"/>
      <c r="G207" s="196"/>
      <c r="H207" s="229"/>
      <c r="I207" s="247">
        <v>3600</v>
      </c>
      <c r="J207" s="247" t="str">
        <f>IF(H207="","",H207*I207)</f>
        <v/>
      </c>
    </row>
    <row r="208" spans="1:11" ht="27.75" customHeight="1">
      <c r="A208" s="2"/>
      <c r="B208" s="128" t="s">
        <v>172</v>
      </c>
      <c r="C208" s="152"/>
      <c r="D208" s="152"/>
      <c r="E208" s="178"/>
      <c r="F208" s="196"/>
      <c r="G208" s="196"/>
      <c r="H208" s="229"/>
      <c r="I208" s="247">
        <v>4320000</v>
      </c>
      <c r="J208" s="247" t="str">
        <f>IF(H208="","",H208*I208)</f>
        <v/>
      </c>
    </row>
    <row r="209" spans="1:10" ht="27.75" customHeight="1">
      <c r="A209" s="2"/>
      <c r="B209" s="128" t="s">
        <v>173</v>
      </c>
      <c r="C209" s="152"/>
      <c r="D209" s="152"/>
      <c r="E209" s="178"/>
      <c r="F209" s="196"/>
      <c r="G209" s="196"/>
      <c r="H209" s="229"/>
      <c r="I209" s="247">
        <v>51400</v>
      </c>
      <c r="J209" s="247" t="str">
        <f>IF(H209="","",H209*I209)</f>
        <v/>
      </c>
    </row>
    <row r="210" spans="1:10" ht="27.75" customHeight="1">
      <c r="A210" s="2"/>
      <c r="B210" s="128" t="s">
        <v>176</v>
      </c>
      <c r="C210" s="152"/>
      <c r="D210" s="152"/>
      <c r="E210" s="178"/>
      <c r="F210" s="196"/>
      <c r="G210" s="196"/>
      <c r="H210" s="230"/>
      <c r="I210" s="247"/>
      <c r="J210" s="247" t="str">
        <f>IF(I210="","",I210)</f>
        <v/>
      </c>
    </row>
    <row r="211" spans="1:10" ht="27.75" customHeight="1">
      <c r="A211" s="2"/>
      <c r="B211" s="128" t="s">
        <v>178</v>
      </c>
      <c r="C211" s="152"/>
      <c r="D211" s="152"/>
      <c r="E211" s="178"/>
      <c r="F211" s="196"/>
      <c r="G211" s="196"/>
      <c r="H211" s="229"/>
      <c r="I211" s="247">
        <v>905000</v>
      </c>
      <c r="J211" s="247" t="str">
        <f>IF(H211="","",H211*I211)</f>
        <v/>
      </c>
    </row>
    <row r="212" spans="1:10" ht="27.75" customHeight="1">
      <c r="A212" s="2"/>
      <c r="B212" s="128" t="s">
        <v>177</v>
      </c>
      <c r="C212" s="152"/>
      <c r="D212" s="152"/>
      <c r="E212" s="178"/>
      <c r="F212" s="196"/>
      <c r="G212" s="196"/>
      <c r="H212" s="229"/>
      <c r="I212" s="247">
        <v>205000</v>
      </c>
      <c r="J212" s="247" t="str">
        <f>IF(H212="","",H212*I212)</f>
        <v/>
      </c>
    </row>
    <row r="213" spans="1:10" ht="27.75" customHeight="1">
      <c r="A213" s="2"/>
      <c r="B213" s="128" t="s">
        <v>165</v>
      </c>
      <c r="C213" s="152"/>
      <c r="D213" s="152"/>
      <c r="E213" s="178"/>
      <c r="F213" s="196"/>
      <c r="G213" s="196"/>
      <c r="H213" s="230"/>
      <c r="I213" s="247"/>
      <c r="J213" s="247" t="str">
        <f>IF(I213="","",I213)</f>
        <v/>
      </c>
    </row>
    <row r="214" spans="1:10" ht="27.75" customHeight="1">
      <c r="A214" s="2"/>
      <c r="B214" s="128" t="s">
        <v>159</v>
      </c>
      <c r="C214" s="152"/>
      <c r="D214" s="152"/>
      <c r="E214" s="178"/>
      <c r="F214" s="196"/>
      <c r="G214" s="196"/>
      <c r="H214" s="229"/>
      <c r="I214" s="247">
        <v>300000</v>
      </c>
      <c r="J214" s="247" t="str">
        <f>IF(H214="","",H214*I214)</f>
        <v/>
      </c>
    </row>
    <row r="215" spans="1:10" ht="27.75" customHeight="1">
      <c r="A215" s="2"/>
      <c r="B215" s="129" t="s">
        <v>179</v>
      </c>
      <c r="C215" s="153"/>
      <c r="D215" s="153"/>
      <c r="E215" s="179"/>
      <c r="F215" s="197"/>
      <c r="G215" s="197"/>
      <c r="H215" s="200"/>
      <c r="I215" s="248">
        <v>1500000</v>
      </c>
      <c r="J215" s="248" t="str">
        <f>IF(H215="","",H215*I215)</f>
        <v/>
      </c>
    </row>
    <row r="216" spans="1:10">
      <c r="A216" s="2"/>
      <c r="B216" s="2"/>
      <c r="C216" s="137" t="s">
        <v>180</v>
      </c>
      <c r="D216" s="111"/>
      <c r="E216" s="111"/>
      <c r="F216" s="111"/>
      <c r="G216" s="111"/>
      <c r="H216" s="111"/>
      <c r="I216" s="111"/>
      <c r="J216" s="254"/>
    </row>
    <row r="217" spans="1:10">
      <c r="A217" s="2"/>
      <c r="B217" s="2"/>
      <c r="C217" s="137" t="s">
        <v>119</v>
      </c>
      <c r="D217" s="111"/>
      <c r="E217" s="111"/>
      <c r="F217" s="111"/>
      <c r="G217" s="111"/>
      <c r="H217" s="111"/>
      <c r="I217" s="111"/>
      <c r="J217" s="254"/>
    </row>
    <row r="218" spans="1:10">
      <c r="A218" s="2"/>
      <c r="B218" s="2"/>
      <c r="D218" s="111"/>
      <c r="E218" s="111"/>
      <c r="F218" s="111"/>
      <c r="G218" s="111"/>
      <c r="H218" s="111"/>
      <c r="I218" s="111"/>
      <c r="J218" s="254"/>
    </row>
    <row r="219" spans="1:10">
      <c r="A219" s="2"/>
      <c r="B219" s="2"/>
      <c r="D219" s="111"/>
      <c r="E219" s="111"/>
      <c r="F219" s="111"/>
      <c r="G219" s="111"/>
      <c r="H219" s="111"/>
      <c r="I219" s="111"/>
      <c r="J219" s="111"/>
    </row>
    <row r="220" spans="1:10">
      <c r="A220" s="2"/>
      <c r="B220" s="2"/>
      <c r="C220" s="111"/>
      <c r="D220" s="111"/>
      <c r="E220" s="111"/>
      <c r="F220" s="111"/>
      <c r="G220" s="111"/>
      <c r="H220" s="111"/>
      <c r="I220" s="111"/>
      <c r="J220" s="111"/>
    </row>
    <row r="221" spans="1:10" ht="20.100000000000001" customHeight="1">
      <c r="A221" s="2" t="s">
        <v>150</v>
      </c>
      <c r="B221" s="2"/>
      <c r="C221" s="111"/>
      <c r="D221" s="111"/>
      <c r="E221" s="111"/>
      <c r="F221" s="111"/>
      <c r="G221" s="111"/>
      <c r="H221" s="111"/>
      <c r="I221" s="111"/>
      <c r="J221" s="111"/>
    </row>
    <row r="222" spans="1:10">
      <c r="A222" s="2"/>
      <c r="B222" s="2"/>
      <c r="C222" s="111"/>
      <c r="D222" s="111"/>
      <c r="E222" s="111"/>
      <c r="F222" s="111"/>
      <c r="G222" s="111"/>
      <c r="H222" s="111"/>
      <c r="I222" s="111"/>
      <c r="J222" s="111"/>
    </row>
    <row r="223" spans="1:10" ht="15.75" customHeight="1">
      <c r="A223" s="111"/>
      <c r="B223" s="130" t="s">
        <v>26</v>
      </c>
      <c r="C223" s="154" t="s">
        <v>80</v>
      </c>
      <c r="D223" s="145"/>
      <c r="E223" s="145"/>
      <c r="F223" s="198" t="s">
        <v>81</v>
      </c>
      <c r="G223" s="198" t="s">
        <v>71</v>
      </c>
      <c r="H223" s="231"/>
      <c r="I223" s="244" t="s">
        <v>53</v>
      </c>
      <c r="J223" s="238"/>
    </row>
    <row r="224" spans="1:10" ht="15.75" customHeight="1">
      <c r="A224" s="111"/>
      <c r="B224" s="131" t="s">
        <v>226</v>
      </c>
      <c r="C224" s="141"/>
      <c r="D224" s="159" t="s">
        <v>77</v>
      </c>
      <c r="E224" s="180"/>
      <c r="F224" s="199"/>
      <c r="G224" s="215"/>
      <c r="H224" s="232"/>
      <c r="I224" s="241"/>
      <c r="J224" s="235"/>
    </row>
    <row r="225" spans="1:10" ht="15.75" customHeight="1">
      <c r="A225" s="111"/>
      <c r="B225" s="132"/>
      <c r="C225" s="143"/>
      <c r="D225" s="161" t="s">
        <v>77</v>
      </c>
      <c r="E225" s="181"/>
      <c r="F225" s="200"/>
      <c r="G225" s="129"/>
      <c r="H225" s="233"/>
      <c r="I225" s="243"/>
      <c r="J225" s="237"/>
    </row>
    <row r="226" spans="1:10" ht="15.75" customHeight="1">
      <c r="A226" s="111"/>
      <c r="B226" s="133"/>
      <c r="C226" s="144" t="s">
        <v>35</v>
      </c>
      <c r="D226" s="162"/>
      <c r="E226" s="182"/>
      <c r="F226" s="201">
        <f>SUM(F224:F225)</f>
        <v>0</v>
      </c>
      <c r="G226" s="214">
        <f>SUM(G224:G225)</f>
        <v>0</v>
      </c>
      <c r="H226" s="234"/>
      <c r="I226" s="214">
        <f>SUM(I224:I225)</f>
        <v>0</v>
      </c>
      <c r="J226" s="238"/>
    </row>
    <row r="227" spans="1:10" ht="15.75" customHeight="1">
      <c r="A227" s="111"/>
      <c r="B227" s="131" t="s">
        <v>187</v>
      </c>
      <c r="C227" s="141"/>
      <c r="D227" s="159" t="s">
        <v>77</v>
      </c>
      <c r="E227" s="180"/>
      <c r="F227" s="199"/>
      <c r="G227" s="215"/>
      <c r="H227" s="232"/>
      <c r="I227" s="241"/>
      <c r="J227" s="235"/>
    </row>
    <row r="228" spans="1:10" ht="15.75" customHeight="1">
      <c r="A228" s="111"/>
      <c r="B228" s="132"/>
      <c r="C228" s="143"/>
      <c r="D228" s="161" t="s">
        <v>77</v>
      </c>
      <c r="E228" s="181"/>
      <c r="F228" s="200"/>
      <c r="G228" s="129"/>
      <c r="H228" s="233"/>
      <c r="I228" s="243"/>
      <c r="J228" s="237"/>
    </row>
    <row r="229" spans="1:10" ht="15.75" customHeight="1">
      <c r="A229" s="111"/>
      <c r="B229" s="133"/>
      <c r="C229" s="144" t="s">
        <v>35</v>
      </c>
      <c r="D229" s="162"/>
      <c r="E229" s="182"/>
      <c r="F229" s="201">
        <f>SUM(F227:F228)</f>
        <v>0</v>
      </c>
      <c r="G229" s="214">
        <f>SUM(G227:G228)</f>
        <v>0</v>
      </c>
      <c r="H229" s="234"/>
      <c r="I229" s="214">
        <f>SUM(I227:I228)</f>
        <v>0</v>
      </c>
      <c r="J229" s="238"/>
    </row>
    <row r="230" spans="1:10">
      <c r="A230" s="111"/>
      <c r="B230" s="111"/>
      <c r="C230" s="111"/>
      <c r="E230" s="111"/>
      <c r="F230" s="111"/>
      <c r="G230" s="111"/>
      <c r="H230" s="111"/>
      <c r="I230" s="111"/>
      <c r="J230" s="111"/>
    </row>
    <row r="231" spans="1:10" ht="15.75" customHeight="1">
      <c r="A231" s="2" t="s">
        <v>74</v>
      </c>
      <c r="B231" s="2"/>
      <c r="D231" s="111"/>
    </row>
    <row r="232" spans="1:10" ht="15.75" customHeight="1">
      <c r="A232" s="111"/>
      <c r="B232" s="2" t="s">
        <v>79</v>
      </c>
      <c r="D232" s="111"/>
      <c r="E232" s="183" t="s">
        <v>53</v>
      </c>
      <c r="F232" s="193"/>
      <c r="G232" s="2" t="s">
        <v>57</v>
      </c>
      <c r="H232" s="193">
        <v>15100</v>
      </c>
      <c r="I232" s="2" t="s">
        <v>18</v>
      </c>
      <c r="J232" s="255" t="str">
        <f>IF(F232="","",F232*H232)</f>
        <v/>
      </c>
    </row>
    <row r="233" spans="1:10" ht="15.75" customHeight="1">
      <c r="A233" s="111"/>
      <c r="B233" s="2" t="s">
        <v>225</v>
      </c>
      <c r="D233" s="111"/>
      <c r="E233" s="183" t="s">
        <v>53</v>
      </c>
      <c r="F233" s="193"/>
      <c r="G233" s="2" t="s">
        <v>57</v>
      </c>
      <c r="H233" s="193">
        <v>5520</v>
      </c>
      <c r="I233" s="2" t="s">
        <v>18</v>
      </c>
      <c r="J233" s="255" t="str">
        <f>IF(F233="","",F233*H233)</f>
        <v/>
      </c>
    </row>
    <row r="234" spans="1:10" ht="15.75" customHeight="1">
      <c r="A234" s="111"/>
      <c r="B234" s="111"/>
      <c r="C234" s="111"/>
      <c r="D234" s="111"/>
      <c r="E234" s="123"/>
      <c r="F234" s="194"/>
      <c r="G234" s="2"/>
      <c r="H234" s="194"/>
      <c r="I234" s="245" t="s">
        <v>35</v>
      </c>
      <c r="J234" s="251">
        <f>SUM(J232:J233)</f>
        <v>0</v>
      </c>
    </row>
    <row r="235" spans="1:10">
      <c r="A235" s="111"/>
      <c r="B235" s="111"/>
      <c r="C235" s="111"/>
      <c r="D235" s="111"/>
      <c r="E235" s="123"/>
      <c r="F235" s="194"/>
      <c r="G235" s="2"/>
      <c r="H235" s="194"/>
      <c r="I235" s="2"/>
      <c r="J235" s="256"/>
    </row>
    <row r="236" spans="1:10">
      <c r="A236" s="111"/>
      <c r="B236" s="111"/>
      <c r="C236" s="111"/>
      <c r="D236" s="111"/>
      <c r="E236" s="123"/>
      <c r="F236" s="194"/>
      <c r="G236" s="2"/>
      <c r="H236" s="194"/>
      <c r="I236" s="2"/>
      <c r="J236" s="256"/>
    </row>
    <row r="237" spans="1:10" ht="20.100000000000001" customHeight="1">
      <c r="A237" s="2" t="s">
        <v>70</v>
      </c>
      <c r="B237" s="2"/>
      <c r="C237" s="111"/>
      <c r="D237" s="111"/>
      <c r="E237" s="123"/>
      <c r="F237" s="194"/>
      <c r="G237" s="2"/>
      <c r="H237" s="194"/>
      <c r="I237" s="2"/>
      <c r="J237" s="256"/>
    </row>
    <row r="238" spans="1:10">
      <c r="A238" s="2"/>
      <c r="B238" s="2"/>
      <c r="C238" s="111"/>
      <c r="D238" s="111"/>
      <c r="E238" s="123"/>
      <c r="F238" s="194"/>
      <c r="G238" s="2"/>
      <c r="H238" s="194"/>
      <c r="I238" s="2"/>
      <c r="J238" s="256"/>
    </row>
    <row r="239" spans="1:10" ht="45" customHeight="1">
      <c r="A239" s="2"/>
      <c r="B239" s="134" t="s">
        <v>49</v>
      </c>
      <c r="C239" s="155"/>
      <c r="D239" s="167"/>
      <c r="E239" s="174"/>
      <c r="F239" s="155"/>
      <c r="G239" s="155"/>
      <c r="H239" s="155"/>
      <c r="I239" s="155"/>
      <c r="J239" s="167"/>
    </row>
    <row r="240" spans="1:10" ht="20.100000000000001" customHeight="1">
      <c r="A240" s="2"/>
      <c r="B240" s="134" t="s">
        <v>76</v>
      </c>
      <c r="C240" s="155"/>
      <c r="D240" s="167"/>
      <c r="E240" s="174"/>
      <c r="F240" s="155"/>
      <c r="G240" s="155"/>
      <c r="H240" s="155"/>
      <c r="I240" s="155"/>
      <c r="J240" s="167"/>
    </row>
    <row r="241" spans="1:10" ht="20.100000000000001" customHeight="1">
      <c r="A241" s="2"/>
      <c r="B241" s="134" t="s">
        <v>41</v>
      </c>
      <c r="C241" s="155"/>
      <c r="D241" s="167"/>
      <c r="E241" s="174"/>
      <c r="F241" s="155"/>
      <c r="G241" s="155"/>
      <c r="H241" s="155"/>
      <c r="I241" s="155"/>
      <c r="J241" s="167"/>
    </row>
    <row r="242" spans="1:10" ht="20.100000000000001" customHeight="1">
      <c r="A242" s="2"/>
      <c r="B242" s="134" t="s">
        <v>92</v>
      </c>
      <c r="C242" s="155"/>
      <c r="D242" s="167"/>
      <c r="E242" s="174"/>
      <c r="F242" s="155"/>
      <c r="G242" s="155"/>
      <c r="H242" s="155"/>
      <c r="I242" s="155"/>
      <c r="J242" s="167"/>
    </row>
    <row r="243" spans="1:10">
      <c r="A243" s="2"/>
      <c r="B243" s="2"/>
      <c r="C243" s="111"/>
      <c r="D243" s="64"/>
      <c r="E243" s="184"/>
      <c r="F243" s="184"/>
      <c r="G243" s="184"/>
      <c r="H243" s="184"/>
      <c r="I243" s="184"/>
      <c r="J243" s="184"/>
    </row>
    <row r="244" spans="1:10" ht="15" customHeight="1">
      <c r="A244" s="2" t="s">
        <v>85</v>
      </c>
      <c r="B244" s="2"/>
      <c r="C244" s="111"/>
      <c r="D244" s="111"/>
      <c r="E244" s="111"/>
      <c r="F244" s="111"/>
      <c r="G244" s="111"/>
      <c r="H244" s="111"/>
      <c r="I244" s="111"/>
      <c r="J244" s="111"/>
    </row>
    <row r="245" spans="1:10">
      <c r="A245" s="111"/>
      <c r="B245" s="117" t="s">
        <v>51</v>
      </c>
      <c r="C245" s="145"/>
      <c r="D245" s="145"/>
      <c r="E245" s="145"/>
      <c r="F245" s="145"/>
      <c r="G245" s="145"/>
      <c r="H245" s="145"/>
      <c r="I245" s="145"/>
      <c r="J245" s="250"/>
    </row>
    <row r="246" spans="1:10" ht="55.5" customHeight="1">
      <c r="A246" s="111"/>
      <c r="B246" s="118"/>
      <c r="C246" s="79"/>
      <c r="D246" s="79"/>
      <c r="E246" s="79"/>
      <c r="F246" s="79"/>
      <c r="G246" s="79"/>
      <c r="H246" s="79"/>
      <c r="I246" s="79"/>
      <c r="J246" s="166"/>
    </row>
    <row r="247" spans="1:10">
      <c r="A247" s="111"/>
      <c r="B247" s="111"/>
      <c r="C247" s="111"/>
      <c r="D247" s="111"/>
      <c r="E247" s="123"/>
      <c r="F247" s="194"/>
      <c r="G247" s="2"/>
      <c r="H247" s="194"/>
      <c r="I247" s="2"/>
      <c r="J247" s="256"/>
    </row>
    <row r="248" spans="1:10" ht="15" customHeight="1">
      <c r="A248" s="2" t="s">
        <v>46</v>
      </c>
      <c r="B248" s="2"/>
      <c r="C248" s="111"/>
      <c r="D248" s="111"/>
      <c r="E248" s="123"/>
      <c r="F248" s="194"/>
      <c r="G248" s="2"/>
      <c r="H248" s="194"/>
      <c r="I248" s="2"/>
      <c r="J248" s="256"/>
    </row>
    <row r="249" spans="1:10" ht="20.100000000000001" customHeight="1">
      <c r="A249" s="111"/>
      <c r="B249" s="119" t="s">
        <v>86</v>
      </c>
      <c r="C249" s="146"/>
      <c r="D249" s="146"/>
      <c r="E249" s="163"/>
      <c r="F249" s="202" t="s">
        <v>87</v>
      </c>
      <c r="G249" s="155"/>
      <c r="H249" s="155"/>
      <c r="I249" s="167"/>
      <c r="J249" s="257" t="s">
        <v>10</v>
      </c>
    </row>
    <row r="250" spans="1:10" ht="20.100000000000001" customHeight="1">
      <c r="A250" s="111"/>
      <c r="B250" s="120"/>
      <c r="C250" s="146"/>
      <c r="D250" s="146"/>
      <c r="E250" s="163"/>
      <c r="F250" s="203"/>
      <c r="G250" s="155"/>
      <c r="H250" s="155"/>
      <c r="I250" s="167"/>
      <c r="J250" s="214"/>
    </row>
    <row r="251" spans="1:10" ht="20.100000000000001" customHeight="1">
      <c r="A251" s="111"/>
      <c r="B251" s="120"/>
      <c r="C251" s="146"/>
      <c r="D251" s="146"/>
      <c r="E251" s="163"/>
      <c r="F251" s="203"/>
      <c r="G251" s="155"/>
      <c r="H251" s="155"/>
      <c r="I251" s="167"/>
      <c r="J251" s="214"/>
    </row>
    <row r="252" spans="1:10">
      <c r="A252" s="111"/>
      <c r="B252" s="111"/>
      <c r="C252" s="2"/>
      <c r="D252" s="60"/>
      <c r="E252" s="60"/>
      <c r="F252" s="194"/>
      <c r="G252" s="60"/>
      <c r="H252" s="60"/>
      <c r="I252" s="60"/>
      <c r="J252" s="194"/>
    </row>
    <row r="253" spans="1:10" ht="15" customHeight="1">
      <c r="A253" s="2" t="s">
        <v>247</v>
      </c>
      <c r="B253" s="2"/>
      <c r="C253" s="111"/>
      <c r="D253" s="111"/>
      <c r="E253" s="123"/>
      <c r="F253" s="194"/>
      <c r="G253" s="2"/>
      <c r="H253" s="194"/>
      <c r="I253" s="2"/>
      <c r="J253" s="256"/>
    </row>
    <row r="254" spans="1:10" ht="20.100000000000001" customHeight="1">
      <c r="A254" s="111"/>
      <c r="B254" s="119" t="s">
        <v>86</v>
      </c>
      <c r="C254" s="146"/>
      <c r="D254" s="146"/>
      <c r="E254" s="163"/>
      <c r="F254" s="202" t="s">
        <v>87</v>
      </c>
      <c r="G254" s="155"/>
      <c r="H254" s="155"/>
      <c r="I254" s="167"/>
      <c r="J254" s="257" t="s">
        <v>10</v>
      </c>
    </row>
    <row r="255" spans="1:10" ht="20.100000000000001" customHeight="1">
      <c r="A255" s="111"/>
      <c r="B255" s="120"/>
      <c r="C255" s="146"/>
      <c r="D255" s="146"/>
      <c r="E255" s="163"/>
      <c r="F255" s="203"/>
      <c r="G255" s="155"/>
      <c r="H255" s="155"/>
      <c r="I255" s="167"/>
      <c r="J255" s="214"/>
    </row>
    <row r="256" spans="1:10" ht="20.100000000000001" customHeight="1">
      <c r="A256" s="111"/>
      <c r="B256" s="120"/>
      <c r="C256" s="146"/>
      <c r="D256" s="146"/>
      <c r="E256" s="163"/>
      <c r="F256" s="203"/>
      <c r="G256" s="155"/>
      <c r="H256" s="155"/>
      <c r="I256" s="167"/>
      <c r="J256" s="214"/>
    </row>
    <row r="257" spans="1:10">
      <c r="A257" s="111"/>
      <c r="B257" s="111"/>
      <c r="C257" s="2"/>
      <c r="D257" s="60"/>
      <c r="E257" s="60"/>
      <c r="F257" s="194"/>
      <c r="G257" s="60"/>
      <c r="H257" s="60"/>
      <c r="I257" s="60"/>
      <c r="J257" s="194"/>
    </row>
    <row r="258" spans="1:10" ht="15.75" customHeight="1">
      <c r="A258" s="2" t="s">
        <v>74</v>
      </c>
      <c r="B258" s="2"/>
      <c r="C258" s="111"/>
      <c r="E258" s="111"/>
      <c r="F258" s="111"/>
      <c r="G258" s="111"/>
      <c r="H258" s="111"/>
      <c r="I258" s="111"/>
      <c r="J258" s="111"/>
    </row>
    <row r="259" spans="1:10" ht="15.75" customHeight="1">
      <c r="A259" s="2"/>
      <c r="B259" s="2" t="s">
        <v>85</v>
      </c>
      <c r="E259" s="56" t="s">
        <v>93</v>
      </c>
      <c r="F259" s="56" t="str">
        <f>IF(C246="","なし","あり")</f>
        <v>なし</v>
      </c>
      <c r="G259" s="111"/>
      <c r="H259" s="194">
        <v>600000</v>
      </c>
      <c r="I259" s="2" t="s">
        <v>18</v>
      </c>
      <c r="J259" s="252" t="str">
        <f>IF(F259="あり",H259,"")</f>
        <v/>
      </c>
    </row>
    <row r="260" spans="1:10" ht="15.75" customHeight="1">
      <c r="A260" s="111"/>
      <c r="B260" s="2" t="s">
        <v>189</v>
      </c>
      <c r="D260" s="111"/>
      <c r="E260" s="183" t="s">
        <v>10</v>
      </c>
      <c r="F260" s="193" t="str">
        <f>IF(SUM(J249:J250)=0,"",SUM(J249:J250))</f>
        <v/>
      </c>
      <c r="G260" s="2" t="s">
        <v>28</v>
      </c>
      <c r="H260" s="194">
        <v>905000</v>
      </c>
      <c r="I260" s="2" t="s">
        <v>18</v>
      </c>
      <c r="J260" s="255" t="str">
        <f>IF(F260="","",F260*H260)</f>
        <v/>
      </c>
    </row>
    <row r="261" spans="1:10" ht="15.75" customHeight="1">
      <c r="A261" s="111"/>
      <c r="B261" s="2" t="s">
        <v>236</v>
      </c>
      <c r="D261" s="111"/>
      <c r="E261" s="183" t="s">
        <v>10</v>
      </c>
      <c r="F261" s="193" t="str">
        <f>IF(SUM(J254:J255)=0,"",SUM(J254:J255))</f>
        <v/>
      </c>
      <c r="G261" s="2" t="s">
        <v>28</v>
      </c>
      <c r="H261" s="194">
        <v>205000</v>
      </c>
      <c r="I261" s="2" t="s">
        <v>18</v>
      </c>
      <c r="J261" s="255" t="str">
        <f>IF(F261="","",F261*H261)</f>
        <v/>
      </c>
    </row>
    <row r="262" spans="1:10" ht="15.75" customHeight="1">
      <c r="A262" s="111"/>
      <c r="B262" s="111"/>
      <c r="C262" s="111"/>
      <c r="D262" s="111"/>
      <c r="E262" s="123"/>
      <c r="F262" s="194"/>
      <c r="G262" s="2"/>
      <c r="H262" s="194"/>
      <c r="I262" s="245" t="s">
        <v>35</v>
      </c>
      <c r="J262" s="251">
        <f>SUM(J259:J261)</f>
        <v>0</v>
      </c>
    </row>
    <row r="263" spans="1:10">
      <c r="A263" s="111"/>
      <c r="B263" s="111"/>
      <c r="C263" s="111"/>
      <c r="D263" s="111"/>
      <c r="E263" s="123"/>
      <c r="F263" s="194"/>
      <c r="G263" s="2"/>
      <c r="H263" s="194"/>
      <c r="I263" s="2"/>
      <c r="J263" s="256"/>
    </row>
    <row r="264" spans="1:10" ht="20.100000000000001" customHeight="1">
      <c r="A264" s="2" t="s">
        <v>4</v>
      </c>
      <c r="B264" s="2"/>
      <c r="C264" s="111"/>
      <c r="D264" s="111"/>
      <c r="E264" s="111"/>
      <c r="F264" s="111"/>
      <c r="G264" s="111"/>
      <c r="H264" s="111"/>
      <c r="I264" s="111"/>
      <c r="J264" s="111"/>
    </row>
    <row r="265" spans="1:10">
      <c r="A265" s="2"/>
      <c r="B265" s="2"/>
      <c r="C265" s="111"/>
      <c r="D265" s="111"/>
      <c r="E265" s="111"/>
      <c r="F265" s="111"/>
      <c r="G265" s="111"/>
      <c r="H265" s="111"/>
      <c r="I265" s="111"/>
      <c r="J265" s="111"/>
    </row>
    <row r="266" spans="1:10" ht="30" customHeight="1">
      <c r="A266" s="2"/>
      <c r="B266" s="134" t="s">
        <v>59</v>
      </c>
      <c r="C266" s="155"/>
      <c r="D266" s="167"/>
      <c r="E266" s="174"/>
      <c r="F266" s="155"/>
      <c r="G266" s="155"/>
      <c r="H266" s="155"/>
      <c r="I266" s="155"/>
      <c r="J266" s="167"/>
    </row>
    <row r="267" spans="1:10" ht="20.100000000000001" customHeight="1">
      <c r="A267" s="2"/>
      <c r="B267" s="134" t="s">
        <v>88</v>
      </c>
      <c r="C267" s="155"/>
      <c r="D267" s="167"/>
      <c r="E267" s="174"/>
      <c r="F267" s="155"/>
      <c r="G267" s="155"/>
      <c r="H267" s="155"/>
      <c r="I267" s="155"/>
      <c r="J267" s="167"/>
    </row>
    <row r="268" spans="1:10">
      <c r="A268" s="2"/>
      <c r="B268" s="2"/>
      <c r="C268" s="111"/>
      <c r="D268" s="64"/>
      <c r="E268" s="184"/>
      <c r="F268" s="184"/>
      <c r="G268" s="184"/>
      <c r="H268" s="184"/>
      <c r="I268" s="184"/>
      <c r="J268" s="184"/>
    </row>
    <row r="269" spans="1:10">
      <c r="A269" s="2" t="s">
        <v>79</v>
      </c>
      <c r="B269" s="2"/>
      <c r="D269" s="111"/>
      <c r="E269" s="111"/>
      <c r="F269" s="111"/>
      <c r="G269" s="111"/>
      <c r="H269" s="111"/>
      <c r="I269" s="111"/>
      <c r="J269" s="111"/>
    </row>
    <row r="270" spans="1:10" ht="15.75" customHeight="1">
      <c r="A270" s="111"/>
      <c r="B270" s="111"/>
      <c r="C270" s="138" t="s">
        <v>90</v>
      </c>
      <c r="D270" s="156"/>
      <c r="E270" s="156"/>
      <c r="F270" s="198" t="s">
        <v>81</v>
      </c>
      <c r="G270" s="198" t="s">
        <v>71</v>
      </c>
      <c r="H270" s="231"/>
      <c r="I270" s="244" t="s">
        <v>53</v>
      </c>
      <c r="J270" s="238"/>
    </row>
    <row r="271" spans="1:10" ht="15.75" customHeight="1">
      <c r="A271" s="111"/>
      <c r="B271" s="111"/>
      <c r="C271" s="141"/>
      <c r="D271" s="159" t="s">
        <v>77</v>
      </c>
      <c r="E271" s="180"/>
      <c r="F271" s="204"/>
      <c r="G271" s="215" t="str">
        <f>IF(C271="",IF(E271="","","開始日入力を"),IF(E271="","終了日入力を",_xlfn.DAYS(E271,C271)+1))</f>
        <v/>
      </c>
      <c r="H271" s="235"/>
      <c r="I271" s="241"/>
      <c r="J271" s="235"/>
    </row>
    <row r="272" spans="1:10" ht="15.75" customHeight="1">
      <c r="A272" s="111"/>
      <c r="B272" s="111"/>
      <c r="C272" s="142"/>
      <c r="D272" s="160" t="s">
        <v>77</v>
      </c>
      <c r="E272" s="185"/>
      <c r="F272" s="205"/>
      <c r="G272" s="128" t="str">
        <f>IF(C272="",IF(E272="","","開始日入力を"),IF(E272="","終了日入力を",_xlfn.DAYS(E272,C272)+1))</f>
        <v/>
      </c>
      <c r="H272" s="236"/>
      <c r="I272" s="249"/>
      <c r="J272" s="236"/>
    </row>
    <row r="273" spans="1:10" ht="15.75" customHeight="1">
      <c r="A273" s="111"/>
      <c r="B273" s="111"/>
      <c r="C273" s="143"/>
      <c r="D273" s="161" t="s">
        <v>77</v>
      </c>
      <c r="E273" s="181"/>
      <c r="F273" s="206"/>
      <c r="G273" s="129" t="str">
        <f>IF(C273="",IF(E273="","","開始日入力を"),IF(E273="","終了日入力を",_xlfn.DAYS(E273,C273)+1))</f>
        <v/>
      </c>
      <c r="H273" s="237"/>
      <c r="I273" s="243"/>
      <c r="J273" s="237"/>
    </row>
    <row r="274" spans="1:10" ht="15.75" customHeight="1">
      <c r="A274" s="111"/>
      <c r="B274" s="111"/>
      <c r="C274" s="144" t="s">
        <v>35</v>
      </c>
      <c r="D274" s="162"/>
      <c r="E274" s="182"/>
      <c r="F274" s="207">
        <f>SUM(F271:F273)</f>
        <v>0</v>
      </c>
      <c r="G274" s="214">
        <f>SUM(G271:G273)</f>
        <v>0</v>
      </c>
      <c r="H274" s="238"/>
      <c r="I274" s="214">
        <f>SUM(I271:I273)</f>
        <v>0</v>
      </c>
      <c r="J274" s="238"/>
    </row>
    <row r="275" spans="1:10">
      <c r="A275" s="2" t="s">
        <v>192</v>
      </c>
      <c r="B275" s="2"/>
      <c r="D275" s="111"/>
      <c r="E275" s="111"/>
      <c r="F275" s="111"/>
      <c r="G275" s="111"/>
      <c r="H275" s="111"/>
      <c r="I275" s="111"/>
      <c r="J275" s="111"/>
    </row>
    <row r="276" spans="1:10" ht="15.75" customHeight="1">
      <c r="A276" s="111"/>
      <c r="B276" s="111"/>
      <c r="C276" s="138" t="s">
        <v>90</v>
      </c>
      <c r="D276" s="168"/>
      <c r="E276" s="168"/>
      <c r="F276" s="198" t="s">
        <v>81</v>
      </c>
      <c r="G276" s="198" t="s">
        <v>71</v>
      </c>
      <c r="H276" s="231"/>
      <c r="I276" s="244" t="s">
        <v>53</v>
      </c>
      <c r="J276" s="238"/>
    </row>
    <row r="277" spans="1:10" ht="15.75" customHeight="1">
      <c r="A277" s="111"/>
      <c r="B277" s="111"/>
      <c r="C277" s="141"/>
      <c r="D277" s="159" t="s">
        <v>77</v>
      </c>
      <c r="E277" s="180"/>
      <c r="F277" s="204"/>
      <c r="G277" s="215" t="str">
        <f>IF(C277="",IF(E277="","","開始日入力を"),IF(E277="","終了日入力を",_xlfn.DAYS(E277,C277)+1))</f>
        <v/>
      </c>
      <c r="H277" s="235"/>
      <c r="I277" s="241"/>
      <c r="J277" s="235"/>
    </row>
    <row r="278" spans="1:10" ht="15.75" customHeight="1">
      <c r="A278" s="111"/>
      <c r="B278" s="111"/>
      <c r="C278" s="142"/>
      <c r="D278" s="160" t="s">
        <v>77</v>
      </c>
      <c r="E278" s="185"/>
      <c r="F278" s="205"/>
      <c r="G278" s="128" t="str">
        <f>IF(C278="",IF(E278="","","開始日入力を"),IF(E278="","終了日入力を",_xlfn.DAYS(E278,C278)+1))</f>
        <v/>
      </c>
      <c r="H278" s="236"/>
      <c r="I278" s="249"/>
      <c r="J278" s="236"/>
    </row>
    <row r="279" spans="1:10" ht="15.75" customHeight="1">
      <c r="A279" s="111"/>
      <c r="B279" s="111"/>
      <c r="C279" s="143"/>
      <c r="D279" s="161" t="s">
        <v>77</v>
      </c>
      <c r="E279" s="181"/>
      <c r="F279" s="206"/>
      <c r="G279" s="129" t="str">
        <f>IF(C279="",IF(E279="","","開始日入力を"),IF(E279="","終了日入力を",_xlfn.DAYS(E279,C279)+1))</f>
        <v/>
      </c>
      <c r="H279" s="237"/>
      <c r="I279" s="243"/>
      <c r="J279" s="237"/>
    </row>
    <row r="280" spans="1:10">
      <c r="A280" s="111"/>
      <c r="B280" s="111"/>
      <c r="C280" s="144" t="s">
        <v>35</v>
      </c>
      <c r="D280" s="162"/>
      <c r="E280" s="182"/>
      <c r="F280" s="207">
        <f>SUM(F277:F279)</f>
        <v>0</v>
      </c>
      <c r="G280" s="214">
        <f>SUM(G277:G279)</f>
        <v>0</v>
      </c>
      <c r="H280" s="238"/>
      <c r="I280" s="214">
        <f>SUM(I277:I279)</f>
        <v>0</v>
      </c>
      <c r="J280" s="238"/>
    </row>
    <row r="281" spans="1:10" ht="15" customHeight="1">
      <c r="A281" s="111"/>
      <c r="B281" s="111"/>
      <c r="C281" s="111"/>
      <c r="E281" s="111"/>
      <c r="F281" s="111"/>
      <c r="G281" s="111"/>
      <c r="H281" s="111"/>
      <c r="I281" s="111"/>
      <c r="J281" s="111"/>
    </row>
    <row r="282" spans="1:10" ht="20.100000000000001" customHeight="1">
      <c r="A282" s="2" t="s">
        <v>74</v>
      </c>
      <c r="B282" s="2"/>
      <c r="C282" s="111"/>
      <c r="D282" s="111"/>
      <c r="E282" s="123"/>
      <c r="F282" s="193"/>
      <c r="G282" s="2"/>
      <c r="H282" s="193"/>
      <c r="I282" s="2"/>
      <c r="J282" s="255" t="str">
        <f>IF(F282="","",F282*H282)</f>
        <v/>
      </c>
    </row>
    <row r="283" spans="1:10">
      <c r="A283" s="111"/>
      <c r="B283" s="2" t="s">
        <v>79</v>
      </c>
      <c r="D283" s="111"/>
      <c r="E283" s="183" t="s">
        <v>53</v>
      </c>
      <c r="F283" s="193"/>
      <c r="G283" s="2" t="s">
        <v>57</v>
      </c>
      <c r="H283" s="193">
        <v>15100</v>
      </c>
      <c r="I283" s="2" t="s">
        <v>18</v>
      </c>
      <c r="J283" s="255" t="str">
        <f>IF(F283="","",F283*H283)</f>
        <v/>
      </c>
    </row>
    <row r="284" spans="1:10">
      <c r="A284" s="111"/>
      <c r="B284" s="2" t="s">
        <v>192</v>
      </c>
      <c r="D284" s="111"/>
      <c r="E284" s="183" t="s">
        <v>53</v>
      </c>
      <c r="F284" s="193"/>
      <c r="G284" s="2" t="s">
        <v>57</v>
      </c>
      <c r="H284" s="193">
        <v>5520</v>
      </c>
      <c r="I284" s="2" t="s">
        <v>18</v>
      </c>
      <c r="J284" s="255" t="str">
        <f>IF(F284="","",F284*H284)</f>
        <v/>
      </c>
    </row>
    <row r="285" spans="1:10">
      <c r="A285" s="111"/>
      <c r="B285" s="111"/>
      <c r="C285" s="111"/>
      <c r="D285" s="111"/>
      <c r="E285" s="123"/>
      <c r="F285" s="194"/>
      <c r="G285" s="2"/>
      <c r="H285" s="194"/>
      <c r="I285" s="245" t="s">
        <v>35</v>
      </c>
      <c r="J285" s="251">
        <f>SUM(J283:J284)</f>
        <v>0</v>
      </c>
    </row>
    <row r="287" spans="1:10" s="109" customFormat="1" ht="19.5" customHeight="1">
      <c r="A287" s="60" t="s">
        <v>191</v>
      </c>
    </row>
    <row r="288" spans="1:10" s="109" customFormat="1" ht="14.25" customHeight="1">
      <c r="A288" s="111"/>
      <c r="B288" s="135" t="s">
        <v>204</v>
      </c>
      <c r="C288" s="135"/>
      <c r="D288" s="135"/>
      <c r="E288" s="135"/>
      <c r="F288" s="135"/>
      <c r="G288" s="135"/>
      <c r="H288" s="135"/>
      <c r="I288" s="135"/>
      <c r="J288" s="135"/>
    </row>
    <row r="289" spans="2:10" s="109" customFormat="1" ht="14.25" customHeight="1">
      <c r="B289" s="136" t="s">
        <v>201</v>
      </c>
      <c r="C289" s="136"/>
      <c r="D289" s="136"/>
      <c r="E289" s="136"/>
      <c r="F289" s="136"/>
      <c r="G289" s="216" t="s">
        <v>215</v>
      </c>
      <c r="H289" s="216"/>
      <c r="I289" s="216"/>
      <c r="J289" s="216"/>
    </row>
    <row r="290" spans="2:10" s="109" customFormat="1" ht="14.25" customHeight="1">
      <c r="B290" s="136" t="s">
        <v>174</v>
      </c>
      <c r="C290" s="136"/>
      <c r="D290" s="136"/>
      <c r="E290" s="136"/>
      <c r="F290" s="136"/>
      <c r="G290" s="217"/>
      <c r="H290" s="217"/>
      <c r="I290" s="217"/>
      <c r="J290" s="217"/>
    </row>
    <row r="291" spans="2:10" s="109" customFormat="1" ht="14.25" customHeight="1">
      <c r="B291" s="136" t="s">
        <v>38</v>
      </c>
      <c r="C291" s="136"/>
      <c r="D291" s="136"/>
      <c r="E291" s="136"/>
      <c r="F291" s="136"/>
      <c r="G291" s="217"/>
      <c r="H291" s="217"/>
      <c r="I291" s="217"/>
      <c r="J291" s="217"/>
    </row>
    <row r="292" spans="2:10" s="109" customFormat="1">
      <c r="B292" s="136" t="s">
        <v>205</v>
      </c>
      <c r="C292" s="136"/>
      <c r="D292" s="136"/>
      <c r="E292" s="136"/>
      <c r="F292" s="136"/>
      <c r="G292" s="218" t="s">
        <v>121</v>
      </c>
      <c r="H292" s="218"/>
      <c r="I292" s="218"/>
      <c r="J292" s="258"/>
    </row>
    <row r="293" spans="2:10" s="109" customFormat="1">
      <c r="B293" s="136"/>
      <c r="C293" s="136"/>
      <c r="D293" s="136"/>
      <c r="E293" s="136"/>
      <c r="F293" s="136"/>
      <c r="G293" s="218" t="s">
        <v>210</v>
      </c>
      <c r="H293" s="218"/>
      <c r="I293" s="218"/>
      <c r="J293" s="258"/>
    </row>
    <row r="294" spans="2:10" s="109" customFormat="1">
      <c r="B294" s="136"/>
      <c r="C294" s="136"/>
      <c r="D294" s="136"/>
      <c r="E294" s="136"/>
      <c r="F294" s="136"/>
      <c r="G294" s="218" t="s">
        <v>171</v>
      </c>
      <c r="H294" s="218"/>
      <c r="I294" s="218"/>
      <c r="J294" s="258"/>
    </row>
    <row r="295" spans="2:10" s="109" customFormat="1">
      <c r="B295" s="136"/>
      <c r="C295" s="136"/>
      <c r="D295" s="136"/>
      <c r="E295" s="136"/>
      <c r="F295" s="136"/>
      <c r="G295" s="218" t="s">
        <v>211</v>
      </c>
      <c r="H295" s="218"/>
      <c r="I295" s="218"/>
      <c r="J295" s="258"/>
    </row>
    <row r="296" spans="2:10" s="109" customFormat="1" ht="30" customHeight="1">
      <c r="B296" s="136" t="s">
        <v>221</v>
      </c>
      <c r="C296" s="136"/>
      <c r="D296" s="136"/>
      <c r="E296" s="136"/>
      <c r="F296" s="136"/>
      <c r="G296" s="135"/>
      <c r="H296" s="135"/>
      <c r="I296" s="135"/>
      <c r="J296" s="135"/>
    </row>
    <row r="297" spans="2:10" s="109" customFormat="1" ht="18.75" customHeight="1">
      <c r="B297" s="135" t="s">
        <v>199</v>
      </c>
      <c r="C297" s="135"/>
      <c r="D297" s="135"/>
      <c r="E297" s="135"/>
      <c r="F297" s="135"/>
      <c r="G297" s="135"/>
      <c r="H297" s="135"/>
      <c r="I297" s="135"/>
      <c r="J297" s="135"/>
    </row>
    <row r="298" spans="2:10" s="109" customFormat="1">
      <c r="B298" s="136" t="s">
        <v>222</v>
      </c>
      <c r="C298" s="136"/>
      <c r="D298" s="136"/>
      <c r="E298" s="136"/>
      <c r="F298" s="136"/>
      <c r="G298" s="219" t="s">
        <v>146</v>
      </c>
      <c r="H298" s="219"/>
      <c r="I298" s="219"/>
      <c r="J298" s="258"/>
    </row>
    <row r="299" spans="2:10" s="109" customFormat="1">
      <c r="B299" s="136"/>
      <c r="C299" s="136"/>
      <c r="D299" s="136"/>
      <c r="E299" s="136"/>
      <c r="F299" s="136"/>
      <c r="G299" s="219" t="s">
        <v>212</v>
      </c>
      <c r="H299" s="219"/>
      <c r="I299" s="219"/>
      <c r="J299" s="258"/>
    </row>
    <row r="300" spans="2:10" s="109" customFormat="1">
      <c r="B300" s="136"/>
      <c r="C300" s="136"/>
      <c r="D300" s="136"/>
      <c r="E300" s="136"/>
      <c r="F300" s="136"/>
      <c r="G300" s="219" t="s">
        <v>213</v>
      </c>
      <c r="H300" s="219"/>
      <c r="I300" s="219"/>
      <c r="J300" s="258"/>
    </row>
    <row r="301" spans="2:10" s="109" customFormat="1">
      <c r="B301" s="136"/>
      <c r="C301" s="136"/>
      <c r="D301" s="136"/>
      <c r="E301" s="136"/>
      <c r="F301" s="136"/>
      <c r="G301" s="219" t="s">
        <v>135</v>
      </c>
      <c r="H301" s="219"/>
      <c r="I301" s="219"/>
      <c r="J301" s="258"/>
    </row>
    <row r="302" spans="2:10" s="109" customFormat="1" ht="44.25" customHeight="1">
      <c r="B302" s="136" t="s">
        <v>152</v>
      </c>
      <c r="C302" s="136"/>
      <c r="D302" s="136"/>
      <c r="E302" s="136"/>
      <c r="F302" s="136"/>
      <c r="G302" s="220"/>
      <c r="H302" s="220"/>
      <c r="I302" s="220"/>
      <c r="J302" s="220"/>
    </row>
    <row r="303" spans="2:10" s="109" customFormat="1" ht="31.5" customHeight="1">
      <c r="B303" s="136" t="s">
        <v>223</v>
      </c>
      <c r="C303" s="136"/>
      <c r="D303" s="136"/>
      <c r="E303" s="136"/>
      <c r="F303" s="136"/>
      <c r="G303" s="220"/>
      <c r="H303" s="220"/>
      <c r="I303" s="220"/>
      <c r="J303" s="220"/>
    </row>
    <row r="304" spans="2:10" s="109" customFormat="1" ht="57" customHeight="1">
      <c r="B304" s="136" t="s">
        <v>224</v>
      </c>
      <c r="C304" s="136"/>
      <c r="D304" s="136"/>
      <c r="E304" s="136"/>
      <c r="F304" s="136"/>
      <c r="G304" s="220"/>
      <c r="H304" s="220"/>
      <c r="I304" s="220"/>
      <c r="J304" s="220"/>
    </row>
    <row r="305" spans="2:2" s="109" customFormat="1">
      <c r="B305" s="137" t="s">
        <v>216</v>
      </c>
    </row>
    <row r="306" spans="2:2" s="109" customFormat="1">
      <c r="B306" s="137" t="s">
        <v>217</v>
      </c>
    </row>
  </sheetData>
  <mergeCells count="267">
    <mergeCell ref="A2:K2"/>
    <mergeCell ref="B3:J3"/>
    <mergeCell ref="C8:F8"/>
    <mergeCell ref="G8:H8"/>
    <mergeCell ref="C9:E9"/>
    <mergeCell ref="C14:E14"/>
    <mergeCell ref="C18:E18"/>
    <mergeCell ref="C22:E22"/>
    <mergeCell ref="C26:F26"/>
    <mergeCell ref="G26:H26"/>
    <mergeCell ref="C27:E27"/>
    <mergeCell ref="C32:E32"/>
    <mergeCell ref="C36:E36"/>
    <mergeCell ref="C40:E40"/>
    <mergeCell ref="B43:J43"/>
    <mergeCell ref="B44:J44"/>
    <mergeCell ref="B47:D47"/>
    <mergeCell ref="E47:H47"/>
    <mergeCell ref="B48:D48"/>
    <mergeCell ref="E48:H48"/>
    <mergeCell ref="C52:E52"/>
    <mergeCell ref="C53:E53"/>
    <mergeCell ref="C54:E54"/>
    <mergeCell ref="C55:E55"/>
    <mergeCell ref="C56:E56"/>
    <mergeCell ref="C57:E57"/>
    <mergeCell ref="B58:C58"/>
    <mergeCell ref="D58:H58"/>
    <mergeCell ref="B59:C59"/>
    <mergeCell ref="D59:E59"/>
    <mergeCell ref="C65:F65"/>
    <mergeCell ref="G65:H65"/>
    <mergeCell ref="C66:E66"/>
    <mergeCell ref="C70:E70"/>
    <mergeCell ref="C73:E73"/>
    <mergeCell ref="C76:E76"/>
    <mergeCell ref="C79:E79"/>
    <mergeCell ref="C81:F81"/>
    <mergeCell ref="G81:H81"/>
    <mergeCell ref="C82:E82"/>
    <mergeCell ref="C86:E86"/>
    <mergeCell ref="C89:E89"/>
    <mergeCell ref="C92:E92"/>
    <mergeCell ref="C95:E95"/>
    <mergeCell ref="C97:F97"/>
    <mergeCell ref="G97:H97"/>
    <mergeCell ref="C98:E98"/>
    <mergeCell ref="C102:E102"/>
    <mergeCell ref="C105:E105"/>
    <mergeCell ref="C108:E108"/>
    <mergeCell ref="C111:E111"/>
    <mergeCell ref="C116:E116"/>
    <mergeCell ref="C117:E117"/>
    <mergeCell ref="C118:E118"/>
    <mergeCell ref="C119:E119"/>
    <mergeCell ref="C121:E121"/>
    <mergeCell ref="C122:E122"/>
    <mergeCell ref="C123:E123"/>
    <mergeCell ref="C124:E124"/>
    <mergeCell ref="C126:E126"/>
    <mergeCell ref="C127:E127"/>
    <mergeCell ref="C128:E128"/>
    <mergeCell ref="C129:E129"/>
    <mergeCell ref="C134:F134"/>
    <mergeCell ref="G134:H134"/>
    <mergeCell ref="C135:E135"/>
    <mergeCell ref="C139:E139"/>
    <mergeCell ref="C142:E142"/>
    <mergeCell ref="C145:E145"/>
    <mergeCell ref="C148:E148"/>
    <mergeCell ref="C150:F150"/>
    <mergeCell ref="G150:H150"/>
    <mergeCell ref="C151:E151"/>
    <mergeCell ref="C155:E155"/>
    <mergeCell ref="C158:E158"/>
    <mergeCell ref="C161:E161"/>
    <mergeCell ref="C164:E164"/>
    <mergeCell ref="C166:F166"/>
    <mergeCell ref="G166:H166"/>
    <mergeCell ref="C167:E167"/>
    <mergeCell ref="C171:E171"/>
    <mergeCell ref="C174:E174"/>
    <mergeCell ref="C177:E177"/>
    <mergeCell ref="C180:E180"/>
    <mergeCell ref="C185:E185"/>
    <mergeCell ref="C186:E186"/>
    <mergeCell ref="C187:E187"/>
    <mergeCell ref="C188:E188"/>
    <mergeCell ref="C190:E190"/>
    <mergeCell ref="C191:E191"/>
    <mergeCell ref="C192:E192"/>
    <mergeCell ref="C193:E193"/>
    <mergeCell ref="C195:E195"/>
    <mergeCell ref="C196:E196"/>
    <mergeCell ref="C197:E197"/>
    <mergeCell ref="C198:E198"/>
    <mergeCell ref="B204:D204"/>
    <mergeCell ref="E204:G204"/>
    <mergeCell ref="B206:D206"/>
    <mergeCell ref="E206:G206"/>
    <mergeCell ref="B207:D207"/>
    <mergeCell ref="E207:G207"/>
    <mergeCell ref="B208:D208"/>
    <mergeCell ref="E208:G208"/>
    <mergeCell ref="B209:D209"/>
    <mergeCell ref="E209:G209"/>
    <mergeCell ref="B210:D210"/>
    <mergeCell ref="E210:G210"/>
    <mergeCell ref="B211:D211"/>
    <mergeCell ref="E211:G211"/>
    <mergeCell ref="B212:D212"/>
    <mergeCell ref="E212:G212"/>
    <mergeCell ref="B213:D213"/>
    <mergeCell ref="E213:G213"/>
    <mergeCell ref="B214:D214"/>
    <mergeCell ref="E214:G214"/>
    <mergeCell ref="B215:D215"/>
    <mergeCell ref="E215:G215"/>
    <mergeCell ref="C223:E223"/>
    <mergeCell ref="G223:H223"/>
    <mergeCell ref="I223:J223"/>
    <mergeCell ref="G224:H224"/>
    <mergeCell ref="I224:J224"/>
    <mergeCell ref="G225:H225"/>
    <mergeCell ref="I225:J225"/>
    <mergeCell ref="C226:E226"/>
    <mergeCell ref="G226:H226"/>
    <mergeCell ref="I226:J226"/>
    <mergeCell ref="G227:H227"/>
    <mergeCell ref="I227:J227"/>
    <mergeCell ref="G228:H228"/>
    <mergeCell ref="I228:J228"/>
    <mergeCell ref="C229:E229"/>
    <mergeCell ref="G229:H229"/>
    <mergeCell ref="I229:J229"/>
    <mergeCell ref="B239:D239"/>
    <mergeCell ref="E239:J239"/>
    <mergeCell ref="B240:D240"/>
    <mergeCell ref="E240:J240"/>
    <mergeCell ref="B241:D241"/>
    <mergeCell ref="E241:J241"/>
    <mergeCell ref="B242:D242"/>
    <mergeCell ref="E242:J242"/>
    <mergeCell ref="B245:J245"/>
    <mergeCell ref="B246:J246"/>
    <mergeCell ref="B249:E249"/>
    <mergeCell ref="F249:I249"/>
    <mergeCell ref="B250:E250"/>
    <mergeCell ref="F250:I250"/>
    <mergeCell ref="B251:E251"/>
    <mergeCell ref="F251:I251"/>
    <mergeCell ref="B254:E254"/>
    <mergeCell ref="F254:I254"/>
    <mergeCell ref="B255:E255"/>
    <mergeCell ref="F255:I255"/>
    <mergeCell ref="B256:E256"/>
    <mergeCell ref="F256:I256"/>
    <mergeCell ref="B266:D266"/>
    <mergeCell ref="E266:J266"/>
    <mergeCell ref="B267:D267"/>
    <mergeCell ref="E267:J267"/>
    <mergeCell ref="C270:E270"/>
    <mergeCell ref="G270:H270"/>
    <mergeCell ref="I270:J270"/>
    <mergeCell ref="G271:H271"/>
    <mergeCell ref="I271:J271"/>
    <mergeCell ref="G272:H272"/>
    <mergeCell ref="I272:J272"/>
    <mergeCell ref="G273:H273"/>
    <mergeCell ref="I273:J273"/>
    <mergeCell ref="C274:E274"/>
    <mergeCell ref="G274:H274"/>
    <mergeCell ref="I274:J274"/>
    <mergeCell ref="C276:E276"/>
    <mergeCell ref="G276:H276"/>
    <mergeCell ref="I276:J276"/>
    <mergeCell ref="G277:H277"/>
    <mergeCell ref="I277:J277"/>
    <mergeCell ref="G278:H278"/>
    <mergeCell ref="I278:J278"/>
    <mergeCell ref="G279:H279"/>
    <mergeCell ref="I279:J279"/>
    <mergeCell ref="C280:E280"/>
    <mergeCell ref="G280:H280"/>
    <mergeCell ref="I280:J280"/>
    <mergeCell ref="B288:J288"/>
    <mergeCell ref="B289:F289"/>
    <mergeCell ref="G289:J289"/>
    <mergeCell ref="B290:F290"/>
    <mergeCell ref="G290:J290"/>
    <mergeCell ref="B291:F291"/>
    <mergeCell ref="G291:J291"/>
    <mergeCell ref="G292:I292"/>
    <mergeCell ref="G293:I293"/>
    <mergeCell ref="G294:I294"/>
    <mergeCell ref="G295:I295"/>
    <mergeCell ref="B296:F296"/>
    <mergeCell ref="G296:J296"/>
    <mergeCell ref="B297:J297"/>
    <mergeCell ref="G298:I298"/>
    <mergeCell ref="G299:I299"/>
    <mergeCell ref="G300:I300"/>
    <mergeCell ref="G301:I301"/>
    <mergeCell ref="B302:F302"/>
    <mergeCell ref="G302:J302"/>
    <mergeCell ref="B303:F303"/>
    <mergeCell ref="G303:J303"/>
    <mergeCell ref="B304:F304"/>
    <mergeCell ref="G304:J304"/>
    <mergeCell ref="B8:B10"/>
    <mergeCell ref="I8:I9"/>
    <mergeCell ref="J8:J9"/>
    <mergeCell ref="B11:B14"/>
    <mergeCell ref="B15:B18"/>
    <mergeCell ref="B19:B22"/>
    <mergeCell ref="B26:B28"/>
    <mergeCell ref="I26:I27"/>
    <mergeCell ref="J26:J27"/>
    <mergeCell ref="B29:B32"/>
    <mergeCell ref="B33:B36"/>
    <mergeCell ref="B37:B40"/>
    <mergeCell ref="B65:B67"/>
    <mergeCell ref="I65:I66"/>
    <mergeCell ref="J65:J66"/>
    <mergeCell ref="B68:B70"/>
    <mergeCell ref="B71:B73"/>
    <mergeCell ref="B74:B76"/>
    <mergeCell ref="B77:B79"/>
    <mergeCell ref="B81:B83"/>
    <mergeCell ref="I81:I82"/>
    <mergeCell ref="J81:J82"/>
    <mergeCell ref="B84:B86"/>
    <mergeCell ref="B87:B89"/>
    <mergeCell ref="B90:B92"/>
    <mergeCell ref="B93:B95"/>
    <mergeCell ref="B97:B99"/>
    <mergeCell ref="I97:I98"/>
    <mergeCell ref="J97:J98"/>
    <mergeCell ref="B100:B102"/>
    <mergeCell ref="B103:B105"/>
    <mergeCell ref="B106:B108"/>
    <mergeCell ref="B109:B111"/>
    <mergeCell ref="B134:B136"/>
    <mergeCell ref="I134:I135"/>
    <mergeCell ref="J134:J135"/>
    <mergeCell ref="B137:B139"/>
    <mergeCell ref="B140:B142"/>
    <mergeCell ref="B143:B145"/>
    <mergeCell ref="B146:B148"/>
    <mergeCell ref="B150:B152"/>
    <mergeCell ref="I150:I151"/>
    <mergeCell ref="J150:J151"/>
    <mergeCell ref="B153:B155"/>
    <mergeCell ref="B156:B158"/>
    <mergeCell ref="B159:B161"/>
    <mergeCell ref="B162:B164"/>
    <mergeCell ref="B166:B168"/>
    <mergeCell ref="I166:I167"/>
    <mergeCell ref="J166:J167"/>
    <mergeCell ref="B169:B171"/>
    <mergeCell ref="B172:B174"/>
    <mergeCell ref="B175:B177"/>
    <mergeCell ref="B178:B180"/>
    <mergeCell ref="B224:B226"/>
    <mergeCell ref="B227:B229"/>
    <mergeCell ref="B292:F295"/>
    <mergeCell ref="B298:F301"/>
  </mergeCells>
  <phoneticPr fontId="19"/>
  <dataValidations count="2">
    <dataValidation type="list" allowBlank="1" showDropDown="0" showInputMessage="1" showErrorMessage="1" sqref="G290:J290">
      <formula1>"計画,実績"</formula1>
    </dataValidation>
    <dataValidation type="list" allowBlank="1" showDropDown="0" showInputMessage="1" showErrorMessage="1" sqref="J298:J301 J292:J295 G296:J296">
      <formula1>"○,×"</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5" manualBreakCount="5">
    <brk id="61" max="10" man="1"/>
    <brk id="111" max="10" man="1"/>
    <brk id="200" max="10" man="1"/>
    <brk id="220" max="10" man="1"/>
    <brk id="263"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sheetPr>
  <dimension ref="A1:IW25"/>
  <sheetViews>
    <sheetView workbookViewId="0">
      <selection activeCell="A2" sqref="A2:M2"/>
    </sheetView>
  </sheetViews>
  <sheetFormatPr defaultRowHeight="13.5"/>
  <cols>
    <col min="1" max="1" width="2.5" style="259" customWidth="1"/>
    <col min="2" max="2" width="20" style="259" customWidth="1"/>
    <col min="3" max="3" width="18.75" style="259" customWidth="1"/>
    <col min="4" max="5" width="18.75" style="111" customWidth="1"/>
    <col min="6" max="6" width="12" style="259" customWidth="1"/>
    <col min="7" max="257" width="9" style="259" bestFit="1" customWidth="1"/>
    <col min="258" max="16384" width="9" style="111" customWidth="1"/>
  </cols>
  <sheetData>
    <row r="1" spans="1:6" ht="16.5" customHeight="1">
      <c r="A1" s="259" t="s">
        <v>162</v>
      </c>
    </row>
    <row r="2" spans="1:6" ht="31.5" customHeight="1">
      <c r="A2" s="260" t="s">
        <v>123</v>
      </c>
      <c r="B2" s="2"/>
      <c r="C2" s="2"/>
      <c r="D2" s="2"/>
      <c r="E2" s="2"/>
      <c r="F2" s="2"/>
    </row>
    <row r="3" spans="1:6" ht="29.25" customHeight="1">
      <c r="A3" s="259" t="s">
        <v>107</v>
      </c>
      <c r="D3" s="277"/>
      <c r="E3" s="277"/>
    </row>
    <row r="4" spans="1:6" ht="29.25" customHeight="1">
      <c r="B4" s="257" t="s">
        <v>8</v>
      </c>
      <c r="C4" s="257" t="s">
        <v>112</v>
      </c>
      <c r="D4" s="257" t="s">
        <v>124</v>
      </c>
      <c r="E4" s="257" t="s">
        <v>82</v>
      </c>
      <c r="F4" s="257" t="s">
        <v>98</v>
      </c>
    </row>
    <row r="5" spans="1:6" ht="12.75" customHeight="1">
      <c r="B5" s="261"/>
      <c r="C5" s="264" t="s">
        <v>33</v>
      </c>
      <c r="D5" s="264" t="s">
        <v>33</v>
      </c>
      <c r="E5" s="264" t="s">
        <v>33</v>
      </c>
      <c r="F5" s="261"/>
    </row>
    <row r="6" spans="1:6" ht="29.25" customHeight="1">
      <c r="B6" s="262" t="s">
        <v>109</v>
      </c>
      <c r="C6" s="265"/>
      <c r="D6" s="265"/>
      <c r="E6" s="265"/>
      <c r="F6" s="262"/>
    </row>
    <row r="7" spans="1:6" ht="29.25" customHeight="1">
      <c r="B7" s="276" t="s">
        <v>110</v>
      </c>
      <c r="C7" s="263"/>
      <c r="D7" s="263"/>
      <c r="E7" s="263"/>
      <c r="F7" s="263"/>
    </row>
    <row r="8" spans="1:6" ht="29.25" customHeight="1">
      <c r="B8" s="263" t="s">
        <v>111</v>
      </c>
      <c r="C8" s="263"/>
      <c r="D8" s="263"/>
      <c r="E8" s="263"/>
      <c r="F8" s="263"/>
    </row>
    <row r="9" spans="1:6" ht="29.25" customHeight="1">
      <c r="B9" s="257" t="s">
        <v>35</v>
      </c>
      <c r="C9" s="263"/>
      <c r="D9" s="263"/>
      <c r="E9" s="263"/>
      <c r="F9" s="263"/>
    </row>
    <row r="10" spans="1:6" ht="29.25" customHeight="1">
      <c r="D10" s="277"/>
      <c r="E10" s="277"/>
    </row>
    <row r="11" spans="1:6" ht="29.25" customHeight="1">
      <c r="A11" s="259" t="s">
        <v>43</v>
      </c>
      <c r="D11" s="277"/>
      <c r="E11" s="277"/>
    </row>
    <row r="12" spans="1:6" ht="29.25" customHeight="1">
      <c r="B12" s="257" t="s">
        <v>8</v>
      </c>
      <c r="C12" s="257" t="s">
        <v>112</v>
      </c>
      <c r="D12" s="257" t="s">
        <v>124</v>
      </c>
      <c r="E12" s="257" t="s">
        <v>82</v>
      </c>
      <c r="F12" s="257" t="s">
        <v>113</v>
      </c>
    </row>
    <row r="13" spans="1:6" ht="12.75" customHeight="1">
      <c r="B13" s="261"/>
      <c r="C13" s="264" t="s">
        <v>33</v>
      </c>
      <c r="D13" s="264" t="s">
        <v>33</v>
      </c>
      <c r="E13" s="264" t="s">
        <v>33</v>
      </c>
      <c r="F13" s="261"/>
    </row>
    <row r="14" spans="1:6" ht="29.25" customHeight="1">
      <c r="B14" s="262"/>
      <c r="C14" s="265"/>
      <c r="D14" s="265"/>
      <c r="E14" s="265"/>
      <c r="F14" s="262"/>
    </row>
    <row r="15" spans="1:6" ht="29.25" customHeight="1">
      <c r="B15" s="263"/>
      <c r="C15" s="263"/>
      <c r="D15" s="263"/>
      <c r="E15" s="263"/>
      <c r="F15" s="263"/>
    </row>
    <row r="16" spans="1:6" ht="29.25" customHeight="1">
      <c r="B16" s="263"/>
      <c r="C16" s="263"/>
      <c r="D16" s="263"/>
      <c r="E16" s="263"/>
      <c r="F16" s="263"/>
    </row>
    <row r="17" spans="2:6" ht="29.25" customHeight="1">
      <c r="B17" s="263"/>
      <c r="C17" s="263"/>
      <c r="D17" s="263"/>
      <c r="E17" s="263"/>
      <c r="F17" s="263"/>
    </row>
    <row r="18" spans="2:6" ht="29.25" customHeight="1">
      <c r="B18" s="263"/>
      <c r="C18" s="263"/>
      <c r="D18" s="263"/>
      <c r="E18" s="263"/>
      <c r="F18" s="263"/>
    </row>
    <row r="19" spans="2:6" ht="29.25" customHeight="1">
      <c r="B19" s="263"/>
      <c r="C19" s="263"/>
      <c r="D19" s="263"/>
      <c r="E19" s="263"/>
      <c r="F19" s="263"/>
    </row>
    <row r="20" spans="2:6" ht="29.25" customHeight="1">
      <c r="B20" s="263"/>
      <c r="C20" s="263"/>
      <c r="D20" s="263"/>
      <c r="E20" s="263"/>
      <c r="F20" s="263"/>
    </row>
    <row r="21" spans="2:6" ht="29.25" customHeight="1">
      <c r="B21" s="263"/>
      <c r="C21" s="263"/>
      <c r="D21" s="263"/>
      <c r="E21" s="263"/>
      <c r="F21" s="263"/>
    </row>
    <row r="22" spans="2:6" ht="29.25" customHeight="1">
      <c r="B22" s="263"/>
      <c r="C22" s="263"/>
      <c r="D22" s="263"/>
      <c r="E22" s="263"/>
      <c r="F22" s="263"/>
    </row>
    <row r="23" spans="2:6" ht="29.25" customHeight="1">
      <c r="B23" s="263"/>
      <c r="C23" s="263"/>
      <c r="D23" s="263"/>
      <c r="E23" s="263"/>
      <c r="F23" s="263"/>
    </row>
    <row r="24" spans="2:6" ht="29.25" customHeight="1">
      <c r="B24" s="263"/>
      <c r="C24" s="263"/>
      <c r="D24" s="263"/>
      <c r="E24" s="263"/>
      <c r="F24" s="263"/>
    </row>
    <row r="25" spans="2:6" ht="29.25" customHeight="1">
      <c r="B25" s="257" t="s">
        <v>35</v>
      </c>
      <c r="C25" s="263"/>
      <c r="D25" s="263"/>
      <c r="E25" s="263"/>
      <c r="F25" s="263"/>
    </row>
  </sheetData>
  <mergeCells count="1">
    <mergeCell ref="A2:F2"/>
  </mergeCells>
  <phoneticPr fontId="19"/>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0D7F0"/>
  </sheetPr>
  <dimension ref="A1:F53"/>
  <sheetViews>
    <sheetView workbookViewId="0">
      <selection activeCell="A3" sqref="A3"/>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64</v>
      </c>
      <c r="B1" s="64"/>
      <c r="D1" s="63"/>
      <c r="E1" s="63"/>
      <c r="F1" s="63"/>
    </row>
    <row r="2" spans="1:6" ht="13.5">
      <c r="A2" s="65" t="s">
        <v>62</v>
      </c>
      <c r="B2" s="65"/>
      <c r="C2" s="65"/>
      <c r="D2" s="65"/>
      <c r="E2" s="65"/>
      <c r="F2" s="65"/>
    </row>
    <row r="3" spans="1:6">
      <c r="A3" s="66"/>
      <c r="B3" s="66"/>
      <c r="C3" s="66"/>
      <c r="D3" s="66"/>
      <c r="E3" s="66"/>
      <c r="F3" s="66"/>
    </row>
    <row r="4" spans="1:6" ht="20.100000000000001" customHeight="1">
      <c r="A4" s="63"/>
      <c r="B4" s="71" t="str">
        <f>'別紙１ －１'!B4</f>
        <v>施設名　（　　　　　　　　　　　　　　　　）</v>
      </c>
      <c r="C4" s="79"/>
      <c r="D4" s="79"/>
      <c r="E4" s="79"/>
      <c r="F4" s="79"/>
    </row>
    <row r="5" spans="1:6">
      <c r="A5" s="67" t="s">
        <v>26</v>
      </c>
      <c r="B5" s="72"/>
      <c r="C5" s="80" t="s">
        <v>2</v>
      </c>
      <c r="D5" s="88"/>
      <c r="E5" s="95" t="s">
        <v>108</v>
      </c>
      <c r="F5" s="105"/>
    </row>
    <row r="6" spans="1:6">
      <c r="A6" s="68"/>
      <c r="B6" s="73"/>
      <c r="C6" s="81" t="s">
        <v>33</v>
      </c>
      <c r="D6" s="89"/>
      <c r="E6" s="96" t="s">
        <v>33</v>
      </c>
      <c r="F6" s="106"/>
    </row>
    <row r="7" spans="1:6" ht="13.5" customHeight="1">
      <c r="A7" s="69" t="s">
        <v>151</v>
      </c>
      <c r="B7" s="74"/>
      <c r="C7" s="82"/>
      <c r="D7" s="90"/>
      <c r="E7" s="97"/>
      <c r="F7" s="107"/>
    </row>
    <row r="8" spans="1:6" ht="13.5" customHeight="1">
      <c r="A8" s="69" t="s">
        <v>16</v>
      </c>
      <c r="B8" s="74"/>
      <c r="C8" s="82"/>
      <c r="D8" s="91" t="s">
        <v>126</v>
      </c>
      <c r="E8" s="98"/>
      <c r="F8" s="107"/>
    </row>
    <row r="9" spans="1:6" ht="13.5" customHeight="1">
      <c r="A9" s="69"/>
      <c r="B9" s="63"/>
      <c r="C9" s="82"/>
      <c r="D9" s="91"/>
      <c r="E9" s="99"/>
      <c r="F9" s="107"/>
    </row>
    <row r="10" spans="1:6" ht="13.5" customHeight="1">
      <c r="A10" s="69"/>
      <c r="B10" s="75" t="s">
        <v>102</v>
      </c>
      <c r="C10" s="83"/>
      <c r="D10" s="90"/>
      <c r="E10" s="98"/>
      <c r="F10" s="107"/>
    </row>
    <row r="11" spans="1:6" ht="13.5" customHeight="1">
      <c r="A11" s="69"/>
      <c r="B11" s="74"/>
      <c r="C11" s="82"/>
      <c r="D11" s="90"/>
      <c r="E11" s="97"/>
      <c r="F11" s="107"/>
    </row>
    <row r="12" spans="1:6" ht="13.5" customHeight="1">
      <c r="A12" s="69" t="s">
        <v>99</v>
      </c>
      <c r="B12" s="74"/>
      <c r="C12" s="82"/>
      <c r="D12" s="90"/>
      <c r="E12" s="97"/>
      <c r="F12" s="107"/>
    </row>
    <row r="13" spans="1:6" ht="13.5" customHeight="1">
      <c r="A13" s="69"/>
      <c r="B13" s="74" t="s">
        <v>137</v>
      </c>
      <c r="C13" s="82"/>
      <c r="D13" s="90"/>
      <c r="E13" s="97"/>
      <c r="F13" s="107"/>
    </row>
    <row r="14" spans="1:6" ht="13.5" customHeight="1">
      <c r="A14" s="69"/>
      <c r="B14" s="74" t="s">
        <v>19</v>
      </c>
      <c r="C14" s="82"/>
      <c r="D14" s="90"/>
      <c r="E14" s="97"/>
      <c r="F14" s="107"/>
    </row>
    <row r="15" spans="1:6" ht="13.5" customHeight="1">
      <c r="A15" s="69"/>
      <c r="B15" s="74" t="s">
        <v>101</v>
      </c>
      <c r="C15" s="82"/>
      <c r="D15" s="90"/>
      <c r="E15" s="98"/>
      <c r="F15" s="107"/>
    </row>
    <row r="16" spans="1:6" ht="13.5" customHeight="1">
      <c r="A16" s="69"/>
      <c r="B16" s="75" t="s">
        <v>102</v>
      </c>
      <c r="C16" s="83"/>
      <c r="D16" s="90"/>
      <c r="E16" s="98"/>
      <c r="F16" s="107"/>
    </row>
    <row r="17" spans="1:6" ht="13.5" customHeight="1">
      <c r="A17" s="69"/>
      <c r="B17" s="76"/>
      <c r="C17" s="82"/>
      <c r="D17" s="90"/>
      <c r="E17" s="98"/>
      <c r="F17" s="107"/>
    </row>
    <row r="18" spans="1:6" ht="13.5" customHeight="1">
      <c r="A18" s="69" t="s">
        <v>129</v>
      </c>
      <c r="B18" s="74"/>
      <c r="C18" s="82"/>
      <c r="D18" s="90"/>
      <c r="E18" s="97"/>
      <c r="F18" s="107"/>
    </row>
    <row r="19" spans="1:6" ht="13.5" customHeight="1">
      <c r="A19" s="69"/>
      <c r="B19" s="74" t="s">
        <v>100</v>
      </c>
      <c r="C19" s="82"/>
      <c r="D19" s="90"/>
      <c r="E19" s="97"/>
      <c r="F19" s="107"/>
    </row>
    <row r="20" spans="1:6" ht="13.5" customHeight="1">
      <c r="A20" s="69"/>
      <c r="B20" s="74" t="s">
        <v>19</v>
      </c>
      <c r="C20" s="82"/>
      <c r="D20" s="90"/>
      <c r="E20" s="97"/>
      <c r="F20" s="107"/>
    </row>
    <row r="21" spans="1:6" ht="13.5" customHeight="1">
      <c r="A21" s="69"/>
      <c r="B21" s="74" t="s">
        <v>101</v>
      </c>
      <c r="C21" s="82"/>
      <c r="D21" s="90"/>
      <c r="E21" s="98"/>
      <c r="F21" s="107"/>
    </row>
    <row r="22" spans="1:6" ht="13.5" customHeight="1">
      <c r="A22" s="69"/>
      <c r="B22" s="75" t="s">
        <v>102</v>
      </c>
      <c r="C22" s="83"/>
      <c r="D22" s="90"/>
      <c r="E22" s="98"/>
      <c r="F22" s="107"/>
    </row>
    <row r="23" spans="1:6" ht="13.5" customHeight="1">
      <c r="A23" s="69"/>
      <c r="B23" s="76"/>
      <c r="C23" s="82"/>
      <c r="D23" s="90"/>
      <c r="E23" s="98"/>
      <c r="F23" s="107"/>
    </row>
    <row r="24" spans="1:6" ht="13.5" customHeight="1">
      <c r="A24" s="68"/>
      <c r="B24" s="77" t="s">
        <v>103</v>
      </c>
      <c r="C24" s="84"/>
      <c r="D24" s="92"/>
      <c r="E24" s="100"/>
      <c r="F24" s="106"/>
    </row>
    <row r="25" spans="1:6" ht="13.5" customHeight="1">
      <c r="A25" s="69" t="s">
        <v>149</v>
      </c>
      <c r="B25" s="74"/>
      <c r="C25" s="82"/>
      <c r="D25" s="90"/>
      <c r="E25" s="97"/>
      <c r="F25" s="107"/>
    </row>
    <row r="26" spans="1:6" ht="13.5" customHeight="1">
      <c r="A26" s="69" t="s">
        <v>16</v>
      </c>
      <c r="B26" s="74"/>
      <c r="C26" s="82"/>
      <c r="D26" s="91" t="s">
        <v>126</v>
      </c>
      <c r="E26" s="98"/>
      <c r="F26" s="107"/>
    </row>
    <row r="27" spans="1:6" ht="13.5" customHeight="1">
      <c r="A27" s="69"/>
      <c r="B27" s="63"/>
      <c r="C27" s="82"/>
      <c r="D27" s="91"/>
      <c r="E27" s="99"/>
      <c r="F27" s="107"/>
    </row>
    <row r="28" spans="1:6" ht="13.5" customHeight="1">
      <c r="A28" s="68"/>
      <c r="B28" s="77" t="s">
        <v>103</v>
      </c>
      <c r="C28" s="84"/>
      <c r="D28" s="92"/>
      <c r="E28" s="100"/>
      <c r="F28" s="106"/>
    </row>
    <row r="29" spans="1:6" ht="13.5" customHeight="1">
      <c r="A29" s="69" t="s">
        <v>118</v>
      </c>
      <c r="B29" s="74"/>
      <c r="C29" s="82"/>
      <c r="D29" s="90"/>
      <c r="E29" s="97"/>
      <c r="F29" s="107"/>
    </row>
    <row r="30" spans="1:6" ht="13.5" customHeight="1">
      <c r="A30" s="69" t="s">
        <v>197</v>
      </c>
      <c r="B30" s="74"/>
      <c r="C30" s="82"/>
      <c r="D30" s="91"/>
      <c r="E30" s="98"/>
      <c r="F30" s="107"/>
    </row>
    <row r="31" spans="1:6" ht="13.5" customHeight="1">
      <c r="A31" s="69"/>
      <c r="B31" s="63" t="s">
        <v>106</v>
      </c>
      <c r="C31" s="82"/>
      <c r="D31" s="91"/>
      <c r="E31" s="99"/>
      <c r="F31" s="107"/>
    </row>
    <row r="32" spans="1:6" ht="13.5" customHeight="1">
      <c r="A32" s="69"/>
      <c r="B32" s="74" t="s">
        <v>101</v>
      </c>
      <c r="C32" s="82"/>
      <c r="D32" s="91"/>
      <c r="E32" s="99"/>
      <c r="F32" s="107"/>
    </row>
    <row r="33" spans="1:6" ht="13.5" customHeight="1">
      <c r="A33" s="69"/>
      <c r="B33" s="75" t="s">
        <v>102</v>
      </c>
      <c r="C33" s="83"/>
      <c r="D33" s="90"/>
      <c r="E33" s="98"/>
      <c r="F33" s="107"/>
    </row>
    <row r="34" spans="1:6" ht="13.5" customHeight="1">
      <c r="A34" s="68"/>
      <c r="B34" s="73"/>
      <c r="C34" s="85"/>
      <c r="D34" s="92"/>
      <c r="E34" s="100"/>
      <c r="F34" s="106"/>
    </row>
    <row r="35" spans="1:6" ht="13.5" customHeight="1">
      <c r="A35" s="69" t="s">
        <v>150</v>
      </c>
      <c r="B35" s="74"/>
      <c r="C35" s="82"/>
      <c r="D35" s="90"/>
      <c r="E35" s="97"/>
      <c r="F35" s="107"/>
    </row>
    <row r="36" spans="1:6" ht="13.5" customHeight="1">
      <c r="A36" s="69"/>
      <c r="B36" s="74" t="s">
        <v>50</v>
      </c>
      <c r="C36" s="82"/>
      <c r="D36" s="90"/>
      <c r="E36" s="98"/>
      <c r="F36" s="107"/>
    </row>
    <row r="37" spans="1:6" ht="13.5" customHeight="1">
      <c r="A37" s="69"/>
      <c r="B37" s="74" t="s">
        <v>44</v>
      </c>
      <c r="C37" s="82"/>
      <c r="D37" s="90"/>
      <c r="E37" s="98"/>
      <c r="F37" s="107"/>
    </row>
    <row r="38" spans="1:6" ht="13.5" customHeight="1">
      <c r="A38" s="69"/>
      <c r="B38" s="74" t="s">
        <v>105</v>
      </c>
      <c r="C38" s="82"/>
      <c r="D38" s="90"/>
      <c r="E38" s="98"/>
      <c r="F38" s="107"/>
    </row>
    <row r="39" spans="1:6" ht="13.5" customHeight="1">
      <c r="A39" s="69"/>
      <c r="B39" s="74" t="s">
        <v>101</v>
      </c>
      <c r="C39" s="82"/>
      <c r="D39" s="90"/>
      <c r="E39" s="98"/>
      <c r="F39" s="107"/>
    </row>
    <row r="40" spans="1:6" ht="13.5" customHeight="1">
      <c r="A40" s="68"/>
      <c r="B40" s="77" t="s">
        <v>103</v>
      </c>
      <c r="C40" s="84"/>
      <c r="D40" s="92"/>
      <c r="E40" s="100"/>
      <c r="F40" s="106"/>
    </row>
    <row r="41" spans="1:6" ht="13.5" customHeight="1">
      <c r="A41" s="69" t="s">
        <v>70</v>
      </c>
      <c r="B41" s="74"/>
      <c r="C41" s="82"/>
      <c r="D41" s="90"/>
      <c r="E41" s="101"/>
      <c r="F41" s="107"/>
    </row>
    <row r="42" spans="1:6" ht="13.5" customHeight="1">
      <c r="A42" s="69"/>
      <c r="B42" s="74" t="s">
        <v>100</v>
      </c>
      <c r="C42" s="86"/>
      <c r="D42" s="93"/>
      <c r="E42" s="102"/>
      <c r="F42" s="107"/>
    </row>
    <row r="43" spans="1:6" ht="13.5" customHeight="1">
      <c r="A43" s="69"/>
      <c r="B43" s="74" t="s">
        <v>19</v>
      </c>
      <c r="C43" s="82"/>
      <c r="D43" s="90"/>
      <c r="E43" s="97"/>
      <c r="F43" s="107"/>
    </row>
    <row r="44" spans="1:6" ht="13.5" customHeight="1">
      <c r="A44" s="69"/>
      <c r="B44" s="74" t="s">
        <v>106</v>
      </c>
      <c r="C44" s="82"/>
      <c r="D44" s="91"/>
      <c r="E44" s="98"/>
      <c r="F44" s="107"/>
    </row>
    <row r="45" spans="1:6" ht="13.5" customHeight="1">
      <c r="A45" s="69"/>
      <c r="B45" s="74" t="s">
        <v>101</v>
      </c>
      <c r="C45" s="82"/>
      <c r="D45" s="90"/>
      <c r="E45" s="97"/>
      <c r="F45" s="107"/>
    </row>
    <row r="46" spans="1:6" ht="13.5" customHeight="1">
      <c r="A46" s="68"/>
      <c r="B46" s="77" t="s">
        <v>103</v>
      </c>
      <c r="C46" s="84"/>
      <c r="D46" s="92"/>
      <c r="E46" s="100"/>
      <c r="F46" s="106"/>
    </row>
    <row r="47" spans="1:6" ht="13.5" customHeight="1">
      <c r="A47" s="69" t="s">
        <v>153</v>
      </c>
      <c r="B47" s="74"/>
      <c r="C47" s="82"/>
      <c r="D47" s="91"/>
      <c r="E47" s="98"/>
      <c r="F47" s="107"/>
    </row>
    <row r="48" spans="1:6" ht="13.5" customHeight="1">
      <c r="A48" s="69"/>
      <c r="B48" s="74" t="s">
        <v>50</v>
      </c>
      <c r="C48" s="82"/>
      <c r="D48" s="90"/>
      <c r="E48" s="98"/>
      <c r="F48" s="107"/>
    </row>
    <row r="49" spans="1:6" ht="13.5" customHeight="1">
      <c r="A49" s="69"/>
      <c r="B49" s="74" t="s">
        <v>44</v>
      </c>
      <c r="C49" s="82"/>
      <c r="D49" s="90"/>
      <c r="E49" s="98"/>
      <c r="F49" s="107"/>
    </row>
    <row r="50" spans="1:6" ht="13.5" customHeight="1">
      <c r="A50" s="69"/>
      <c r="B50" s="74" t="s">
        <v>105</v>
      </c>
      <c r="C50" s="82"/>
      <c r="D50" s="90"/>
      <c r="E50" s="98"/>
      <c r="F50" s="107"/>
    </row>
    <row r="51" spans="1:6" ht="13.5" customHeight="1">
      <c r="A51" s="69"/>
      <c r="B51" s="74" t="s">
        <v>101</v>
      </c>
      <c r="C51" s="82"/>
      <c r="D51" s="90"/>
      <c r="E51" s="97"/>
      <c r="F51" s="107"/>
    </row>
    <row r="52" spans="1:6" ht="13.5" customHeight="1">
      <c r="A52" s="68"/>
      <c r="B52" s="77" t="s">
        <v>103</v>
      </c>
      <c r="C52" s="84"/>
      <c r="D52" s="92"/>
      <c r="E52" s="103"/>
      <c r="F52" s="106"/>
    </row>
    <row r="53" spans="1:6" ht="13.5" customHeight="1">
      <c r="A53" s="70" t="s">
        <v>31</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0D7F0"/>
  </sheetPr>
  <dimension ref="A1:K247"/>
  <sheetViews>
    <sheetView showGridLines="0" view="pageBreakPreview" topLeftCell="A109" zoomScale="80" zoomScaleSheetLayoutView="80" workbookViewId="0">
      <selection activeCell="AB129" sqref="AB129"/>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s>
  <sheetData>
    <row r="1" spans="1:11">
      <c r="A1" s="2" t="s">
        <v>67</v>
      </c>
      <c r="B1" s="2"/>
      <c r="C1" s="111"/>
      <c r="D1" s="111"/>
      <c r="E1" s="111"/>
      <c r="F1" s="111"/>
      <c r="G1" s="111"/>
      <c r="H1" s="111"/>
      <c r="I1" s="111"/>
      <c r="J1" s="111"/>
    </row>
    <row r="2" spans="1:11">
      <c r="A2" s="110" t="s">
        <v>229</v>
      </c>
      <c r="B2" s="110"/>
      <c r="C2" s="110"/>
      <c r="D2" s="110"/>
      <c r="E2" s="110"/>
      <c r="F2" s="110"/>
      <c r="G2" s="110"/>
      <c r="H2" s="110"/>
      <c r="I2" s="110"/>
      <c r="J2" s="110"/>
      <c r="K2" s="160"/>
    </row>
    <row r="3" spans="1:11" ht="20.100000000000001" customHeight="1">
      <c r="A3" s="2"/>
      <c r="B3" s="112"/>
      <c r="K3" s="60"/>
    </row>
    <row r="4" spans="1:11" ht="20.100000000000001" customHeight="1">
      <c r="A4" s="2" t="s">
        <v>61</v>
      </c>
      <c r="B4" s="2"/>
      <c r="C4" s="111"/>
      <c r="D4" s="111"/>
      <c r="E4" s="111"/>
      <c r="F4" s="111"/>
      <c r="G4" s="111"/>
      <c r="H4" s="111"/>
      <c r="I4" s="111"/>
      <c r="J4" s="111"/>
    </row>
    <row r="5" spans="1:11" ht="20.100000000000001" customHeight="1">
      <c r="A5" s="2" t="s">
        <v>54</v>
      </c>
      <c r="B5" s="2"/>
      <c r="D5" s="111"/>
      <c r="E5" s="111"/>
      <c r="F5" s="111"/>
      <c r="G5" s="111"/>
      <c r="H5" s="111"/>
      <c r="I5" s="111"/>
      <c r="J5" s="111"/>
    </row>
    <row r="6" spans="1:11" ht="20.100000000000001" customHeight="1">
      <c r="A6" s="2"/>
      <c r="B6" s="2" t="s">
        <v>148</v>
      </c>
      <c r="D6" s="111"/>
      <c r="E6" s="111"/>
      <c r="F6" s="111"/>
      <c r="G6" s="111"/>
      <c r="H6" s="111"/>
      <c r="I6" s="111"/>
      <c r="J6" s="111"/>
    </row>
    <row r="7" spans="1:11">
      <c r="A7" s="111"/>
      <c r="B7" s="113" t="s">
        <v>133</v>
      </c>
      <c r="C7" s="138" t="s">
        <v>69</v>
      </c>
      <c r="D7" s="156"/>
      <c r="E7" s="156"/>
      <c r="F7" s="186"/>
      <c r="G7" s="208" t="s">
        <v>56</v>
      </c>
      <c r="H7" s="221"/>
      <c r="I7" s="130" t="s">
        <v>25</v>
      </c>
      <c r="J7" s="130" t="s">
        <v>73</v>
      </c>
    </row>
    <row r="8" spans="1:11">
      <c r="A8" s="111"/>
      <c r="B8" s="114"/>
      <c r="C8" s="139" t="s">
        <v>45</v>
      </c>
      <c r="D8" s="157"/>
      <c r="E8" s="169"/>
      <c r="F8" s="187" t="s">
        <v>71</v>
      </c>
      <c r="G8" s="209" t="s">
        <v>30</v>
      </c>
      <c r="H8" s="187" t="s">
        <v>72</v>
      </c>
      <c r="I8" s="239"/>
      <c r="J8" s="239"/>
    </row>
    <row r="9" spans="1:11">
      <c r="A9" s="111"/>
      <c r="B9" s="115"/>
      <c r="C9" s="140"/>
      <c r="D9" s="158"/>
      <c r="E9" s="170"/>
      <c r="F9" s="188" t="s">
        <v>11</v>
      </c>
      <c r="G9" s="210" t="s">
        <v>7</v>
      </c>
      <c r="H9" s="222" t="s">
        <v>29</v>
      </c>
      <c r="I9" s="240" t="s">
        <v>78</v>
      </c>
      <c r="J9" s="240" t="s">
        <v>1</v>
      </c>
    </row>
    <row r="10" spans="1:11" ht="15.75" customHeight="1">
      <c r="A10" s="111"/>
      <c r="B10" s="113" t="s">
        <v>134</v>
      </c>
      <c r="C10" s="141"/>
      <c r="D10" s="159" t="s">
        <v>77</v>
      </c>
      <c r="E10" s="171"/>
      <c r="F10" s="189" t="str">
        <f>IF(C10="",IF(E10="","","開始日入力を"),IF(E10="","終了日入力を",_xlfn.DAYS(E10,C10)+1))</f>
        <v/>
      </c>
      <c r="G10" s="211"/>
      <c r="H10" s="223" t="str">
        <f>IF(F10="","",IF(G10="","",IF(F10&gt;0,G10*F10,"")))</f>
        <v/>
      </c>
      <c r="I10" s="241"/>
      <c r="J10" s="241" t="str">
        <f>IF(H10="","",IF(H10-I10&lt;0,"エラー",H10-I10))</f>
        <v/>
      </c>
    </row>
    <row r="11" spans="1:11" ht="15.75" customHeight="1">
      <c r="A11" s="111"/>
      <c r="B11" s="116"/>
      <c r="C11" s="142"/>
      <c r="D11" s="160" t="s">
        <v>77</v>
      </c>
      <c r="E11" s="172"/>
      <c r="F11" s="190" t="str">
        <f>IF(C11="",IF(E11="","","開始日入力を"),IF(E11="","終了日入力を",_xlfn.DAYS(E11,C11)+1))</f>
        <v/>
      </c>
      <c r="G11" s="212"/>
      <c r="H11" s="224" t="str">
        <f>IF(F11="","",IF(G11="","",IF(F11&gt;0,G11*F11,"")))</f>
        <v/>
      </c>
      <c r="I11" s="242"/>
      <c r="J11" s="242" t="str">
        <f>IF(H11="","",IF(H11-I11&lt;0,"エラー",H11-I11))</f>
        <v/>
      </c>
    </row>
    <row r="12" spans="1:11" ht="15.75" customHeight="1">
      <c r="A12" s="111"/>
      <c r="B12" s="114"/>
      <c r="C12" s="143"/>
      <c r="D12" s="161" t="s">
        <v>77</v>
      </c>
      <c r="E12" s="173"/>
      <c r="F12" s="191" t="str">
        <f>IF(C12="",IF(E12="","","開始日入力を"),IF(E12="","終了日入力を",_xlfn.DAYS(E12,C12)+1))</f>
        <v/>
      </c>
      <c r="G12" s="213"/>
      <c r="H12" s="225" t="str">
        <f>IF(F12="","",IF(G12="","",IF(F12&gt;0,G12*F12,"")))</f>
        <v/>
      </c>
      <c r="I12" s="243"/>
      <c r="J12" s="243" t="str">
        <f>IF(H12="","",IF(H12-I12&lt;0,"エラー",H12-I12))</f>
        <v/>
      </c>
    </row>
    <row r="13" spans="1:11" ht="15.75" customHeight="1">
      <c r="A13" s="111"/>
      <c r="B13" s="115"/>
      <c r="C13" s="144" t="s">
        <v>35</v>
      </c>
      <c r="D13" s="162"/>
      <c r="E13" s="162"/>
      <c r="F13" s="192">
        <f>SUM(F10:F12)</f>
        <v>0</v>
      </c>
      <c r="G13" s="214">
        <f>MAX(G10:G12)</f>
        <v>0</v>
      </c>
      <c r="H13" s="214">
        <f>SUM(H10:H12)</f>
        <v>0</v>
      </c>
      <c r="I13" s="214">
        <f>SUM(I10:I12)</f>
        <v>0</v>
      </c>
      <c r="J13" s="214">
        <f>SUM(J10:J12)</f>
        <v>0</v>
      </c>
    </row>
    <row r="14" spans="1:11" ht="15.75" customHeight="1">
      <c r="A14" s="111"/>
      <c r="B14" s="113" t="s">
        <v>158</v>
      </c>
      <c r="C14" s="141"/>
      <c r="D14" s="159" t="s">
        <v>77</v>
      </c>
      <c r="E14" s="171"/>
      <c r="F14" s="189" t="str">
        <f>IF(C14="",IF(E14="","","開始日入力を"),IF(E14="","終了日入力を",_xlfn.DAYS(E14,C14)+1))</f>
        <v/>
      </c>
      <c r="G14" s="211"/>
      <c r="H14" s="223" t="str">
        <f>IF(F14="","",IF(G14="","",IF(F14&gt;0,G14*F14,"")))</f>
        <v/>
      </c>
      <c r="I14" s="241"/>
      <c r="J14" s="241" t="str">
        <f>IF(H14="","",IF(H14-I14&lt;0,"エラー",H14-I14))</f>
        <v/>
      </c>
    </row>
    <row r="15" spans="1:11" ht="15.75" customHeight="1">
      <c r="A15" s="111"/>
      <c r="B15" s="116"/>
      <c r="C15" s="142"/>
      <c r="D15" s="160" t="s">
        <v>77</v>
      </c>
      <c r="E15" s="172"/>
      <c r="F15" s="190" t="str">
        <f>IF(C15="",IF(E15="","","開始日入力を"),IF(E15="","終了日入力を",_xlfn.DAYS(E15,C15)+1))</f>
        <v/>
      </c>
      <c r="G15" s="212"/>
      <c r="H15" s="224" t="str">
        <f>IF(F15="","",IF(G15="","",IF(F15&gt;0,G15*F15,"")))</f>
        <v/>
      </c>
      <c r="I15" s="242"/>
      <c r="J15" s="242" t="str">
        <f>IF(H15="","",IF(H15-I15&lt;0,"エラー",H15-I15))</f>
        <v/>
      </c>
    </row>
    <row r="16" spans="1:11" ht="15.75" customHeight="1">
      <c r="A16" s="111"/>
      <c r="B16" s="114"/>
      <c r="C16" s="143"/>
      <c r="D16" s="161" t="s">
        <v>77</v>
      </c>
      <c r="E16" s="173"/>
      <c r="F16" s="191" t="str">
        <f>IF(C16="",IF(E16="","","開始日入力を"),IF(E16="","終了日入力を",_xlfn.DAYS(E16,C16)+1))</f>
        <v/>
      </c>
      <c r="G16" s="213"/>
      <c r="H16" s="225" t="str">
        <f>IF(F16="","",IF(G16="","",IF(F16&gt;0,G16*F16,"")))</f>
        <v/>
      </c>
      <c r="I16" s="243"/>
      <c r="J16" s="243" t="str">
        <f>IF(H16="","",IF(H16-I16&lt;0,"エラー",H16-I16))</f>
        <v/>
      </c>
    </row>
    <row r="17" spans="1:11" ht="15.75" customHeight="1">
      <c r="A17" s="111"/>
      <c r="B17" s="115"/>
      <c r="C17" s="144" t="s">
        <v>35</v>
      </c>
      <c r="D17" s="162"/>
      <c r="E17" s="162"/>
      <c r="F17" s="192">
        <f>SUM(F14:F16)</f>
        <v>0</v>
      </c>
      <c r="G17" s="214">
        <f>MAX(G14:G16)</f>
        <v>0</v>
      </c>
      <c r="H17" s="214">
        <f>SUM(H14:H16)</f>
        <v>0</v>
      </c>
      <c r="I17" s="214">
        <f>SUM(I14:I16)</f>
        <v>0</v>
      </c>
      <c r="J17" s="214">
        <f>SUM(J14:J16)</f>
        <v>0</v>
      </c>
    </row>
    <row r="18" spans="1:11" ht="15.75" customHeight="1">
      <c r="A18" s="111"/>
      <c r="B18" s="113" t="s">
        <v>135</v>
      </c>
      <c r="C18" s="141"/>
      <c r="D18" s="159" t="s">
        <v>77</v>
      </c>
      <c r="E18" s="171"/>
      <c r="F18" s="189" t="str">
        <f>IF(C18="",IF(E18="","","開始日入力を"),IF(E18="","終了日入力を",_xlfn.DAYS(E18,C18)+1))</f>
        <v/>
      </c>
      <c r="G18" s="211"/>
      <c r="H18" s="223" t="str">
        <f>IF(F18="","",IF(G18="","",IF(F18&gt;0,G18*F18,"")))</f>
        <v/>
      </c>
      <c r="I18" s="241"/>
      <c r="J18" s="241" t="str">
        <f>IF(H18="","",IF(H18-I18&lt;0,"エラー",H18-I18))</f>
        <v/>
      </c>
    </row>
    <row r="19" spans="1:11" ht="15.75" customHeight="1">
      <c r="A19" s="111"/>
      <c r="B19" s="116"/>
      <c r="C19" s="142"/>
      <c r="D19" s="160" t="s">
        <v>77</v>
      </c>
      <c r="E19" s="172"/>
      <c r="F19" s="190" t="str">
        <f>IF(C19="",IF(E19="","","開始日入力を"),IF(E19="","終了日入力を",_xlfn.DAYS(E19,C19)+1))</f>
        <v/>
      </c>
      <c r="G19" s="212"/>
      <c r="H19" s="224" t="str">
        <f>IF(F19="","",IF(G19="","",IF(F19&gt;0,G19*F19,"")))</f>
        <v/>
      </c>
      <c r="I19" s="242"/>
      <c r="J19" s="242" t="str">
        <f>IF(H19="","",IF(H19-I19&lt;0,"エラー",H19-I19))</f>
        <v/>
      </c>
    </row>
    <row r="20" spans="1:11" ht="15.75" customHeight="1">
      <c r="A20" s="111"/>
      <c r="B20" s="114"/>
      <c r="C20" s="143"/>
      <c r="D20" s="161" t="s">
        <v>77</v>
      </c>
      <c r="E20" s="173"/>
      <c r="F20" s="191" t="str">
        <f>IF(C20="",IF(E20="","","開始日入力を"),IF(E20="","終了日入力を",_xlfn.DAYS(E20,C20)+1))</f>
        <v/>
      </c>
      <c r="G20" s="213"/>
      <c r="H20" s="225" t="str">
        <f>IF(F20="","",IF(G20="","",IF(F20&gt;0,G20*F20,"")))</f>
        <v/>
      </c>
      <c r="I20" s="243"/>
      <c r="J20" s="243" t="str">
        <f>IF(H20="","",IF(H20-I20&lt;0,"エラー",H20-I20))</f>
        <v/>
      </c>
    </row>
    <row r="21" spans="1:11" ht="15.75" customHeight="1">
      <c r="A21" s="111"/>
      <c r="B21" s="115"/>
      <c r="C21" s="144" t="s">
        <v>35</v>
      </c>
      <c r="D21" s="162"/>
      <c r="E21" s="162"/>
      <c r="F21" s="192">
        <f>SUM(F18:F20)</f>
        <v>0</v>
      </c>
      <c r="G21" s="214">
        <f>MAX(G18:G20)</f>
        <v>0</v>
      </c>
      <c r="H21" s="214">
        <f>SUM(H18:H20)</f>
        <v>0</v>
      </c>
      <c r="I21" s="214">
        <f>SUM(I18:I20)</f>
        <v>0</v>
      </c>
      <c r="J21" s="214">
        <f>SUM(J18:J20)</f>
        <v>0</v>
      </c>
    </row>
    <row r="22" spans="1:11">
      <c r="A22" s="111"/>
      <c r="B22" s="111"/>
      <c r="C22" s="111"/>
      <c r="D22" s="111"/>
      <c r="E22" s="111"/>
      <c r="F22" s="111"/>
      <c r="G22" s="111"/>
      <c r="H22" s="111"/>
      <c r="I22" s="111"/>
      <c r="J22" s="111"/>
    </row>
    <row r="23" spans="1:11" ht="20.100000000000001" customHeight="1">
      <c r="A23" s="2" t="s">
        <v>12</v>
      </c>
      <c r="B23" s="2"/>
      <c r="C23" s="111"/>
      <c r="D23" s="111"/>
      <c r="E23" s="111"/>
      <c r="F23" s="111"/>
      <c r="G23" s="111"/>
      <c r="H23" s="111"/>
      <c r="I23" s="111"/>
      <c r="J23" s="111"/>
    </row>
    <row r="24" spans="1:11">
      <c r="A24" s="111"/>
      <c r="B24" s="117" t="s">
        <v>37</v>
      </c>
      <c r="C24" s="145"/>
      <c r="D24" s="145"/>
      <c r="E24" s="145"/>
      <c r="F24" s="145"/>
      <c r="G24" s="145"/>
      <c r="H24" s="145"/>
      <c r="I24" s="145"/>
      <c r="J24" s="250"/>
    </row>
    <row r="25" spans="1:11" ht="155.25" customHeight="1">
      <c r="A25" s="111"/>
      <c r="B25" s="118"/>
      <c r="C25" s="79"/>
      <c r="D25" s="79"/>
      <c r="E25" s="79"/>
      <c r="F25" s="79"/>
      <c r="G25" s="79"/>
      <c r="H25" s="79"/>
      <c r="I25" s="79"/>
      <c r="J25" s="166"/>
    </row>
    <row r="26" spans="1:11">
      <c r="A26" s="111"/>
      <c r="B26" s="111"/>
      <c r="C26" s="111"/>
      <c r="E26" s="111"/>
      <c r="F26" s="111"/>
      <c r="G26" s="111"/>
      <c r="H26" s="111"/>
      <c r="I26" s="111"/>
      <c r="J26" s="111"/>
    </row>
    <row r="27" spans="1:11" ht="20.100000000000001" customHeight="1">
      <c r="A27" s="2" t="s">
        <v>129</v>
      </c>
      <c r="B27" s="2"/>
      <c r="C27" s="111"/>
      <c r="D27" s="111"/>
      <c r="E27" s="111"/>
      <c r="F27" s="111"/>
      <c r="G27" s="111"/>
      <c r="H27" s="111"/>
      <c r="I27" s="111"/>
      <c r="J27" s="111"/>
    </row>
    <row r="28" spans="1:11" ht="15.75" customHeight="1">
      <c r="A28" s="111"/>
      <c r="B28" s="119" t="s">
        <v>130</v>
      </c>
      <c r="C28" s="146"/>
      <c r="D28" s="163"/>
      <c r="E28" s="119" t="s">
        <v>22</v>
      </c>
      <c r="F28" s="146"/>
      <c r="G28" s="146"/>
      <c r="H28" s="163"/>
      <c r="I28" s="244" t="s">
        <v>131</v>
      </c>
      <c r="J28" s="244" t="s">
        <v>132</v>
      </c>
    </row>
    <row r="29" spans="1:11" ht="15.75" customHeight="1">
      <c r="A29" s="111"/>
      <c r="B29" s="120"/>
      <c r="C29" s="146"/>
      <c r="D29" s="163"/>
      <c r="E29" s="174"/>
      <c r="F29" s="146"/>
      <c r="G29" s="146"/>
      <c r="H29" s="163"/>
      <c r="I29" s="234"/>
      <c r="J29" s="234"/>
    </row>
    <row r="30" spans="1:11">
      <c r="A30" s="111"/>
      <c r="B30" s="111"/>
      <c r="C30" s="111"/>
      <c r="E30" s="111"/>
      <c r="F30" s="111"/>
      <c r="G30" s="111"/>
      <c r="H30" s="111"/>
      <c r="I30" s="111"/>
      <c r="J30" s="111"/>
    </row>
    <row r="31" spans="1:11" ht="15.75" customHeight="1">
      <c r="A31" s="2" t="s">
        <v>74</v>
      </c>
      <c r="B31" s="2"/>
      <c r="D31" s="111"/>
      <c r="K31" s="60"/>
    </row>
    <row r="32" spans="1:11" ht="15.75" customHeight="1">
      <c r="A32" s="2"/>
      <c r="B32" s="2" t="s">
        <v>58</v>
      </c>
      <c r="D32" s="111"/>
      <c r="K32" s="60"/>
    </row>
    <row r="33" spans="1:11" ht="15.75" customHeight="1">
      <c r="A33" s="111"/>
      <c r="B33" s="121"/>
      <c r="C33" s="34"/>
      <c r="E33" s="175" t="s">
        <v>27</v>
      </c>
      <c r="F33" s="193" t="str">
        <f>IF(J13=0,"",J13)</f>
        <v/>
      </c>
      <c r="G33" s="2" t="s">
        <v>75</v>
      </c>
      <c r="H33" s="193">
        <v>97000</v>
      </c>
      <c r="I33" s="2" t="s">
        <v>18</v>
      </c>
      <c r="J33" s="252" t="str">
        <f>IF(F33="","",F33*H33)</f>
        <v/>
      </c>
      <c r="K33" s="60"/>
    </row>
    <row r="34" spans="1:11" ht="15.75" customHeight="1">
      <c r="A34" s="111"/>
      <c r="B34" s="123"/>
      <c r="E34" s="175" t="s">
        <v>167</v>
      </c>
      <c r="F34" s="193" t="str">
        <f>IF(J17=0,"",J17)</f>
        <v/>
      </c>
      <c r="G34" s="2" t="s">
        <v>75</v>
      </c>
      <c r="H34" s="193">
        <v>41000</v>
      </c>
      <c r="I34" s="2" t="s">
        <v>18</v>
      </c>
      <c r="J34" s="252" t="str">
        <f>IF(F34="","",F34*H34)</f>
        <v/>
      </c>
      <c r="K34" s="60"/>
    </row>
    <row r="35" spans="1:11" ht="15.75" customHeight="1">
      <c r="A35" s="111"/>
      <c r="B35" s="123"/>
      <c r="E35" s="175" t="s">
        <v>136</v>
      </c>
      <c r="F35" s="193" t="str">
        <f>IF(J21=0,"",J21)</f>
        <v/>
      </c>
      <c r="G35" s="2" t="s">
        <v>75</v>
      </c>
      <c r="H35" s="193">
        <v>16000</v>
      </c>
      <c r="I35" s="2" t="s">
        <v>18</v>
      </c>
      <c r="J35" s="252" t="str">
        <f>IF(F35="","",F35*H35)</f>
        <v/>
      </c>
      <c r="K35" s="60"/>
    </row>
    <row r="36" spans="1:11" ht="15.75" customHeight="1">
      <c r="A36" s="111"/>
      <c r="B36" s="122" t="s">
        <v>12</v>
      </c>
      <c r="C36" s="34"/>
      <c r="D36" s="164" t="s">
        <v>147</v>
      </c>
      <c r="E36" s="34"/>
      <c r="F36" s="34"/>
      <c r="G36" s="34"/>
      <c r="H36" s="34"/>
      <c r="I36" s="2" t="s">
        <v>145</v>
      </c>
      <c r="J36" s="252"/>
      <c r="K36" s="60"/>
    </row>
    <row r="37" spans="1:11" ht="15.75" customHeight="1">
      <c r="A37" s="111"/>
      <c r="B37" s="122" t="s">
        <v>129</v>
      </c>
      <c r="C37" s="34"/>
      <c r="D37" s="164" t="s">
        <v>132</v>
      </c>
      <c r="E37" s="34"/>
      <c r="F37" s="193" t="str">
        <f>IF(J29=0,"",J29)</f>
        <v/>
      </c>
      <c r="G37" s="2" t="s">
        <v>75</v>
      </c>
      <c r="H37" s="193">
        <v>13100</v>
      </c>
      <c r="I37" s="2" t="s">
        <v>18</v>
      </c>
      <c r="J37" s="252" t="str">
        <f>IF(F37="","",F37*H37)</f>
        <v/>
      </c>
      <c r="K37" s="60"/>
    </row>
    <row r="38" spans="1:11" ht="15.75" customHeight="1">
      <c r="A38" s="111"/>
      <c r="B38" s="111"/>
      <c r="C38" s="111"/>
      <c r="D38" s="111"/>
      <c r="E38" s="123"/>
      <c r="F38" s="194"/>
      <c r="G38" s="2"/>
      <c r="H38" s="194"/>
      <c r="I38" s="245" t="s">
        <v>35</v>
      </c>
      <c r="J38" s="251">
        <f>SUM(J33:J37)</f>
        <v>0</v>
      </c>
      <c r="K38" s="60"/>
    </row>
    <row r="39" spans="1:11" ht="20.100000000000001" customHeight="1">
      <c r="A39" s="111"/>
      <c r="B39" s="111"/>
      <c r="C39" s="111"/>
      <c r="D39" s="111"/>
      <c r="E39" s="111"/>
      <c r="F39" s="111"/>
      <c r="G39" s="111"/>
      <c r="H39" s="111"/>
      <c r="J39" s="111"/>
    </row>
    <row r="40" spans="1:11" ht="20.100000000000001" customHeight="1">
      <c r="A40" s="111"/>
      <c r="B40" s="111"/>
      <c r="C40" s="111"/>
      <c r="D40" s="111"/>
      <c r="E40" s="111"/>
      <c r="F40" s="111"/>
      <c r="G40" s="111"/>
      <c r="H40" s="111"/>
      <c r="J40" s="111"/>
    </row>
    <row r="41" spans="1:11" ht="20.100000000000001" customHeight="1">
      <c r="A41" s="2" t="s">
        <v>149</v>
      </c>
      <c r="B41" s="2"/>
      <c r="C41" s="111"/>
      <c r="D41" s="111"/>
      <c r="E41" s="111"/>
      <c r="F41" s="111"/>
      <c r="G41" s="111"/>
      <c r="H41" s="111"/>
      <c r="I41" s="111"/>
      <c r="J41" s="111"/>
    </row>
    <row r="42" spans="1:11" ht="20.100000000000001" customHeight="1">
      <c r="A42" s="2"/>
      <c r="B42" s="2" t="s">
        <v>185</v>
      </c>
      <c r="D42" s="111"/>
      <c r="E42" s="111"/>
      <c r="F42" s="111"/>
      <c r="G42" s="111"/>
      <c r="H42" s="111"/>
      <c r="I42" s="111"/>
      <c r="J42" s="111"/>
    </row>
    <row r="43" spans="1:11">
      <c r="A43" s="2"/>
      <c r="B43" s="2" t="s">
        <v>230</v>
      </c>
      <c r="D43" s="111"/>
      <c r="E43" s="111"/>
      <c r="F43" s="111"/>
      <c r="G43" s="111"/>
      <c r="H43" s="111"/>
      <c r="I43" s="111"/>
      <c r="J43" s="111"/>
    </row>
    <row r="44" spans="1:11">
      <c r="A44" s="111"/>
      <c r="B44" s="113" t="s">
        <v>133</v>
      </c>
      <c r="C44" s="138" t="s">
        <v>69</v>
      </c>
      <c r="D44" s="156"/>
      <c r="E44" s="156"/>
      <c r="F44" s="186"/>
      <c r="G44" s="208" t="s">
        <v>56</v>
      </c>
      <c r="H44" s="221"/>
      <c r="I44" s="130" t="s">
        <v>25</v>
      </c>
      <c r="J44" s="130" t="s">
        <v>73</v>
      </c>
    </row>
    <row r="45" spans="1:11">
      <c r="A45" s="111"/>
      <c r="B45" s="114"/>
      <c r="C45" s="139" t="s">
        <v>45</v>
      </c>
      <c r="D45" s="157"/>
      <c r="E45" s="169"/>
      <c r="F45" s="187" t="s">
        <v>71</v>
      </c>
      <c r="G45" s="209" t="s">
        <v>30</v>
      </c>
      <c r="H45" s="187" t="s">
        <v>72</v>
      </c>
      <c r="I45" s="239"/>
      <c r="J45" s="239"/>
    </row>
    <row r="46" spans="1:11">
      <c r="A46" s="111"/>
      <c r="B46" s="115"/>
      <c r="C46" s="140"/>
      <c r="D46" s="158"/>
      <c r="E46" s="170"/>
      <c r="F46" s="188" t="s">
        <v>11</v>
      </c>
      <c r="G46" s="210" t="s">
        <v>7</v>
      </c>
      <c r="H46" s="222" t="s">
        <v>29</v>
      </c>
      <c r="I46" s="240" t="s">
        <v>78</v>
      </c>
      <c r="J46" s="240" t="s">
        <v>1</v>
      </c>
    </row>
    <row r="47" spans="1:11" ht="15.75" customHeight="1">
      <c r="A47" s="111"/>
      <c r="B47" s="113" t="s">
        <v>134</v>
      </c>
      <c r="C47" s="141"/>
      <c r="D47" s="159" t="s">
        <v>77</v>
      </c>
      <c r="E47" s="171"/>
      <c r="F47" s="189" t="str">
        <f>IF(C47="",IF(E47="","","開始日入力を"),IF(E47="","終了日入力を",_xlfn.DAYS(E47,C47)+1))</f>
        <v/>
      </c>
      <c r="G47" s="211"/>
      <c r="H47" s="223" t="str">
        <f>IF(F47="","",IF(G47="","",IF(F47&gt;0,G47*F47,"")))</f>
        <v/>
      </c>
      <c r="I47" s="241"/>
      <c r="J47" s="241" t="str">
        <f>IF(H47="","",IF(H47-I47&lt;0,"エラー",H47-I47))</f>
        <v/>
      </c>
    </row>
    <row r="48" spans="1:11" ht="15.75" customHeight="1">
      <c r="A48" s="111"/>
      <c r="B48" s="114"/>
      <c r="C48" s="143"/>
      <c r="D48" s="161" t="s">
        <v>77</v>
      </c>
      <c r="E48" s="173"/>
      <c r="F48" s="191" t="str">
        <f>IF(C48="",IF(E48="","","開始日入力を"),IF(E48="","終了日入力を",_xlfn.DAYS(E48,C48)+1))</f>
        <v/>
      </c>
      <c r="G48" s="213"/>
      <c r="H48" s="225" t="str">
        <f>IF(F48="","",IF(G48="","",IF(F48&gt;0,G48*F48,"")))</f>
        <v/>
      </c>
      <c r="I48" s="243"/>
      <c r="J48" s="243" t="str">
        <f>IF(H48="","",IF(H48-I48&lt;0,"エラー",H48-I48))</f>
        <v/>
      </c>
    </row>
    <row r="49" spans="1:10" ht="15.75" customHeight="1">
      <c r="A49" s="111"/>
      <c r="B49" s="115"/>
      <c r="C49" s="144" t="s">
        <v>35</v>
      </c>
      <c r="D49" s="162"/>
      <c r="E49" s="162"/>
      <c r="F49" s="192">
        <f>SUM(F47:F48)</f>
        <v>0</v>
      </c>
      <c r="G49" s="214">
        <f>MAX(G47:G48)</f>
        <v>0</v>
      </c>
      <c r="H49" s="214">
        <f>SUM(H47:H48)</f>
        <v>0</v>
      </c>
      <c r="I49" s="214">
        <f>SUM(I47:I48)</f>
        <v>0</v>
      </c>
      <c r="J49" s="214">
        <f>SUM(J47:J48)</f>
        <v>0</v>
      </c>
    </row>
    <row r="50" spans="1:10" ht="15.75" customHeight="1">
      <c r="A50" s="111"/>
      <c r="B50" s="113" t="s">
        <v>156</v>
      </c>
      <c r="C50" s="141"/>
      <c r="D50" s="159" t="s">
        <v>77</v>
      </c>
      <c r="E50" s="171"/>
      <c r="F50" s="189" t="str">
        <f>IF(C50="",IF(E50="","","開始日入力を"),IF(E50="","終了日入力を",_xlfn.DAYS(E50,C50)+1))</f>
        <v/>
      </c>
      <c r="G50" s="211"/>
      <c r="H50" s="223" t="str">
        <f>IF(F50="","",IF(G50="","",IF(F50&gt;0,G50*F50,"")))</f>
        <v/>
      </c>
      <c r="I50" s="241"/>
      <c r="J50" s="241" t="str">
        <f>IF(H50="","",IF(H50-I50&lt;0,"エラー",H50-I50))</f>
        <v/>
      </c>
    </row>
    <row r="51" spans="1:10" ht="15.75" customHeight="1">
      <c r="A51" s="111"/>
      <c r="B51" s="114"/>
      <c r="C51" s="143"/>
      <c r="D51" s="161" t="s">
        <v>77</v>
      </c>
      <c r="E51" s="173"/>
      <c r="F51" s="191" t="str">
        <f>IF(C51="",IF(E51="","","開始日入力を"),IF(E51="","終了日入力を",_xlfn.DAYS(E51,C51)+1))</f>
        <v/>
      </c>
      <c r="G51" s="213"/>
      <c r="H51" s="225" t="str">
        <f>IF(F51="","",IF(G51="","",IF(F51&gt;0,G51*F51,"")))</f>
        <v/>
      </c>
      <c r="I51" s="243"/>
      <c r="J51" s="243" t="str">
        <f>IF(H51="","",IF(H51-I51&lt;0,"エラー",H51-I51))</f>
        <v/>
      </c>
    </row>
    <row r="52" spans="1:10" ht="15.75" customHeight="1">
      <c r="A52" s="111"/>
      <c r="B52" s="115"/>
      <c r="C52" s="144" t="s">
        <v>35</v>
      </c>
      <c r="D52" s="162"/>
      <c r="E52" s="162"/>
      <c r="F52" s="192">
        <f>SUM(F50:F51)</f>
        <v>0</v>
      </c>
      <c r="G52" s="214">
        <f>MAX(G50:G51)</f>
        <v>0</v>
      </c>
      <c r="H52" s="214">
        <f>SUM(H50:H51)</f>
        <v>0</v>
      </c>
      <c r="I52" s="214">
        <f>SUM(I50:I51)</f>
        <v>0</v>
      </c>
      <c r="J52" s="214">
        <f>SUM(J50:J51)</f>
        <v>0</v>
      </c>
    </row>
    <row r="53" spans="1:10" ht="15.75" customHeight="1">
      <c r="A53" s="111"/>
      <c r="B53" s="113" t="s">
        <v>135</v>
      </c>
      <c r="C53" s="141"/>
      <c r="D53" s="159" t="s">
        <v>77</v>
      </c>
      <c r="E53" s="171"/>
      <c r="F53" s="189" t="str">
        <f>IF(C53="",IF(E53="","","開始日入力を"),IF(E53="","終了日入力を",_xlfn.DAYS(E53,C53)+1))</f>
        <v/>
      </c>
      <c r="G53" s="211"/>
      <c r="H53" s="223" t="str">
        <f>IF(F53="","",IF(G53="","",IF(F53&gt;0,G53*F53,"")))</f>
        <v/>
      </c>
      <c r="I53" s="241"/>
      <c r="J53" s="241" t="str">
        <f>IF(H53="","",IF(H53-I53&lt;0,"エラー",H53-I53))</f>
        <v/>
      </c>
    </row>
    <row r="54" spans="1:10" ht="15.75" customHeight="1">
      <c r="A54" s="111"/>
      <c r="B54" s="114"/>
      <c r="C54" s="143"/>
      <c r="D54" s="161" t="s">
        <v>77</v>
      </c>
      <c r="E54" s="173"/>
      <c r="F54" s="191" t="str">
        <f>IF(C54="",IF(E54="","","開始日入力を"),IF(E54="","終了日入力を",_xlfn.DAYS(E54,C54)+1))</f>
        <v/>
      </c>
      <c r="G54" s="213"/>
      <c r="H54" s="225" t="str">
        <f>IF(F54="","",IF(G54="","",IF(F54&gt;0,G54*F54,"")))</f>
        <v/>
      </c>
      <c r="I54" s="243"/>
      <c r="J54" s="243" t="str">
        <f>IF(H54="","",IF(H54-I54&lt;0,"エラー",H54-I54))</f>
        <v/>
      </c>
    </row>
    <row r="55" spans="1:10" ht="15.75" customHeight="1">
      <c r="A55" s="111"/>
      <c r="B55" s="115"/>
      <c r="C55" s="144" t="s">
        <v>35</v>
      </c>
      <c r="D55" s="162"/>
      <c r="E55" s="162"/>
      <c r="F55" s="192">
        <f>SUM(F53:F54)</f>
        <v>0</v>
      </c>
      <c r="G55" s="214">
        <f>MAX(G53:G54)</f>
        <v>0</v>
      </c>
      <c r="H55" s="214">
        <f>SUM(H53:H54)</f>
        <v>0</v>
      </c>
      <c r="I55" s="214">
        <f>SUM(I53:I54)</f>
        <v>0</v>
      </c>
      <c r="J55" s="214">
        <f>SUM(J53:J54)</f>
        <v>0</v>
      </c>
    </row>
    <row r="56" spans="1:10" ht="15.75" customHeight="1">
      <c r="A56" s="111"/>
      <c r="B56" s="113" t="s">
        <v>166</v>
      </c>
      <c r="C56" s="141"/>
      <c r="D56" s="159" t="s">
        <v>77</v>
      </c>
      <c r="E56" s="171"/>
      <c r="F56" s="189" t="str">
        <f>IF(C56="",IF(E56="","","開始日入力を"),IF(E56="","終了日入力を",_xlfn.DAYS(E56,C56)+1))</f>
        <v/>
      </c>
      <c r="G56" s="211"/>
      <c r="H56" s="223" t="str">
        <f>IF(F56="","",IF(G56="","",IF(F56&gt;0,G56*F56,"")))</f>
        <v/>
      </c>
      <c r="I56" s="241"/>
      <c r="J56" s="241" t="str">
        <f>IF(H56="","",IF(H56-I56&lt;0,"エラー",H56-I56))</f>
        <v/>
      </c>
    </row>
    <row r="57" spans="1:10" ht="15.75" customHeight="1">
      <c r="A57" s="111"/>
      <c r="B57" s="114"/>
      <c r="C57" s="143"/>
      <c r="D57" s="161" t="s">
        <v>77</v>
      </c>
      <c r="E57" s="173"/>
      <c r="F57" s="191" t="str">
        <f>IF(C57="",IF(E57="","","開始日入力を"),IF(E57="","終了日入力を",_xlfn.DAYS(E57,C57)+1))</f>
        <v/>
      </c>
      <c r="G57" s="213"/>
      <c r="H57" s="225" t="str">
        <f>IF(F57="","",IF(G57="","",IF(F57&gt;0,G57*F57,"")))</f>
        <v/>
      </c>
      <c r="I57" s="243"/>
      <c r="J57" s="243" t="str">
        <f>IF(H57="","",IF(H57-I57&lt;0,"エラー",H57-I57))</f>
        <v/>
      </c>
    </row>
    <row r="58" spans="1:10" ht="15.75" customHeight="1">
      <c r="A58" s="111"/>
      <c r="B58" s="115"/>
      <c r="C58" s="144" t="s">
        <v>35</v>
      </c>
      <c r="D58" s="162"/>
      <c r="E58" s="162"/>
      <c r="F58" s="192">
        <f>SUM(F56:F57)</f>
        <v>0</v>
      </c>
      <c r="G58" s="214">
        <f>MAX(G56:G57)</f>
        <v>0</v>
      </c>
      <c r="H58" s="214">
        <f>SUM(H56:H57)</f>
        <v>0</v>
      </c>
      <c r="I58" s="214">
        <f>SUM(I56:I57)</f>
        <v>0</v>
      </c>
      <c r="J58" s="214">
        <f>SUM(J56:J57)</f>
        <v>0</v>
      </c>
    </row>
    <row r="59" spans="1:10">
      <c r="A59" s="111"/>
      <c r="B59" s="111"/>
      <c r="C59" s="111"/>
      <c r="D59" s="111"/>
      <c r="E59" s="111"/>
      <c r="F59" s="111"/>
      <c r="G59" s="111"/>
      <c r="H59" s="111"/>
      <c r="I59" s="111"/>
      <c r="J59" s="111"/>
    </row>
    <row r="60" spans="1:10">
      <c r="A60" s="2"/>
      <c r="B60" s="2" t="s">
        <v>231</v>
      </c>
      <c r="D60" s="111"/>
      <c r="E60" s="111"/>
      <c r="F60" s="111"/>
      <c r="G60" s="111"/>
      <c r="H60" s="111"/>
      <c r="I60" s="111"/>
      <c r="J60" s="111"/>
    </row>
    <row r="61" spans="1:10">
      <c r="A61" s="111"/>
      <c r="B61" s="113" t="s">
        <v>133</v>
      </c>
      <c r="C61" s="138" t="s">
        <v>69</v>
      </c>
      <c r="D61" s="156"/>
      <c r="E61" s="156"/>
      <c r="F61" s="186"/>
      <c r="G61" s="208" t="s">
        <v>56</v>
      </c>
      <c r="H61" s="221"/>
      <c r="I61" s="130" t="s">
        <v>25</v>
      </c>
      <c r="J61" s="130" t="s">
        <v>73</v>
      </c>
    </row>
    <row r="62" spans="1:10">
      <c r="A62" s="111"/>
      <c r="B62" s="114"/>
      <c r="C62" s="139" t="s">
        <v>45</v>
      </c>
      <c r="D62" s="157"/>
      <c r="E62" s="169"/>
      <c r="F62" s="187" t="s">
        <v>71</v>
      </c>
      <c r="G62" s="209" t="s">
        <v>30</v>
      </c>
      <c r="H62" s="187" t="s">
        <v>72</v>
      </c>
      <c r="I62" s="239"/>
      <c r="J62" s="239"/>
    </row>
    <row r="63" spans="1:10">
      <c r="A63" s="111"/>
      <c r="B63" s="115"/>
      <c r="C63" s="140"/>
      <c r="D63" s="158"/>
      <c r="E63" s="170"/>
      <c r="F63" s="188" t="s">
        <v>11</v>
      </c>
      <c r="G63" s="210" t="s">
        <v>7</v>
      </c>
      <c r="H63" s="222" t="s">
        <v>29</v>
      </c>
      <c r="I63" s="240" t="s">
        <v>78</v>
      </c>
      <c r="J63" s="240" t="s">
        <v>1</v>
      </c>
    </row>
    <row r="64" spans="1:10" ht="15.75" customHeight="1">
      <c r="A64" s="111"/>
      <c r="B64" s="113" t="s">
        <v>134</v>
      </c>
      <c r="C64" s="141"/>
      <c r="D64" s="159" t="s">
        <v>77</v>
      </c>
      <c r="E64" s="171"/>
      <c r="F64" s="189" t="str">
        <f>IF(C64="",IF(E64="","","開始日入力を"),IF(E64="","終了日入力を",_xlfn.DAYS(E64,C64)+1))</f>
        <v/>
      </c>
      <c r="G64" s="211"/>
      <c r="H64" s="223" t="str">
        <f>IF(F64="","",IF(G64="","",IF(F64&gt;0,G64*F64,"")))</f>
        <v/>
      </c>
      <c r="I64" s="241"/>
      <c r="J64" s="241" t="str">
        <f>IF(H64="","",IF(H64-I64&lt;0,"エラー",H64-I64))</f>
        <v/>
      </c>
    </row>
    <row r="65" spans="1:11" ht="15.75" customHeight="1">
      <c r="A65" s="111"/>
      <c r="B65" s="114"/>
      <c r="C65" s="143"/>
      <c r="D65" s="161" t="s">
        <v>77</v>
      </c>
      <c r="E65" s="173"/>
      <c r="F65" s="191" t="str">
        <f>IF(C65="",IF(E65="","","開始日入力を"),IF(E65="","終了日入力を",_xlfn.DAYS(E65,C65)+1))</f>
        <v/>
      </c>
      <c r="G65" s="213"/>
      <c r="H65" s="225" t="str">
        <f>IF(F65="","",IF(G65="","",IF(F65&gt;0,G65*F65,"")))</f>
        <v/>
      </c>
      <c r="I65" s="243"/>
      <c r="J65" s="243" t="str">
        <f>IF(H65="","",IF(H65-I65&lt;0,"エラー",H65-I65))</f>
        <v/>
      </c>
    </row>
    <row r="66" spans="1:11" ht="15.75" customHeight="1">
      <c r="A66" s="111"/>
      <c r="B66" s="115"/>
      <c r="C66" s="144" t="s">
        <v>35</v>
      </c>
      <c r="D66" s="162"/>
      <c r="E66" s="162"/>
      <c r="F66" s="192">
        <f>SUM(F64:F65)</f>
        <v>0</v>
      </c>
      <c r="G66" s="214">
        <f>MAX(G64:G65)</f>
        <v>0</v>
      </c>
      <c r="H66" s="214">
        <f>SUM(H64:H65)</f>
        <v>0</v>
      </c>
      <c r="I66" s="214">
        <f>SUM(I64:I65)</f>
        <v>0</v>
      </c>
      <c r="J66" s="214">
        <f>SUM(J64:J65)</f>
        <v>0</v>
      </c>
    </row>
    <row r="67" spans="1:11" ht="15.75" customHeight="1">
      <c r="A67" s="111"/>
      <c r="B67" s="113" t="s">
        <v>156</v>
      </c>
      <c r="C67" s="141"/>
      <c r="D67" s="159" t="s">
        <v>77</v>
      </c>
      <c r="E67" s="171"/>
      <c r="F67" s="189" t="str">
        <f>IF(C67="",IF(E67="","","開始日入力を"),IF(E67="","終了日入力を",_xlfn.DAYS(E67,C67)+1))</f>
        <v/>
      </c>
      <c r="G67" s="211"/>
      <c r="H67" s="223" t="str">
        <f>IF(F67="","",IF(G67="","",IF(F67&gt;0,G67*F67,"")))</f>
        <v/>
      </c>
      <c r="I67" s="241"/>
      <c r="J67" s="241" t="str">
        <f>IF(H67="","",IF(H67-I67&lt;0,"エラー",H67-I67))</f>
        <v/>
      </c>
    </row>
    <row r="68" spans="1:11" ht="15.75" customHeight="1">
      <c r="A68" s="111"/>
      <c r="B68" s="114"/>
      <c r="C68" s="143"/>
      <c r="D68" s="161" t="s">
        <v>77</v>
      </c>
      <c r="E68" s="173"/>
      <c r="F68" s="191" t="str">
        <f>IF(C68="",IF(E68="","","開始日入力を"),IF(E68="","終了日入力を",_xlfn.DAYS(E68,C68)+1))</f>
        <v/>
      </c>
      <c r="G68" s="213"/>
      <c r="H68" s="225" t="str">
        <f>IF(F68="","",IF(G68="","",IF(F68&gt;0,G68*F68,"")))</f>
        <v/>
      </c>
      <c r="I68" s="243"/>
      <c r="J68" s="243" t="str">
        <f>IF(H68="","",IF(H68-I68&lt;0,"エラー",H68-I68))</f>
        <v/>
      </c>
    </row>
    <row r="69" spans="1:11" ht="15.75" customHeight="1">
      <c r="A69" s="111"/>
      <c r="B69" s="115"/>
      <c r="C69" s="144" t="s">
        <v>35</v>
      </c>
      <c r="D69" s="162"/>
      <c r="E69" s="162"/>
      <c r="F69" s="192">
        <f>SUM(F67:F68)</f>
        <v>0</v>
      </c>
      <c r="G69" s="214">
        <f>MAX(G67:G68)</f>
        <v>0</v>
      </c>
      <c r="H69" s="214">
        <f>SUM(H67:H68)</f>
        <v>0</v>
      </c>
      <c r="I69" s="214">
        <f>SUM(I67:I68)</f>
        <v>0</v>
      </c>
      <c r="J69" s="214">
        <f>SUM(J67:J68)</f>
        <v>0</v>
      </c>
    </row>
    <row r="70" spans="1:11" ht="15.75" customHeight="1">
      <c r="A70" s="111"/>
      <c r="B70" s="113" t="s">
        <v>135</v>
      </c>
      <c r="C70" s="141"/>
      <c r="D70" s="159" t="s">
        <v>77</v>
      </c>
      <c r="E70" s="171"/>
      <c r="F70" s="189" t="str">
        <f>IF(C70="",IF(E70="","","開始日入力を"),IF(E70="","終了日入力を",_xlfn.DAYS(E70,C70)+1))</f>
        <v/>
      </c>
      <c r="G70" s="211"/>
      <c r="H70" s="223" t="str">
        <f>IF(F70="","",IF(G70="","",IF(F70&gt;0,G70*F70,"")))</f>
        <v/>
      </c>
      <c r="I70" s="241"/>
      <c r="J70" s="241" t="str">
        <f>IF(H70="","",IF(H70-I70&lt;0,"エラー",H70-I70))</f>
        <v/>
      </c>
    </row>
    <row r="71" spans="1:11" ht="15.75" customHeight="1">
      <c r="A71" s="111"/>
      <c r="B71" s="114"/>
      <c r="C71" s="143"/>
      <c r="D71" s="161" t="s">
        <v>77</v>
      </c>
      <c r="E71" s="173"/>
      <c r="F71" s="191" t="str">
        <f>IF(C71="",IF(E71="","","開始日入力を"),IF(E71="","終了日入力を",_xlfn.DAYS(E71,C71)+1))</f>
        <v/>
      </c>
      <c r="G71" s="213"/>
      <c r="H71" s="225" t="str">
        <f>IF(F71="","",IF(G71="","",IF(F71&gt;0,G71*F71,"")))</f>
        <v/>
      </c>
      <c r="I71" s="243"/>
      <c r="J71" s="243" t="str">
        <f>IF(H71="","",IF(H71-I71&lt;0,"エラー",H71-I71))</f>
        <v/>
      </c>
    </row>
    <row r="72" spans="1:11" ht="15.75" customHeight="1">
      <c r="A72" s="111"/>
      <c r="B72" s="115"/>
      <c r="C72" s="144" t="s">
        <v>35</v>
      </c>
      <c r="D72" s="162"/>
      <c r="E72" s="162"/>
      <c r="F72" s="192">
        <f>SUM(F70:F71)</f>
        <v>0</v>
      </c>
      <c r="G72" s="214">
        <f>MAX(G70:G71)</f>
        <v>0</v>
      </c>
      <c r="H72" s="214">
        <f>SUM(H70:H71)</f>
        <v>0</v>
      </c>
      <c r="I72" s="214">
        <f>SUM(I70:I71)</f>
        <v>0</v>
      </c>
      <c r="J72" s="214">
        <f>SUM(J70:J71)</f>
        <v>0</v>
      </c>
    </row>
    <row r="73" spans="1:11" ht="15.75" customHeight="1">
      <c r="A73" s="111"/>
      <c r="B73" s="113" t="s">
        <v>166</v>
      </c>
      <c r="C73" s="141"/>
      <c r="D73" s="159" t="s">
        <v>77</v>
      </c>
      <c r="E73" s="171"/>
      <c r="F73" s="189" t="str">
        <f>IF(C73="",IF(E73="","","開始日入力を"),IF(E73="","終了日入力を",_xlfn.DAYS(E73,C73)+1))</f>
        <v/>
      </c>
      <c r="G73" s="211"/>
      <c r="H73" s="223" t="str">
        <f>IF(F73="","",IF(G73="","",IF(F73&gt;0,G73*F73,"")))</f>
        <v/>
      </c>
      <c r="I73" s="241"/>
      <c r="J73" s="241" t="str">
        <f>IF(H73="","",IF(H73-I73&lt;0,"エラー",H73-I73))</f>
        <v/>
      </c>
    </row>
    <row r="74" spans="1:11" ht="15.75" customHeight="1">
      <c r="A74" s="111"/>
      <c r="B74" s="114"/>
      <c r="C74" s="143"/>
      <c r="D74" s="161" t="s">
        <v>77</v>
      </c>
      <c r="E74" s="173"/>
      <c r="F74" s="191" t="str">
        <f>IF(C74="",IF(E74="","","開始日入力を"),IF(E74="","終了日入力を",_xlfn.DAYS(E74,C74)+1))</f>
        <v/>
      </c>
      <c r="G74" s="213"/>
      <c r="H74" s="225" t="str">
        <f>IF(F74="","",IF(G74="","",IF(F74&gt;0,G74*F74,"")))</f>
        <v/>
      </c>
      <c r="I74" s="243"/>
      <c r="J74" s="243" t="str">
        <f>IF(H74="","",IF(H74-I74&lt;0,"エラー",H74-I74))</f>
        <v/>
      </c>
    </row>
    <row r="75" spans="1:11" ht="15.75" customHeight="1">
      <c r="A75" s="111"/>
      <c r="B75" s="115"/>
      <c r="C75" s="144" t="s">
        <v>35</v>
      </c>
      <c r="D75" s="162"/>
      <c r="E75" s="162"/>
      <c r="F75" s="192">
        <f>SUM(F73:F74)</f>
        <v>0</v>
      </c>
      <c r="G75" s="214">
        <f>MAX(G73:G74)</f>
        <v>0</v>
      </c>
      <c r="H75" s="214">
        <f>SUM(H73:H74)</f>
        <v>0</v>
      </c>
      <c r="I75" s="214">
        <f>SUM(I73:I74)</f>
        <v>0</v>
      </c>
      <c r="J75" s="214">
        <f>SUM(J73:J74)</f>
        <v>0</v>
      </c>
    </row>
    <row r="76" spans="1:11">
      <c r="A76" s="111"/>
      <c r="B76" s="111"/>
      <c r="C76" s="111"/>
      <c r="D76" s="111"/>
      <c r="E76" s="111"/>
      <c r="F76" s="111"/>
      <c r="G76" s="111"/>
      <c r="H76" s="111"/>
      <c r="I76" s="111"/>
      <c r="J76" s="111"/>
    </row>
    <row r="77" spans="1:11" ht="15.75" customHeight="1">
      <c r="A77" s="2" t="s">
        <v>190</v>
      </c>
      <c r="B77" s="2"/>
      <c r="D77" s="111"/>
      <c r="K77" s="60"/>
    </row>
    <row r="78" spans="1:11" ht="15.75" customHeight="1">
      <c r="A78" s="111"/>
      <c r="B78" s="2" t="s">
        <v>175</v>
      </c>
      <c r="E78" s="56"/>
      <c r="F78" s="193"/>
      <c r="G78" s="2"/>
      <c r="H78" s="193"/>
      <c r="I78" s="2"/>
      <c r="J78" s="252"/>
      <c r="K78" s="60"/>
    </row>
    <row r="79" spans="1:11" ht="15.75" customHeight="1">
      <c r="A79" s="111"/>
      <c r="B79" s="2" t="s">
        <v>232</v>
      </c>
      <c r="E79" s="56"/>
      <c r="F79" s="193"/>
      <c r="G79" s="2"/>
      <c r="H79" s="193"/>
      <c r="I79" s="2"/>
      <c r="J79" s="252"/>
      <c r="K79" s="60"/>
    </row>
    <row r="80" spans="1:11" ht="15.75" customHeight="1">
      <c r="A80" s="111"/>
      <c r="B80" s="121"/>
      <c r="C80" s="34"/>
      <c r="E80" s="175" t="s">
        <v>27</v>
      </c>
      <c r="F80" s="193" t="str">
        <f>IF(J49=0,"",J49)</f>
        <v/>
      </c>
      <c r="G80" s="2" t="s">
        <v>75</v>
      </c>
      <c r="H80" s="193">
        <v>436000</v>
      </c>
      <c r="I80" s="2" t="s">
        <v>18</v>
      </c>
      <c r="J80" s="252" t="str">
        <f>IF(F80="","",F80*H80)</f>
        <v/>
      </c>
      <c r="K80" s="60"/>
    </row>
    <row r="81" spans="1:11" ht="15.75" customHeight="1">
      <c r="A81" s="111"/>
      <c r="B81" s="123"/>
      <c r="E81" s="175" t="s">
        <v>168</v>
      </c>
      <c r="F81" s="193" t="str">
        <f>IF(J52=0,"",J52)</f>
        <v/>
      </c>
      <c r="G81" s="2" t="s">
        <v>75</v>
      </c>
      <c r="H81" s="193">
        <v>211000</v>
      </c>
      <c r="I81" s="2" t="s">
        <v>18</v>
      </c>
      <c r="J81" s="252" t="str">
        <f>IF(F81="","",F81*H81)</f>
        <v/>
      </c>
      <c r="K81" s="60"/>
    </row>
    <row r="82" spans="1:11" ht="15.75" customHeight="1">
      <c r="A82" s="111"/>
      <c r="B82" s="123"/>
      <c r="E82" s="175" t="s">
        <v>136</v>
      </c>
      <c r="F82" s="193" t="str">
        <f>IF(J55=0,"",J55)</f>
        <v/>
      </c>
      <c r="G82" s="2" t="s">
        <v>75</v>
      </c>
      <c r="H82" s="193">
        <v>74000</v>
      </c>
      <c r="I82" s="2" t="s">
        <v>18</v>
      </c>
      <c r="J82" s="252" t="str">
        <f>IF(F82="","",F82*H82)</f>
        <v/>
      </c>
      <c r="K82" s="60"/>
    </row>
    <row r="83" spans="1:11" ht="15.75" customHeight="1">
      <c r="A83" s="111"/>
      <c r="B83" s="123"/>
      <c r="E83" s="175" t="s">
        <v>32</v>
      </c>
      <c r="F83" s="193" t="str">
        <f>IF(J58=0,"",J58)</f>
        <v/>
      </c>
      <c r="G83" s="2" t="s">
        <v>75</v>
      </c>
      <c r="H83" s="193">
        <v>16000</v>
      </c>
      <c r="I83" s="2" t="s">
        <v>18</v>
      </c>
      <c r="J83" s="252" t="str">
        <f>IF(F83="","",F83*H83)</f>
        <v/>
      </c>
      <c r="K83" s="60"/>
    </row>
    <row r="84" spans="1:11" ht="15.75" customHeight="1">
      <c r="A84" s="111"/>
      <c r="B84" s="2" t="s">
        <v>233</v>
      </c>
      <c r="E84" s="56"/>
      <c r="F84" s="193"/>
      <c r="G84" s="2"/>
      <c r="H84" s="193"/>
      <c r="I84" s="2"/>
      <c r="J84" s="252"/>
      <c r="K84" s="60"/>
    </row>
    <row r="85" spans="1:11" ht="15.75" customHeight="1">
      <c r="A85" s="111"/>
      <c r="B85" s="121"/>
      <c r="C85" s="34"/>
      <c r="E85" s="175" t="s">
        <v>27</v>
      </c>
      <c r="F85" s="193" t="str">
        <f>IF(J66=0,"",J66)</f>
        <v/>
      </c>
      <c r="G85" s="2" t="s">
        <v>75</v>
      </c>
      <c r="H85" s="193">
        <v>218000</v>
      </c>
      <c r="I85" s="2" t="s">
        <v>18</v>
      </c>
      <c r="J85" s="252" t="str">
        <f>IF(F85="","",F85*H85)</f>
        <v/>
      </c>
      <c r="K85" s="60"/>
    </row>
    <row r="86" spans="1:11" ht="15.75" customHeight="1">
      <c r="A86" s="111"/>
      <c r="B86" s="123"/>
      <c r="E86" s="175" t="s">
        <v>168</v>
      </c>
      <c r="F86" s="193" t="str">
        <f>IF(J69=0,"",J69)</f>
        <v/>
      </c>
      <c r="G86" s="2" t="s">
        <v>75</v>
      </c>
      <c r="H86" s="193">
        <v>106000</v>
      </c>
      <c r="I86" s="2" t="s">
        <v>18</v>
      </c>
      <c r="J86" s="252" t="str">
        <f>IF(F86="","",F86*H86)</f>
        <v/>
      </c>
      <c r="K86" s="60"/>
    </row>
    <row r="87" spans="1:11" ht="15.75" customHeight="1">
      <c r="A87" s="111"/>
      <c r="B87" s="123"/>
      <c r="E87" s="175" t="s">
        <v>136</v>
      </c>
      <c r="F87" s="193" t="str">
        <f>IF(J72=0,"",J72)</f>
        <v/>
      </c>
      <c r="G87" s="2" t="s">
        <v>75</v>
      </c>
      <c r="H87" s="193">
        <v>37000</v>
      </c>
      <c r="I87" s="2" t="s">
        <v>18</v>
      </c>
      <c r="J87" s="252" t="str">
        <f>IF(F87="","",F87*H87)</f>
        <v/>
      </c>
      <c r="K87" s="60"/>
    </row>
    <row r="88" spans="1:11" ht="15.75" customHeight="1">
      <c r="A88" s="111"/>
      <c r="B88" s="123"/>
      <c r="E88" s="175" t="s">
        <v>32</v>
      </c>
      <c r="F88" s="193" t="str">
        <f>IF(J75=0,"",J75)</f>
        <v/>
      </c>
      <c r="G88" s="2" t="s">
        <v>75</v>
      </c>
      <c r="H88" s="193">
        <v>16000</v>
      </c>
      <c r="I88" s="2" t="s">
        <v>18</v>
      </c>
      <c r="J88" s="252" t="str">
        <f>IF(F88="","",F88*H88)</f>
        <v/>
      </c>
      <c r="K88" s="60"/>
    </row>
    <row r="89" spans="1:11" ht="15.75" customHeight="1">
      <c r="A89" s="111"/>
      <c r="B89" s="111"/>
      <c r="C89" s="111"/>
      <c r="D89" s="111"/>
      <c r="E89" s="123"/>
      <c r="F89" s="194"/>
      <c r="G89" s="2"/>
      <c r="H89" s="194"/>
      <c r="I89" s="245" t="s">
        <v>35</v>
      </c>
      <c r="J89" s="251">
        <f>SUM(J78:J88)</f>
        <v>0</v>
      </c>
      <c r="K89" s="60"/>
    </row>
    <row r="90" spans="1:11">
      <c r="A90" s="111"/>
      <c r="B90" s="111"/>
      <c r="C90" s="111"/>
      <c r="D90" s="111"/>
      <c r="E90" s="111"/>
      <c r="F90" s="111"/>
      <c r="G90" s="111"/>
      <c r="H90" s="111"/>
      <c r="J90" s="111"/>
    </row>
    <row r="91" spans="1:11">
      <c r="A91" s="2"/>
      <c r="B91" s="2" t="s">
        <v>188</v>
      </c>
      <c r="D91" s="111"/>
      <c r="E91" s="111"/>
      <c r="F91" s="111"/>
      <c r="G91" s="111"/>
      <c r="H91" s="111"/>
      <c r="I91" s="111"/>
      <c r="J91" s="111"/>
    </row>
    <row r="92" spans="1:11">
      <c r="A92" s="2"/>
      <c r="B92" s="2" t="s">
        <v>230</v>
      </c>
      <c r="D92" s="111"/>
      <c r="E92" s="111"/>
      <c r="F92" s="111"/>
      <c r="G92" s="111"/>
      <c r="H92" s="111"/>
      <c r="I92" s="111"/>
      <c r="J92" s="111"/>
    </row>
    <row r="93" spans="1:11">
      <c r="A93" s="111"/>
      <c r="B93" s="113" t="s">
        <v>133</v>
      </c>
      <c r="C93" s="138" t="s">
        <v>69</v>
      </c>
      <c r="D93" s="156"/>
      <c r="E93" s="156"/>
      <c r="F93" s="186"/>
      <c r="G93" s="208" t="s">
        <v>56</v>
      </c>
      <c r="H93" s="221"/>
      <c r="I93" s="130" t="s">
        <v>25</v>
      </c>
      <c r="J93" s="130" t="s">
        <v>73</v>
      </c>
    </row>
    <row r="94" spans="1:11">
      <c r="A94" s="111"/>
      <c r="B94" s="114"/>
      <c r="C94" s="139" t="s">
        <v>45</v>
      </c>
      <c r="D94" s="157"/>
      <c r="E94" s="169"/>
      <c r="F94" s="187" t="s">
        <v>71</v>
      </c>
      <c r="G94" s="209" t="s">
        <v>30</v>
      </c>
      <c r="H94" s="187" t="s">
        <v>72</v>
      </c>
      <c r="I94" s="239"/>
      <c r="J94" s="239"/>
    </row>
    <row r="95" spans="1:11">
      <c r="A95" s="111"/>
      <c r="B95" s="115"/>
      <c r="C95" s="140"/>
      <c r="D95" s="158"/>
      <c r="E95" s="170"/>
      <c r="F95" s="188" t="s">
        <v>11</v>
      </c>
      <c r="G95" s="210" t="s">
        <v>7</v>
      </c>
      <c r="H95" s="222" t="s">
        <v>29</v>
      </c>
      <c r="I95" s="240" t="s">
        <v>78</v>
      </c>
      <c r="J95" s="240" t="s">
        <v>1</v>
      </c>
    </row>
    <row r="96" spans="1:11" ht="15.75" customHeight="1">
      <c r="A96" s="111"/>
      <c r="B96" s="113" t="s">
        <v>134</v>
      </c>
      <c r="C96" s="141"/>
      <c r="D96" s="159" t="s">
        <v>77</v>
      </c>
      <c r="E96" s="171"/>
      <c r="F96" s="189" t="str">
        <f>IF(C96="",IF(E96="","","開始日入力を"),IF(E96="","終了日入力を",_xlfn.DAYS(E96,C96)+1))</f>
        <v/>
      </c>
      <c r="G96" s="211"/>
      <c r="H96" s="223" t="str">
        <f>IF(F96="","",IF(G96="","",IF(F96&gt;0,G96*F96,"")))</f>
        <v/>
      </c>
      <c r="I96" s="241"/>
      <c r="J96" s="241" t="str">
        <f>IF(H96="","",IF(H96-I96&lt;0,"エラー",H96-I96))</f>
        <v/>
      </c>
    </row>
    <row r="97" spans="1:10" ht="15.75" customHeight="1">
      <c r="A97" s="111"/>
      <c r="B97" s="114"/>
      <c r="C97" s="143"/>
      <c r="D97" s="161" t="s">
        <v>77</v>
      </c>
      <c r="E97" s="173"/>
      <c r="F97" s="191" t="str">
        <f>IF(C97="",IF(E97="","","開始日入力を"),IF(E97="","終了日入力を",_xlfn.DAYS(E97,C97)+1))</f>
        <v/>
      </c>
      <c r="G97" s="213"/>
      <c r="H97" s="225" t="str">
        <f>IF(F97="","",IF(G97="","",IF(F97&gt;0,G97*F97,"")))</f>
        <v/>
      </c>
      <c r="I97" s="243"/>
      <c r="J97" s="243" t="str">
        <f>IF(H97="","",IF(H97-I97&lt;0,"エラー",H97-I97))</f>
        <v/>
      </c>
    </row>
    <row r="98" spans="1:10" ht="15.75" customHeight="1">
      <c r="A98" s="111"/>
      <c r="B98" s="115"/>
      <c r="C98" s="144" t="s">
        <v>35</v>
      </c>
      <c r="D98" s="162"/>
      <c r="E98" s="162"/>
      <c r="F98" s="192">
        <f>SUM(F96:F97)</f>
        <v>0</v>
      </c>
      <c r="G98" s="214">
        <f>MAX(G96:G97)</f>
        <v>0</v>
      </c>
      <c r="H98" s="214">
        <f>SUM(H96:H97)</f>
        <v>0</v>
      </c>
      <c r="I98" s="214">
        <f>SUM(I96:I97)</f>
        <v>0</v>
      </c>
      <c r="J98" s="214">
        <f>SUM(J96:J97)</f>
        <v>0</v>
      </c>
    </row>
    <row r="99" spans="1:10" ht="15.75" customHeight="1">
      <c r="A99" s="111"/>
      <c r="B99" s="113" t="s">
        <v>156</v>
      </c>
      <c r="C99" s="141"/>
      <c r="D99" s="159" t="s">
        <v>77</v>
      </c>
      <c r="E99" s="171"/>
      <c r="F99" s="189" t="str">
        <f>IF(C99="",IF(E99="","","開始日入力を"),IF(E99="","終了日入力を",_xlfn.DAYS(E99,C99)+1))</f>
        <v/>
      </c>
      <c r="G99" s="211"/>
      <c r="H99" s="223" t="str">
        <f>IF(F99="","",IF(G99="","",IF(F99&gt;0,G99*F99,"")))</f>
        <v/>
      </c>
      <c r="I99" s="241"/>
      <c r="J99" s="241" t="str">
        <f>IF(H99="","",IF(H99-I99&lt;0,"エラー",H99-I99))</f>
        <v/>
      </c>
    </row>
    <row r="100" spans="1:10" ht="15.75" customHeight="1">
      <c r="A100" s="111"/>
      <c r="B100" s="114"/>
      <c r="C100" s="143"/>
      <c r="D100" s="161" t="s">
        <v>77</v>
      </c>
      <c r="E100" s="173"/>
      <c r="F100" s="191" t="str">
        <f>IF(C100="",IF(E100="","","開始日入力を"),IF(E100="","終了日入力を",_xlfn.DAYS(E100,C100)+1))</f>
        <v/>
      </c>
      <c r="G100" s="213"/>
      <c r="H100" s="225" t="str">
        <f>IF(F100="","",IF(G100="","",IF(F100&gt;0,G100*F100,"")))</f>
        <v/>
      </c>
      <c r="I100" s="243"/>
      <c r="J100" s="243" t="str">
        <f>IF(H100="","",IF(H100-I100&lt;0,"エラー",H100-I100))</f>
        <v/>
      </c>
    </row>
    <row r="101" spans="1:10" ht="15.75" customHeight="1">
      <c r="A101" s="111"/>
      <c r="B101" s="115"/>
      <c r="C101" s="144" t="s">
        <v>35</v>
      </c>
      <c r="D101" s="162"/>
      <c r="E101" s="162"/>
      <c r="F101" s="192">
        <f>SUM(F99:F100)</f>
        <v>0</v>
      </c>
      <c r="G101" s="214">
        <f>MAX(G99:G100)</f>
        <v>0</v>
      </c>
      <c r="H101" s="214">
        <f>SUM(H99:H100)</f>
        <v>0</v>
      </c>
      <c r="I101" s="214">
        <f>SUM(I99:I100)</f>
        <v>0</v>
      </c>
      <c r="J101" s="214">
        <f>SUM(J99:J100)</f>
        <v>0</v>
      </c>
    </row>
    <row r="102" spans="1:10" ht="15.75" customHeight="1">
      <c r="A102" s="111"/>
      <c r="B102" s="113" t="s">
        <v>135</v>
      </c>
      <c r="C102" s="141"/>
      <c r="D102" s="159" t="s">
        <v>77</v>
      </c>
      <c r="E102" s="171"/>
      <c r="F102" s="189" t="str">
        <f>IF(C102="",IF(E102="","","開始日入力を"),IF(E102="","終了日入力を",_xlfn.DAYS(E102,C102)+1))</f>
        <v/>
      </c>
      <c r="G102" s="211"/>
      <c r="H102" s="223" t="str">
        <f>IF(F102="","",IF(G102="","",IF(F102&gt;0,G102*F102,"")))</f>
        <v/>
      </c>
      <c r="I102" s="241"/>
      <c r="J102" s="241" t="str">
        <f>IF(H102="","",IF(H102-I102&lt;0,"エラー",H102-I102))</f>
        <v/>
      </c>
    </row>
    <row r="103" spans="1:10" ht="15.75" customHeight="1">
      <c r="A103" s="111"/>
      <c r="B103" s="114"/>
      <c r="C103" s="143"/>
      <c r="D103" s="161" t="s">
        <v>77</v>
      </c>
      <c r="E103" s="173"/>
      <c r="F103" s="191" t="str">
        <f>IF(C103="",IF(E103="","","開始日入力を"),IF(E103="","終了日入力を",_xlfn.DAYS(E103,C103)+1))</f>
        <v/>
      </c>
      <c r="G103" s="213"/>
      <c r="H103" s="225" t="str">
        <f>IF(F103="","",IF(G103="","",IF(F103&gt;0,G103*F103,"")))</f>
        <v/>
      </c>
      <c r="I103" s="243"/>
      <c r="J103" s="243" t="str">
        <f>IF(H103="","",IF(H103-I103&lt;0,"エラー",H103-I103))</f>
        <v/>
      </c>
    </row>
    <row r="104" spans="1:10" ht="15.75" customHeight="1">
      <c r="A104" s="111"/>
      <c r="B104" s="115"/>
      <c r="C104" s="144" t="s">
        <v>35</v>
      </c>
      <c r="D104" s="162"/>
      <c r="E104" s="162"/>
      <c r="F104" s="192">
        <f>SUM(F102:F103)</f>
        <v>0</v>
      </c>
      <c r="G104" s="214">
        <f>MAX(G102:G103)</f>
        <v>0</v>
      </c>
      <c r="H104" s="214">
        <f>SUM(H102:H103)</f>
        <v>0</v>
      </c>
      <c r="I104" s="214">
        <f>SUM(I102:I103)</f>
        <v>0</v>
      </c>
      <c r="J104" s="214">
        <f>SUM(J102:J103)</f>
        <v>0</v>
      </c>
    </row>
    <row r="105" spans="1:10" ht="15.75" customHeight="1">
      <c r="A105" s="111"/>
      <c r="B105" s="113" t="s">
        <v>166</v>
      </c>
      <c r="C105" s="141"/>
      <c r="D105" s="159" t="s">
        <v>77</v>
      </c>
      <c r="E105" s="171"/>
      <c r="F105" s="189" t="str">
        <f>IF(C105="",IF(E105="","","開始日入力を"),IF(E105="","終了日入力を",_xlfn.DAYS(E105,C105)+1))</f>
        <v/>
      </c>
      <c r="G105" s="211"/>
      <c r="H105" s="223" t="str">
        <f>IF(F105="","",IF(G105="","",IF(F105&gt;0,G105*F105,"")))</f>
        <v/>
      </c>
      <c r="I105" s="241"/>
      <c r="J105" s="241" t="str">
        <f>IF(H105="","",IF(H105-I105&lt;0,"エラー",H105-I105))</f>
        <v/>
      </c>
    </row>
    <row r="106" spans="1:10" ht="15.75" customHeight="1">
      <c r="A106" s="111"/>
      <c r="B106" s="114"/>
      <c r="C106" s="143"/>
      <c r="D106" s="161" t="s">
        <v>77</v>
      </c>
      <c r="E106" s="173"/>
      <c r="F106" s="191" t="str">
        <f>IF(C106="",IF(E106="","","開始日入力を"),IF(E106="","終了日入力を",_xlfn.DAYS(E106,C106)+1))</f>
        <v/>
      </c>
      <c r="G106" s="213"/>
      <c r="H106" s="225" t="str">
        <f>IF(F106="","",IF(G106="","",IF(F106&gt;0,G106*F106,"")))</f>
        <v/>
      </c>
      <c r="I106" s="243"/>
      <c r="J106" s="243" t="str">
        <f>IF(H106="","",IF(H106-I106&lt;0,"エラー",H106-I106))</f>
        <v/>
      </c>
    </row>
    <row r="107" spans="1:10" ht="15.75" customHeight="1">
      <c r="A107" s="111"/>
      <c r="B107" s="115"/>
      <c r="C107" s="144" t="s">
        <v>35</v>
      </c>
      <c r="D107" s="162"/>
      <c r="E107" s="162"/>
      <c r="F107" s="192">
        <f>SUM(F105:F106)</f>
        <v>0</v>
      </c>
      <c r="G107" s="214">
        <f>MAX(G105:G106)</f>
        <v>0</v>
      </c>
      <c r="H107" s="214">
        <f>SUM(H105:H106)</f>
        <v>0</v>
      </c>
      <c r="I107" s="214">
        <f>SUM(I105:I106)</f>
        <v>0</v>
      </c>
      <c r="J107" s="214">
        <f>SUM(J105:J106)</f>
        <v>0</v>
      </c>
    </row>
    <row r="108" spans="1:10">
      <c r="A108" s="111"/>
      <c r="B108" s="111"/>
      <c r="C108" s="111"/>
      <c r="D108" s="111"/>
      <c r="E108" s="111"/>
      <c r="F108" s="111"/>
      <c r="G108" s="111"/>
      <c r="H108" s="111"/>
      <c r="I108" s="111"/>
      <c r="J108" s="111"/>
    </row>
    <row r="109" spans="1:10">
      <c r="A109" s="2"/>
      <c r="B109" s="2" t="s">
        <v>231</v>
      </c>
      <c r="D109" s="111"/>
      <c r="E109" s="111"/>
      <c r="F109" s="111"/>
      <c r="G109" s="111"/>
      <c r="H109" s="111"/>
      <c r="I109" s="111"/>
      <c r="J109" s="111"/>
    </row>
    <row r="110" spans="1:10">
      <c r="A110" s="111"/>
      <c r="B110" s="113" t="s">
        <v>133</v>
      </c>
      <c r="C110" s="138" t="s">
        <v>69</v>
      </c>
      <c r="D110" s="156"/>
      <c r="E110" s="156"/>
      <c r="F110" s="186"/>
      <c r="G110" s="208" t="s">
        <v>56</v>
      </c>
      <c r="H110" s="221"/>
      <c r="I110" s="130" t="s">
        <v>25</v>
      </c>
      <c r="J110" s="130" t="s">
        <v>73</v>
      </c>
    </row>
    <row r="111" spans="1:10">
      <c r="A111" s="111"/>
      <c r="B111" s="114"/>
      <c r="C111" s="139" t="s">
        <v>45</v>
      </c>
      <c r="D111" s="157"/>
      <c r="E111" s="169"/>
      <c r="F111" s="187" t="s">
        <v>71</v>
      </c>
      <c r="G111" s="209" t="s">
        <v>30</v>
      </c>
      <c r="H111" s="187" t="s">
        <v>72</v>
      </c>
      <c r="I111" s="239"/>
      <c r="J111" s="239"/>
    </row>
    <row r="112" spans="1:10">
      <c r="A112" s="111"/>
      <c r="B112" s="115"/>
      <c r="C112" s="140"/>
      <c r="D112" s="158"/>
      <c r="E112" s="170"/>
      <c r="F112" s="188" t="s">
        <v>11</v>
      </c>
      <c r="G112" s="210" t="s">
        <v>7</v>
      </c>
      <c r="H112" s="222" t="s">
        <v>29</v>
      </c>
      <c r="I112" s="240" t="s">
        <v>78</v>
      </c>
      <c r="J112" s="240" t="s">
        <v>1</v>
      </c>
    </row>
    <row r="113" spans="1:11" ht="15.75" customHeight="1">
      <c r="A113" s="111"/>
      <c r="B113" s="113" t="s">
        <v>134</v>
      </c>
      <c r="C113" s="141"/>
      <c r="D113" s="159" t="s">
        <v>77</v>
      </c>
      <c r="E113" s="171"/>
      <c r="F113" s="189" t="str">
        <f>IF(C113="",IF(E113="","","開始日入力を"),IF(E113="","終了日入力を",_xlfn.DAYS(E113,C113)+1))</f>
        <v/>
      </c>
      <c r="G113" s="211"/>
      <c r="H113" s="223" t="str">
        <f>IF(F113="","",IF(G113="","",IF(F113&gt;0,G113*F113,"")))</f>
        <v/>
      </c>
      <c r="I113" s="241"/>
      <c r="J113" s="241" t="str">
        <f>IF(H113="","",IF(H113-I113&lt;0,"エラー",H113-I113))</f>
        <v/>
      </c>
    </row>
    <row r="114" spans="1:11" ht="15.75" customHeight="1">
      <c r="A114" s="111"/>
      <c r="B114" s="114"/>
      <c r="C114" s="143"/>
      <c r="D114" s="161" t="s">
        <v>77</v>
      </c>
      <c r="E114" s="173"/>
      <c r="F114" s="191" t="str">
        <f>IF(C114="",IF(E114="","","開始日入力を"),IF(E114="","終了日入力を",_xlfn.DAYS(E114,C114)+1))</f>
        <v/>
      </c>
      <c r="G114" s="213"/>
      <c r="H114" s="225" t="str">
        <f>IF(F114="","",IF(G114="","",IF(F114&gt;0,G114*F114,"")))</f>
        <v/>
      </c>
      <c r="I114" s="243"/>
      <c r="J114" s="243" t="str">
        <f>IF(H114="","",IF(H114-I114&lt;0,"エラー",H114-I114))</f>
        <v/>
      </c>
    </row>
    <row r="115" spans="1:11" ht="15.75" customHeight="1">
      <c r="A115" s="111"/>
      <c r="B115" s="115"/>
      <c r="C115" s="144" t="s">
        <v>35</v>
      </c>
      <c r="D115" s="162"/>
      <c r="E115" s="162"/>
      <c r="F115" s="192">
        <f>SUM(F113:F114)</f>
        <v>0</v>
      </c>
      <c r="G115" s="214">
        <f>MAX(G113:G114)</f>
        <v>0</v>
      </c>
      <c r="H115" s="214">
        <f>SUM(H113:H114)</f>
        <v>0</v>
      </c>
      <c r="I115" s="214">
        <f>SUM(I113:I114)</f>
        <v>0</v>
      </c>
      <c r="J115" s="214">
        <f>SUM(J113:J114)</f>
        <v>0</v>
      </c>
    </row>
    <row r="116" spans="1:11" ht="15.75" customHeight="1">
      <c r="A116" s="111"/>
      <c r="B116" s="113" t="s">
        <v>156</v>
      </c>
      <c r="C116" s="141"/>
      <c r="D116" s="159" t="s">
        <v>77</v>
      </c>
      <c r="E116" s="171"/>
      <c r="F116" s="189" t="str">
        <f>IF(C116="",IF(E116="","","開始日入力を"),IF(E116="","終了日入力を",_xlfn.DAYS(E116,C116)+1))</f>
        <v/>
      </c>
      <c r="G116" s="211"/>
      <c r="H116" s="223" t="str">
        <f>IF(F116="","",IF(G116="","",IF(F116&gt;0,G116*F116,"")))</f>
        <v/>
      </c>
      <c r="I116" s="241"/>
      <c r="J116" s="241" t="str">
        <f>IF(H116="","",IF(H116-I116&lt;0,"エラー",H116-I116))</f>
        <v/>
      </c>
    </row>
    <row r="117" spans="1:11" ht="15.75" customHeight="1">
      <c r="A117" s="111"/>
      <c r="B117" s="114"/>
      <c r="C117" s="143"/>
      <c r="D117" s="161" t="s">
        <v>77</v>
      </c>
      <c r="E117" s="173"/>
      <c r="F117" s="191" t="str">
        <f>IF(C117="",IF(E117="","","開始日入力を"),IF(E117="","終了日入力を",_xlfn.DAYS(E117,C117)+1))</f>
        <v/>
      </c>
      <c r="G117" s="213"/>
      <c r="H117" s="225" t="str">
        <f>IF(F117="","",IF(G117="","",IF(F117&gt;0,G117*F117,"")))</f>
        <v/>
      </c>
      <c r="I117" s="243"/>
      <c r="J117" s="243" t="str">
        <f>IF(H117="","",IF(H117-I117&lt;0,"エラー",H117-I117))</f>
        <v/>
      </c>
    </row>
    <row r="118" spans="1:11" ht="15.75" customHeight="1">
      <c r="A118" s="111"/>
      <c r="B118" s="115"/>
      <c r="C118" s="144" t="s">
        <v>35</v>
      </c>
      <c r="D118" s="162"/>
      <c r="E118" s="162"/>
      <c r="F118" s="192">
        <f>SUM(F116:F117)</f>
        <v>0</v>
      </c>
      <c r="G118" s="214">
        <f>MAX(G116:G117)</f>
        <v>0</v>
      </c>
      <c r="H118" s="214">
        <f>SUM(H116:H117)</f>
        <v>0</v>
      </c>
      <c r="I118" s="214">
        <f>SUM(I116:I117)</f>
        <v>0</v>
      </c>
      <c r="J118" s="214">
        <f>SUM(J116:J117)</f>
        <v>0</v>
      </c>
    </row>
    <row r="119" spans="1:11" ht="15.75" customHeight="1">
      <c r="A119" s="111"/>
      <c r="B119" s="113" t="s">
        <v>135</v>
      </c>
      <c r="C119" s="141"/>
      <c r="D119" s="159" t="s">
        <v>77</v>
      </c>
      <c r="E119" s="171"/>
      <c r="F119" s="189" t="str">
        <f>IF(C119="",IF(E119="","","開始日入力を"),IF(E119="","終了日入力を",_xlfn.DAYS(E119,C119)+1))</f>
        <v/>
      </c>
      <c r="G119" s="211"/>
      <c r="H119" s="223" t="str">
        <f>IF(F119="","",IF(G119="","",IF(F119&gt;0,G119*F119,"")))</f>
        <v/>
      </c>
      <c r="I119" s="241"/>
      <c r="J119" s="241" t="str">
        <f>IF(H119="","",IF(H119-I119&lt;0,"エラー",H119-I119))</f>
        <v/>
      </c>
    </row>
    <row r="120" spans="1:11" ht="15.75" customHeight="1">
      <c r="A120" s="111"/>
      <c r="B120" s="114"/>
      <c r="C120" s="143"/>
      <c r="D120" s="161" t="s">
        <v>77</v>
      </c>
      <c r="E120" s="173"/>
      <c r="F120" s="191" t="str">
        <f>IF(C120="",IF(E120="","","開始日入力を"),IF(E120="","終了日入力を",_xlfn.DAYS(E120,C120)+1))</f>
        <v/>
      </c>
      <c r="G120" s="213"/>
      <c r="H120" s="225" t="str">
        <f>IF(F120="","",IF(G120="","",IF(F120&gt;0,G120*F120,"")))</f>
        <v/>
      </c>
      <c r="I120" s="243"/>
      <c r="J120" s="243" t="str">
        <f>IF(H120="","",IF(H120-I120&lt;0,"エラー",H120-I120))</f>
        <v/>
      </c>
    </row>
    <row r="121" spans="1:11" ht="15.75" customHeight="1">
      <c r="A121" s="111"/>
      <c r="B121" s="115"/>
      <c r="C121" s="144" t="s">
        <v>35</v>
      </c>
      <c r="D121" s="162"/>
      <c r="E121" s="162"/>
      <c r="F121" s="192">
        <f>SUM(F119:F120)</f>
        <v>0</v>
      </c>
      <c r="G121" s="214">
        <f>MAX(G119:G120)</f>
        <v>0</v>
      </c>
      <c r="H121" s="214">
        <f>SUM(H119:H120)</f>
        <v>0</v>
      </c>
      <c r="I121" s="214">
        <f>SUM(I119:I120)</f>
        <v>0</v>
      </c>
      <c r="J121" s="214">
        <f>SUM(J119:J120)</f>
        <v>0</v>
      </c>
    </row>
    <row r="122" spans="1:11" ht="15.75" customHeight="1">
      <c r="A122" s="111"/>
      <c r="B122" s="113" t="s">
        <v>166</v>
      </c>
      <c r="C122" s="141"/>
      <c r="D122" s="159" t="s">
        <v>77</v>
      </c>
      <c r="E122" s="171"/>
      <c r="F122" s="189" t="str">
        <f>IF(C122="",IF(E122="","","開始日入力を"),IF(E122="","終了日入力を",_xlfn.DAYS(E122,C122)+1))</f>
        <v/>
      </c>
      <c r="G122" s="211"/>
      <c r="H122" s="223" t="str">
        <f>IF(F122="","",IF(G122="","",IF(F122&gt;0,G122*F122,"")))</f>
        <v/>
      </c>
      <c r="I122" s="241"/>
      <c r="J122" s="241" t="str">
        <f>IF(H122="","",IF(H122-I122&lt;0,"エラー",H122-I122))</f>
        <v/>
      </c>
    </row>
    <row r="123" spans="1:11" ht="15.75" customHeight="1">
      <c r="A123" s="111"/>
      <c r="B123" s="114"/>
      <c r="C123" s="143"/>
      <c r="D123" s="161" t="s">
        <v>77</v>
      </c>
      <c r="E123" s="173"/>
      <c r="F123" s="191" t="str">
        <f>IF(C123="",IF(E123="","","開始日入力を"),IF(E123="","終了日入力を",_xlfn.DAYS(E123,C123)+1))</f>
        <v/>
      </c>
      <c r="G123" s="213"/>
      <c r="H123" s="225" t="str">
        <f>IF(F123="","",IF(G123="","",IF(F123&gt;0,G123*F123,"")))</f>
        <v/>
      </c>
      <c r="I123" s="243"/>
      <c r="J123" s="243" t="str">
        <f>IF(H123="","",IF(H123-I123&lt;0,"エラー",H123-I123))</f>
        <v/>
      </c>
    </row>
    <row r="124" spans="1:11" ht="15.75" customHeight="1">
      <c r="A124" s="111"/>
      <c r="B124" s="115"/>
      <c r="C124" s="144" t="s">
        <v>35</v>
      </c>
      <c r="D124" s="162"/>
      <c r="E124" s="162"/>
      <c r="F124" s="192">
        <f>SUM(F122:F123)</f>
        <v>0</v>
      </c>
      <c r="G124" s="214">
        <f>MAX(G122:G123)</f>
        <v>0</v>
      </c>
      <c r="H124" s="214">
        <f>SUM(H122:H123)</f>
        <v>0</v>
      </c>
      <c r="I124" s="214">
        <f>SUM(I122:I123)</f>
        <v>0</v>
      </c>
      <c r="J124" s="214">
        <f>SUM(J122:J123)</f>
        <v>0</v>
      </c>
    </row>
    <row r="125" spans="1:11">
      <c r="A125" s="111"/>
      <c r="B125" s="111"/>
      <c r="C125" s="111"/>
      <c r="D125" s="111"/>
      <c r="E125" s="111"/>
      <c r="F125" s="111"/>
      <c r="G125" s="111"/>
      <c r="H125" s="111"/>
      <c r="I125" s="111"/>
      <c r="J125" s="111"/>
    </row>
    <row r="126" spans="1:11" ht="15.75" customHeight="1">
      <c r="A126" s="2" t="s">
        <v>190</v>
      </c>
      <c r="B126" s="2"/>
      <c r="D126" s="111"/>
      <c r="K126" s="60"/>
    </row>
    <row r="127" spans="1:11" ht="15.75" customHeight="1">
      <c r="A127" s="111"/>
      <c r="B127" s="2" t="s">
        <v>227</v>
      </c>
      <c r="E127" s="56"/>
      <c r="F127" s="193"/>
      <c r="G127" s="2"/>
      <c r="H127" s="193"/>
      <c r="I127" s="2"/>
      <c r="J127" s="252"/>
      <c r="K127" s="60"/>
    </row>
    <row r="128" spans="1:11" ht="15.75" customHeight="1">
      <c r="A128" s="111"/>
      <c r="B128" s="2" t="s">
        <v>232</v>
      </c>
      <c r="E128" s="56"/>
      <c r="F128" s="193"/>
      <c r="G128" s="2"/>
      <c r="H128" s="193"/>
      <c r="I128" s="2"/>
      <c r="J128" s="252"/>
      <c r="K128" s="60"/>
    </row>
    <row r="129" spans="1:11" ht="15.75" customHeight="1">
      <c r="A129" s="111"/>
      <c r="B129" s="121"/>
      <c r="C129" s="34"/>
      <c r="E129" s="175" t="s">
        <v>27</v>
      </c>
      <c r="F129" s="193" t="str">
        <f>IF(J98=0,"",J98)</f>
        <v/>
      </c>
      <c r="G129" s="2" t="s">
        <v>75</v>
      </c>
      <c r="H129" s="193">
        <v>301000</v>
      </c>
      <c r="I129" s="2" t="s">
        <v>18</v>
      </c>
      <c r="J129" s="252" t="str">
        <f>IF(F129="","",F129*H129)</f>
        <v/>
      </c>
      <c r="K129" s="60"/>
    </row>
    <row r="130" spans="1:11" ht="15.75" customHeight="1">
      <c r="A130" s="111"/>
      <c r="B130" s="123"/>
      <c r="E130" s="175" t="s">
        <v>168</v>
      </c>
      <c r="F130" s="193" t="str">
        <f>IF(J101=0,"",J101)</f>
        <v/>
      </c>
      <c r="G130" s="2" t="s">
        <v>75</v>
      </c>
      <c r="H130" s="193">
        <v>211000</v>
      </c>
      <c r="I130" s="2" t="s">
        <v>18</v>
      </c>
      <c r="J130" s="252" t="str">
        <f>IF(F130="","",F130*H130)</f>
        <v/>
      </c>
      <c r="K130" s="60"/>
    </row>
    <row r="131" spans="1:11" ht="15.75" customHeight="1">
      <c r="A131" s="111"/>
      <c r="B131" s="123"/>
      <c r="E131" s="175" t="s">
        <v>136</v>
      </c>
      <c r="F131" s="193" t="str">
        <f>IF(J104=0,"",J104)</f>
        <v/>
      </c>
      <c r="G131" s="2" t="s">
        <v>75</v>
      </c>
      <c r="H131" s="193">
        <v>71000</v>
      </c>
      <c r="I131" s="2" t="s">
        <v>18</v>
      </c>
      <c r="J131" s="252" t="str">
        <f>IF(F131="","",F131*H131)</f>
        <v/>
      </c>
      <c r="K131" s="60"/>
    </row>
    <row r="132" spans="1:11" ht="15.75" customHeight="1">
      <c r="A132" s="111"/>
      <c r="B132" s="123"/>
      <c r="E132" s="175" t="s">
        <v>32</v>
      </c>
      <c r="F132" s="193" t="str">
        <f>IF(J107=0,"",J107)</f>
        <v/>
      </c>
      <c r="G132" s="2" t="s">
        <v>75</v>
      </c>
      <c r="H132" s="193">
        <v>16000</v>
      </c>
      <c r="I132" s="2" t="s">
        <v>18</v>
      </c>
      <c r="J132" s="252" t="str">
        <f>IF(F132="","",F132*H132)</f>
        <v/>
      </c>
      <c r="K132" s="60"/>
    </row>
    <row r="133" spans="1:11" ht="15.75" customHeight="1">
      <c r="A133" s="111"/>
      <c r="B133" s="2" t="s">
        <v>233</v>
      </c>
      <c r="E133" s="56"/>
      <c r="F133" s="193"/>
      <c r="G133" s="2"/>
      <c r="H133" s="193"/>
      <c r="I133" s="2"/>
      <c r="J133" s="252"/>
      <c r="K133" s="60"/>
    </row>
    <row r="134" spans="1:11" ht="15.75" customHeight="1">
      <c r="A134" s="111"/>
      <c r="B134" s="121"/>
      <c r="C134" s="34"/>
      <c r="E134" s="175" t="s">
        <v>27</v>
      </c>
      <c r="F134" s="193" t="str">
        <f>IF(J115=0,"",J115)</f>
        <v/>
      </c>
      <c r="G134" s="2" t="s">
        <v>75</v>
      </c>
      <c r="H134" s="193">
        <v>151000</v>
      </c>
      <c r="I134" s="2" t="s">
        <v>18</v>
      </c>
      <c r="J134" s="252" t="str">
        <f>IF(F134="","",F134*H134)</f>
        <v/>
      </c>
      <c r="K134" s="60"/>
    </row>
    <row r="135" spans="1:11" ht="15.75" customHeight="1">
      <c r="A135" s="111"/>
      <c r="B135" s="123"/>
      <c r="E135" s="175" t="s">
        <v>168</v>
      </c>
      <c r="F135" s="193" t="str">
        <f>IF(J118=0,"",J118)</f>
        <v/>
      </c>
      <c r="G135" s="2" t="s">
        <v>75</v>
      </c>
      <c r="H135" s="193">
        <v>106000</v>
      </c>
      <c r="I135" s="2" t="s">
        <v>18</v>
      </c>
      <c r="J135" s="252" t="str">
        <f>IF(F135="","",F135*H135)</f>
        <v/>
      </c>
      <c r="K135" s="60"/>
    </row>
    <row r="136" spans="1:11" ht="15.75" customHeight="1">
      <c r="A136" s="111"/>
      <c r="B136" s="123"/>
      <c r="E136" s="175" t="s">
        <v>136</v>
      </c>
      <c r="F136" s="193" t="str">
        <f>IF(J121=0,"",J121)</f>
        <v/>
      </c>
      <c r="G136" s="2" t="s">
        <v>75</v>
      </c>
      <c r="H136" s="193">
        <v>36000</v>
      </c>
      <c r="I136" s="2" t="s">
        <v>18</v>
      </c>
      <c r="J136" s="252" t="str">
        <f>IF(F136="","",F136*H136)</f>
        <v/>
      </c>
      <c r="K136" s="60"/>
    </row>
    <row r="137" spans="1:11" ht="15.75" customHeight="1">
      <c r="A137" s="111"/>
      <c r="B137" s="123"/>
      <c r="E137" s="175" t="s">
        <v>32</v>
      </c>
      <c r="F137" s="193" t="str">
        <f>IF(J124=0,"",J124)</f>
        <v/>
      </c>
      <c r="G137" s="2" t="s">
        <v>75</v>
      </c>
      <c r="H137" s="193">
        <v>16000</v>
      </c>
      <c r="I137" s="2" t="s">
        <v>18</v>
      </c>
      <c r="J137" s="252" t="str">
        <f>IF(F137="","",F137*H137)</f>
        <v/>
      </c>
      <c r="K137" s="60"/>
    </row>
    <row r="138" spans="1:11" ht="15.75" customHeight="1">
      <c r="A138" s="111"/>
      <c r="B138" s="111"/>
      <c r="C138" s="111"/>
      <c r="D138" s="111"/>
      <c r="E138" s="123"/>
      <c r="F138" s="194"/>
      <c r="G138" s="2"/>
      <c r="H138" s="194"/>
      <c r="I138" s="245" t="s">
        <v>35</v>
      </c>
      <c r="J138" s="251">
        <f>SUM(J127:J137)</f>
        <v>0</v>
      </c>
      <c r="K138" s="60"/>
    </row>
    <row r="139" spans="1:11" ht="20.100000000000001" customHeight="1">
      <c r="A139" s="111"/>
      <c r="B139" s="111"/>
      <c r="C139" s="111"/>
      <c r="D139" s="111"/>
      <c r="E139" s="111"/>
      <c r="F139" s="111"/>
      <c r="G139" s="111"/>
      <c r="H139" s="111"/>
      <c r="J139" s="111"/>
    </row>
    <row r="140" spans="1:11" ht="20.100000000000001" customHeight="1">
      <c r="A140" s="2" t="s">
        <v>118</v>
      </c>
      <c r="B140" s="2"/>
      <c r="C140" s="111"/>
      <c r="D140" s="111"/>
      <c r="E140" s="111"/>
      <c r="F140" s="111"/>
      <c r="G140" s="111"/>
      <c r="H140" s="111"/>
      <c r="I140" s="111"/>
      <c r="J140" s="111"/>
    </row>
    <row r="141" spans="1:11" ht="20.100000000000001" customHeight="1">
      <c r="A141" s="2" t="s">
        <v>197</v>
      </c>
      <c r="B141" s="2"/>
      <c r="D141" s="111"/>
      <c r="E141" s="111"/>
      <c r="F141" s="111"/>
      <c r="G141" s="111"/>
      <c r="H141" s="111"/>
      <c r="I141" s="111"/>
      <c r="J141" s="111"/>
    </row>
    <row r="142" spans="1:11">
      <c r="A142" s="2"/>
      <c r="B142" s="124" t="s">
        <v>169</v>
      </c>
      <c r="C142" s="147"/>
      <c r="D142" s="147"/>
      <c r="E142" s="147"/>
      <c r="F142" s="147"/>
      <c r="G142" s="147"/>
      <c r="H142" s="147"/>
      <c r="I142" s="147"/>
      <c r="J142" s="147"/>
    </row>
    <row r="143" spans="1:11" ht="87" customHeight="1">
      <c r="A143" s="2"/>
      <c r="B143" s="125"/>
      <c r="C143" s="148"/>
      <c r="D143" s="148"/>
      <c r="E143" s="148"/>
      <c r="F143" s="148"/>
      <c r="G143" s="148"/>
      <c r="H143" s="148"/>
      <c r="I143" s="148"/>
      <c r="J143" s="253"/>
    </row>
    <row r="144" spans="1:11">
      <c r="A144" s="2"/>
      <c r="B144" s="2"/>
      <c r="D144" s="111"/>
      <c r="E144" s="111"/>
      <c r="F144" s="111"/>
      <c r="G144" s="111"/>
      <c r="H144" s="111"/>
      <c r="I144" s="111"/>
      <c r="J144" s="111"/>
    </row>
    <row r="145" spans="1:10">
      <c r="A145" s="2"/>
      <c r="B145" s="121" t="s">
        <v>115</v>
      </c>
      <c r="C145" s="149"/>
      <c r="D145" s="149"/>
      <c r="E145" s="149"/>
      <c r="F145" s="149"/>
      <c r="G145" s="149"/>
      <c r="H145" s="149"/>
      <c r="I145" s="149"/>
      <c r="J145" s="149"/>
    </row>
    <row r="146" spans="1:10">
      <c r="A146" s="2"/>
      <c r="B146" s="7" t="s">
        <v>89</v>
      </c>
      <c r="C146" s="150"/>
      <c r="D146" s="165"/>
      <c r="E146" s="176" t="s">
        <v>125</v>
      </c>
      <c r="F146" s="150"/>
      <c r="G146" s="165"/>
      <c r="H146" s="226" t="s">
        <v>47</v>
      </c>
      <c r="I146" s="226" t="s">
        <v>138</v>
      </c>
      <c r="J146" s="226" t="s">
        <v>9</v>
      </c>
    </row>
    <row r="147" spans="1:10">
      <c r="A147" s="2"/>
      <c r="B147" s="126"/>
      <c r="C147" s="79"/>
      <c r="D147" s="166"/>
      <c r="E147" s="118"/>
      <c r="F147" s="79"/>
      <c r="G147" s="166"/>
      <c r="H147" s="227" t="s">
        <v>11</v>
      </c>
      <c r="I147" s="227" t="s">
        <v>7</v>
      </c>
      <c r="J147" s="227" t="s">
        <v>29</v>
      </c>
    </row>
    <row r="148" spans="1:10" ht="27.75" customHeight="1">
      <c r="A148" s="2"/>
      <c r="B148" s="127" t="s">
        <v>157</v>
      </c>
      <c r="C148" s="151"/>
      <c r="D148" s="151"/>
      <c r="E148" s="177"/>
      <c r="F148" s="195"/>
      <c r="G148" s="195"/>
      <c r="H148" s="228"/>
      <c r="I148" s="246">
        <v>133000</v>
      </c>
      <c r="J148" s="246" t="str">
        <f>IF(H148="","",H148*I148)</f>
        <v/>
      </c>
    </row>
    <row r="149" spans="1:10" ht="27.75" customHeight="1">
      <c r="A149" s="2"/>
      <c r="B149" s="128" t="s">
        <v>170</v>
      </c>
      <c r="C149" s="152"/>
      <c r="D149" s="152"/>
      <c r="E149" s="178"/>
      <c r="F149" s="196"/>
      <c r="G149" s="196"/>
      <c r="H149" s="229"/>
      <c r="I149" s="247">
        <v>3600</v>
      </c>
      <c r="J149" s="247" t="str">
        <f>IF(H149="","",H149*I149)</f>
        <v/>
      </c>
    </row>
    <row r="150" spans="1:10" ht="27.75" customHeight="1">
      <c r="A150" s="2"/>
      <c r="B150" s="128" t="s">
        <v>172</v>
      </c>
      <c r="C150" s="152"/>
      <c r="D150" s="152"/>
      <c r="E150" s="178"/>
      <c r="F150" s="196"/>
      <c r="G150" s="196"/>
      <c r="H150" s="229"/>
      <c r="I150" s="247">
        <v>4320000</v>
      </c>
      <c r="J150" s="247" t="str">
        <f>IF(H150="","",H150*I150)</f>
        <v/>
      </c>
    </row>
    <row r="151" spans="1:10" ht="27.75" customHeight="1">
      <c r="A151" s="2"/>
      <c r="B151" s="128" t="s">
        <v>173</v>
      </c>
      <c r="C151" s="152"/>
      <c r="D151" s="152"/>
      <c r="E151" s="178"/>
      <c r="F151" s="196"/>
      <c r="G151" s="196"/>
      <c r="H151" s="229"/>
      <c r="I151" s="247">
        <v>51400</v>
      </c>
      <c r="J151" s="247" t="str">
        <f>IF(H151="","",H151*I151)</f>
        <v/>
      </c>
    </row>
    <row r="152" spans="1:10" ht="27.75" customHeight="1">
      <c r="A152" s="2"/>
      <c r="B152" s="128" t="s">
        <v>176</v>
      </c>
      <c r="C152" s="152"/>
      <c r="D152" s="152"/>
      <c r="E152" s="178"/>
      <c r="F152" s="196"/>
      <c r="G152" s="196"/>
      <c r="H152" s="230"/>
      <c r="I152" s="247"/>
      <c r="J152" s="247" t="str">
        <f>IF(I152="","",I152)</f>
        <v/>
      </c>
    </row>
    <row r="153" spans="1:10" ht="27.75" customHeight="1">
      <c r="A153" s="2"/>
      <c r="B153" s="128" t="s">
        <v>178</v>
      </c>
      <c r="C153" s="152"/>
      <c r="D153" s="152"/>
      <c r="E153" s="178"/>
      <c r="F153" s="196"/>
      <c r="G153" s="196"/>
      <c r="H153" s="229"/>
      <c r="I153" s="247">
        <v>905000</v>
      </c>
      <c r="J153" s="247" t="str">
        <f>IF(H153="","",H153*I153)</f>
        <v/>
      </c>
    </row>
    <row r="154" spans="1:10" ht="27.75" customHeight="1">
      <c r="A154" s="2"/>
      <c r="B154" s="128" t="s">
        <v>177</v>
      </c>
      <c r="C154" s="152"/>
      <c r="D154" s="152"/>
      <c r="E154" s="178"/>
      <c r="F154" s="196"/>
      <c r="G154" s="196"/>
      <c r="H154" s="229"/>
      <c r="I154" s="247">
        <v>205000</v>
      </c>
      <c r="J154" s="247" t="str">
        <f>IF(H154="","",H154*I154)</f>
        <v/>
      </c>
    </row>
    <row r="155" spans="1:10" ht="27.75" customHeight="1">
      <c r="A155" s="2"/>
      <c r="B155" s="128" t="s">
        <v>165</v>
      </c>
      <c r="C155" s="152"/>
      <c r="D155" s="152"/>
      <c r="E155" s="178"/>
      <c r="F155" s="196"/>
      <c r="G155" s="196"/>
      <c r="H155" s="230"/>
      <c r="I155" s="247"/>
      <c r="J155" s="247" t="str">
        <f>IF(I155="","",I155)</f>
        <v/>
      </c>
    </row>
    <row r="156" spans="1:10" ht="27.75" customHeight="1">
      <c r="A156" s="2"/>
      <c r="B156" s="128" t="s">
        <v>159</v>
      </c>
      <c r="C156" s="152"/>
      <c r="D156" s="152"/>
      <c r="E156" s="178"/>
      <c r="F156" s="196"/>
      <c r="G156" s="196"/>
      <c r="H156" s="229"/>
      <c r="I156" s="247">
        <v>300000</v>
      </c>
      <c r="J156" s="247" t="str">
        <f>IF(H156="","",H156*I156)</f>
        <v/>
      </c>
    </row>
    <row r="157" spans="1:10" ht="27.75" customHeight="1">
      <c r="A157" s="2"/>
      <c r="B157" s="129" t="s">
        <v>179</v>
      </c>
      <c r="C157" s="153"/>
      <c r="D157" s="153"/>
      <c r="E157" s="179"/>
      <c r="F157" s="197"/>
      <c r="G157" s="197"/>
      <c r="H157" s="200"/>
      <c r="I157" s="248">
        <v>1500000</v>
      </c>
      <c r="J157" s="248" t="str">
        <f>IF(H157="","",H157*I157)</f>
        <v/>
      </c>
    </row>
    <row r="158" spans="1:10">
      <c r="A158" s="2"/>
      <c r="B158" s="2"/>
      <c r="C158" s="137" t="s">
        <v>180</v>
      </c>
      <c r="D158" s="111"/>
      <c r="E158" s="111"/>
      <c r="F158" s="111"/>
      <c r="G158" s="111"/>
      <c r="H158" s="111"/>
      <c r="I158" s="111"/>
      <c r="J158" s="254"/>
    </row>
    <row r="159" spans="1:10">
      <c r="A159" s="2"/>
      <c r="B159" s="2"/>
      <c r="C159" s="137" t="s">
        <v>181</v>
      </c>
      <c r="D159" s="111"/>
      <c r="E159" s="111"/>
      <c r="F159" s="111"/>
      <c r="G159" s="111"/>
      <c r="H159" s="111"/>
      <c r="I159" s="111"/>
      <c r="J159" s="254"/>
    </row>
    <row r="160" spans="1:10">
      <c r="A160" s="2"/>
      <c r="B160" s="2"/>
      <c r="D160" s="111"/>
      <c r="E160" s="111"/>
      <c r="F160" s="111"/>
      <c r="G160" s="111"/>
      <c r="H160" s="111"/>
      <c r="I160" s="111"/>
      <c r="J160" s="254"/>
    </row>
    <row r="161" spans="1:10">
      <c r="A161" s="2"/>
      <c r="B161" s="2"/>
      <c r="C161" s="111"/>
      <c r="D161" s="111"/>
      <c r="E161" s="111"/>
      <c r="F161" s="111"/>
      <c r="G161" s="111"/>
      <c r="H161" s="111"/>
      <c r="I161" s="111"/>
      <c r="J161" s="111"/>
    </row>
    <row r="162" spans="1:10" ht="20.100000000000001" customHeight="1">
      <c r="A162" s="2" t="s">
        <v>150</v>
      </c>
      <c r="B162" s="2"/>
      <c r="C162" s="111"/>
      <c r="D162" s="111"/>
      <c r="E162" s="111"/>
      <c r="F162" s="111"/>
      <c r="G162" s="111"/>
      <c r="H162" s="111"/>
      <c r="I162" s="111"/>
      <c r="J162" s="111"/>
    </row>
    <row r="163" spans="1:10">
      <c r="A163" s="2"/>
      <c r="B163" s="2"/>
      <c r="C163" s="111"/>
      <c r="D163" s="111"/>
      <c r="E163" s="111"/>
      <c r="F163" s="111"/>
      <c r="G163" s="111"/>
      <c r="H163" s="111"/>
      <c r="I163" s="111"/>
      <c r="J163" s="111"/>
    </row>
    <row r="164" spans="1:10" ht="15.75" customHeight="1">
      <c r="A164" s="111"/>
      <c r="B164" s="130" t="s">
        <v>26</v>
      </c>
      <c r="C164" s="154" t="s">
        <v>80</v>
      </c>
      <c r="D164" s="145"/>
      <c r="E164" s="145"/>
      <c r="F164" s="198" t="s">
        <v>81</v>
      </c>
      <c r="G164" s="198" t="s">
        <v>71</v>
      </c>
      <c r="H164" s="231"/>
      <c r="I164" s="244" t="s">
        <v>53</v>
      </c>
      <c r="J164" s="238"/>
    </row>
    <row r="165" spans="1:10" ht="15.75" customHeight="1">
      <c r="A165" s="111"/>
      <c r="B165" s="131" t="s">
        <v>226</v>
      </c>
      <c r="C165" s="141"/>
      <c r="D165" s="159" t="s">
        <v>77</v>
      </c>
      <c r="E165" s="180"/>
      <c r="F165" s="199"/>
      <c r="G165" s="215"/>
      <c r="H165" s="232"/>
      <c r="I165" s="241"/>
      <c r="J165" s="235"/>
    </row>
    <row r="166" spans="1:10" ht="15.75" customHeight="1">
      <c r="A166" s="111"/>
      <c r="B166" s="132"/>
      <c r="C166" s="143"/>
      <c r="D166" s="161" t="s">
        <v>77</v>
      </c>
      <c r="E166" s="181"/>
      <c r="F166" s="200"/>
      <c r="G166" s="129"/>
      <c r="H166" s="233"/>
      <c r="I166" s="243"/>
      <c r="J166" s="237"/>
    </row>
    <row r="167" spans="1:10" ht="15.75" customHeight="1">
      <c r="A167" s="111"/>
      <c r="B167" s="133"/>
      <c r="C167" s="144" t="s">
        <v>35</v>
      </c>
      <c r="D167" s="162"/>
      <c r="E167" s="182"/>
      <c r="F167" s="201">
        <f>SUM(F165:F166)</f>
        <v>0</v>
      </c>
      <c r="G167" s="214">
        <f>SUM(G165:G166)</f>
        <v>0</v>
      </c>
      <c r="H167" s="234"/>
      <c r="I167" s="214">
        <f>SUM(I165:I166)</f>
        <v>0</v>
      </c>
      <c r="J167" s="238"/>
    </row>
    <row r="168" spans="1:10" ht="15.75" customHeight="1">
      <c r="A168" s="111"/>
      <c r="B168" s="131" t="s">
        <v>187</v>
      </c>
      <c r="C168" s="141"/>
      <c r="D168" s="159" t="s">
        <v>77</v>
      </c>
      <c r="E168" s="180"/>
      <c r="F168" s="199"/>
      <c r="G168" s="215"/>
      <c r="H168" s="232"/>
      <c r="I168" s="241"/>
      <c r="J168" s="235"/>
    </row>
    <row r="169" spans="1:10" ht="15.75" customHeight="1">
      <c r="A169" s="111"/>
      <c r="B169" s="132"/>
      <c r="C169" s="143"/>
      <c r="D169" s="161" t="s">
        <v>77</v>
      </c>
      <c r="E169" s="181"/>
      <c r="F169" s="200"/>
      <c r="G169" s="129"/>
      <c r="H169" s="233"/>
      <c r="I169" s="243"/>
      <c r="J169" s="237"/>
    </row>
    <row r="170" spans="1:10" ht="15.75" customHeight="1">
      <c r="A170" s="111"/>
      <c r="B170" s="133"/>
      <c r="C170" s="144" t="s">
        <v>35</v>
      </c>
      <c r="D170" s="162"/>
      <c r="E170" s="182"/>
      <c r="F170" s="201">
        <f>SUM(F168:F169)</f>
        <v>0</v>
      </c>
      <c r="G170" s="214">
        <f>SUM(G168:G169)</f>
        <v>0</v>
      </c>
      <c r="H170" s="234"/>
      <c r="I170" s="214">
        <f>SUM(I168:I169)</f>
        <v>0</v>
      </c>
      <c r="J170" s="238"/>
    </row>
    <row r="171" spans="1:10">
      <c r="A171" s="111"/>
      <c r="B171" s="111"/>
      <c r="C171" s="111"/>
      <c r="E171" s="111"/>
      <c r="F171" s="111"/>
      <c r="G171" s="111"/>
      <c r="H171" s="111"/>
      <c r="I171" s="111"/>
      <c r="J171" s="111"/>
    </row>
    <row r="172" spans="1:10" ht="15.75" customHeight="1">
      <c r="A172" s="2" t="s">
        <v>74</v>
      </c>
      <c r="B172" s="2"/>
      <c r="D172" s="111"/>
    </row>
    <row r="173" spans="1:10" ht="15.75" customHeight="1">
      <c r="A173" s="111"/>
      <c r="B173" s="2" t="s">
        <v>79</v>
      </c>
      <c r="D173" s="111"/>
      <c r="E173" s="183" t="s">
        <v>53</v>
      </c>
      <c r="F173" s="193"/>
      <c r="G173" s="2" t="s">
        <v>57</v>
      </c>
      <c r="H173" s="193">
        <v>15100</v>
      </c>
      <c r="I173" s="2" t="s">
        <v>18</v>
      </c>
      <c r="J173" s="255" t="str">
        <f>IF(F173="","",F173*H173)</f>
        <v/>
      </c>
    </row>
    <row r="174" spans="1:10" ht="15.75" customHeight="1">
      <c r="A174" s="111"/>
      <c r="B174" s="2" t="s">
        <v>225</v>
      </c>
      <c r="D174" s="111"/>
      <c r="E174" s="183" t="s">
        <v>53</v>
      </c>
      <c r="F174" s="193"/>
      <c r="G174" s="2" t="s">
        <v>57</v>
      </c>
      <c r="H174" s="193">
        <v>5520</v>
      </c>
      <c r="I174" s="2" t="s">
        <v>18</v>
      </c>
      <c r="J174" s="255" t="str">
        <f>IF(F174="","",F174*H174)</f>
        <v/>
      </c>
    </row>
    <row r="175" spans="1:10" ht="15.75" customHeight="1">
      <c r="A175" s="111"/>
      <c r="B175" s="111"/>
      <c r="C175" s="111"/>
      <c r="D175" s="111"/>
      <c r="E175" s="123"/>
      <c r="F175" s="194"/>
      <c r="G175" s="2"/>
      <c r="H175" s="194"/>
      <c r="I175" s="245" t="s">
        <v>35</v>
      </c>
      <c r="J175" s="251">
        <f>SUM(J173:J174)</f>
        <v>0</v>
      </c>
    </row>
    <row r="176" spans="1:10">
      <c r="A176" s="111"/>
      <c r="B176" s="111"/>
      <c r="C176" s="111"/>
      <c r="D176" s="111"/>
      <c r="E176" s="123"/>
      <c r="F176" s="194"/>
      <c r="G176" s="2"/>
      <c r="H176" s="194"/>
      <c r="I176" s="2"/>
      <c r="J176" s="256"/>
    </row>
    <row r="177" spans="1:10">
      <c r="A177" s="111"/>
      <c r="B177" s="111"/>
      <c r="C177" s="111"/>
      <c r="D177" s="111"/>
      <c r="E177" s="123"/>
      <c r="F177" s="194"/>
      <c r="G177" s="2"/>
      <c r="H177" s="194"/>
      <c r="I177" s="2"/>
      <c r="J177" s="256"/>
    </row>
    <row r="178" spans="1:10" ht="20.100000000000001" customHeight="1">
      <c r="A178" s="2" t="s">
        <v>70</v>
      </c>
      <c r="B178" s="2"/>
      <c r="C178" s="111"/>
      <c r="D178" s="111"/>
      <c r="E178" s="123"/>
      <c r="F178" s="194"/>
      <c r="G178" s="2"/>
      <c r="H178" s="194"/>
      <c r="I178" s="2"/>
      <c r="J178" s="256"/>
    </row>
    <row r="179" spans="1:10">
      <c r="A179" s="2"/>
      <c r="B179" s="2"/>
      <c r="C179" s="111"/>
      <c r="D179" s="111"/>
      <c r="E179" s="123"/>
      <c r="F179" s="194"/>
      <c r="G179" s="2"/>
      <c r="H179" s="194"/>
      <c r="I179" s="2"/>
      <c r="J179" s="256"/>
    </row>
    <row r="180" spans="1:10" ht="45" customHeight="1">
      <c r="A180" s="2"/>
      <c r="B180" s="134" t="s">
        <v>49</v>
      </c>
      <c r="C180" s="155"/>
      <c r="D180" s="167"/>
      <c r="E180" s="174"/>
      <c r="F180" s="155"/>
      <c r="G180" s="155"/>
      <c r="H180" s="155"/>
      <c r="I180" s="155"/>
      <c r="J180" s="167"/>
    </row>
    <row r="181" spans="1:10" ht="20.100000000000001" customHeight="1">
      <c r="A181" s="2"/>
      <c r="B181" s="134" t="s">
        <v>76</v>
      </c>
      <c r="C181" s="155"/>
      <c r="D181" s="167"/>
      <c r="E181" s="174"/>
      <c r="F181" s="155"/>
      <c r="G181" s="155"/>
      <c r="H181" s="155"/>
      <c r="I181" s="155"/>
      <c r="J181" s="167"/>
    </row>
    <row r="182" spans="1:10" ht="20.100000000000001" customHeight="1">
      <c r="A182" s="2"/>
      <c r="B182" s="134" t="s">
        <v>41</v>
      </c>
      <c r="C182" s="155"/>
      <c r="D182" s="167"/>
      <c r="E182" s="174"/>
      <c r="F182" s="155"/>
      <c r="G182" s="155"/>
      <c r="H182" s="155"/>
      <c r="I182" s="155"/>
      <c r="J182" s="167"/>
    </row>
    <row r="183" spans="1:10" ht="20.100000000000001" customHeight="1">
      <c r="A183" s="2"/>
      <c r="B183" s="134" t="s">
        <v>142</v>
      </c>
      <c r="C183" s="155"/>
      <c r="D183" s="167"/>
      <c r="E183" s="174"/>
      <c r="F183" s="155"/>
      <c r="G183" s="155"/>
      <c r="H183" s="155"/>
      <c r="I183" s="155"/>
      <c r="J183" s="167"/>
    </row>
    <row r="184" spans="1:10">
      <c r="A184" s="2"/>
      <c r="B184" s="2"/>
      <c r="C184" s="111"/>
      <c r="D184" s="64"/>
      <c r="E184" s="184"/>
      <c r="F184" s="184"/>
      <c r="G184" s="184"/>
      <c r="H184" s="184"/>
      <c r="I184" s="184"/>
      <c r="J184" s="184"/>
    </row>
    <row r="185" spans="1:10" ht="15" customHeight="1">
      <c r="A185" s="2" t="s">
        <v>85</v>
      </c>
      <c r="B185" s="2"/>
      <c r="C185" s="111"/>
      <c r="D185" s="111"/>
      <c r="E185" s="111"/>
      <c r="F185" s="111"/>
      <c r="G185" s="111"/>
      <c r="H185" s="111"/>
      <c r="I185" s="111"/>
      <c r="J185" s="111"/>
    </row>
    <row r="186" spans="1:10">
      <c r="A186" s="111"/>
      <c r="B186" s="117" t="s">
        <v>37</v>
      </c>
      <c r="C186" s="145"/>
      <c r="D186" s="145"/>
      <c r="E186" s="145"/>
      <c r="F186" s="145"/>
      <c r="G186" s="145"/>
      <c r="H186" s="145"/>
      <c r="I186" s="145"/>
      <c r="J186" s="250"/>
    </row>
    <row r="187" spans="1:10" ht="48" customHeight="1">
      <c r="A187" s="111"/>
      <c r="B187" s="118"/>
      <c r="C187" s="79"/>
      <c r="D187" s="79"/>
      <c r="E187" s="79"/>
      <c r="F187" s="79"/>
      <c r="G187" s="79"/>
      <c r="H187" s="79"/>
      <c r="I187" s="79"/>
      <c r="J187" s="166"/>
    </row>
    <row r="188" spans="1:10">
      <c r="A188" s="111"/>
      <c r="B188" s="111"/>
      <c r="C188" s="111"/>
      <c r="D188" s="111"/>
      <c r="E188" s="123"/>
      <c r="F188" s="194"/>
      <c r="G188" s="2"/>
      <c r="H188" s="194"/>
      <c r="I188" s="2"/>
      <c r="J188" s="256"/>
    </row>
    <row r="189" spans="1:10" ht="15" customHeight="1">
      <c r="A189" s="2" t="s">
        <v>46</v>
      </c>
      <c r="B189" s="2"/>
      <c r="C189" s="111"/>
      <c r="D189" s="111"/>
      <c r="E189" s="123"/>
      <c r="F189" s="194"/>
      <c r="G189" s="2"/>
      <c r="H189" s="194"/>
      <c r="I189" s="2"/>
      <c r="J189" s="256"/>
    </row>
    <row r="190" spans="1:10" ht="20.100000000000001" customHeight="1">
      <c r="A190" s="111"/>
      <c r="B190" s="119" t="s">
        <v>86</v>
      </c>
      <c r="C190" s="146"/>
      <c r="D190" s="146"/>
      <c r="E190" s="163"/>
      <c r="F190" s="202" t="s">
        <v>87</v>
      </c>
      <c r="G190" s="155"/>
      <c r="H190" s="155"/>
      <c r="I190" s="167"/>
      <c r="J190" s="257" t="s">
        <v>10</v>
      </c>
    </row>
    <row r="191" spans="1:10" ht="20.100000000000001" customHeight="1">
      <c r="A191" s="111"/>
      <c r="B191" s="120"/>
      <c r="C191" s="146"/>
      <c r="D191" s="146"/>
      <c r="E191" s="163"/>
      <c r="F191" s="203"/>
      <c r="G191" s="155"/>
      <c r="H191" s="155"/>
      <c r="I191" s="167"/>
      <c r="J191" s="214"/>
    </row>
    <row r="192" spans="1:10" ht="20.100000000000001" customHeight="1">
      <c r="A192" s="111"/>
      <c r="B192" s="120"/>
      <c r="C192" s="146"/>
      <c r="D192" s="146"/>
      <c r="E192" s="163"/>
      <c r="F192" s="203"/>
      <c r="G192" s="155"/>
      <c r="H192" s="155"/>
      <c r="I192" s="167"/>
      <c r="J192" s="214"/>
    </row>
    <row r="193" spans="1:10">
      <c r="A193" s="111"/>
      <c r="B193" s="111"/>
      <c r="C193" s="2"/>
      <c r="D193" s="60"/>
      <c r="E193" s="60"/>
      <c r="F193" s="194"/>
      <c r="G193" s="60"/>
      <c r="H193" s="60"/>
      <c r="I193" s="60"/>
      <c r="J193" s="194"/>
    </row>
    <row r="194" spans="1:10" ht="15" customHeight="1">
      <c r="A194" s="2" t="s">
        <v>235</v>
      </c>
      <c r="B194" s="2"/>
      <c r="C194" s="111"/>
      <c r="D194" s="111"/>
      <c r="E194" s="123"/>
      <c r="F194" s="194"/>
      <c r="G194" s="2"/>
      <c r="H194" s="194"/>
      <c r="I194" s="2"/>
      <c r="J194" s="256"/>
    </row>
    <row r="195" spans="1:10" ht="20.100000000000001" customHeight="1">
      <c r="A195" s="111"/>
      <c r="B195" s="119" t="s">
        <v>86</v>
      </c>
      <c r="C195" s="146"/>
      <c r="D195" s="146"/>
      <c r="E195" s="163"/>
      <c r="F195" s="202" t="s">
        <v>87</v>
      </c>
      <c r="G195" s="155"/>
      <c r="H195" s="155"/>
      <c r="I195" s="167"/>
      <c r="J195" s="257" t="s">
        <v>10</v>
      </c>
    </row>
    <row r="196" spans="1:10" ht="20.100000000000001" customHeight="1">
      <c r="A196" s="111"/>
      <c r="B196" s="120"/>
      <c r="C196" s="146"/>
      <c r="D196" s="146"/>
      <c r="E196" s="163"/>
      <c r="F196" s="203"/>
      <c r="G196" s="155"/>
      <c r="H196" s="155"/>
      <c r="I196" s="167"/>
      <c r="J196" s="214"/>
    </row>
    <row r="197" spans="1:10" ht="20.100000000000001" customHeight="1">
      <c r="A197" s="111"/>
      <c r="B197" s="120"/>
      <c r="C197" s="146"/>
      <c r="D197" s="146"/>
      <c r="E197" s="163"/>
      <c r="F197" s="203"/>
      <c r="G197" s="155"/>
      <c r="H197" s="155"/>
      <c r="I197" s="167"/>
      <c r="J197" s="214"/>
    </row>
    <row r="198" spans="1:10">
      <c r="A198" s="111"/>
      <c r="B198" s="111"/>
      <c r="C198" s="2"/>
      <c r="D198" s="60"/>
      <c r="E198" s="60"/>
      <c r="F198" s="194"/>
      <c r="G198" s="60"/>
      <c r="H198" s="60"/>
      <c r="I198" s="60"/>
      <c r="J198" s="194"/>
    </row>
    <row r="199" spans="1:10" ht="15.75" customHeight="1">
      <c r="A199" s="2" t="s">
        <v>74</v>
      </c>
      <c r="B199" s="2"/>
      <c r="C199" s="111"/>
      <c r="E199" s="111"/>
      <c r="F199" s="111"/>
      <c r="G199" s="111"/>
      <c r="H199" s="111"/>
      <c r="I199" s="111"/>
      <c r="J199" s="111"/>
    </row>
    <row r="200" spans="1:10" ht="15.75" customHeight="1">
      <c r="A200" s="2"/>
      <c r="B200" s="2" t="s">
        <v>85</v>
      </c>
      <c r="E200" s="56" t="s">
        <v>93</v>
      </c>
      <c r="F200" s="56" t="str">
        <f>IF(C187="","なし","あり")</f>
        <v>なし</v>
      </c>
      <c r="G200" s="111"/>
      <c r="H200" s="194">
        <v>600000</v>
      </c>
      <c r="I200" s="2" t="s">
        <v>18</v>
      </c>
      <c r="J200" s="252" t="str">
        <f>IF(F200="あり",H200,"")</f>
        <v/>
      </c>
    </row>
    <row r="201" spans="1:10" ht="15.75" customHeight="1">
      <c r="A201" s="111"/>
      <c r="B201" s="2" t="s">
        <v>189</v>
      </c>
      <c r="D201" s="111"/>
      <c r="E201" s="183" t="s">
        <v>10</v>
      </c>
      <c r="F201" s="193" t="str">
        <f>IF(SUM(J191:J192)=0,"",SUM(J191:J192))</f>
        <v/>
      </c>
      <c r="G201" s="2" t="s">
        <v>28</v>
      </c>
      <c r="H201" s="194">
        <v>905000</v>
      </c>
      <c r="I201" s="2" t="s">
        <v>18</v>
      </c>
      <c r="J201" s="255" t="str">
        <f>IF(F201="","",F201*H201)</f>
        <v/>
      </c>
    </row>
    <row r="202" spans="1:10" ht="15.75" customHeight="1">
      <c r="A202" s="111"/>
      <c r="B202" s="2" t="s">
        <v>236</v>
      </c>
      <c r="D202" s="111"/>
      <c r="E202" s="183" t="s">
        <v>10</v>
      </c>
      <c r="F202" s="193" t="str">
        <f>IF(SUM(J196:J197)=0,"",SUM(J196:J197))</f>
        <v/>
      </c>
      <c r="G202" s="2" t="s">
        <v>28</v>
      </c>
      <c r="H202" s="194">
        <v>205000</v>
      </c>
      <c r="I202" s="2" t="s">
        <v>18</v>
      </c>
      <c r="J202" s="255" t="str">
        <f>IF(F202="","",F202*H202)</f>
        <v/>
      </c>
    </row>
    <row r="203" spans="1:10" ht="15.75" customHeight="1">
      <c r="A203" s="111"/>
      <c r="B203" s="111"/>
      <c r="C203" s="111"/>
      <c r="D203" s="111"/>
      <c r="E203" s="123"/>
      <c r="F203" s="194"/>
      <c r="G203" s="2"/>
      <c r="H203" s="194"/>
      <c r="I203" s="245" t="s">
        <v>35</v>
      </c>
      <c r="J203" s="251">
        <f>SUM(J200:J202)</f>
        <v>0</v>
      </c>
    </row>
    <row r="204" spans="1:10">
      <c r="A204" s="111"/>
      <c r="B204" s="111"/>
      <c r="C204" s="111"/>
      <c r="D204" s="111"/>
      <c r="E204" s="123"/>
      <c r="F204" s="194"/>
      <c r="G204" s="2"/>
      <c r="H204" s="194"/>
      <c r="I204" s="2"/>
      <c r="J204" s="256"/>
    </row>
    <row r="205" spans="1:10" ht="20.100000000000001" customHeight="1">
      <c r="A205" s="2" t="s">
        <v>4</v>
      </c>
      <c r="B205" s="2"/>
      <c r="C205" s="111"/>
      <c r="D205" s="111"/>
      <c r="E205" s="111"/>
      <c r="F205" s="111"/>
      <c r="G205" s="111"/>
      <c r="H205" s="111"/>
      <c r="I205" s="111"/>
      <c r="J205" s="111"/>
    </row>
    <row r="206" spans="1:10">
      <c r="A206" s="2"/>
      <c r="B206" s="2"/>
      <c r="C206" s="111"/>
      <c r="D206" s="111"/>
      <c r="E206" s="111"/>
      <c r="F206" s="111"/>
      <c r="G206" s="111"/>
      <c r="H206" s="111"/>
      <c r="I206" s="111"/>
      <c r="J206" s="111"/>
    </row>
    <row r="207" spans="1:10" ht="30" customHeight="1">
      <c r="A207" s="2"/>
      <c r="B207" s="134" t="s">
        <v>59</v>
      </c>
      <c r="C207" s="155"/>
      <c r="D207" s="167"/>
      <c r="E207" s="174"/>
      <c r="F207" s="155"/>
      <c r="G207" s="155"/>
      <c r="H207" s="155"/>
      <c r="I207" s="155"/>
      <c r="J207" s="167"/>
    </row>
    <row r="208" spans="1:10" ht="20.100000000000001" customHeight="1">
      <c r="A208" s="2"/>
      <c r="B208" s="134" t="s">
        <v>88</v>
      </c>
      <c r="C208" s="155"/>
      <c r="D208" s="167"/>
      <c r="E208" s="174"/>
      <c r="F208" s="155"/>
      <c r="G208" s="155"/>
      <c r="H208" s="155"/>
      <c r="I208" s="155"/>
      <c r="J208" s="167"/>
    </row>
    <row r="209" spans="1:10">
      <c r="A209" s="2"/>
      <c r="B209" s="2"/>
      <c r="C209" s="111"/>
      <c r="D209" s="64"/>
      <c r="E209" s="184"/>
      <c r="F209" s="184"/>
      <c r="G209" s="184"/>
      <c r="H209" s="184"/>
      <c r="I209" s="184"/>
      <c r="J209" s="184"/>
    </row>
    <row r="210" spans="1:10">
      <c r="A210" s="2" t="s">
        <v>79</v>
      </c>
      <c r="B210" s="2"/>
      <c r="D210" s="111"/>
      <c r="E210" s="111"/>
      <c r="F210" s="111"/>
      <c r="G210" s="111"/>
      <c r="H210" s="111"/>
      <c r="I210" s="111"/>
      <c r="J210" s="111"/>
    </row>
    <row r="211" spans="1:10" ht="15.75" customHeight="1">
      <c r="A211" s="111"/>
      <c r="B211" s="111"/>
      <c r="C211" s="138" t="s">
        <v>90</v>
      </c>
      <c r="D211" s="156"/>
      <c r="E211" s="156"/>
      <c r="F211" s="198" t="s">
        <v>81</v>
      </c>
      <c r="G211" s="198" t="s">
        <v>71</v>
      </c>
      <c r="H211" s="231"/>
      <c r="I211" s="244" t="s">
        <v>53</v>
      </c>
      <c r="J211" s="238"/>
    </row>
    <row r="212" spans="1:10" ht="15.75" customHeight="1">
      <c r="A212" s="111"/>
      <c r="B212" s="111"/>
      <c r="C212" s="141"/>
      <c r="D212" s="159" t="s">
        <v>77</v>
      </c>
      <c r="E212" s="180"/>
      <c r="F212" s="204"/>
      <c r="G212" s="215" t="str">
        <f>IF(C212="",IF(E212="","","開始日入力を"),IF(E212="","終了日入力を",_xlfn.DAYS(E212,C212)+1))</f>
        <v/>
      </c>
      <c r="H212" s="235"/>
      <c r="I212" s="241"/>
      <c r="J212" s="235"/>
    </row>
    <row r="213" spans="1:10" ht="15.75" customHeight="1">
      <c r="A213" s="111"/>
      <c r="B213" s="111"/>
      <c r="C213" s="142"/>
      <c r="D213" s="160" t="s">
        <v>77</v>
      </c>
      <c r="E213" s="185"/>
      <c r="F213" s="205"/>
      <c r="G213" s="128" t="str">
        <f>IF(C213="",IF(E213="","","開始日入力を"),IF(E213="","終了日入力を",_xlfn.DAYS(E213,C213)+1))</f>
        <v/>
      </c>
      <c r="H213" s="236"/>
      <c r="I213" s="249"/>
      <c r="J213" s="236"/>
    </row>
    <row r="214" spans="1:10" ht="15.75" customHeight="1">
      <c r="A214" s="111"/>
      <c r="B214" s="111"/>
      <c r="C214" s="143"/>
      <c r="D214" s="161" t="s">
        <v>77</v>
      </c>
      <c r="E214" s="181"/>
      <c r="F214" s="206"/>
      <c r="G214" s="129" t="str">
        <f>IF(C214="",IF(E214="","","開始日入力を"),IF(E214="","終了日入力を",_xlfn.DAYS(E214,C214)+1))</f>
        <v/>
      </c>
      <c r="H214" s="237"/>
      <c r="I214" s="243"/>
      <c r="J214" s="237"/>
    </row>
    <row r="215" spans="1:10" ht="15.75" customHeight="1">
      <c r="A215" s="111"/>
      <c r="B215" s="111"/>
      <c r="C215" s="144" t="s">
        <v>35</v>
      </c>
      <c r="D215" s="162"/>
      <c r="E215" s="182"/>
      <c r="F215" s="207">
        <f>SUM(F212:F214)</f>
        <v>0</v>
      </c>
      <c r="G215" s="214">
        <f>SUM(G212:G214)</f>
        <v>0</v>
      </c>
      <c r="H215" s="238"/>
      <c r="I215" s="214">
        <f>SUM(I212:I214)</f>
        <v>0</v>
      </c>
      <c r="J215" s="238"/>
    </row>
    <row r="216" spans="1:10" s="109" customFormat="1">
      <c r="A216" s="2" t="s">
        <v>192</v>
      </c>
      <c r="B216" s="2"/>
      <c r="D216" s="111"/>
      <c r="E216" s="111"/>
      <c r="F216" s="111"/>
      <c r="G216" s="111"/>
      <c r="H216" s="111"/>
      <c r="I216" s="111"/>
      <c r="J216" s="111"/>
    </row>
    <row r="217" spans="1:10" s="109" customFormat="1" ht="15.75" customHeight="1">
      <c r="A217" s="111"/>
      <c r="B217" s="111"/>
      <c r="C217" s="138" t="s">
        <v>90</v>
      </c>
      <c r="D217" s="168"/>
      <c r="E217" s="168"/>
      <c r="F217" s="198" t="s">
        <v>81</v>
      </c>
      <c r="G217" s="198" t="s">
        <v>71</v>
      </c>
      <c r="H217" s="231"/>
      <c r="I217" s="244" t="s">
        <v>53</v>
      </c>
      <c r="J217" s="238"/>
    </row>
    <row r="218" spans="1:10" s="109" customFormat="1" ht="15.75" customHeight="1">
      <c r="A218" s="111"/>
      <c r="B218" s="111"/>
      <c r="C218" s="141"/>
      <c r="D218" s="159" t="s">
        <v>77</v>
      </c>
      <c r="E218" s="180"/>
      <c r="F218" s="204"/>
      <c r="G218" s="215" t="str">
        <f>IF(C218="",IF(E218="","","開始日入力を"),IF(E218="","終了日入力を",_xlfn.DAYS(E218,C218)+1))</f>
        <v/>
      </c>
      <c r="H218" s="235"/>
      <c r="I218" s="241"/>
      <c r="J218" s="235"/>
    </row>
    <row r="219" spans="1:10" s="109" customFormat="1" ht="15.75" customHeight="1">
      <c r="A219" s="111"/>
      <c r="B219" s="111"/>
      <c r="C219" s="142"/>
      <c r="D219" s="160" t="s">
        <v>77</v>
      </c>
      <c r="E219" s="185"/>
      <c r="F219" s="205"/>
      <c r="G219" s="128" t="str">
        <f>IF(C219="",IF(E219="","","開始日入力を"),IF(E219="","終了日入力を",_xlfn.DAYS(E219,C219)+1))</f>
        <v/>
      </c>
      <c r="H219" s="236"/>
      <c r="I219" s="249"/>
      <c r="J219" s="236"/>
    </row>
    <row r="220" spans="1:10" s="109" customFormat="1" ht="15.75" customHeight="1">
      <c r="A220" s="111"/>
      <c r="B220" s="111"/>
      <c r="C220" s="143"/>
      <c r="D220" s="161" t="s">
        <v>77</v>
      </c>
      <c r="E220" s="181"/>
      <c r="F220" s="206"/>
      <c r="G220" s="129" t="str">
        <f>IF(C220="",IF(E220="","","開始日入力を"),IF(E220="","終了日入力を",_xlfn.DAYS(E220,C220)+1))</f>
        <v/>
      </c>
      <c r="H220" s="237"/>
      <c r="I220" s="243"/>
      <c r="J220" s="237"/>
    </row>
    <row r="221" spans="1:10" s="109" customFormat="1" ht="15.75" customHeight="1">
      <c r="A221" s="111"/>
      <c r="B221" s="111"/>
      <c r="C221" s="144" t="s">
        <v>35</v>
      </c>
      <c r="D221" s="162"/>
      <c r="E221" s="182"/>
      <c r="F221" s="207">
        <f>SUM(F218:F220)</f>
        <v>0</v>
      </c>
      <c r="G221" s="214">
        <f>SUM(G218:G220)</f>
        <v>0</v>
      </c>
      <c r="H221" s="238"/>
      <c r="I221" s="214">
        <f>SUM(I218:I220)</f>
        <v>0</v>
      </c>
      <c r="J221" s="238"/>
    </row>
    <row r="222" spans="1:10" s="109" customFormat="1">
      <c r="A222" s="111"/>
      <c r="B222" s="111"/>
      <c r="C222" s="111"/>
      <c r="E222" s="111"/>
      <c r="F222" s="111"/>
      <c r="G222" s="111"/>
      <c r="H222" s="111"/>
      <c r="I222" s="111"/>
      <c r="J222" s="111"/>
    </row>
    <row r="223" spans="1:10" s="109" customFormat="1" ht="15.75" customHeight="1">
      <c r="A223" s="2" t="s">
        <v>74</v>
      </c>
      <c r="B223" s="2"/>
      <c r="C223" s="111"/>
      <c r="D223" s="111"/>
      <c r="E223" s="123"/>
      <c r="F223" s="193"/>
      <c r="G223" s="2"/>
      <c r="H223" s="193"/>
      <c r="I223" s="2"/>
      <c r="J223" s="255" t="str">
        <f>IF(F223="","",F223*H223)</f>
        <v/>
      </c>
    </row>
    <row r="224" spans="1:10" s="109" customFormat="1" ht="15.75" customHeight="1">
      <c r="A224" s="111"/>
      <c r="B224" s="2" t="s">
        <v>79</v>
      </c>
      <c r="D224" s="111"/>
      <c r="E224" s="183" t="s">
        <v>53</v>
      </c>
      <c r="F224" s="193"/>
      <c r="G224" s="2" t="s">
        <v>57</v>
      </c>
      <c r="H224" s="193">
        <v>15100</v>
      </c>
      <c r="I224" s="2" t="s">
        <v>18</v>
      </c>
      <c r="J224" s="255" t="str">
        <f>IF(F224="","",F224*H224)</f>
        <v/>
      </c>
    </row>
    <row r="225" spans="1:10" s="109" customFormat="1" ht="15.75" customHeight="1">
      <c r="A225" s="111"/>
      <c r="B225" s="2" t="s">
        <v>192</v>
      </c>
      <c r="D225" s="111"/>
      <c r="E225" s="183" t="s">
        <v>53</v>
      </c>
      <c r="F225" s="193"/>
      <c r="G225" s="2" t="s">
        <v>57</v>
      </c>
      <c r="H225" s="193">
        <v>5520</v>
      </c>
      <c r="I225" s="2" t="s">
        <v>18</v>
      </c>
      <c r="J225" s="255" t="str">
        <f>IF(F225="","",F225*H225)</f>
        <v/>
      </c>
    </row>
    <row r="226" spans="1:10" s="109" customFormat="1">
      <c r="A226" s="111"/>
      <c r="B226" s="111"/>
      <c r="C226" s="111"/>
      <c r="D226" s="111"/>
      <c r="E226" s="123"/>
      <c r="F226" s="194"/>
      <c r="G226" s="2"/>
      <c r="H226" s="194"/>
      <c r="I226" s="245" t="s">
        <v>35</v>
      </c>
      <c r="J226" s="251">
        <f>SUM(J224:J225)</f>
        <v>0</v>
      </c>
    </row>
    <row r="227" spans="1:10" s="109" customFormat="1" ht="15" customHeight="1"/>
    <row r="228" spans="1:10" s="109" customFormat="1" ht="19.5" customHeight="1">
      <c r="A228" s="60" t="s">
        <v>218</v>
      </c>
    </row>
    <row r="229" spans="1:10" s="109" customFormat="1" ht="14.25" customHeight="1">
      <c r="A229" s="111"/>
      <c r="B229" s="135" t="s">
        <v>204</v>
      </c>
      <c r="C229" s="135"/>
      <c r="D229" s="135"/>
      <c r="E229" s="135"/>
      <c r="F229" s="135"/>
      <c r="G229" s="135"/>
      <c r="H229" s="135"/>
      <c r="I229" s="135"/>
      <c r="J229" s="135"/>
    </row>
    <row r="230" spans="1:10" s="109" customFormat="1" ht="14.25" customHeight="1">
      <c r="B230" s="136" t="s">
        <v>201</v>
      </c>
      <c r="C230" s="136"/>
      <c r="D230" s="136"/>
      <c r="E230" s="136"/>
      <c r="F230" s="136"/>
      <c r="G230" s="216" t="s">
        <v>215</v>
      </c>
      <c r="H230" s="216"/>
      <c r="I230" s="216"/>
      <c r="J230" s="216"/>
    </row>
    <row r="231" spans="1:10" s="109" customFormat="1" ht="14.25" customHeight="1">
      <c r="B231" s="136" t="s">
        <v>174</v>
      </c>
      <c r="C231" s="136"/>
      <c r="D231" s="136"/>
      <c r="E231" s="136"/>
      <c r="F231" s="136"/>
      <c r="G231" s="217"/>
      <c r="H231" s="217"/>
      <c r="I231" s="217"/>
      <c r="J231" s="217"/>
    </row>
    <row r="232" spans="1:10" s="109" customFormat="1" ht="14.25" customHeight="1">
      <c r="B232" s="136" t="s">
        <v>38</v>
      </c>
      <c r="C232" s="136"/>
      <c r="D232" s="136"/>
      <c r="E232" s="136"/>
      <c r="F232" s="136"/>
      <c r="G232" s="217"/>
      <c r="H232" s="217"/>
      <c r="I232" s="217"/>
      <c r="J232" s="217"/>
    </row>
    <row r="233" spans="1:10" s="109" customFormat="1">
      <c r="B233" s="136" t="s">
        <v>205</v>
      </c>
      <c r="C233" s="136"/>
      <c r="D233" s="136"/>
      <c r="E233" s="136"/>
      <c r="F233" s="136"/>
      <c r="G233" s="218" t="s">
        <v>121</v>
      </c>
      <c r="H233" s="218"/>
      <c r="I233" s="218"/>
      <c r="J233" s="258"/>
    </row>
    <row r="234" spans="1:10" s="109" customFormat="1">
      <c r="B234" s="136"/>
      <c r="C234" s="136"/>
      <c r="D234" s="136"/>
      <c r="E234" s="136"/>
      <c r="F234" s="136"/>
      <c r="G234" s="218" t="s">
        <v>210</v>
      </c>
      <c r="H234" s="218"/>
      <c r="I234" s="218"/>
      <c r="J234" s="258"/>
    </row>
    <row r="235" spans="1:10" s="109" customFormat="1">
      <c r="B235" s="136"/>
      <c r="C235" s="136"/>
      <c r="D235" s="136"/>
      <c r="E235" s="136"/>
      <c r="F235" s="136"/>
      <c r="G235" s="218" t="s">
        <v>171</v>
      </c>
      <c r="H235" s="218"/>
      <c r="I235" s="218"/>
      <c r="J235" s="258"/>
    </row>
    <row r="236" spans="1:10" s="109" customFormat="1">
      <c r="B236" s="136"/>
      <c r="C236" s="136"/>
      <c r="D236" s="136"/>
      <c r="E236" s="136"/>
      <c r="F236" s="136"/>
      <c r="G236" s="218" t="s">
        <v>211</v>
      </c>
      <c r="H236" s="218"/>
      <c r="I236" s="218"/>
      <c r="J236" s="258"/>
    </row>
    <row r="237" spans="1:10" s="109" customFormat="1" ht="30" customHeight="1">
      <c r="B237" s="136" t="s">
        <v>221</v>
      </c>
      <c r="C237" s="136"/>
      <c r="D237" s="136"/>
      <c r="E237" s="136"/>
      <c r="F237" s="136"/>
      <c r="G237" s="135"/>
      <c r="H237" s="135"/>
      <c r="I237" s="135"/>
      <c r="J237" s="135"/>
    </row>
    <row r="238" spans="1:10" s="109" customFormat="1" ht="18.75" customHeight="1">
      <c r="B238" s="135" t="s">
        <v>199</v>
      </c>
      <c r="C238" s="135"/>
      <c r="D238" s="135"/>
      <c r="E238" s="135"/>
      <c r="F238" s="135"/>
      <c r="G238" s="135"/>
      <c r="H238" s="135"/>
      <c r="I238" s="135"/>
      <c r="J238" s="135"/>
    </row>
    <row r="239" spans="1:10" s="109" customFormat="1">
      <c r="B239" s="136" t="s">
        <v>222</v>
      </c>
      <c r="C239" s="136"/>
      <c r="D239" s="136"/>
      <c r="E239" s="136"/>
      <c r="F239" s="136"/>
      <c r="G239" s="219" t="s">
        <v>146</v>
      </c>
      <c r="H239" s="219"/>
      <c r="I239" s="219"/>
      <c r="J239" s="258"/>
    </row>
    <row r="240" spans="1:10" s="109" customFormat="1">
      <c r="B240" s="136"/>
      <c r="C240" s="136"/>
      <c r="D240" s="136"/>
      <c r="E240" s="136"/>
      <c r="F240" s="136"/>
      <c r="G240" s="219" t="s">
        <v>212</v>
      </c>
      <c r="H240" s="219"/>
      <c r="I240" s="219"/>
      <c r="J240" s="258"/>
    </row>
    <row r="241" spans="2:10" s="109" customFormat="1">
      <c r="B241" s="136"/>
      <c r="C241" s="136"/>
      <c r="D241" s="136"/>
      <c r="E241" s="136"/>
      <c r="F241" s="136"/>
      <c r="G241" s="219" t="s">
        <v>213</v>
      </c>
      <c r="H241" s="219"/>
      <c r="I241" s="219"/>
      <c r="J241" s="258"/>
    </row>
    <row r="242" spans="2:10" s="109" customFormat="1">
      <c r="B242" s="136"/>
      <c r="C242" s="136"/>
      <c r="D242" s="136"/>
      <c r="E242" s="136"/>
      <c r="F242" s="136"/>
      <c r="G242" s="219" t="s">
        <v>135</v>
      </c>
      <c r="H242" s="219"/>
      <c r="I242" s="219"/>
      <c r="J242" s="258"/>
    </row>
    <row r="243" spans="2:10" s="109" customFormat="1" ht="44.25" customHeight="1">
      <c r="B243" s="136" t="s">
        <v>152</v>
      </c>
      <c r="C243" s="136"/>
      <c r="D243" s="136"/>
      <c r="E243" s="136"/>
      <c r="F243" s="136"/>
      <c r="G243" s="220"/>
      <c r="H243" s="220"/>
      <c r="I243" s="220"/>
      <c r="J243" s="220"/>
    </row>
    <row r="244" spans="2:10" s="109" customFormat="1" ht="31.5" customHeight="1">
      <c r="B244" s="136" t="s">
        <v>223</v>
      </c>
      <c r="C244" s="136"/>
      <c r="D244" s="136"/>
      <c r="E244" s="136"/>
      <c r="F244" s="136"/>
      <c r="G244" s="220"/>
      <c r="H244" s="220"/>
      <c r="I244" s="220"/>
      <c r="J244" s="220"/>
    </row>
    <row r="245" spans="2:10" s="109" customFormat="1" ht="57" customHeight="1">
      <c r="B245" s="136" t="s">
        <v>224</v>
      </c>
      <c r="C245" s="136"/>
      <c r="D245" s="136"/>
      <c r="E245" s="136"/>
      <c r="F245" s="136"/>
      <c r="G245" s="220"/>
      <c r="H245" s="220"/>
      <c r="I245" s="220"/>
      <c r="J245" s="220"/>
    </row>
    <row r="246" spans="2:10" s="109" customFormat="1">
      <c r="B246" s="137" t="s">
        <v>216</v>
      </c>
    </row>
    <row r="247" spans="2:10" s="109" customFormat="1">
      <c r="B247" s="137" t="s">
        <v>217</v>
      </c>
    </row>
    <row r="248" spans="2:10" ht="20.100000000000001" customHeight="1"/>
  </sheetData>
  <mergeCells count="199">
    <mergeCell ref="A2:K2"/>
    <mergeCell ref="B3:J3"/>
    <mergeCell ref="C7:F7"/>
    <mergeCell ref="G7:H7"/>
    <mergeCell ref="C8:E8"/>
    <mergeCell ref="C13:E13"/>
    <mergeCell ref="C17:E17"/>
    <mergeCell ref="C21:E21"/>
    <mergeCell ref="B24:J24"/>
    <mergeCell ref="B25:J25"/>
    <mergeCell ref="B28:D28"/>
    <mergeCell ref="E28:H28"/>
    <mergeCell ref="B29:D29"/>
    <mergeCell ref="E29:H29"/>
    <mergeCell ref="B36:C36"/>
    <mergeCell ref="D36:H36"/>
    <mergeCell ref="B37:C37"/>
    <mergeCell ref="D37:E37"/>
    <mergeCell ref="C44:F44"/>
    <mergeCell ref="G44:H44"/>
    <mergeCell ref="C45:E45"/>
    <mergeCell ref="C49:E49"/>
    <mergeCell ref="C52:E52"/>
    <mergeCell ref="C55:E55"/>
    <mergeCell ref="C58:E58"/>
    <mergeCell ref="C61:F61"/>
    <mergeCell ref="G61:H61"/>
    <mergeCell ref="C62:E62"/>
    <mergeCell ref="C66:E66"/>
    <mergeCell ref="C69:E69"/>
    <mergeCell ref="C72:E72"/>
    <mergeCell ref="C75:E75"/>
    <mergeCell ref="C93:F93"/>
    <mergeCell ref="G93:H93"/>
    <mergeCell ref="C94:E94"/>
    <mergeCell ref="C98:E98"/>
    <mergeCell ref="C101:E101"/>
    <mergeCell ref="C104:E104"/>
    <mergeCell ref="C107:E107"/>
    <mergeCell ref="C110:F110"/>
    <mergeCell ref="G110:H110"/>
    <mergeCell ref="C111:E111"/>
    <mergeCell ref="C115:E115"/>
    <mergeCell ref="C118:E118"/>
    <mergeCell ref="C121:E121"/>
    <mergeCell ref="C124:E124"/>
    <mergeCell ref="B142:J142"/>
    <mergeCell ref="B143:J143"/>
    <mergeCell ref="B146:D146"/>
    <mergeCell ref="E146:G146"/>
    <mergeCell ref="B148:D148"/>
    <mergeCell ref="E148:G148"/>
    <mergeCell ref="B149:D149"/>
    <mergeCell ref="E149:G149"/>
    <mergeCell ref="B150:D150"/>
    <mergeCell ref="E150:G150"/>
    <mergeCell ref="B151:D151"/>
    <mergeCell ref="E151:G151"/>
    <mergeCell ref="B152:D152"/>
    <mergeCell ref="E152:G152"/>
    <mergeCell ref="B153:D153"/>
    <mergeCell ref="E153:G153"/>
    <mergeCell ref="B154:D154"/>
    <mergeCell ref="E154:G154"/>
    <mergeCell ref="B155:D155"/>
    <mergeCell ref="E155:G155"/>
    <mergeCell ref="B156:D156"/>
    <mergeCell ref="E156:G156"/>
    <mergeCell ref="B157:D157"/>
    <mergeCell ref="E157:G157"/>
    <mergeCell ref="C164:E164"/>
    <mergeCell ref="G164:H164"/>
    <mergeCell ref="I164:J164"/>
    <mergeCell ref="G165:H165"/>
    <mergeCell ref="I165:J165"/>
    <mergeCell ref="G166:H166"/>
    <mergeCell ref="I166:J166"/>
    <mergeCell ref="C167:E167"/>
    <mergeCell ref="G167:H167"/>
    <mergeCell ref="I167:J167"/>
    <mergeCell ref="G168:H168"/>
    <mergeCell ref="I168:J168"/>
    <mergeCell ref="G169:H169"/>
    <mergeCell ref="I169:J169"/>
    <mergeCell ref="C170:E170"/>
    <mergeCell ref="G170:H170"/>
    <mergeCell ref="I170:J170"/>
    <mergeCell ref="B180:D180"/>
    <mergeCell ref="E180:J180"/>
    <mergeCell ref="B181:D181"/>
    <mergeCell ref="E181:J181"/>
    <mergeCell ref="B182:D182"/>
    <mergeCell ref="E182:J182"/>
    <mergeCell ref="B183:D183"/>
    <mergeCell ref="E183:J183"/>
    <mergeCell ref="B186:J186"/>
    <mergeCell ref="B187:J187"/>
    <mergeCell ref="B190:E190"/>
    <mergeCell ref="F190:I190"/>
    <mergeCell ref="B191:E191"/>
    <mergeCell ref="F191:I191"/>
    <mergeCell ref="B192:E192"/>
    <mergeCell ref="F192:I192"/>
    <mergeCell ref="B195:E195"/>
    <mergeCell ref="F195:I195"/>
    <mergeCell ref="B196:E196"/>
    <mergeCell ref="F196:I196"/>
    <mergeCell ref="B197:E197"/>
    <mergeCell ref="F197:I197"/>
    <mergeCell ref="B207:D207"/>
    <mergeCell ref="E207:J207"/>
    <mergeCell ref="B208:D208"/>
    <mergeCell ref="E208:J208"/>
    <mergeCell ref="C211:E211"/>
    <mergeCell ref="G211:H211"/>
    <mergeCell ref="I211:J211"/>
    <mergeCell ref="G212:H212"/>
    <mergeCell ref="I212:J212"/>
    <mergeCell ref="G213:H213"/>
    <mergeCell ref="I213:J213"/>
    <mergeCell ref="G214:H214"/>
    <mergeCell ref="I214:J214"/>
    <mergeCell ref="C215:E215"/>
    <mergeCell ref="G215:H215"/>
    <mergeCell ref="I215:J215"/>
    <mergeCell ref="C217:E217"/>
    <mergeCell ref="G217:H217"/>
    <mergeCell ref="I217:J217"/>
    <mergeCell ref="G218:H218"/>
    <mergeCell ref="I218:J218"/>
    <mergeCell ref="G219:H219"/>
    <mergeCell ref="I219:J219"/>
    <mergeCell ref="G220:H220"/>
    <mergeCell ref="I220:J220"/>
    <mergeCell ref="C221:E221"/>
    <mergeCell ref="G221:H221"/>
    <mergeCell ref="I221:J221"/>
    <mergeCell ref="B229:J229"/>
    <mergeCell ref="B230:F230"/>
    <mergeCell ref="G230:J230"/>
    <mergeCell ref="B231:F231"/>
    <mergeCell ref="G231:J231"/>
    <mergeCell ref="B232:F232"/>
    <mergeCell ref="G232:J232"/>
    <mergeCell ref="G233:I233"/>
    <mergeCell ref="G234:I234"/>
    <mergeCell ref="G235:I235"/>
    <mergeCell ref="G236:I236"/>
    <mergeCell ref="B237:F237"/>
    <mergeCell ref="G237:J237"/>
    <mergeCell ref="B238:J238"/>
    <mergeCell ref="G239:I239"/>
    <mergeCell ref="G240:I240"/>
    <mergeCell ref="G241:I241"/>
    <mergeCell ref="G242:I242"/>
    <mergeCell ref="B243:F243"/>
    <mergeCell ref="G243:J243"/>
    <mergeCell ref="B244:F244"/>
    <mergeCell ref="G244:J244"/>
    <mergeCell ref="B245:F245"/>
    <mergeCell ref="G245:J245"/>
    <mergeCell ref="B7:B9"/>
    <mergeCell ref="I7:I8"/>
    <mergeCell ref="J7:J8"/>
    <mergeCell ref="B10:B13"/>
    <mergeCell ref="B14:B17"/>
    <mergeCell ref="B18:B21"/>
    <mergeCell ref="B44:B46"/>
    <mergeCell ref="I44:I45"/>
    <mergeCell ref="J44:J45"/>
    <mergeCell ref="B47:B49"/>
    <mergeCell ref="B50:B52"/>
    <mergeCell ref="B53:B55"/>
    <mergeCell ref="B56:B58"/>
    <mergeCell ref="B61:B63"/>
    <mergeCell ref="I61:I62"/>
    <mergeCell ref="J61:J62"/>
    <mergeCell ref="B64:B66"/>
    <mergeCell ref="B67:B69"/>
    <mergeCell ref="B70:B72"/>
    <mergeCell ref="B73:B75"/>
    <mergeCell ref="B93:B95"/>
    <mergeCell ref="I93:I94"/>
    <mergeCell ref="J93:J94"/>
    <mergeCell ref="B96:B98"/>
    <mergeCell ref="B99:B101"/>
    <mergeCell ref="B102:B104"/>
    <mergeCell ref="B105:B107"/>
    <mergeCell ref="B110:B112"/>
    <mergeCell ref="I110:I111"/>
    <mergeCell ref="J110:J111"/>
    <mergeCell ref="B113:B115"/>
    <mergeCell ref="B116:B118"/>
    <mergeCell ref="B119:B121"/>
    <mergeCell ref="B122:B124"/>
    <mergeCell ref="B165:B167"/>
    <mergeCell ref="B168:B170"/>
    <mergeCell ref="B233:F236"/>
    <mergeCell ref="B239:F242"/>
  </mergeCells>
  <phoneticPr fontId="19"/>
  <dataValidations count="2">
    <dataValidation type="list" allowBlank="1" showDropDown="0" showInputMessage="1" showErrorMessage="1" sqref="G231:J231">
      <formula1>"計画,実績"</formula1>
    </dataValidation>
    <dataValidation type="list" allowBlank="1" showDropDown="0" showInputMessage="1" showErrorMessage="1" sqref="J239:J242 J233:J236 G237:J237">
      <formula1>"○,×"</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4" manualBreakCount="4">
    <brk id="40" max="10" man="1"/>
    <brk id="139" max="10" man="1"/>
    <brk id="161" max="10" man="1"/>
    <brk id="204"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0D7F0"/>
  </sheetPr>
  <dimension ref="A1:IV25"/>
  <sheetViews>
    <sheetView workbookViewId="0">
      <selection activeCell="A2" sqref="A2:M2"/>
    </sheetView>
  </sheetViews>
  <sheetFormatPr defaultRowHeight="13.5"/>
  <cols>
    <col min="1" max="1" width="4" style="259" customWidth="1"/>
    <col min="2" max="4" width="25.75" style="259" customWidth="1"/>
    <col min="5" max="5" width="6.625" style="259" customWidth="1"/>
    <col min="6" max="256" width="9" style="259" bestFit="1" customWidth="1"/>
    <col min="257" max="16384" width="9" style="111" customWidth="1"/>
  </cols>
  <sheetData>
    <row r="1" spans="1:5" ht="16.5" customHeight="1">
      <c r="A1" s="259" t="s">
        <v>68</v>
      </c>
    </row>
    <row r="2" spans="1:5" ht="31.5" customHeight="1">
      <c r="A2" s="260" t="s">
        <v>84</v>
      </c>
      <c r="B2" s="2"/>
      <c r="C2" s="2"/>
      <c r="D2" s="2"/>
      <c r="E2" s="2"/>
    </row>
    <row r="3" spans="1:5" ht="29.25" customHeight="1">
      <c r="A3" s="259" t="s">
        <v>107</v>
      </c>
    </row>
    <row r="4" spans="1:5" ht="29.25" customHeight="1">
      <c r="B4" s="257" t="s">
        <v>8</v>
      </c>
      <c r="C4" s="257" t="s">
        <v>112</v>
      </c>
      <c r="D4" s="257" t="s">
        <v>113</v>
      </c>
    </row>
    <row r="5" spans="1:5" ht="12.75" customHeight="1">
      <c r="B5" s="261"/>
      <c r="C5" s="264" t="s">
        <v>33</v>
      </c>
      <c r="D5" s="261"/>
    </row>
    <row r="6" spans="1:5" ht="29.25" customHeight="1">
      <c r="B6" s="262" t="s">
        <v>109</v>
      </c>
      <c r="C6" s="265"/>
      <c r="D6" s="262"/>
    </row>
    <row r="7" spans="1:5" ht="29.25" customHeight="1">
      <c r="B7" s="263" t="s">
        <v>110</v>
      </c>
      <c r="C7" s="263"/>
      <c r="D7" s="263"/>
    </row>
    <row r="8" spans="1:5" ht="29.25" customHeight="1">
      <c r="B8" s="263" t="s">
        <v>111</v>
      </c>
      <c r="C8" s="263"/>
      <c r="D8" s="263"/>
    </row>
    <row r="9" spans="1:5" ht="29.25" customHeight="1">
      <c r="B9" s="257" t="s">
        <v>35</v>
      </c>
      <c r="C9" s="263"/>
      <c r="D9" s="263"/>
    </row>
    <row r="10" spans="1:5" ht="29.25" customHeight="1"/>
    <row r="11" spans="1:5" ht="29.25" customHeight="1">
      <c r="A11" s="259" t="s">
        <v>43</v>
      </c>
    </row>
    <row r="12" spans="1:5" ht="29.25" customHeight="1">
      <c r="B12" s="257" t="s">
        <v>8</v>
      </c>
      <c r="C12" s="257" t="s">
        <v>112</v>
      </c>
      <c r="D12" s="257" t="s">
        <v>113</v>
      </c>
    </row>
    <row r="13" spans="1:5" ht="12.75" customHeight="1">
      <c r="B13" s="261"/>
      <c r="C13" s="264" t="s">
        <v>33</v>
      </c>
      <c r="D13" s="261"/>
    </row>
    <row r="14" spans="1:5" ht="29.25" customHeight="1">
      <c r="B14" s="262"/>
      <c r="C14" s="265"/>
      <c r="D14" s="262"/>
    </row>
    <row r="15" spans="1:5" ht="29.25" customHeight="1">
      <c r="B15" s="263"/>
      <c r="C15" s="263"/>
      <c r="D15" s="263"/>
    </row>
    <row r="16" spans="1:5" ht="29.25" customHeight="1">
      <c r="B16" s="263"/>
      <c r="C16" s="263"/>
      <c r="D16" s="263"/>
    </row>
    <row r="17" spans="2:4" ht="29.25" customHeight="1">
      <c r="B17" s="263"/>
      <c r="C17" s="263"/>
      <c r="D17" s="263"/>
    </row>
    <row r="18" spans="2:4" ht="29.25" customHeight="1">
      <c r="B18" s="263"/>
      <c r="C18" s="263"/>
      <c r="D18" s="263"/>
    </row>
    <row r="19" spans="2:4" ht="29.25" customHeight="1">
      <c r="B19" s="263"/>
      <c r="C19" s="263"/>
      <c r="D19" s="263"/>
    </row>
    <row r="20" spans="2:4" ht="29.25" customHeight="1">
      <c r="B20" s="263"/>
      <c r="C20" s="263"/>
      <c r="D20" s="263"/>
    </row>
    <row r="21" spans="2:4" ht="29.25" customHeight="1">
      <c r="B21" s="263"/>
      <c r="C21" s="263"/>
      <c r="D21" s="263"/>
    </row>
    <row r="22" spans="2:4" ht="29.25" customHeight="1">
      <c r="B22" s="263"/>
      <c r="C22" s="263"/>
      <c r="D22" s="263"/>
    </row>
    <row r="23" spans="2:4" ht="29.25" customHeight="1">
      <c r="B23" s="263"/>
      <c r="C23" s="263"/>
      <c r="D23" s="263"/>
    </row>
    <row r="24" spans="2:4" ht="29.25" customHeight="1">
      <c r="B24" s="263"/>
      <c r="C24" s="263"/>
      <c r="D24" s="263"/>
    </row>
    <row r="25" spans="2:4" ht="29.25" customHeight="1">
      <c r="B25" s="257" t="s">
        <v>35</v>
      </c>
      <c r="C25" s="263"/>
      <c r="D25" s="263"/>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tint="0.8"/>
  </sheetPr>
  <dimension ref="A1:N26"/>
  <sheetViews>
    <sheetView showGridLines="0" zoomScale="75" zoomScaleNormal="75" workbookViewId="0">
      <selection activeCell="B3" sqref="B3"/>
    </sheetView>
  </sheetViews>
  <sheetFormatPr defaultRowHeight="13.5"/>
  <cols>
    <col min="1" max="1" width="1.625" customWidth="1"/>
    <col min="2" max="2" width="12" customWidth="1"/>
    <col min="3" max="3" width="4" customWidth="1"/>
    <col min="4" max="4" width="23.375" customWidth="1"/>
    <col min="5" max="10" width="13.125" customWidth="1"/>
    <col min="11" max="11" width="7.375" customWidth="1"/>
    <col min="12" max="12" width="13.875" customWidth="1"/>
    <col min="13" max="13" width="6.375" customWidth="1"/>
  </cols>
  <sheetData>
    <row r="1" spans="1:14" ht="15.75" customHeight="1">
      <c r="A1" s="1" t="s">
        <v>114</v>
      </c>
      <c r="B1" s="4"/>
      <c r="C1" s="4"/>
      <c r="D1" s="33"/>
      <c r="E1" s="33"/>
      <c r="F1" s="33"/>
      <c r="G1" s="33"/>
      <c r="H1" s="33"/>
      <c r="I1" s="33"/>
      <c r="J1" s="33"/>
      <c r="K1" s="33"/>
      <c r="L1" s="33"/>
      <c r="M1" s="60"/>
    </row>
    <row r="2" spans="1:14" ht="17.25" customHeight="1">
      <c r="A2" s="2"/>
      <c r="B2" s="5" t="s">
        <v>237</v>
      </c>
      <c r="C2" s="5"/>
      <c r="D2" s="5"/>
      <c r="E2" s="5"/>
      <c r="F2" s="5"/>
      <c r="G2" s="5"/>
      <c r="H2" s="5"/>
      <c r="I2" s="5"/>
      <c r="J2" s="5"/>
      <c r="K2" s="5"/>
      <c r="L2" s="5"/>
      <c r="M2" s="60"/>
    </row>
    <row r="3" spans="1:14" ht="5.25" customHeight="1">
      <c r="A3" s="2"/>
      <c r="B3" s="2"/>
      <c r="C3" s="2"/>
      <c r="D3" s="2"/>
      <c r="E3" s="2"/>
      <c r="F3" s="2"/>
      <c r="G3" s="2"/>
      <c r="H3" s="2"/>
      <c r="I3" s="2"/>
      <c r="J3" s="2"/>
      <c r="K3" s="2"/>
      <c r="L3" s="55"/>
      <c r="M3" s="60"/>
    </row>
    <row r="4" spans="1:14" ht="20.100000000000001" customHeight="1">
      <c r="A4" s="2"/>
      <c r="B4" s="6" t="s">
        <v>154</v>
      </c>
      <c r="C4" s="6"/>
      <c r="D4" s="6"/>
      <c r="E4" s="6"/>
      <c r="F4" s="6"/>
      <c r="G4" s="6"/>
      <c r="H4" s="6"/>
      <c r="I4" s="6"/>
      <c r="J4" s="6"/>
      <c r="K4" s="6"/>
      <c r="L4" s="6"/>
      <c r="M4" s="61"/>
      <c r="N4" s="61"/>
    </row>
    <row r="5" spans="1:14">
      <c r="A5" s="2"/>
      <c r="B5" s="2"/>
      <c r="C5" s="2"/>
      <c r="D5" s="2"/>
      <c r="E5" s="2"/>
      <c r="F5" s="2"/>
      <c r="G5" s="2"/>
      <c r="H5" s="2"/>
      <c r="I5" s="2"/>
      <c r="J5" s="2"/>
      <c r="K5" s="2"/>
      <c r="L5" s="266" t="s">
        <v>6</v>
      </c>
      <c r="M5" s="266"/>
    </row>
    <row r="6" spans="1:14" ht="30" customHeight="1">
      <c r="A6" s="2"/>
      <c r="B6" s="7" t="s">
        <v>8</v>
      </c>
      <c r="C6" s="17"/>
      <c r="D6" s="26"/>
      <c r="E6" s="35" t="s">
        <v>13</v>
      </c>
      <c r="F6" s="35" t="s">
        <v>94</v>
      </c>
      <c r="G6" s="35" t="s">
        <v>15</v>
      </c>
      <c r="H6" s="35" t="s">
        <v>9</v>
      </c>
      <c r="I6" s="35" t="s">
        <v>97</v>
      </c>
      <c r="J6" s="35" t="s">
        <v>17</v>
      </c>
      <c r="K6" s="35" t="s">
        <v>65</v>
      </c>
      <c r="L6" s="35" t="s">
        <v>83</v>
      </c>
      <c r="M6" s="35" t="s">
        <v>40</v>
      </c>
      <c r="N6" s="60"/>
    </row>
    <row r="7" spans="1:14" ht="15.75" customHeight="1">
      <c r="A7" s="2"/>
      <c r="B7" s="8"/>
      <c r="C7" s="18"/>
      <c r="D7" s="27"/>
      <c r="E7" s="36" t="s">
        <v>3</v>
      </c>
      <c r="F7" s="36" t="s">
        <v>34</v>
      </c>
      <c r="G7" s="36" t="s">
        <v>14</v>
      </c>
      <c r="H7" s="36" t="s">
        <v>60</v>
      </c>
      <c r="I7" s="36" t="s">
        <v>36</v>
      </c>
      <c r="J7" s="36" t="s">
        <v>52</v>
      </c>
      <c r="K7" s="36" t="s">
        <v>0</v>
      </c>
      <c r="L7" s="36" t="s">
        <v>66</v>
      </c>
      <c r="M7" s="27"/>
      <c r="N7" s="60"/>
    </row>
    <row r="8" spans="1:14" ht="33" customHeight="1">
      <c r="A8" s="2"/>
      <c r="B8" s="9" t="s">
        <v>151</v>
      </c>
      <c r="C8" s="19"/>
      <c r="D8" s="28"/>
      <c r="E8" s="37"/>
      <c r="F8" s="37" t="s">
        <v>21</v>
      </c>
      <c r="G8" s="37" t="s">
        <v>21</v>
      </c>
      <c r="H8" s="44" t="s">
        <v>21</v>
      </c>
      <c r="I8" s="37" t="s">
        <v>21</v>
      </c>
      <c r="J8" s="44" t="s">
        <v>21</v>
      </c>
      <c r="K8" s="47" t="s">
        <v>96</v>
      </c>
      <c r="L8" s="37" t="s">
        <v>21</v>
      </c>
      <c r="M8" s="57"/>
      <c r="N8" s="60"/>
    </row>
    <row r="9" spans="1:14" ht="33" customHeight="1">
      <c r="A9" s="2"/>
      <c r="B9" s="9" t="s">
        <v>149</v>
      </c>
      <c r="C9" s="19"/>
      <c r="D9" s="28"/>
      <c r="E9" s="37"/>
      <c r="F9" s="37"/>
      <c r="G9" s="37"/>
      <c r="H9" s="37"/>
      <c r="I9" s="37"/>
      <c r="J9" s="37"/>
      <c r="K9" s="47" t="s">
        <v>96</v>
      </c>
      <c r="L9" s="37"/>
      <c r="M9" s="57"/>
      <c r="N9" s="60"/>
    </row>
    <row r="10" spans="1:14" ht="20" customHeight="1">
      <c r="A10" s="2"/>
      <c r="B10" s="10" t="s">
        <v>118</v>
      </c>
      <c r="C10" s="20" t="s">
        <v>196</v>
      </c>
      <c r="D10" s="28" t="s">
        <v>157</v>
      </c>
      <c r="E10" s="37"/>
      <c r="F10" s="37"/>
      <c r="G10" s="37"/>
      <c r="H10" s="37"/>
      <c r="I10" s="37"/>
      <c r="J10" s="37"/>
      <c r="K10" s="48" t="s">
        <v>96</v>
      </c>
      <c r="L10" s="37"/>
      <c r="M10" s="57"/>
      <c r="N10" s="60"/>
    </row>
    <row r="11" spans="1:14" ht="20" customHeight="1">
      <c r="A11" s="2"/>
      <c r="B11" s="11"/>
      <c r="C11" s="21"/>
      <c r="D11" s="28" t="s">
        <v>170</v>
      </c>
      <c r="E11" s="37"/>
      <c r="F11" s="37"/>
      <c r="G11" s="37"/>
      <c r="H11" s="37"/>
      <c r="I11" s="37"/>
      <c r="J11" s="37"/>
      <c r="K11" s="48"/>
      <c r="L11" s="37"/>
      <c r="M11" s="57"/>
      <c r="N11" s="60"/>
    </row>
    <row r="12" spans="1:14" ht="20" customHeight="1">
      <c r="A12" s="2"/>
      <c r="B12" s="11"/>
      <c r="C12" s="21"/>
      <c r="D12" s="28" t="s">
        <v>172</v>
      </c>
      <c r="E12" s="37"/>
      <c r="F12" s="37"/>
      <c r="G12" s="37"/>
      <c r="H12" s="37"/>
      <c r="I12" s="37"/>
      <c r="J12" s="37"/>
      <c r="K12" s="48"/>
      <c r="L12" s="37"/>
      <c r="M12" s="57"/>
      <c r="N12" s="60"/>
    </row>
    <row r="13" spans="1:14" ht="20" customHeight="1">
      <c r="A13" s="2"/>
      <c r="B13" s="11"/>
      <c r="C13" s="21"/>
      <c r="D13" s="28" t="s">
        <v>173</v>
      </c>
      <c r="E13" s="37"/>
      <c r="F13" s="37"/>
      <c r="G13" s="37"/>
      <c r="H13" s="37"/>
      <c r="I13" s="37"/>
      <c r="J13" s="37"/>
      <c r="K13" s="48"/>
      <c r="L13" s="37"/>
      <c r="M13" s="57"/>
      <c r="N13" s="60"/>
    </row>
    <row r="14" spans="1:14" ht="20" customHeight="1">
      <c r="A14" s="2"/>
      <c r="B14" s="11"/>
      <c r="C14" s="21"/>
      <c r="D14" s="29" t="s">
        <v>193</v>
      </c>
      <c r="E14" s="37"/>
      <c r="F14" s="37"/>
      <c r="G14" s="37"/>
      <c r="H14" s="37"/>
      <c r="I14" s="37"/>
      <c r="J14" s="37"/>
      <c r="K14" s="48"/>
      <c r="L14" s="37"/>
      <c r="M14" s="57"/>
      <c r="N14" s="60"/>
    </row>
    <row r="15" spans="1:14" ht="20" customHeight="1">
      <c r="A15" s="2"/>
      <c r="B15" s="11"/>
      <c r="C15" s="21"/>
      <c r="D15" s="28" t="s">
        <v>178</v>
      </c>
      <c r="E15" s="37"/>
      <c r="F15" s="37"/>
      <c r="G15" s="37"/>
      <c r="H15" s="37"/>
      <c r="I15" s="37"/>
      <c r="J15" s="37"/>
      <c r="K15" s="48"/>
      <c r="L15" s="37"/>
      <c r="M15" s="57"/>
      <c r="N15" s="60"/>
    </row>
    <row r="16" spans="1:14" ht="20" customHeight="1">
      <c r="A16" s="2"/>
      <c r="B16" s="11"/>
      <c r="C16" s="21"/>
      <c r="D16" s="28" t="s">
        <v>128</v>
      </c>
      <c r="E16" s="37"/>
      <c r="F16" s="37"/>
      <c r="G16" s="37"/>
      <c r="H16" s="37"/>
      <c r="I16" s="37"/>
      <c r="J16" s="37"/>
      <c r="K16" s="48"/>
      <c r="L16" s="37"/>
      <c r="M16" s="57"/>
      <c r="N16" s="60"/>
    </row>
    <row r="17" spans="1:14" ht="20" customHeight="1">
      <c r="A17" s="2"/>
      <c r="B17" s="11"/>
      <c r="C17" s="21"/>
      <c r="D17" s="28" t="s">
        <v>165</v>
      </c>
      <c r="E17" s="37"/>
      <c r="F17" s="37"/>
      <c r="G17" s="37"/>
      <c r="H17" s="37"/>
      <c r="I17" s="37"/>
      <c r="J17" s="37"/>
      <c r="K17" s="48"/>
      <c r="L17" s="37"/>
      <c r="M17" s="57"/>
      <c r="N17" s="60"/>
    </row>
    <row r="18" spans="1:14" ht="20" customHeight="1">
      <c r="A18" s="2"/>
      <c r="B18" s="11"/>
      <c r="C18" s="21"/>
      <c r="D18" s="28" t="s">
        <v>159</v>
      </c>
      <c r="E18" s="37"/>
      <c r="F18" s="37"/>
      <c r="G18" s="37"/>
      <c r="H18" s="37"/>
      <c r="I18" s="37"/>
      <c r="J18" s="37"/>
      <c r="K18" s="48"/>
      <c r="L18" s="37"/>
      <c r="M18" s="57"/>
      <c r="N18" s="60"/>
    </row>
    <row r="19" spans="1:14" ht="20" customHeight="1">
      <c r="A19" s="2"/>
      <c r="B19" s="11"/>
      <c r="C19" s="22"/>
      <c r="D19" s="28" t="s">
        <v>179</v>
      </c>
      <c r="E19" s="37"/>
      <c r="F19" s="37"/>
      <c r="G19" s="37"/>
      <c r="H19" s="37"/>
      <c r="I19" s="37"/>
      <c r="J19" s="37"/>
      <c r="K19" s="47"/>
      <c r="L19" s="37"/>
      <c r="M19" s="57"/>
      <c r="N19" s="60"/>
    </row>
    <row r="20" spans="1:14" ht="33" customHeight="1">
      <c r="A20" s="2"/>
      <c r="B20" s="12" t="s">
        <v>150</v>
      </c>
      <c r="C20" s="23"/>
      <c r="D20" s="30"/>
      <c r="E20" s="38"/>
      <c r="F20" s="38"/>
      <c r="G20" s="38"/>
      <c r="H20" s="38"/>
      <c r="I20" s="38"/>
      <c r="J20" s="38"/>
      <c r="K20" s="49" t="s">
        <v>96</v>
      </c>
      <c r="L20" s="38"/>
      <c r="M20" s="58"/>
      <c r="N20" s="60"/>
    </row>
    <row r="21" spans="1:14" ht="33" customHeight="1">
      <c r="A21" s="2"/>
      <c r="B21" s="12" t="s">
        <v>70</v>
      </c>
      <c r="C21" s="23"/>
      <c r="D21" s="30"/>
      <c r="E21" s="37"/>
      <c r="F21" s="37"/>
      <c r="G21" s="37"/>
      <c r="H21" s="44"/>
      <c r="I21" s="37"/>
      <c r="J21" s="44"/>
      <c r="K21" s="50" t="s">
        <v>23</v>
      </c>
      <c r="L21" s="53"/>
      <c r="M21" s="57"/>
      <c r="N21" s="60"/>
    </row>
    <row r="22" spans="1:14" ht="33" customHeight="1">
      <c r="A22" s="2"/>
      <c r="B22" s="13" t="s">
        <v>153</v>
      </c>
      <c r="C22" s="24"/>
      <c r="D22" s="31"/>
      <c r="E22" s="38"/>
      <c r="F22" s="38"/>
      <c r="G22" s="41"/>
      <c r="H22" s="45"/>
      <c r="I22" s="41"/>
      <c r="J22" s="45"/>
      <c r="K22" s="51" t="s">
        <v>96</v>
      </c>
      <c r="L22" s="54"/>
      <c r="M22" s="58"/>
      <c r="N22" s="60"/>
    </row>
    <row r="23" spans="1:14" ht="33" customHeight="1">
      <c r="A23" s="2"/>
      <c r="B23" s="14" t="s">
        <v>24</v>
      </c>
      <c r="C23" s="25"/>
      <c r="D23" s="32"/>
      <c r="E23" s="39" t="s">
        <v>21</v>
      </c>
      <c r="F23" s="39" t="s">
        <v>21</v>
      </c>
      <c r="G23" s="42" t="s">
        <v>21</v>
      </c>
      <c r="H23" s="46" t="s">
        <v>21</v>
      </c>
      <c r="I23" s="46" t="s">
        <v>21</v>
      </c>
      <c r="J23" s="42" t="s">
        <v>21</v>
      </c>
      <c r="K23" s="52"/>
      <c r="L23" s="39" t="s">
        <v>21</v>
      </c>
      <c r="M23" s="59"/>
      <c r="N23" s="60"/>
    </row>
    <row r="24" spans="1:14" ht="14.25">
      <c r="A24" s="3"/>
      <c r="B24" s="15" t="s">
        <v>5</v>
      </c>
      <c r="C24" s="15"/>
      <c r="D24" s="40"/>
      <c r="E24" s="40"/>
      <c r="F24" s="43"/>
      <c r="G24" s="43"/>
      <c r="H24" s="40"/>
      <c r="I24" s="40"/>
      <c r="J24" s="40"/>
      <c r="K24" s="40"/>
      <c r="L24" s="40"/>
      <c r="M24" s="3"/>
    </row>
    <row r="25" spans="1:14">
      <c r="B25" s="16" t="s">
        <v>63</v>
      </c>
      <c r="C25" s="16"/>
    </row>
    <row r="26" spans="1:14">
      <c r="B26" s="16" t="s">
        <v>20</v>
      </c>
      <c r="C26" s="16"/>
    </row>
  </sheetData>
  <mergeCells count="14">
    <mergeCell ref="B2:L2"/>
    <mergeCell ref="B4:L4"/>
    <mergeCell ref="L5:M5"/>
    <mergeCell ref="B6:D6"/>
    <mergeCell ref="B7:D7"/>
    <mergeCell ref="B8:D8"/>
    <mergeCell ref="B9:D9"/>
    <mergeCell ref="B20:D20"/>
    <mergeCell ref="B21:D21"/>
    <mergeCell ref="B22:D22"/>
    <mergeCell ref="B23:D23"/>
    <mergeCell ref="B10:B19"/>
    <mergeCell ref="C10:C19"/>
    <mergeCell ref="K10:K19"/>
  </mergeCells>
  <phoneticPr fontId="19"/>
  <printOptions horizontalCentered="1"/>
  <pageMargins left="0.39370078740157483" right="0.39370078740157483" top="0.78740157480314943" bottom="0.78740157480314943" header="0.51181102362204722" footer="0.51181102362204722"/>
  <pageSetup paperSize="9" scale="95"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7" tint="0.8"/>
  </sheetPr>
  <dimension ref="A1:F53"/>
  <sheetViews>
    <sheetView workbookViewId="0">
      <selection activeCell="G2" sqref="A2:M2"/>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116</v>
      </c>
      <c r="B1" s="64"/>
      <c r="D1" s="63"/>
      <c r="E1" s="63"/>
      <c r="F1" s="63"/>
    </row>
    <row r="2" spans="1:6" ht="13.5">
      <c r="A2" s="65" t="s">
        <v>238</v>
      </c>
      <c r="B2" s="65"/>
      <c r="C2" s="65"/>
      <c r="D2" s="65"/>
      <c r="E2" s="65"/>
      <c r="F2" s="65"/>
    </row>
    <row r="3" spans="1:6" s="62" customFormat="1">
      <c r="A3" s="66"/>
      <c r="B3" s="66"/>
      <c r="C3" s="66"/>
      <c r="D3" s="66"/>
      <c r="E3" s="66"/>
      <c r="F3" s="66"/>
    </row>
    <row r="4" spans="1:6" s="62" customFormat="1" ht="20.100000000000001" customHeight="1">
      <c r="A4" s="63"/>
      <c r="B4" s="71" t="str">
        <f>'別紙２－１'!B4</f>
        <v>施設名　（　　　　　　　　　　　　　　　　）</v>
      </c>
      <c r="C4" s="267"/>
      <c r="D4" s="267"/>
      <c r="E4" s="267"/>
      <c r="F4" s="267"/>
    </row>
    <row r="5" spans="1:6" s="62" customFormat="1">
      <c r="A5" s="67" t="s">
        <v>26</v>
      </c>
      <c r="B5" s="72"/>
      <c r="C5" s="80" t="s">
        <v>2</v>
      </c>
      <c r="D5" s="88"/>
      <c r="E5" s="95" t="s">
        <v>108</v>
      </c>
      <c r="F5" s="105"/>
    </row>
    <row r="6" spans="1:6" s="62" customFormat="1">
      <c r="A6" s="68"/>
      <c r="B6" s="73"/>
      <c r="C6" s="81" t="s">
        <v>33</v>
      </c>
      <c r="D6" s="89"/>
      <c r="E6" s="96" t="s">
        <v>33</v>
      </c>
      <c r="F6" s="106"/>
    </row>
    <row r="7" spans="1:6" s="62" customFormat="1" ht="13.5" customHeight="1">
      <c r="A7" s="69" t="s">
        <v>151</v>
      </c>
      <c r="B7" s="74"/>
      <c r="C7" s="82"/>
      <c r="D7" s="90"/>
      <c r="E7" s="97"/>
      <c r="F7" s="107"/>
    </row>
    <row r="8" spans="1:6" s="62" customFormat="1" ht="13.5" customHeight="1">
      <c r="A8" s="69" t="s">
        <v>16</v>
      </c>
      <c r="B8" s="74"/>
      <c r="C8" s="82"/>
      <c r="D8" s="91" t="s">
        <v>126</v>
      </c>
      <c r="E8" s="98"/>
      <c r="F8" s="107"/>
    </row>
    <row r="9" spans="1:6" s="62" customFormat="1" ht="13.5" customHeight="1">
      <c r="A9" s="69"/>
      <c r="B9" s="63"/>
      <c r="C9" s="82"/>
      <c r="D9" s="91"/>
      <c r="E9" s="99"/>
      <c r="F9" s="107"/>
    </row>
    <row r="10" spans="1:6" s="62" customFormat="1" ht="13.5" customHeight="1">
      <c r="A10" s="69"/>
      <c r="B10" s="75" t="s">
        <v>102</v>
      </c>
      <c r="C10" s="83"/>
      <c r="D10" s="90"/>
      <c r="E10" s="98"/>
      <c r="F10" s="107"/>
    </row>
    <row r="11" spans="1:6" s="62" customFormat="1" ht="13.5" customHeight="1">
      <c r="A11" s="69"/>
      <c r="B11" s="74"/>
      <c r="C11" s="82"/>
      <c r="D11" s="90"/>
      <c r="E11" s="97"/>
      <c r="F11" s="107"/>
    </row>
    <row r="12" spans="1:6" s="62" customFormat="1" ht="13.5" customHeight="1">
      <c r="A12" s="69" t="s">
        <v>99</v>
      </c>
      <c r="B12" s="74"/>
      <c r="C12" s="82"/>
      <c r="D12" s="90"/>
      <c r="E12" s="97"/>
      <c r="F12" s="107"/>
    </row>
    <row r="13" spans="1:6" s="62" customFormat="1" ht="13.5" customHeight="1">
      <c r="A13" s="69"/>
      <c r="B13" s="74" t="s">
        <v>137</v>
      </c>
      <c r="C13" s="82"/>
      <c r="D13" s="90"/>
      <c r="E13" s="97"/>
      <c r="F13" s="107"/>
    </row>
    <row r="14" spans="1:6" s="62" customFormat="1" ht="13.5" customHeight="1">
      <c r="A14" s="69"/>
      <c r="B14" s="74" t="s">
        <v>19</v>
      </c>
      <c r="C14" s="82"/>
      <c r="D14" s="90"/>
      <c r="E14" s="97"/>
      <c r="F14" s="107"/>
    </row>
    <row r="15" spans="1:6" s="62" customFormat="1" ht="13.5" customHeight="1">
      <c r="A15" s="69"/>
      <c r="B15" s="74" t="s">
        <v>101</v>
      </c>
      <c r="C15" s="82"/>
      <c r="D15" s="90"/>
      <c r="E15" s="98"/>
      <c r="F15" s="107"/>
    </row>
    <row r="16" spans="1:6" s="62" customFormat="1" ht="13.5" customHeight="1">
      <c r="A16" s="69"/>
      <c r="B16" s="75" t="s">
        <v>102</v>
      </c>
      <c r="C16" s="83"/>
      <c r="D16" s="90"/>
      <c r="E16" s="98"/>
      <c r="F16" s="107"/>
    </row>
    <row r="17" spans="1:6" s="62" customFormat="1" ht="13.5" customHeight="1">
      <c r="A17" s="69"/>
      <c r="B17" s="76"/>
      <c r="C17" s="82"/>
      <c r="D17" s="90"/>
      <c r="E17" s="98"/>
      <c r="F17" s="107"/>
    </row>
    <row r="18" spans="1:6" s="62" customFormat="1" ht="13.5" customHeight="1">
      <c r="A18" s="69" t="s">
        <v>129</v>
      </c>
      <c r="B18" s="74"/>
      <c r="C18" s="82"/>
      <c r="D18" s="90"/>
      <c r="E18" s="97"/>
      <c r="F18" s="107"/>
    </row>
    <row r="19" spans="1:6" s="62" customFormat="1" ht="13.5" customHeight="1">
      <c r="A19" s="69"/>
      <c r="B19" s="74" t="s">
        <v>100</v>
      </c>
      <c r="C19" s="82"/>
      <c r="D19" s="90"/>
      <c r="E19" s="97"/>
      <c r="F19" s="107"/>
    </row>
    <row r="20" spans="1:6" s="62" customFormat="1" ht="13.5" customHeight="1">
      <c r="A20" s="69"/>
      <c r="B20" s="74" t="s">
        <v>19</v>
      </c>
      <c r="C20" s="82"/>
      <c r="D20" s="90"/>
      <c r="E20" s="97"/>
      <c r="F20" s="107"/>
    </row>
    <row r="21" spans="1:6" s="62" customFormat="1" ht="13.5" customHeight="1">
      <c r="A21" s="69"/>
      <c r="B21" s="74" t="s">
        <v>101</v>
      </c>
      <c r="C21" s="82"/>
      <c r="D21" s="90"/>
      <c r="E21" s="98"/>
      <c r="F21" s="107"/>
    </row>
    <row r="22" spans="1:6" s="62" customFormat="1" ht="13.5" customHeight="1">
      <c r="A22" s="69"/>
      <c r="B22" s="75" t="s">
        <v>102</v>
      </c>
      <c r="C22" s="83"/>
      <c r="D22" s="90"/>
      <c r="E22" s="98"/>
      <c r="F22" s="107"/>
    </row>
    <row r="23" spans="1:6" s="62" customFormat="1" ht="13.5" customHeight="1">
      <c r="A23" s="69"/>
      <c r="B23" s="76"/>
      <c r="C23" s="82"/>
      <c r="D23" s="90"/>
      <c r="E23" s="98"/>
      <c r="F23" s="107"/>
    </row>
    <row r="24" spans="1:6" s="62" customFormat="1" ht="13.5" customHeight="1">
      <c r="A24" s="68"/>
      <c r="B24" s="77" t="s">
        <v>103</v>
      </c>
      <c r="C24" s="84"/>
      <c r="D24" s="92"/>
      <c r="E24" s="100"/>
      <c r="F24" s="106"/>
    </row>
    <row r="25" spans="1:6" s="62" customFormat="1" ht="13.5" customHeight="1">
      <c r="A25" s="69" t="s">
        <v>149</v>
      </c>
      <c r="B25" s="74"/>
      <c r="C25" s="82"/>
      <c r="D25" s="90"/>
      <c r="E25" s="97"/>
      <c r="F25" s="107"/>
    </row>
    <row r="26" spans="1:6" s="62" customFormat="1" ht="13.5" customHeight="1">
      <c r="A26" s="69" t="s">
        <v>16</v>
      </c>
      <c r="B26" s="74"/>
      <c r="C26" s="82"/>
      <c r="D26" s="91" t="s">
        <v>126</v>
      </c>
      <c r="E26" s="98"/>
      <c r="F26" s="107"/>
    </row>
    <row r="27" spans="1:6" s="62" customFormat="1" ht="13.5" customHeight="1">
      <c r="A27" s="69"/>
      <c r="B27" s="63"/>
      <c r="C27" s="82"/>
      <c r="D27" s="91"/>
      <c r="E27" s="99"/>
      <c r="F27" s="107"/>
    </row>
    <row r="28" spans="1:6" s="62" customFormat="1" ht="13.5" customHeight="1">
      <c r="A28" s="68"/>
      <c r="B28" s="77" t="s">
        <v>103</v>
      </c>
      <c r="C28" s="84"/>
      <c r="D28" s="92"/>
      <c r="E28" s="100"/>
      <c r="F28" s="106"/>
    </row>
    <row r="29" spans="1:6" s="62" customFormat="1" ht="13.5" customHeight="1">
      <c r="A29" s="69" t="s">
        <v>118</v>
      </c>
      <c r="B29" s="74"/>
      <c r="C29" s="82"/>
      <c r="D29" s="90"/>
      <c r="E29" s="97"/>
      <c r="F29" s="107"/>
    </row>
    <row r="30" spans="1:6" s="62" customFormat="1" ht="13.5" customHeight="1">
      <c r="A30" s="69" t="s">
        <v>197</v>
      </c>
      <c r="B30" s="74"/>
      <c r="C30" s="82"/>
      <c r="D30" s="91"/>
      <c r="E30" s="98"/>
      <c r="F30" s="107"/>
    </row>
    <row r="31" spans="1:6" s="62" customFormat="1" ht="13.5" customHeight="1">
      <c r="A31" s="69"/>
      <c r="B31" s="63" t="s">
        <v>106</v>
      </c>
      <c r="C31" s="82"/>
      <c r="D31" s="91"/>
      <c r="E31" s="99"/>
      <c r="F31" s="107"/>
    </row>
    <row r="32" spans="1:6" s="62" customFormat="1" ht="13.5" customHeight="1">
      <c r="A32" s="69"/>
      <c r="B32" s="74" t="s">
        <v>101</v>
      </c>
      <c r="C32" s="82"/>
      <c r="D32" s="91"/>
      <c r="E32" s="99"/>
      <c r="F32" s="107"/>
    </row>
    <row r="33" spans="1:6" s="62" customFormat="1" ht="13.5" customHeight="1">
      <c r="A33" s="69"/>
      <c r="B33" s="75" t="s">
        <v>102</v>
      </c>
      <c r="C33" s="83"/>
      <c r="D33" s="90"/>
      <c r="E33" s="98"/>
      <c r="F33" s="107"/>
    </row>
    <row r="34" spans="1:6" s="62" customFormat="1" ht="13.5" customHeight="1">
      <c r="A34" s="68"/>
      <c r="B34" s="73"/>
      <c r="C34" s="85"/>
      <c r="D34" s="92"/>
      <c r="E34" s="100"/>
      <c r="F34" s="106"/>
    </row>
    <row r="35" spans="1:6" s="62" customFormat="1" ht="13.5" customHeight="1">
      <c r="A35" s="69" t="s">
        <v>150</v>
      </c>
      <c r="B35" s="74"/>
      <c r="C35" s="82"/>
      <c r="D35" s="90"/>
      <c r="E35" s="97"/>
      <c r="F35" s="107"/>
    </row>
    <row r="36" spans="1:6" s="62" customFormat="1" ht="13.5" customHeight="1">
      <c r="A36" s="69"/>
      <c r="B36" s="74" t="s">
        <v>50</v>
      </c>
      <c r="C36" s="82"/>
      <c r="D36" s="90"/>
      <c r="E36" s="98"/>
      <c r="F36" s="107"/>
    </row>
    <row r="37" spans="1:6" s="62" customFormat="1" ht="13.5" customHeight="1">
      <c r="A37" s="69"/>
      <c r="B37" s="74" t="s">
        <v>44</v>
      </c>
      <c r="C37" s="82"/>
      <c r="D37" s="90"/>
      <c r="E37" s="98"/>
      <c r="F37" s="107"/>
    </row>
    <row r="38" spans="1:6" s="62" customFormat="1" ht="13.5" customHeight="1">
      <c r="A38" s="69"/>
      <c r="B38" s="74" t="s">
        <v>105</v>
      </c>
      <c r="C38" s="82"/>
      <c r="D38" s="90"/>
      <c r="E38" s="98"/>
      <c r="F38" s="107"/>
    </row>
    <row r="39" spans="1:6" s="62" customFormat="1" ht="13.5" customHeight="1">
      <c r="A39" s="69"/>
      <c r="B39" s="74" t="s">
        <v>101</v>
      </c>
      <c r="C39" s="82"/>
      <c r="D39" s="90"/>
      <c r="E39" s="98"/>
      <c r="F39" s="107"/>
    </row>
    <row r="40" spans="1:6" s="62" customFormat="1" ht="13.5" customHeight="1">
      <c r="A40" s="68"/>
      <c r="B40" s="77" t="s">
        <v>103</v>
      </c>
      <c r="C40" s="84"/>
      <c r="D40" s="92"/>
      <c r="E40" s="100"/>
      <c r="F40" s="106"/>
    </row>
    <row r="41" spans="1:6" s="62" customFormat="1" ht="13.5" customHeight="1">
      <c r="A41" s="69" t="s">
        <v>70</v>
      </c>
      <c r="B41" s="74"/>
      <c r="C41" s="82"/>
      <c r="D41" s="90"/>
      <c r="E41" s="101"/>
      <c r="F41" s="107"/>
    </row>
    <row r="42" spans="1:6" s="62" customFormat="1" ht="13.5" customHeight="1">
      <c r="A42" s="69"/>
      <c r="B42" s="74" t="s">
        <v>100</v>
      </c>
      <c r="C42" s="86"/>
      <c r="D42" s="93"/>
      <c r="E42" s="102"/>
      <c r="F42" s="107"/>
    </row>
    <row r="43" spans="1:6" s="62" customFormat="1" ht="13.5" customHeight="1">
      <c r="A43" s="69"/>
      <c r="B43" s="74" t="s">
        <v>19</v>
      </c>
      <c r="C43" s="82"/>
      <c r="D43" s="90"/>
      <c r="E43" s="97"/>
      <c r="F43" s="107"/>
    </row>
    <row r="44" spans="1:6" s="62" customFormat="1" ht="13.5" customHeight="1">
      <c r="A44" s="69"/>
      <c r="B44" s="74" t="s">
        <v>106</v>
      </c>
      <c r="C44" s="82"/>
      <c r="D44" s="91"/>
      <c r="E44" s="98"/>
      <c r="F44" s="107"/>
    </row>
    <row r="45" spans="1:6" s="62" customFormat="1" ht="13.5" customHeight="1">
      <c r="A45" s="69"/>
      <c r="B45" s="74" t="s">
        <v>101</v>
      </c>
      <c r="C45" s="82"/>
      <c r="D45" s="90"/>
      <c r="E45" s="97"/>
      <c r="F45" s="107"/>
    </row>
    <row r="46" spans="1:6" s="62" customFormat="1" ht="13.5" customHeight="1">
      <c r="A46" s="68"/>
      <c r="B46" s="77" t="s">
        <v>103</v>
      </c>
      <c r="C46" s="84"/>
      <c r="D46" s="92"/>
      <c r="E46" s="100"/>
      <c r="F46" s="106"/>
    </row>
    <row r="47" spans="1:6" s="62" customFormat="1" ht="13.5" customHeight="1">
      <c r="A47" s="69" t="s">
        <v>153</v>
      </c>
      <c r="B47" s="74"/>
      <c r="C47" s="82"/>
      <c r="D47" s="91"/>
      <c r="E47" s="98"/>
      <c r="F47" s="107"/>
    </row>
    <row r="48" spans="1:6" s="62" customFormat="1" ht="13.5" customHeight="1">
      <c r="A48" s="69"/>
      <c r="B48" s="74" t="s">
        <v>50</v>
      </c>
      <c r="C48" s="82"/>
      <c r="D48" s="90"/>
      <c r="E48" s="98"/>
      <c r="F48" s="107"/>
    </row>
    <row r="49" spans="1:6" s="62" customFormat="1" ht="13.5" customHeight="1">
      <c r="A49" s="69"/>
      <c r="B49" s="74" t="s">
        <v>44</v>
      </c>
      <c r="C49" s="82"/>
      <c r="D49" s="90"/>
      <c r="E49" s="98"/>
      <c r="F49" s="107"/>
    </row>
    <row r="50" spans="1:6" s="62" customFormat="1" ht="13.5" customHeight="1">
      <c r="A50" s="69"/>
      <c r="B50" s="74" t="s">
        <v>105</v>
      </c>
      <c r="C50" s="82"/>
      <c r="D50" s="90"/>
      <c r="E50" s="98"/>
      <c r="F50" s="107"/>
    </row>
    <row r="51" spans="1:6" s="62" customFormat="1" ht="13.5" customHeight="1">
      <c r="A51" s="69"/>
      <c r="B51" s="74" t="s">
        <v>101</v>
      </c>
      <c r="C51" s="82"/>
      <c r="D51" s="90"/>
      <c r="E51" s="97"/>
      <c r="F51" s="107"/>
    </row>
    <row r="52" spans="1:6" s="62" customFormat="1" ht="13.5" customHeight="1">
      <c r="A52" s="68"/>
      <c r="B52" s="77" t="s">
        <v>103</v>
      </c>
      <c r="C52" s="84"/>
      <c r="D52" s="92"/>
      <c r="E52" s="103"/>
      <c r="F52" s="106"/>
    </row>
    <row r="53" spans="1:6" s="62" customFormat="1" ht="13.5" customHeight="1">
      <c r="A53" s="70" t="s">
        <v>31</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7" tint="0.8"/>
  </sheetPr>
  <dimension ref="A1:L307"/>
  <sheetViews>
    <sheetView showGridLines="0" view="pageBreakPreview" topLeftCell="A157" zoomScale="80" zoomScaleSheetLayoutView="80" workbookViewId="0">
      <selection activeCell="B189" sqref="B189"/>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 min="12" max="12" width="9" style="109" customWidth="1"/>
  </cols>
  <sheetData>
    <row r="1" spans="1:11">
      <c r="A1" s="2" t="s">
        <v>139</v>
      </c>
      <c r="B1" s="2"/>
      <c r="C1" s="111"/>
      <c r="D1" s="111"/>
      <c r="E1" s="111"/>
      <c r="F1" s="111"/>
      <c r="G1" s="111"/>
      <c r="H1" s="111"/>
      <c r="I1" s="111"/>
      <c r="J1" s="111"/>
    </row>
    <row r="2" spans="1:11">
      <c r="A2" s="110" t="s">
        <v>239</v>
      </c>
      <c r="B2" s="110"/>
      <c r="C2" s="110"/>
      <c r="D2" s="110"/>
      <c r="E2" s="110"/>
      <c r="F2" s="110"/>
      <c r="G2" s="110"/>
      <c r="H2" s="110"/>
      <c r="I2" s="110"/>
      <c r="J2" s="110"/>
      <c r="K2" s="160"/>
    </row>
    <row r="3" spans="1:11" ht="20.100000000000001" customHeight="1">
      <c r="A3" s="2"/>
      <c r="B3" s="268" t="str">
        <f>'別紙２－１'!B4</f>
        <v>施設名　（　　　　　　　　　　　　　　　　）</v>
      </c>
      <c r="K3" s="60"/>
    </row>
    <row r="4" spans="1:11" ht="20.100000000000001" customHeight="1">
      <c r="A4" s="2" t="s">
        <v>61</v>
      </c>
      <c r="B4" s="2"/>
      <c r="C4" s="111"/>
      <c r="D4" s="111"/>
      <c r="E4" s="111"/>
      <c r="F4" s="111"/>
      <c r="G4" s="111"/>
      <c r="H4" s="111"/>
      <c r="I4" s="111"/>
      <c r="J4" s="111"/>
    </row>
    <row r="5" spans="1:11" ht="20.100000000000001" customHeight="1">
      <c r="A5" s="2" t="s">
        <v>54</v>
      </c>
      <c r="B5" s="2"/>
      <c r="D5" s="111"/>
      <c r="E5" s="111"/>
      <c r="F5" s="111"/>
      <c r="G5" s="111"/>
      <c r="H5" s="111"/>
      <c r="I5" s="111"/>
      <c r="J5" s="111"/>
    </row>
    <row r="6" spans="1:11">
      <c r="A6" s="2"/>
      <c r="B6" s="2" t="s">
        <v>198</v>
      </c>
      <c r="D6" s="111"/>
      <c r="E6" s="111"/>
      <c r="F6" s="111"/>
      <c r="G6" s="111"/>
      <c r="H6" s="111"/>
      <c r="I6" s="111"/>
      <c r="J6" s="111"/>
    </row>
    <row r="7" spans="1:11" ht="20.100000000000001" customHeight="1">
      <c r="A7" s="2"/>
      <c r="B7" s="2" t="s">
        <v>148</v>
      </c>
      <c r="D7" s="111"/>
      <c r="E7" s="111"/>
      <c r="F7" s="111"/>
      <c r="G7" s="111"/>
      <c r="H7" s="111"/>
      <c r="I7" s="111"/>
      <c r="J7" s="111"/>
    </row>
    <row r="8" spans="1:11">
      <c r="A8" s="111"/>
      <c r="B8" s="113" t="s">
        <v>133</v>
      </c>
      <c r="C8" s="138" t="s">
        <v>69</v>
      </c>
      <c r="D8" s="156"/>
      <c r="E8" s="156"/>
      <c r="F8" s="186"/>
      <c r="G8" s="208" t="s">
        <v>56</v>
      </c>
      <c r="H8" s="221"/>
      <c r="I8" s="130" t="s">
        <v>25</v>
      </c>
      <c r="J8" s="130" t="s">
        <v>73</v>
      </c>
    </row>
    <row r="9" spans="1:11">
      <c r="A9" s="111"/>
      <c r="B9" s="114"/>
      <c r="C9" s="139" t="s">
        <v>45</v>
      </c>
      <c r="D9" s="157"/>
      <c r="E9" s="169"/>
      <c r="F9" s="187" t="s">
        <v>71</v>
      </c>
      <c r="G9" s="209" t="s">
        <v>30</v>
      </c>
      <c r="H9" s="187" t="s">
        <v>72</v>
      </c>
      <c r="I9" s="239"/>
      <c r="J9" s="239"/>
    </row>
    <row r="10" spans="1:11">
      <c r="A10" s="111"/>
      <c r="B10" s="115"/>
      <c r="C10" s="140"/>
      <c r="D10" s="158"/>
      <c r="E10" s="170"/>
      <c r="F10" s="188" t="s">
        <v>11</v>
      </c>
      <c r="G10" s="210" t="s">
        <v>7</v>
      </c>
      <c r="H10" s="222" t="s">
        <v>29</v>
      </c>
      <c r="I10" s="240" t="s">
        <v>78</v>
      </c>
      <c r="J10" s="240" t="s">
        <v>1</v>
      </c>
    </row>
    <row r="11" spans="1:11">
      <c r="A11" s="111"/>
      <c r="B11" s="113" t="s">
        <v>134</v>
      </c>
      <c r="C11" s="141"/>
      <c r="D11" s="159" t="s">
        <v>77</v>
      </c>
      <c r="E11" s="171"/>
      <c r="F11" s="189" t="str">
        <f>IF(C11="",IF(E11="","","開始日入力を"),IF(E11="","終了日入力を",_xlfn.DAYS(E11,C11)+1))</f>
        <v/>
      </c>
      <c r="G11" s="211"/>
      <c r="H11" s="223" t="str">
        <f>IF(F11="","",IF(G11="","",IF(F11&gt;0,G11*F11,"")))</f>
        <v/>
      </c>
      <c r="I11" s="241"/>
      <c r="J11" s="241" t="str">
        <f>IF(H11="","",IF(H11-I11&lt;0,"エラー",H11-I11))</f>
        <v/>
      </c>
    </row>
    <row r="12" spans="1:11">
      <c r="A12" s="111"/>
      <c r="B12" s="116"/>
      <c r="C12" s="142"/>
      <c r="D12" s="160" t="s">
        <v>77</v>
      </c>
      <c r="E12" s="172"/>
      <c r="F12" s="190" t="str">
        <f>IF(C12="",IF(E12="","","開始日入力を"),IF(E12="","終了日入力を",_xlfn.DAYS(E12,C12)+1))</f>
        <v/>
      </c>
      <c r="G12" s="212"/>
      <c r="H12" s="224" t="str">
        <f>IF(F12="","",IF(G12="","",IF(F12&gt;0,G12*F12,"")))</f>
        <v/>
      </c>
      <c r="I12" s="242"/>
      <c r="J12" s="242" t="str">
        <f>IF(H12="","",IF(H12-I12&lt;0,"エラー",H12-I12))</f>
        <v/>
      </c>
    </row>
    <row r="13" spans="1:11">
      <c r="A13" s="111"/>
      <c r="B13" s="114"/>
      <c r="C13" s="143"/>
      <c r="D13" s="161" t="s">
        <v>77</v>
      </c>
      <c r="E13" s="173"/>
      <c r="F13" s="191" t="str">
        <f>IF(C13="",IF(E13="","","開始日入力を"),IF(E13="","終了日入力を",_xlfn.DAYS(E13,C13)+1))</f>
        <v/>
      </c>
      <c r="G13" s="213"/>
      <c r="H13" s="225" t="str">
        <f>IF(F13="","",IF(G13="","",IF(F13&gt;0,G13*F13,"")))</f>
        <v/>
      </c>
      <c r="I13" s="243"/>
      <c r="J13" s="243" t="str">
        <f>IF(H13="","",IF(H13-I13&lt;0,"エラー",H13-I13))</f>
        <v/>
      </c>
    </row>
    <row r="14" spans="1:11">
      <c r="A14" s="111"/>
      <c r="B14" s="115"/>
      <c r="C14" s="144" t="s">
        <v>35</v>
      </c>
      <c r="D14" s="162"/>
      <c r="E14" s="162"/>
      <c r="F14" s="192">
        <f>SUM(F11:F13)</f>
        <v>0</v>
      </c>
      <c r="G14" s="214">
        <f>MAX(G11:G13)</f>
        <v>0</v>
      </c>
      <c r="H14" s="214">
        <f>SUM(H11:H13)</f>
        <v>0</v>
      </c>
      <c r="I14" s="214">
        <f>SUM(I11:I13)</f>
        <v>0</v>
      </c>
      <c r="J14" s="214">
        <f>SUM(J11:J13)</f>
        <v>0</v>
      </c>
    </row>
    <row r="15" spans="1:11">
      <c r="A15" s="111"/>
      <c r="B15" s="113" t="s">
        <v>158</v>
      </c>
      <c r="C15" s="141"/>
      <c r="D15" s="159" t="s">
        <v>77</v>
      </c>
      <c r="E15" s="171"/>
      <c r="F15" s="189" t="str">
        <f>IF(C15="",IF(E15="","","開始日入力を"),IF(E15="","終了日入力を",_xlfn.DAYS(E15,C15)+1))</f>
        <v/>
      </c>
      <c r="G15" s="211"/>
      <c r="H15" s="223" t="str">
        <f>IF(F15="","",IF(G15="","",IF(F15&gt;0,G15*F15,"")))</f>
        <v/>
      </c>
      <c r="I15" s="241"/>
      <c r="J15" s="241" t="str">
        <f>IF(H15="","",IF(H15-I15&lt;0,"エラー",H15-I15))</f>
        <v/>
      </c>
    </row>
    <row r="16" spans="1:11">
      <c r="A16" s="111"/>
      <c r="B16" s="116"/>
      <c r="C16" s="142"/>
      <c r="D16" s="160" t="s">
        <v>77</v>
      </c>
      <c r="E16" s="172"/>
      <c r="F16" s="190" t="str">
        <f>IF(C16="",IF(E16="","","開始日入力を"),IF(E16="","終了日入力を",_xlfn.DAYS(E16,C16)+1))</f>
        <v/>
      </c>
      <c r="G16" s="212"/>
      <c r="H16" s="224" t="str">
        <f>IF(F16="","",IF(G16="","",IF(F16&gt;0,G16*F16,"")))</f>
        <v/>
      </c>
      <c r="I16" s="242"/>
      <c r="J16" s="242" t="str">
        <f>IF(H16="","",IF(H16-I16&lt;0,"エラー",H16-I16))</f>
        <v/>
      </c>
    </row>
    <row r="17" spans="1:10">
      <c r="A17" s="111"/>
      <c r="B17" s="114"/>
      <c r="C17" s="143"/>
      <c r="D17" s="161" t="s">
        <v>77</v>
      </c>
      <c r="E17" s="173"/>
      <c r="F17" s="191" t="str">
        <f>IF(C17="",IF(E17="","","開始日入力を"),IF(E17="","終了日入力を",_xlfn.DAYS(E17,C17)+1))</f>
        <v/>
      </c>
      <c r="G17" s="213"/>
      <c r="H17" s="225" t="str">
        <f>IF(F17="","",IF(G17="","",IF(F17&gt;0,G17*F17,"")))</f>
        <v/>
      </c>
      <c r="I17" s="243"/>
      <c r="J17" s="243" t="str">
        <f>IF(H17="","",IF(H17-I17&lt;0,"エラー",H17-I17))</f>
        <v/>
      </c>
    </row>
    <row r="18" spans="1:10">
      <c r="A18" s="111"/>
      <c r="B18" s="115"/>
      <c r="C18" s="144" t="s">
        <v>35</v>
      </c>
      <c r="D18" s="162"/>
      <c r="E18" s="162"/>
      <c r="F18" s="192">
        <f>SUM(F15:F17)</f>
        <v>0</v>
      </c>
      <c r="G18" s="214">
        <f>MAX(G15:G17)</f>
        <v>0</v>
      </c>
      <c r="H18" s="214">
        <f>SUM(H15:H17)</f>
        <v>0</v>
      </c>
      <c r="I18" s="214">
        <f>SUM(I15:I17)</f>
        <v>0</v>
      </c>
      <c r="J18" s="214">
        <f>SUM(J15:J17)</f>
        <v>0</v>
      </c>
    </row>
    <row r="19" spans="1:10">
      <c r="A19" s="111"/>
      <c r="B19" s="113" t="s">
        <v>135</v>
      </c>
      <c r="C19" s="141"/>
      <c r="D19" s="159" t="s">
        <v>77</v>
      </c>
      <c r="E19" s="171"/>
      <c r="F19" s="189" t="str">
        <f>IF(C19="",IF(E19="","","開始日入力を"),IF(E19="","終了日入力を",_xlfn.DAYS(E19,C19)+1))</f>
        <v/>
      </c>
      <c r="G19" s="211"/>
      <c r="H19" s="223" t="str">
        <f>IF(F19="","",IF(G19="","",IF(F19&gt;0,G19*F19,"")))</f>
        <v/>
      </c>
      <c r="I19" s="241"/>
      <c r="J19" s="241" t="str">
        <f>IF(H19="","",IF(H19-I19&lt;0,"エラー",H19-I19))</f>
        <v/>
      </c>
    </row>
    <row r="20" spans="1:10">
      <c r="A20" s="111"/>
      <c r="B20" s="116"/>
      <c r="C20" s="142"/>
      <c r="D20" s="160" t="s">
        <v>77</v>
      </c>
      <c r="E20" s="172"/>
      <c r="F20" s="190" t="str">
        <f>IF(C20="",IF(E20="","","開始日入力を"),IF(E20="","終了日入力を",_xlfn.DAYS(E20,C20)+1))</f>
        <v/>
      </c>
      <c r="G20" s="212"/>
      <c r="H20" s="224" t="str">
        <f>IF(F20="","",IF(G20="","",IF(F20&gt;0,G20*F20,"")))</f>
        <v/>
      </c>
      <c r="I20" s="242"/>
      <c r="J20" s="242" t="str">
        <f>IF(H20="","",IF(H20-I20&lt;0,"エラー",H20-I20))</f>
        <v/>
      </c>
    </row>
    <row r="21" spans="1:10">
      <c r="A21" s="111"/>
      <c r="B21" s="114"/>
      <c r="C21" s="143"/>
      <c r="D21" s="161" t="s">
        <v>77</v>
      </c>
      <c r="E21" s="173"/>
      <c r="F21" s="191" t="str">
        <f>IF(C21="",IF(E21="","","開始日入力を"),IF(E21="","終了日入力を",_xlfn.DAYS(E21,C21)+1))</f>
        <v/>
      </c>
      <c r="G21" s="213"/>
      <c r="H21" s="225" t="str">
        <f>IF(F21="","",IF(G21="","",IF(F21&gt;0,G21*F21,"")))</f>
        <v/>
      </c>
      <c r="I21" s="243"/>
      <c r="J21" s="243" t="str">
        <f>IF(H21="","",IF(H21-I21&lt;0,"エラー",H21-I21))</f>
        <v/>
      </c>
    </row>
    <row r="22" spans="1:10">
      <c r="A22" s="111"/>
      <c r="B22" s="115"/>
      <c r="C22" s="144" t="s">
        <v>35</v>
      </c>
      <c r="D22" s="162"/>
      <c r="E22" s="162"/>
      <c r="F22" s="192">
        <f>SUM(F19:F21)</f>
        <v>0</v>
      </c>
      <c r="G22" s="214">
        <f>MAX(G19:G21)</f>
        <v>0</v>
      </c>
      <c r="H22" s="214">
        <f>SUM(H19:H21)</f>
        <v>0</v>
      </c>
      <c r="I22" s="214">
        <f>SUM(I19:I21)</f>
        <v>0</v>
      </c>
      <c r="J22" s="214">
        <f>SUM(J19:J21)</f>
        <v>0</v>
      </c>
    </row>
    <row r="23" spans="1:10">
      <c r="A23" s="111"/>
      <c r="B23" s="269"/>
      <c r="C23" s="110"/>
      <c r="D23" s="60"/>
      <c r="E23" s="60"/>
      <c r="F23" s="194"/>
      <c r="G23" s="194"/>
      <c r="H23" s="194"/>
      <c r="I23" s="194"/>
      <c r="J23" s="194"/>
    </row>
    <row r="24" spans="1:10">
      <c r="A24" s="111"/>
      <c r="B24" s="111" t="s">
        <v>200</v>
      </c>
      <c r="C24" s="111"/>
      <c r="D24" s="111"/>
      <c r="E24" s="111"/>
      <c r="F24" s="111"/>
      <c r="G24" s="111"/>
      <c r="H24" s="111"/>
      <c r="I24" s="111"/>
      <c r="J24" s="111"/>
    </row>
    <row r="25" spans="1:10" ht="20.100000000000001" customHeight="1">
      <c r="A25" s="2"/>
      <c r="B25" s="2" t="s">
        <v>148</v>
      </c>
      <c r="D25" s="111"/>
      <c r="E25" s="111"/>
      <c r="F25" s="111"/>
      <c r="G25" s="111"/>
      <c r="H25" s="111"/>
      <c r="I25" s="111"/>
      <c r="J25" s="111"/>
    </row>
    <row r="26" spans="1:10">
      <c r="A26" s="111"/>
      <c r="B26" s="113" t="s">
        <v>133</v>
      </c>
      <c r="C26" s="138" t="s">
        <v>69</v>
      </c>
      <c r="D26" s="156"/>
      <c r="E26" s="156"/>
      <c r="F26" s="186"/>
      <c r="G26" s="208" t="s">
        <v>56</v>
      </c>
      <c r="H26" s="221"/>
      <c r="I26" s="130" t="s">
        <v>25</v>
      </c>
      <c r="J26" s="130" t="s">
        <v>73</v>
      </c>
    </row>
    <row r="27" spans="1:10">
      <c r="A27" s="111"/>
      <c r="B27" s="114"/>
      <c r="C27" s="139" t="s">
        <v>45</v>
      </c>
      <c r="D27" s="157"/>
      <c r="E27" s="169"/>
      <c r="F27" s="187" t="s">
        <v>71</v>
      </c>
      <c r="G27" s="209" t="s">
        <v>30</v>
      </c>
      <c r="H27" s="187" t="s">
        <v>72</v>
      </c>
      <c r="I27" s="239"/>
      <c r="J27" s="239"/>
    </row>
    <row r="28" spans="1:10">
      <c r="A28" s="111"/>
      <c r="B28" s="115"/>
      <c r="C28" s="140"/>
      <c r="D28" s="158"/>
      <c r="E28" s="170"/>
      <c r="F28" s="188" t="s">
        <v>11</v>
      </c>
      <c r="G28" s="210" t="s">
        <v>7</v>
      </c>
      <c r="H28" s="222" t="s">
        <v>29</v>
      </c>
      <c r="I28" s="240" t="s">
        <v>78</v>
      </c>
      <c r="J28" s="240" t="s">
        <v>1</v>
      </c>
    </row>
    <row r="29" spans="1:10">
      <c r="A29" s="111"/>
      <c r="B29" s="113" t="s">
        <v>134</v>
      </c>
      <c r="C29" s="141"/>
      <c r="D29" s="159" t="s">
        <v>77</v>
      </c>
      <c r="E29" s="171"/>
      <c r="F29" s="189" t="str">
        <f>IF(C29="",IF(E29="","","開始日入力を"),IF(E29="","終了日入力を",_xlfn.DAYS(E29,C29)+1))</f>
        <v/>
      </c>
      <c r="G29" s="211"/>
      <c r="H29" s="223" t="str">
        <f>IF(F29="","",IF(G29="","",IF(F29&gt;0,G29*F29,"")))</f>
        <v/>
      </c>
      <c r="I29" s="241"/>
      <c r="J29" s="241" t="str">
        <f>IF(H29="","",IF(H29-I29&lt;0,"エラー",H29-I29))</f>
        <v/>
      </c>
    </row>
    <row r="30" spans="1:10">
      <c r="A30" s="111"/>
      <c r="B30" s="116"/>
      <c r="C30" s="142"/>
      <c r="D30" s="160" t="s">
        <v>77</v>
      </c>
      <c r="E30" s="172"/>
      <c r="F30" s="190" t="str">
        <f>IF(C30="",IF(E30="","","開始日入力を"),IF(E30="","終了日入力を",_xlfn.DAYS(E30,C30)+1))</f>
        <v/>
      </c>
      <c r="G30" s="212"/>
      <c r="H30" s="224" t="str">
        <f>IF(F30="","",IF(G30="","",IF(F30&gt;0,G30*F30,"")))</f>
        <v/>
      </c>
      <c r="I30" s="242"/>
      <c r="J30" s="242" t="str">
        <f>IF(H30="","",IF(H30-I30&lt;0,"エラー",H30-I30))</f>
        <v/>
      </c>
    </row>
    <row r="31" spans="1:10">
      <c r="A31" s="111"/>
      <c r="B31" s="114"/>
      <c r="C31" s="143"/>
      <c r="D31" s="161" t="s">
        <v>77</v>
      </c>
      <c r="E31" s="173"/>
      <c r="F31" s="191" t="str">
        <f>IF(C31="",IF(E31="","","開始日入力を"),IF(E31="","終了日入力を",_xlfn.DAYS(E31,C31)+1))</f>
        <v/>
      </c>
      <c r="G31" s="213"/>
      <c r="H31" s="225" t="str">
        <f>IF(F31="","",IF(G31="","",IF(F31&gt;0,G31*F31,"")))</f>
        <v/>
      </c>
      <c r="I31" s="243"/>
      <c r="J31" s="243" t="str">
        <f>IF(H31="","",IF(H31-I31&lt;0,"エラー",H31-I31))</f>
        <v/>
      </c>
    </row>
    <row r="32" spans="1:10">
      <c r="A32" s="111"/>
      <c r="B32" s="115"/>
      <c r="C32" s="144" t="s">
        <v>35</v>
      </c>
      <c r="D32" s="162"/>
      <c r="E32" s="162"/>
      <c r="F32" s="192">
        <f>SUM(F29:F31)</f>
        <v>0</v>
      </c>
      <c r="G32" s="214">
        <f>MAX(G29:G31)</f>
        <v>0</v>
      </c>
      <c r="H32" s="214">
        <f>SUM(H29:H31)</f>
        <v>0</v>
      </c>
      <c r="I32" s="214">
        <f>SUM(I29:I31)</f>
        <v>0</v>
      </c>
      <c r="J32" s="214">
        <f>SUM(J29:J31)</f>
        <v>0</v>
      </c>
    </row>
    <row r="33" spans="1:10">
      <c r="A33" s="111"/>
      <c r="B33" s="113" t="s">
        <v>158</v>
      </c>
      <c r="C33" s="141"/>
      <c r="D33" s="159" t="s">
        <v>77</v>
      </c>
      <c r="E33" s="171"/>
      <c r="F33" s="189" t="str">
        <f>IF(C33="",IF(E33="","","開始日入力を"),IF(E33="","終了日入力を",_xlfn.DAYS(E33,C33)+1))</f>
        <v/>
      </c>
      <c r="G33" s="211"/>
      <c r="H33" s="223" t="str">
        <f>IF(F33="","",IF(G33="","",IF(F33&gt;0,G33*F33,"")))</f>
        <v/>
      </c>
      <c r="I33" s="241"/>
      <c r="J33" s="241" t="str">
        <f>IF(H33="","",IF(H33-I33&lt;0,"エラー",H33-I33))</f>
        <v/>
      </c>
    </row>
    <row r="34" spans="1:10">
      <c r="A34" s="111"/>
      <c r="B34" s="116"/>
      <c r="C34" s="142"/>
      <c r="D34" s="160" t="s">
        <v>77</v>
      </c>
      <c r="E34" s="172"/>
      <c r="F34" s="190" t="str">
        <f>IF(C34="",IF(E34="","","開始日入力を"),IF(E34="","終了日入力を",_xlfn.DAYS(E34,C34)+1))</f>
        <v/>
      </c>
      <c r="G34" s="212"/>
      <c r="H34" s="224" t="str">
        <f>IF(F34="","",IF(G34="","",IF(F34&gt;0,G34*F34,"")))</f>
        <v/>
      </c>
      <c r="I34" s="242"/>
      <c r="J34" s="242" t="str">
        <f>IF(H34="","",IF(H34-I34&lt;0,"エラー",H34-I34))</f>
        <v/>
      </c>
    </row>
    <row r="35" spans="1:10">
      <c r="A35" s="111"/>
      <c r="B35" s="114"/>
      <c r="C35" s="143"/>
      <c r="D35" s="161" t="s">
        <v>77</v>
      </c>
      <c r="E35" s="173"/>
      <c r="F35" s="191" t="str">
        <f>IF(C35="",IF(E35="","","開始日入力を"),IF(E35="","終了日入力を",_xlfn.DAYS(E35,C35)+1))</f>
        <v/>
      </c>
      <c r="G35" s="213"/>
      <c r="H35" s="225" t="str">
        <f>IF(F35="","",IF(G35="","",IF(F35&gt;0,G35*F35,"")))</f>
        <v/>
      </c>
      <c r="I35" s="243"/>
      <c r="J35" s="243" t="str">
        <f>IF(H35="","",IF(H35-I35&lt;0,"エラー",H35-I35))</f>
        <v/>
      </c>
    </row>
    <row r="36" spans="1:10">
      <c r="A36" s="111"/>
      <c r="B36" s="115"/>
      <c r="C36" s="144" t="s">
        <v>35</v>
      </c>
      <c r="D36" s="162"/>
      <c r="E36" s="162"/>
      <c r="F36" s="192">
        <f>SUM(F33:F35)</f>
        <v>0</v>
      </c>
      <c r="G36" s="214">
        <f>MAX(G33:G35)</f>
        <v>0</v>
      </c>
      <c r="H36" s="214">
        <f>SUM(H33:H35)</f>
        <v>0</v>
      </c>
      <c r="I36" s="214">
        <f>SUM(I33:I35)</f>
        <v>0</v>
      </c>
      <c r="J36" s="214">
        <f>SUM(J33:J35)</f>
        <v>0</v>
      </c>
    </row>
    <row r="37" spans="1:10">
      <c r="A37" s="111"/>
      <c r="B37" s="113" t="s">
        <v>135</v>
      </c>
      <c r="C37" s="141"/>
      <c r="D37" s="159" t="s">
        <v>77</v>
      </c>
      <c r="E37" s="171"/>
      <c r="F37" s="189" t="str">
        <f>IF(C37="",IF(E37="","","開始日入力を"),IF(E37="","終了日入力を",_xlfn.DAYS(E37,C37)+1))</f>
        <v/>
      </c>
      <c r="G37" s="211"/>
      <c r="H37" s="223" t="str">
        <f>IF(F37="","",IF(G37="","",IF(F37&gt;0,G37*F37,"")))</f>
        <v/>
      </c>
      <c r="I37" s="241"/>
      <c r="J37" s="241" t="str">
        <f>IF(H37="","",IF(H37-I37&lt;0,"エラー",H37-I37))</f>
        <v/>
      </c>
    </row>
    <row r="38" spans="1:10">
      <c r="A38" s="111"/>
      <c r="B38" s="116"/>
      <c r="C38" s="142"/>
      <c r="D38" s="160" t="s">
        <v>77</v>
      </c>
      <c r="E38" s="172"/>
      <c r="F38" s="190" t="str">
        <f>IF(C38="",IF(E38="","","開始日入力を"),IF(E38="","終了日入力を",_xlfn.DAYS(E38,C38)+1))</f>
        <v/>
      </c>
      <c r="G38" s="212"/>
      <c r="H38" s="224" t="str">
        <f>IF(F38="","",IF(G38="","",IF(F38&gt;0,G38*F38,"")))</f>
        <v/>
      </c>
      <c r="I38" s="242"/>
      <c r="J38" s="242" t="str">
        <f>IF(H38="","",IF(H38-I38&lt;0,"エラー",H38-I38))</f>
        <v/>
      </c>
    </row>
    <row r="39" spans="1:10">
      <c r="A39" s="111"/>
      <c r="B39" s="114"/>
      <c r="C39" s="143"/>
      <c r="D39" s="161" t="s">
        <v>77</v>
      </c>
      <c r="E39" s="173"/>
      <c r="F39" s="191" t="str">
        <f>IF(C39="",IF(E39="","","開始日入力を"),IF(E39="","終了日入力を",_xlfn.DAYS(E39,C39)+1))</f>
        <v/>
      </c>
      <c r="G39" s="213"/>
      <c r="H39" s="225" t="str">
        <f>IF(F39="","",IF(G39="","",IF(F39&gt;0,G39*F39,"")))</f>
        <v/>
      </c>
      <c r="I39" s="243"/>
      <c r="J39" s="243" t="str">
        <f>IF(H39="","",IF(H39-I39&lt;0,"エラー",H39-I39))</f>
        <v/>
      </c>
    </row>
    <row r="40" spans="1:10">
      <c r="A40" s="111"/>
      <c r="B40" s="115"/>
      <c r="C40" s="144" t="s">
        <v>35</v>
      </c>
      <c r="D40" s="162"/>
      <c r="E40" s="162"/>
      <c r="F40" s="192">
        <f>SUM(F37:F39)</f>
        <v>0</v>
      </c>
      <c r="G40" s="214">
        <f>MAX(G37:G39)</f>
        <v>0</v>
      </c>
      <c r="H40" s="214">
        <f>SUM(H37:H39)</f>
        <v>0</v>
      </c>
      <c r="I40" s="214">
        <f>SUM(I37:I39)</f>
        <v>0</v>
      </c>
      <c r="J40" s="214">
        <f>SUM(J37:J39)</f>
        <v>0</v>
      </c>
    </row>
    <row r="41" spans="1:10">
      <c r="A41" s="111"/>
      <c r="B41" s="111"/>
      <c r="C41" s="111"/>
      <c r="D41" s="111"/>
      <c r="E41" s="111"/>
      <c r="F41" s="111"/>
      <c r="G41" s="111"/>
      <c r="H41" s="111"/>
      <c r="I41" s="111"/>
      <c r="J41" s="111"/>
    </row>
    <row r="42" spans="1:10" ht="20.100000000000001" customHeight="1">
      <c r="A42" s="2" t="s">
        <v>12</v>
      </c>
      <c r="B42" s="2"/>
      <c r="C42" s="111"/>
      <c r="D42" s="111"/>
      <c r="E42" s="111"/>
      <c r="F42" s="111"/>
      <c r="G42" s="111"/>
      <c r="H42" s="111"/>
      <c r="I42" s="111"/>
      <c r="J42" s="111"/>
    </row>
    <row r="43" spans="1:10">
      <c r="A43" s="111"/>
      <c r="B43" s="117" t="s">
        <v>184</v>
      </c>
      <c r="C43" s="145"/>
      <c r="D43" s="145"/>
      <c r="E43" s="145"/>
      <c r="F43" s="145"/>
      <c r="G43" s="145"/>
      <c r="H43" s="145"/>
      <c r="I43" s="145"/>
      <c r="J43" s="250"/>
    </row>
    <row r="44" spans="1:10" ht="124.5" customHeight="1">
      <c r="A44" s="111"/>
      <c r="B44" s="118"/>
      <c r="C44" s="79"/>
      <c r="D44" s="79"/>
      <c r="E44" s="79"/>
      <c r="F44" s="79"/>
      <c r="G44" s="79"/>
      <c r="H44" s="79"/>
      <c r="I44" s="79"/>
      <c r="J44" s="166"/>
    </row>
    <row r="45" spans="1:10">
      <c r="A45" s="111"/>
      <c r="B45" s="111"/>
      <c r="C45" s="111"/>
      <c r="E45" s="111"/>
      <c r="F45" s="111"/>
      <c r="G45" s="111"/>
      <c r="H45" s="111"/>
      <c r="I45" s="111"/>
      <c r="J45" s="111"/>
    </row>
    <row r="46" spans="1:10" ht="20.100000000000001" customHeight="1">
      <c r="A46" s="2" t="s">
        <v>129</v>
      </c>
      <c r="B46" s="2"/>
      <c r="C46" s="111"/>
      <c r="D46" s="111"/>
      <c r="E46" s="111"/>
      <c r="F46" s="111"/>
      <c r="G46" s="111"/>
      <c r="H46" s="111"/>
      <c r="I46" s="111"/>
      <c r="J46" s="111"/>
    </row>
    <row r="47" spans="1:10" ht="15.75" customHeight="1">
      <c r="A47" s="111"/>
      <c r="B47" s="119" t="s">
        <v>130</v>
      </c>
      <c r="C47" s="146"/>
      <c r="D47" s="163"/>
      <c r="E47" s="119" t="s">
        <v>22</v>
      </c>
      <c r="F47" s="146"/>
      <c r="G47" s="146"/>
      <c r="H47" s="163"/>
      <c r="I47" s="244" t="s">
        <v>131</v>
      </c>
      <c r="J47" s="244" t="s">
        <v>132</v>
      </c>
    </row>
    <row r="48" spans="1:10" ht="15.75" customHeight="1">
      <c r="A48" s="111"/>
      <c r="B48" s="120"/>
      <c r="C48" s="146"/>
      <c r="D48" s="163"/>
      <c r="E48" s="174"/>
      <c r="F48" s="146"/>
      <c r="G48" s="146"/>
      <c r="H48" s="163"/>
      <c r="I48" s="234"/>
      <c r="J48" s="234"/>
    </row>
    <row r="49" spans="1:11">
      <c r="A49" s="111"/>
      <c r="B49" s="111"/>
      <c r="C49" s="111"/>
      <c r="E49" s="111"/>
      <c r="F49" s="111"/>
      <c r="G49" s="111"/>
      <c r="H49" s="111"/>
      <c r="I49" s="111"/>
      <c r="J49" s="111"/>
    </row>
    <row r="50" spans="1:11">
      <c r="A50" s="2" t="s">
        <v>74</v>
      </c>
      <c r="B50" s="2"/>
      <c r="D50" s="111"/>
      <c r="K50" s="60"/>
    </row>
    <row r="51" spans="1:11">
      <c r="A51" s="2"/>
      <c r="B51" s="2" t="s">
        <v>58</v>
      </c>
      <c r="D51" s="111"/>
      <c r="K51" s="60"/>
    </row>
    <row r="52" spans="1:11">
      <c r="A52" s="111"/>
      <c r="B52" s="270" t="s">
        <v>202</v>
      </c>
      <c r="C52" s="164" t="s">
        <v>27</v>
      </c>
      <c r="D52" s="149"/>
      <c r="E52" s="149"/>
      <c r="F52" s="193" t="str">
        <f>IF(J14=0,"",J14)</f>
        <v/>
      </c>
      <c r="G52" s="2" t="s">
        <v>75</v>
      </c>
      <c r="H52" s="193">
        <v>97000</v>
      </c>
      <c r="I52" s="2" t="s">
        <v>18</v>
      </c>
      <c r="J52" s="252" t="str">
        <f t="shared" ref="J52:J57" si="0">IF(F52="","",F52*H52)</f>
        <v/>
      </c>
      <c r="K52" s="60"/>
    </row>
    <row r="53" spans="1:11">
      <c r="A53" s="111"/>
      <c r="B53" s="270" t="s">
        <v>202</v>
      </c>
      <c r="C53" s="164" t="s">
        <v>167</v>
      </c>
      <c r="D53" s="149"/>
      <c r="E53" s="149"/>
      <c r="F53" s="193" t="str">
        <f>IF(J18=0,"",J18)</f>
        <v/>
      </c>
      <c r="G53" s="2" t="s">
        <v>75</v>
      </c>
      <c r="H53" s="193">
        <v>41000</v>
      </c>
      <c r="I53" s="2" t="s">
        <v>18</v>
      </c>
      <c r="J53" s="252" t="str">
        <f t="shared" si="0"/>
        <v/>
      </c>
      <c r="K53" s="60"/>
    </row>
    <row r="54" spans="1:11">
      <c r="A54" s="111"/>
      <c r="B54" s="270" t="s">
        <v>202</v>
      </c>
      <c r="C54" s="164" t="s">
        <v>136</v>
      </c>
      <c r="D54" s="149"/>
      <c r="E54" s="149"/>
      <c r="F54" s="193" t="str">
        <f>IF(J22=0,"",J22)</f>
        <v/>
      </c>
      <c r="G54" s="2" t="s">
        <v>75</v>
      </c>
      <c r="H54" s="193">
        <v>16000</v>
      </c>
      <c r="I54" s="2" t="s">
        <v>18</v>
      </c>
      <c r="J54" s="252" t="str">
        <f t="shared" si="0"/>
        <v/>
      </c>
      <c r="K54" s="60"/>
    </row>
    <row r="55" spans="1:11">
      <c r="A55" s="111"/>
      <c r="B55" s="270" t="s">
        <v>203</v>
      </c>
      <c r="C55" s="164" t="s">
        <v>27</v>
      </c>
      <c r="D55" s="149"/>
      <c r="E55" s="149"/>
      <c r="F55" s="193" t="str">
        <f>IF(J32=0,"",J32)</f>
        <v/>
      </c>
      <c r="G55" s="2" t="s">
        <v>75</v>
      </c>
      <c r="H55" s="193">
        <v>68000</v>
      </c>
      <c r="I55" s="2" t="s">
        <v>18</v>
      </c>
      <c r="J55" s="252" t="str">
        <f t="shared" si="0"/>
        <v/>
      </c>
      <c r="K55" s="60"/>
    </row>
    <row r="56" spans="1:11">
      <c r="A56" s="111"/>
      <c r="B56" s="270" t="s">
        <v>203</v>
      </c>
      <c r="C56" s="164" t="s">
        <v>167</v>
      </c>
      <c r="D56" s="149"/>
      <c r="E56" s="149"/>
      <c r="F56" s="193" t="str">
        <f>IF(J36=0,"",J36)</f>
        <v/>
      </c>
      <c r="G56" s="2" t="s">
        <v>75</v>
      </c>
      <c r="H56" s="193">
        <v>29000</v>
      </c>
      <c r="I56" s="2" t="s">
        <v>18</v>
      </c>
      <c r="J56" s="252" t="str">
        <f t="shared" si="0"/>
        <v/>
      </c>
      <c r="K56" s="60"/>
    </row>
    <row r="57" spans="1:11">
      <c r="A57" s="111"/>
      <c r="B57" s="270" t="s">
        <v>203</v>
      </c>
      <c r="C57" s="164" t="s">
        <v>136</v>
      </c>
      <c r="D57" s="149"/>
      <c r="E57" s="149"/>
      <c r="F57" s="193" t="str">
        <f>IF(J40=0,"",J40)</f>
        <v/>
      </c>
      <c r="G57" s="2" t="s">
        <v>75</v>
      </c>
      <c r="H57" s="193">
        <v>11000</v>
      </c>
      <c r="I57" s="2" t="s">
        <v>18</v>
      </c>
      <c r="J57" s="252" t="str">
        <f t="shared" si="0"/>
        <v/>
      </c>
      <c r="K57" s="60"/>
    </row>
    <row r="58" spans="1:11">
      <c r="A58" s="111"/>
      <c r="B58" s="122" t="s">
        <v>12</v>
      </c>
      <c r="C58" s="34"/>
      <c r="D58" s="164" t="s">
        <v>219</v>
      </c>
      <c r="E58" s="34"/>
      <c r="F58" s="34"/>
      <c r="G58" s="34"/>
      <c r="H58" s="34"/>
      <c r="I58" s="2" t="s">
        <v>145</v>
      </c>
      <c r="J58" s="252"/>
      <c r="K58" s="60"/>
    </row>
    <row r="59" spans="1:11">
      <c r="A59" s="111"/>
      <c r="B59" s="122" t="s">
        <v>129</v>
      </c>
      <c r="C59" s="34"/>
      <c r="D59" s="164" t="s">
        <v>132</v>
      </c>
      <c r="E59" s="34"/>
      <c r="F59" s="193" t="str">
        <f>IF(J48=0,"",J48)</f>
        <v/>
      </c>
      <c r="G59" s="2" t="s">
        <v>75</v>
      </c>
      <c r="H59" s="193">
        <v>13100</v>
      </c>
      <c r="I59" s="2" t="s">
        <v>18</v>
      </c>
      <c r="J59" s="252" t="str">
        <f>IF(F59="","",F59*H59)</f>
        <v/>
      </c>
      <c r="K59" s="60"/>
    </row>
    <row r="60" spans="1:11">
      <c r="A60" s="111"/>
      <c r="B60" s="111"/>
      <c r="C60" s="111"/>
      <c r="D60" s="111"/>
      <c r="E60" s="123"/>
      <c r="F60" s="194"/>
      <c r="G60" s="2"/>
      <c r="H60" s="194"/>
      <c r="I60" s="245" t="s">
        <v>35</v>
      </c>
      <c r="J60" s="251">
        <f>SUM(J52:J59)</f>
        <v>0</v>
      </c>
      <c r="K60" s="60"/>
    </row>
    <row r="61" spans="1:11" ht="20.100000000000001" customHeight="1">
      <c r="A61" s="111"/>
      <c r="B61" s="111"/>
      <c r="C61" s="111"/>
      <c r="D61" s="111"/>
      <c r="E61" s="111"/>
      <c r="F61" s="111"/>
      <c r="G61" s="111"/>
      <c r="H61" s="111"/>
      <c r="J61" s="111"/>
    </row>
    <row r="62" spans="1:11" ht="20.100000000000001" customHeight="1">
      <c r="A62" s="2" t="s">
        <v>149</v>
      </c>
      <c r="B62" s="2"/>
      <c r="C62" s="111"/>
      <c r="D62" s="111"/>
      <c r="E62" s="111"/>
      <c r="F62" s="111"/>
      <c r="G62" s="111"/>
      <c r="H62" s="111"/>
      <c r="I62" s="111"/>
      <c r="J62" s="111"/>
    </row>
    <row r="63" spans="1:11" ht="20.100000000000001" customHeight="1">
      <c r="A63" s="2"/>
      <c r="B63" s="2" t="s">
        <v>140</v>
      </c>
      <c r="C63" s="111"/>
      <c r="D63" s="111"/>
      <c r="E63" s="111"/>
      <c r="F63" s="111"/>
      <c r="G63" s="111"/>
      <c r="H63" s="111"/>
      <c r="I63" s="111"/>
      <c r="J63" s="111"/>
    </row>
    <row r="64" spans="1:11" ht="20.100000000000001" customHeight="1">
      <c r="A64" s="2"/>
      <c r="B64" s="2" t="s">
        <v>240</v>
      </c>
      <c r="D64" s="111"/>
      <c r="E64" s="111"/>
      <c r="F64" s="111"/>
      <c r="G64" s="111"/>
      <c r="H64" s="111"/>
      <c r="I64" s="111"/>
      <c r="J64" s="111"/>
    </row>
    <row r="65" spans="1:10">
      <c r="A65" s="111"/>
      <c r="B65" s="113" t="s">
        <v>133</v>
      </c>
      <c r="C65" s="138" t="s">
        <v>69</v>
      </c>
      <c r="D65" s="156"/>
      <c r="E65" s="156"/>
      <c r="F65" s="186"/>
      <c r="G65" s="208" t="s">
        <v>56</v>
      </c>
      <c r="H65" s="221"/>
      <c r="I65" s="130" t="s">
        <v>25</v>
      </c>
      <c r="J65" s="130" t="s">
        <v>73</v>
      </c>
    </row>
    <row r="66" spans="1:10">
      <c r="A66" s="111"/>
      <c r="B66" s="114"/>
      <c r="C66" s="139" t="s">
        <v>45</v>
      </c>
      <c r="D66" s="157"/>
      <c r="E66" s="169"/>
      <c r="F66" s="187" t="s">
        <v>71</v>
      </c>
      <c r="G66" s="209" t="s">
        <v>30</v>
      </c>
      <c r="H66" s="187" t="s">
        <v>72</v>
      </c>
      <c r="I66" s="239"/>
      <c r="J66" s="239"/>
    </row>
    <row r="67" spans="1:10">
      <c r="A67" s="111"/>
      <c r="B67" s="115"/>
      <c r="C67" s="140"/>
      <c r="D67" s="158"/>
      <c r="E67" s="170"/>
      <c r="F67" s="188" t="s">
        <v>11</v>
      </c>
      <c r="G67" s="210" t="s">
        <v>7</v>
      </c>
      <c r="H67" s="222" t="s">
        <v>29</v>
      </c>
      <c r="I67" s="240" t="s">
        <v>78</v>
      </c>
      <c r="J67" s="240" t="s">
        <v>1</v>
      </c>
    </row>
    <row r="68" spans="1:10">
      <c r="A68" s="111"/>
      <c r="B68" s="113" t="s">
        <v>134</v>
      </c>
      <c r="C68" s="141"/>
      <c r="D68" s="159" t="s">
        <v>77</v>
      </c>
      <c r="E68" s="171"/>
      <c r="F68" s="189" t="str">
        <f>IF(C68="",IF(E68="","","開始日入力を"),IF(E68="","終了日入力を",_xlfn.DAYS(E68,C68)+1))</f>
        <v/>
      </c>
      <c r="G68" s="211"/>
      <c r="H68" s="223" t="str">
        <f>IF(F68="","",IF(G68="","",IF(F68&gt;0,G68*F68,"")))</f>
        <v/>
      </c>
      <c r="I68" s="241"/>
      <c r="J68" s="241" t="str">
        <f>IF(H68="","",IF(H68-I68&lt;0,"エラー",H68-I68))</f>
        <v/>
      </c>
    </row>
    <row r="69" spans="1:10">
      <c r="A69" s="111"/>
      <c r="B69" s="114"/>
      <c r="C69" s="143"/>
      <c r="D69" s="161" t="s">
        <v>77</v>
      </c>
      <c r="E69" s="173"/>
      <c r="F69" s="191" t="str">
        <f>IF(C69="",IF(E69="","","開始日入力を"),IF(E69="","終了日入力を",_xlfn.DAYS(E69,C69)+1))</f>
        <v/>
      </c>
      <c r="G69" s="213"/>
      <c r="H69" s="225" t="str">
        <f>IF(F69="","",IF(G69="","",IF(F69&gt;0,G69*F69,"")))</f>
        <v/>
      </c>
      <c r="I69" s="243"/>
      <c r="J69" s="243" t="str">
        <f>IF(H69="","",IF(H69-I69&lt;0,"エラー",H69-I69))</f>
        <v/>
      </c>
    </row>
    <row r="70" spans="1:10">
      <c r="A70" s="111"/>
      <c r="B70" s="115"/>
      <c r="C70" s="144" t="s">
        <v>35</v>
      </c>
      <c r="D70" s="162"/>
      <c r="E70" s="162"/>
      <c r="F70" s="192">
        <f>SUM(F68:F69)</f>
        <v>0</v>
      </c>
      <c r="G70" s="214">
        <f>MAX(G68:G69)</f>
        <v>0</v>
      </c>
      <c r="H70" s="214">
        <f>SUM(H68:H69)</f>
        <v>0</v>
      </c>
      <c r="I70" s="214">
        <f>SUM(I68:I69)</f>
        <v>0</v>
      </c>
      <c r="J70" s="214">
        <f>SUM(J68:J69)</f>
        <v>0</v>
      </c>
    </row>
    <row r="71" spans="1:10">
      <c r="A71" s="111"/>
      <c r="B71" s="113" t="s">
        <v>156</v>
      </c>
      <c r="C71" s="141"/>
      <c r="D71" s="159" t="s">
        <v>77</v>
      </c>
      <c r="E71" s="171"/>
      <c r="F71" s="189" t="str">
        <f>IF(C71="",IF(E71="","","開始日入力を"),IF(E71="","終了日入力を",_xlfn.DAYS(E71,C71)+1))</f>
        <v/>
      </c>
      <c r="G71" s="211"/>
      <c r="H71" s="223" t="str">
        <f>IF(F71="","",IF(G71="","",IF(F71&gt;0,G71*F71,"")))</f>
        <v/>
      </c>
      <c r="I71" s="241"/>
      <c r="J71" s="241" t="str">
        <f>IF(H71="","",IF(H71-I71&lt;0,"エラー",H71-I71))</f>
        <v/>
      </c>
    </row>
    <row r="72" spans="1:10">
      <c r="A72" s="111"/>
      <c r="B72" s="114"/>
      <c r="C72" s="143"/>
      <c r="D72" s="161" t="s">
        <v>77</v>
      </c>
      <c r="E72" s="173"/>
      <c r="F72" s="191" t="str">
        <f>IF(C72="",IF(E72="","","開始日入力を"),IF(E72="","終了日入力を",_xlfn.DAYS(E72,C72)+1))</f>
        <v/>
      </c>
      <c r="G72" s="213"/>
      <c r="H72" s="225" t="str">
        <f>IF(F72="","",IF(G72="","",IF(F72&gt;0,G72*F72,"")))</f>
        <v/>
      </c>
      <c r="I72" s="243"/>
      <c r="J72" s="243" t="str">
        <f>IF(H72="","",IF(H72-I72&lt;0,"エラー",H72-I72))</f>
        <v/>
      </c>
    </row>
    <row r="73" spans="1:10">
      <c r="A73" s="111"/>
      <c r="B73" s="115"/>
      <c r="C73" s="144" t="s">
        <v>35</v>
      </c>
      <c r="D73" s="162"/>
      <c r="E73" s="162"/>
      <c r="F73" s="192">
        <f>SUM(F71:F72)</f>
        <v>0</v>
      </c>
      <c r="G73" s="214">
        <f>MAX(G71:G72)</f>
        <v>0</v>
      </c>
      <c r="H73" s="214">
        <f>SUM(H71:H72)</f>
        <v>0</v>
      </c>
      <c r="I73" s="214">
        <f>SUM(I71:I72)</f>
        <v>0</v>
      </c>
      <c r="J73" s="214">
        <f>SUM(J71:J72)</f>
        <v>0</v>
      </c>
    </row>
    <row r="74" spans="1:10">
      <c r="A74" s="111"/>
      <c r="B74" s="113" t="s">
        <v>135</v>
      </c>
      <c r="C74" s="141"/>
      <c r="D74" s="159" t="s">
        <v>77</v>
      </c>
      <c r="E74" s="171"/>
      <c r="F74" s="189" t="str">
        <f>IF(C74="",IF(E74="","","開始日入力を"),IF(E74="","終了日入力を",_xlfn.DAYS(E74,C74)+1))</f>
        <v/>
      </c>
      <c r="G74" s="211"/>
      <c r="H74" s="223" t="str">
        <f>IF(F74="","",IF(G74="","",IF(F74&gt;0,G74*F74,"")))</f>
        <v/>
      </c>
      <c r="I74" s="241"/>
      <c r="J74" s="241" t="str">
        <f>IF(H74="","",IF(H74-I74&lt;0,"エラー",H74-I74))</f>
        <v/>
      </c>
    </row>
    <row r="75" spans="1:10">
      <c r="A75" s="111"/>
      <c r="B75" s="114"/>
      <c r="C75" s="143"/>
      <c r="D75" s="161" t="s">
        <v>77</v>
      </c>
      <c r="E75" s="173"/>
      <c r="F75" s="191" t="str">
        <f>IF(C75="",IF(E75="","","開始日入力を"),IF(E75="","終了日入力を",_xlfn.DAYS(E75,C75)+1))</f>
        <v/>
      </c>
      <c r="G75" s="213"/>
      <c r="H75" s="225" t="str">
        <f>IF(F75="","",IF(G75="","",IF(F75&gt;0,G75*F75,"")))</f>
        <v/>
      </c>
      <c r="I75" s="243"/>
      <c r="J75" s="243" t="str">
        <f>IF(H75="","",IF(H75-I75&lt;0,"エラー",H75-I75))</f>
        <v/>
      </c>
    </row>
    <row r="76" spans="1:10">
      <c r="A76" s="111"/>
      <c r="B76" s="115"/>
      <c r="C76" s="144" t="s">
        <v>35</v>
      </c>
      <c r="D76" s="162"/>
      <c r="E76" s="162"/>
      <c r="F76" s="192">
        <f>SUM(F74:F75)</f>
        <v>0</v>
      </c>
      <c r="G76" s="214">
        <f>MAX(G74:G75)</f>
        <v>0</v>
      </c>
      <c r="H76" s="214">
        <f>SUM(H74:H75)</f>
        <v>0</v>
      </c>
      <c r="I76" s="214">
        <f>SUM(I74:I75)</f>
        <v>0</v>
      </c>
      <c r="J76" s="214">
        <f>SUM(J74:J75)</f>
        <v>0</v>
      </c>
    </row>
    <row r="77" spans="1:10">
      <c r="A77" s="111"/>
      <c r="B77" s="113" t="s">
        <v>166</v>
      </c>
      <c r="C77" s="141"/>
      <c r="D77" s="159" t="s">
        <v>77</v>
      </c>
      <c r="E77" s="171"/>
      <c r="F77" s="189" t="str">
        <f>IF(C77="",IF(E77="","","開始日入力を"),IF(E77="","終了日入力を",_xlfn.DAYS(E77,C77)+1))</f>
        <v/>
      </c>
      <c r="G77" s="211"/>
      <c r="H77" s="223" t="str">
        <f>IF(F77="","",IF(G77="","",IF(F77&gt;0,G77*F77,"")))</f>
        <v/>
      </c>
      <c r="I77" s="241"/>
      <c r="J77" s="241" t="str">
        <f>IF(H77="","",IF(H77-I77&lt;0,"エラー",H77-I77))</f>
        <v/>
      </c>
    </row>
    <row r="78" spans="1:10">
      <c r="A78" s="111"/>
      <c r="B78" s="114"/>
      <c r="C78" s="143"/>
      <c r="D78" s="161" t="s">
        <v>77</v>
      </c>
      <c r="E78" s="173"/>
      <c r="F78" s="191" t="str">
        <f>IF(C78="",IF(E78="","","開始日入力を"),IF(E78="","終了日入力を",_xlfn.DAYS(E78,C78)+1))</f>
        <v/>
      </c>
      <c r="G78" s="213"/>
      <c r="H78" s="225" t="str">
        <f>IF(F78="","",IF(G78="","",IF(F78&gt;0,G78*F78,"")))</f>
        <v/>
      </c>
      <c r="I78" s="243"/>
      <c r="J78" s="243" t="str">
        <f>IF(H78="","",IF(H78-I78&lt;0,"エラー",H78-I78))</f>
        <v/>
      </c>
    </row>
    <row r="79" spans="1:10">
      <c r="A79" s="111"/>
      <c r="B79" s="115"/>
      <c r="C79" s="144" t="s">
        <v>35</v>
      </c>
      <c r="D79" s="162"/>
      <c r="E79" s="162"/>
      <c r="F79" s="192">
        <f>SUM(F77:F78)</f>
        <v>0</v>
      </c>
      <c r="G79" s="214">
        <f>MAX(G77:G78)</f>
        <v>0</v>
      </c>
      <c r="H79" s="214">
        <f>SUM(H77:H78)</f>
        <v>0</v>
      </c>
      <c r="I79" s="214">
        <f>SUM(I77:I78)</f>
        <v>0</v>
      </c>
      <c r="J79" s="214">
        <f>SUM(J77:J78)</f>
        <v>0</v>
      </c>
    </row>
    <row r="80" spans="1:10" ht="20.100000000000001" customHeight="1">
      <c r="A80" s="2"/>
      <c r="B80" s="2" t="s">
        <v>241</v>
      </c>
      <c r="D80" s="111"/>
      <c r="E80" s="111"/>
      <c r="F80" s="111"/>
      <c r="G80" s="111"/>
      <c r="H80" s="111"/>
      <c r="I80" s="111"/>
      <c r="J80" s="111"/>
    </row>
    <row r="81" spans="1:10">
      <c r="A81" s="111"/>
      <c r="B81" s="113" t="s">
        <v>133</v>
      </c>
      <c r="C81" s="138" t="s">
        <v>69</v>
      </c>
      <c r="D81" s="156"/>
      <c r="E81" s="156"/>
      <c r="F81" s="186"/>
      <c r="G81" s="208" t="s">
        <v>56</v>
      </c>
      <c r="H81" s="221"/>
      <c r="I81" s="130" t="s">
        <v>25</v>
      </c>
      <c r="J81" s="130" t="s">
        <v>73</v>
      </c>
    </row>
    <row r="82" spans="1:10">
      <c r="A82" s="111"/>
      <c r="B82" s="114"/>
      <c r="C82" s="139" t="s">
        <v>45</v>
      </c>
      <c r="D82" s="157"/>
      <c r="E82" s="169"/>
      <c r="F82" s="187" t="s">
        <v>71</v>
      </c>
      <c r="G82" s="209" t="s">
        <v>30</v>
      </c>
      <c r="H82" s="187" t="s">
        <v>72</v>
      </c>
      <c r="I82" s="239"/>
      <c r="J82" s="239"/>
    </row>
    <row r="83" spans="1:10">
      <c r="A83" s="111"/>
      <c r="B83" s="115"/>
      <c r="C83" s="140"/>
      <c r="D83" s="158"/>
      <c r="E83" s="170"/>
      <c r="F83" s="188" t="s">
        <v>11</v>
      </c>
      <c r="G83" s="210" t="s">
        <v>7</v>
      </c>
      <c r="H83" s="222" t="s">
        <v>29</v>
      </c>
      <c r="I83" s="240" t="s">
        <v>78</v>
      </c>
      <c r="J83" s="240" t="s">
        <v>1</v>
      </c>
    </row>
    <row r="84" spans="1:10">
      <c r="A84" s="111"/>
      <c r="B84" s="113" t="s">
        <v>134</v>
      </c>
      <c r="C84" s="141"/>
      <c r="D84" s="159" t="s">
        <v>77</v>
      </c>
      <c r="E84" s="171"/>
      <c r="F84" s="189" t="str">
        <f>IF(C84="",IF(E84="","","開始日入力を"),IF(E84="","終了日入力を",_xlfn.DAYS(E84,C84)+1))</f>
        <v/>
      </c>
      <c r="G84" s="211"/>
      <c r="H84" s="223" t="str">
        <f>IF(F84="","",IF(G84="","",IF(F84&gt;0,G84*F84,"")))</f>
        <v/>
      </c>
      <c r="I84" s="241"/>
      <c r="J84" s="241" t="str">
        <f>IF(H84="","",IF(H84-I84&lt;0,"エラー",H84-I84))</f>
        <v/>
      </c>
    </row>
    <row r="85" spans="1:10">
      <c r="A85" s="111"/>
      <c r="B85" s="114"/>
      <c r="C85" s="143"/>
      <c r="D85" s="161" t="s">
        <v>77</v>
      </c>
      <c r="E85" s="173"/>
      <c r="F85" s="191" t="str">
        <f>IF(C85="",IF(E85="","","開始日入力を"),IF(E85="","終了日入力を",_xlfn.DAYS(E85,C85)+1))</f>
        <v/>
      </c>
      <c r="G85" s="213"/>
      <c r="H85" s="225" t="str">
        <f>IF(F85="","",IF(G85="","",IF(F85&gt;0,G85*F85,"")))</f>
        <v/>
      </c>
      <c r="I85" s="243"/>
      <c r="J85" s="243" t="str">
        <f>IF(H85="","",IF(H85-I85&lt;0,"エラー",H85-I85))</f>
        <v/>
      </c>
    </row>
    <row r="86" spans="1:10">
      <c r="A86" s="111"/>
      <c r="B86" s="115"/>
      <c r="C86" s="144" t="s">
        <v>35</v>
      </c>
      <c r="D86" s="162"/>
      <c r="E86" s="162"/>
      <c r="F86" s="192">
        <f>SUM(F84:F85)</f>
        <v>0</v>
      </c>
      <c r="G86" s="214">
        <f>MAX(G84:G85)</f>
        <v>0</v>
      </c>
      <c r="H86" s="214">
        <f>SUM(H84:H85)</f>
        <v>0</v>
      </c>
      <c r="I86" s="214">
        <f>SUM(I84:I85)</f>
        <v>0</v>
      </c>
      <c r="J86" s="214">
        <f>SUM(J84:J85)</f>
        <v>0</v>
      </c>
    </row>
    <row r="87" spans="1:10">
      <c r="A87" s="111"/>
      <c r="B87" s="113" t="s">
        <v>156</v>
      </c>
      <c r="C87" s="141"/>
      <c r="D87" s="159" t="s">
        <v>77</v>
      </c>
      <c r="E87" s="171"/>
      <c r="F87" s="189" t="str">
        <f>IF(C87="",IF(E87="","","開始日入力を"),IF(E87="","終了日入力を",_xlfn.DAYS(E87,C87)+1))</f>
        <v/>
      </c>
      <c r="G87" s="211"/>
      <c r="H87" s="223" t="str">
        <f>IF(F87="","",IF(G87="","",IF(F87&gt;0,G87*F87,"")))</f>
        <v/>
      </c>
      <c r="I87" s="241"/>
      <c r="J87" s="241" t="str">
        <f>IF(H87="","",IF(H87-I87&lt;0,"エラー",H87-I87))</f>
        <v/>
      </c>
    </row>
    <row r="88" spans="1:10">
      <c r="A88" s="111"/>
      <c r="B88" s="114"/>
      <c r="C88" s="143"/>
      <c r="D88" s="161" t="s">
        <v>77</v>
      </c>
      <c r="E88" s="173"/>
      <c r="F88" s="191" t="str">
        <f>IF(C88="",IF(E88="","","開始日入力を"),IF(E88="","終了日入力を",_xlfn.DAYS(E88,C88)+1))</f>
        <v/>
      </c>
      <c r="G88" s="213"/>
      <c r="H88" s="225" t="str">
        <f>IF(F88="","",IF(G88="","",IF(F88&gt;0,G88*F88,"")))</f>
        <v/>
      </c>
      <c r="I88" s="243"/>
      <c r="J88" s="243" t="str">
        <f>IF(H88="","",IF(H88-I88&lt;0,"エラー",H88-I88))</f>
        <v/>
      </c>
    </row>
    <row r="89" spans="1:10">
      <c r="A89" s="111"/>
      <c r="B89" s="115"/>
      <c r="C89" s="144" t="s">
        <v>35</v>
      </c>
      <c r="D89" s="162"/>
      <c r="E89" s="162"/>
      <c r="F89" s="192">
        <f>SUM(F87:F88)</f>
        <v>0</v>
      </c>
      <c r="G89" s="214">
        <f>MAX(G87:G88)</f>
        <v>0</v>
      </c>
      <c r="H89" s="214">
        <f>SUM(H87:H88)</f>
        <v>0</v>
      </c>
      <c r="I89" s="214">
        <f>SUM(I87:I88)</f>
        <v>0</v>
      </c>
      <c r="J89" s="214">
        <f>SUM(J87:J88)</f>
        <v>0</v>
      </c>
    </row>
    <row r="90" spans="1:10">
      <c r="A90" s="111"/>
      <c r="B90" s="113" t="s">
        <v>135</v>
      </c>
      <c r="C90" s="141"/>
      <c r="D90" s="159" t="s">
        <v>77</v>
      </c>
      <c r="E90" s="171"/>
      <c r="F90" s="189" t="str">
        <f>IF(C90="",IF(E90="","","開始日入力を"),IF(E90="","終了日入力を",_xlfn.DAYS(E90,C90)+1))</f>
        <v/>
      </c>
      <c r="G90" s="211"/>
      <c r="H90" s="223" t="str">
        <f>IF(F90="","",IF(G90="","",IF(F90&gt;0,G90*F90,"")))</f>
        <v/>
      </c>
      <c r="I90" s="241"/>
      <c r="J90" s="241" t="str">
        <f>IF(H90="","",IF(H90-I90&lt;0,"エラー",H90-I90))</f>
        <v/>
      </c>
    </row>
    <row r="91" spans="1:10">
      <c r="A91" s="111"/>
      <c r="B91" s="114"/>
      <c r="C91" s="143"/>
      <c r="D91" s="161" t="s">
        <v>77</v>
      </c>
      <c r="E91" s="173"/>
      <c r="F91" s="191" t="str">
        <f>IF(C91="",IF(E91="","","開始日入力を"),IF(E91="","終了日入力を",_xlfn.DAYS(E91,C91)+1))</f>
        <v/>
      </c>
      <c r="G91" s="213"/>
      <c r="H91" s="225" t="str">
        <f>IF(F91="","",IF(G91="","",IF(F91&gt;0,G91*F91,"")))</f>
        <v/>
      </c>
      <c r="I91" s="243"/>
      <c r="J91" s="243" t="str">
        <f>IF(H91="","",IF(H91-I91&lt;0,"エラー",H91-I91))</f>
        <v/>
      </c>
    </row>
    <row r="92" spans="1:10">
      <c r="A92" s="111"/>
      <c r="B92" s="115"/>
      <c r="C92" s="144" t="s">
        <v>35</v>
      </c>
      <c r="D92" s="162"/>
      <c r="E92" s="162"/>
      <c r="F92" s="192">
        <f>SUM(F90:F91)</f>
        <v>0</v>
      </c>
      <c r="G92" s="214">
        <f>MAX(G90:G91)</f>
        <v>0</v>
      </c>
      <c r="H92" s="214">
        <f>SUM(H90:H91)</f>
        <v>0</v>
      </c>
      <c r="I92" s="214">
        <f>SUM(I90:I91)</f>
        <v>0</v>
      </c>
      <c r="J92" s="214">
        <f>SUM(J90:J91)</f>
        <v>0</v>
      </c>
    </row>
    <row r="93" spans="1:10">
      <c r="A93" s="111"/>
      <c r="B93" s="113" t="s">
        <v>166</v>
      </c>
      <c r="C93" s="141"/>
      <c r="D93" s="159" t="s">
        <v>77</v>
      </c>
      <c r="E93" s="171"/>
      <c r="F93" s="189" t="str">
        <f>IF(C93="",IF(E93="","","開始日入力を"),IF(E93="","終了日入力を",_xlfn.DAYS(E93,C93)+1))</f>
        <v/>
      </c>
      <c r="G93" s="211"/>
      <c r="H93" s="223" t="str">
        <f>IF(F93="","",IF(G93="","",IF(F93&gt;0,G93*F93,"")))</f>
        <v/>
      </c>
      <c r="I93" s="241"/>
      <c r="J93" s="241" t="str">
        <f>IF(H93="","",IF(H93-I93&lt;0,"エラー",H93-I93))</f>
        <v/>
      </c>
    </row>
    <row r="94" spans="1:10">
      <c r="A94" s="111"/>
      <c r="B94" s="114"/>
      <c r="C94" s="143"/>
      <c r="D94" s="161" t="s">
        <v>77</v>
      </c>
      <c r="E94" s="173"/>
      <c r="F94" s="191" t="str">
        <f>IF(C94="",IF(E94="","","開始日入力を"),IF(E94="","終了日入力を",_xlfn.DAYS(E94,C94)+1))</f>
        <v/>
      </c>
      <c r="G94" s="213"/>
      <c r="H94" s="225" t="str">
        <f>IF(F94="","",IF(G94="","",IF(F94&gt;0,G94*F94,"")))</f>
        <v/>
      </c>
      <c r="I94" s="243"/>
      <c r="J94" s="243" t="str">
        <f>IF(H94="","",IF(H94-I94&lt;0,"エラー",H94-I94))</f>
        <v/>
      </c>
    </row>
    <row r="95" spans="1:10">
      <c r="A95" s="111"/>
      <c r="B95" s="115"/>
      <c r="C95" s="144" t="s">
        <v>35</v>
      </c>
      <c r="D95" s="162"/>
      <c r="E95" s="162"/>
      <c r="F95" s="192">
        <f>SUM(F93:F94)</f>
        <v>0</v>
      </c>
      <c r="G95" s="214">
        <f>MAX(G93:G94)</f>
        <v>0</v>
      </c>
      <c r="H95" s="214">
        <f>SUM(H93:H94)</f>
        <v>0</v>
      </c>
      <c r="I95" s="214">
        <f>SUM(I93:I94)</f>
        <v>0</v>
      </c>
      <c r="J95" s="214">
        <f>SUM(J93:J94)</f>
        <v>0</v>
      </c>
    </row>
    <row r="96" spans="1:10" ht="20.100000000000001" customHeight="1">
      <c r="A96" s="2"/>
      <c r="B96" s="2" t="s">
        <v>242</v>
      </c>
      <c r="D96" s="111"/>
      <c r="E96" s="111"/>
      <c r="F96" s="111"/>
      <c r="G96" s="111"/>
      <c r="H96" s="111"/>
      <c r="I96" s="111"/>
      <c r="J96" s="111"/>
    </row>
    <row r="97" spans="1:10">
      <c r="A97" s="111"/>
      <c r="B97" s="113" t="s">
        <v>133</v>
      </c>
      <c r="C97" s="138" t="s">
        <v>69</v>
      </c>
      <c r="D97" s="156"/>
      <c r="E97" s="156"/>
      <c r="F97" s="186"/>
      <c r="G97" s="208" t="s">
        <v>56</v>
      </c>
      <c r="H97" s="221"/>
      <c r="I97" s="130" t="s">
        <v>25</v>
      </c>
      <c r="J97" s="130" t="s">
        <v>73</v>
      </c>
    </row>
    <row r="98" spans="1:10">
      <c r="A98" s="111"/>
      <c r="B98" s="114"/>
      <c r="C98" s="139" t="s">
        <v>45</v>
      </c>
      <c r="D98" s="157"/>
      <c r="E98" s="169"/>
      <c r="F98" s="187" t="s">
        <v>71</v>
      </c>
      <c r="G98" s="209" t="s">
        <v>30</v>
      </c>
      <c r="H98" s="187" t="s">
        <v>72</v>
      </c>
      <c r="I98" s="239"/>
      <c r="J98" s="239"/>
    </row>
    <row r="99" spans="1:10">
      <c r="A99" s="111"/>
      <c r="B99" s="115"/>
      <c r="C99" s="140"/>
      <c r="D99" s="158"/>
      <c r="E99" s="170"/>
      <c r="F99" s="188" t="s">
        <v>11</v>
      </c>
      <c r="G99" s="210" t="s">
        <v>7</v>
      </c>
      <c r="H99" s="222" t="s">
        <v>29</v>
      </c>
      <c r="I99" s="240" t="s">
        <v>78</v>
      </c>
      <c r="J99" s="240" t="s">
        <v>1</v>
      </c>
    </row>
    <row r="100" spans="1:10">
      <c r="A100" s="111"/>
      <c r="B100" s="113" t="s">
        <v>134</v>
      </c>
      <c r="C100" s="141"/>
      <c r="D100" s="159" t="s">
        <v>77</v>
      </c>
      <c r="E100" s="171"/>
      <c r="F100" s="189" t="str">
        <f>IF(C100="",IF(E100="","","開始日入力を"),IF(E100="","終了日入力を",_xlfn.DAYS(E100,C100)+1))</f>
        <v/>
      </c>
      <c r="G100" s="211"/>
      <c r="H100" s="223" t="str">
        <f>IF(F100="","",IF(G100="","",IF(F100&gt;0,G100*F100,"")))</f>
        <v/>
      </c>
      <c r="I100" s="241"/>
      <c r="J100" s="241" t="str">
        <f>IF(H100="","",IF(H100-I100&lt;0,"エラー",H100-I100))</f>
        <v/>
      </c>
    </row>
    <row r="101" spans="1:10">
      <c r="A101" s="111"/>
      <c r="B101" s="114"/>
      <c r="C101" s="143"/>
      <c r="D101" s="161" t="s">
        <v>77</v>
      </c>
      <c r="E101" s="173"/>
      <c r="F101" s="191" t="str">
        <f>IF(C101="",IF(E101="","","開始日入力を"),IF(E101="","終了日入力を",_xlfn.DAYS(E101,C101)+1))</f>
        <v/>
      </c>
      <c r="G101" s="213"/>
      <c r="H101" s="225" t="str">
        <f>IF(F101="","",IF(G101="","",IF(F101&gt;0,G101*F101,"")))</f>
        <v/>
      </c>
      <c r="I101" s="243"/>
      <c r="J101" s="243" t="str">
        <f>IF(H101="","",IF(H101-I101&lt;0,"エラー",H101-I101))</f>
        <v/>
      </c>
    </row>
    <row r="102" spans="1:10">
      <c r="A102" s="111"/>
      <c r="B102" s="115"/>
      <c r="C102" s="144" t="s">
        <v>35</v>
      </c>
      <c r="D102" s="162"/>
      <c r="E102" s="162"/>
      <c r="F102" s="192">
        <f>SUM(F100:F101)</f>
        <v>0</v>
      </c>
      <c r="G102" s="214">
        <f>MAX(G100:G101)</f>
        <v>0</v>
      </c>
      <c r="H102" s="214">
        <f>SUM(H100:H101)</f>
        <v>0</v>
      </c>
      <c r="I102" s="214">
        <f>SUM(I100:I101)</f>
        <v>0</v>
      </c>
      <c r="J102" s="214">
        <f>SUM(J100:J101)</f>
        <v>0</v>
      </c>
    </row>
    <row r="103" spans="1:10">
      <c r="A103" s="111"/>
      <c r="B103" s="113" t="s">
        <v>156</v>
      </c>
      <c r="C103" s="141"/>
      <c r="D103" s="159" t="s">
        <v>77</v>
      </c>
      <c r="E103" s="171"/>
      <c r="F103" s="189" t="str">
        <f>IF(C103="",IF(E103="","","開始日入力を"),IF(E103="","終了日入力を",_xlfn.DAYS(E103,C103)+1))</f>
        <v/>
      </c>
      <c r="G103" s="211"/>
      <c r="H103" s="223" t="str">
        <f>IF(F103="","",IF(G103="","",IF(F103&gt;0,G103*F103,"")))</f>
        <v/>
      </c>
      <c r="I103" s="241"/>
      <c r="J103" s="241" t="str">
        <f>IF(H103="","",IF(H103-I103&lt;0,"エラー",H103-I103))</f>
        <v/>
      </c>
    </row>
    <row r="104" spans="1:10">
      <c r="A104" s="111"/>
      <c r="B104" s="114"/>
      <c r="C104" s="143"/>
      <c r="D104" s="161" t="s">
        <v>77</v>
      </c>
      <c r="E104" s="173"/>
      <c r="F104" s="191" t="str">
        <f>IF(C104="",IF(E104="","","開始日入力を"),IF(E104="","終了日入力を",_xlfn.DAYS(E104,C104)+1))</f>
        <v/>
      </c>
      <c r="G104" s="213"/>
      <c r="H104" s="225" t="str">
        <f>IF(F104="","",IF(G104="","",IF(F104&gt;0,G104*F104,"")))</f>
        <v/>
      </c>
      <c r="I104" s="243"/>
      <c r="J104" s="243" t="str">
        <f>IF(H104="","",IF(H104-I104&lt;0,"エラー",H104-I104))</f>
        <v/>
      </c>
    </row>
    <row r="105" spans="1:10">
      <c r="A105" s="111"/>
      <c r="B105" s="115"/>
      <c r="C105" s="144" t="s">
        <v>35</v>
      </c>
      <c r="D105" s="162"/>
      <c r="E105" s="162"/>
      <c r="F105" s="192">
        <f>SUM(F103:F104)</f>
        <v>0</v>
      </c>
      <c r="G105" s="214">
        <f>MAX(G103:G104)</f>
        <v>0</v>
      </c>
      <c r="H105" s="214">
        <f>SUM(H103:H104)</f>
        <v>0</v>
      </c>
      <c r="I105" s="214">
        <f>SUM(I103:I104)</f>
        <v>0</v>
      </c>
      <c r="J105" s="214">
        <f>SUM(J103:J104)</f>
        <v>0</v>
      </c>
    </row>
    <row r="106" spans="1:10">
      <c r="A106" s="111"/>
      <c r="B106" s="113" t="s">
        <v>135</v>
      </c>
      <c r="C106" s="141"/>
      <c r="D106" s="159" t="s">
        <v>77</v>
      </c>
      <c r="E106" s="171"/>
      <c r="F106" s="189" t="str">
        <f>IF(C106="",IF(E106="","","開始日入力を"),IF(E106="","終了日入力を",_xlfn.DAYS(E106,C106)+1))</f>
        <v/>
      </c>
      <c r="G106" s="211"/>
      <c r="H106" s="223" t="str">
        <f>IF(F106="","",IF(G106="","",IF(F106&gt;0,G106*F106,"")))</f>
        <v/>
      </c>
      <c r="I106" s="241"/>
      <c r="J106" s="241" t="str">
        <f>IF(H106="","",IF(H106-I106&lt;0,"エラー",H106-I106))</f>
        <v/>
      </c>
    </row>
    <row r="107" spans="1:10">
      <c r="A107" s="111"/>
      <c r="B107" s="114"/>
      <c r="C107" s="143"/>
      <c r="D107" s="161" t="s">
        <v>77</v>
      </c>
      <c r="E107" s="173"/>
      <c r="F107" s="191" t="str">
        <f>IF(C107="",IF(E107="","","開始日入力を"),IF(E107="","終了日入力を",_xlfn.DAYS(E107,C107)+1))</f>
        <v/>
      </c>
      <c r="G107" s="213"/>
      <c r="H107" s="225" t="str">
        <f>IF(F107="","",IF(G107="","",IF(F107&gt;0,G107*F107,"")))</f>
        <v/>
      </c>
      <c r="I107" s="243"/>
      <c r="J107" s="243" t="str">
        <f>IF(H107="","",IF(H107-I107&lt;0,"エラー",H107-I107))</f>
        <v/>
      </c>
    </row>
    <row r="108" spans="1:10">
      <c r="A108" s="111"/>
      <c r="B108" s="115"/>
      <c r="C108" s="144" t="s">
        <v>35</v>
      </c>
      <c r="D108" s="162"/>
      <c r="E108" s="162"/>
      <c r="F108" s="192">
        <f>SUM(F106:F107)</f>
        <v>0</v>
      </c>
      <c r="G108" s="214">
        <f>MAX(G106:G107)</f>
        <v>0</v>
      </c>
      <c r="H108" s="214">
        <f>SUM(H106:H107)</f>
        <v>0</v>
      </c>
      <c r="I108" s="214">
        <f>SUM(I106:I107)</f>
        <v>0</v>
      </c>
      <c r="J108" s="214">
        <f>SUM(J106:J107)</f>
        <v>0</v>
      </c>
    </row>
    <row r="109" spans="1:10">
      <c r="A109" s="111"/>
      <c r="B109" s="113" t="s">
        <v>166</v>
      </c>
      <c r="C109" s="141"/>
      <c r="D109" s="159" t="s">
        <v>77</v>
      </c>
      <c r="E109" s="171"/>
      <c r="F109" s="189" t="str">
        <f>IF(C109="",IF(E109="","","開始日入力を"),IF(E109="","終了日入力を",_xlfn.DAYS(E109,C109)+1))</f>
        <v/>
      </c>
      <c r="G109" s="211"/>
      <c r="H109" s="223" t="str">
        <f>IF(F109="","",IF(G109="","",IF(F109&gt;0,G109*F109,"")))</f>
        <v/>
      </c>
      <c r="I109" s="241"/>
      <c r="J109" s="241" t="str">
        <f>IF(H109="","",IF(H109-I109&lt;0,"エラー",H109-I109))</f>
        <v/>
      </c>
    </row>
    <row r="110" spans="1:10">
      <c r="A110" s="111"/>
      <c r="B110" s="114"/>
      <c r="C110" s="143"/>
      <c r="D110" s="161" t="s">
        <v>77</v>
      </c>
      <c r="E110" s="173"/>
      <c r="F110" s="191" t="str">
        <f>IF(C110="",IF(E110="","","開始日入力を"),IF(E110="","終了日入力を",_xlfn.DAYS(E110,C110)+1))</f>
        <v/>
      </c>
      <c r="G110" s="213"/>
      <c r="H110" s="225" t="str">
        <f>IF(F110="","",IF(G110="","",IF(F110&gt;0,G110*F110,"")))</f>
        <v/>
      </c>
      <c r="I110" s="243"/>
      <c r="J110" s="243" t="str">
        <f>IF(H110="","",IF(H110-I110&lt;0,"エラー",H110-I110))</f>
        <v/>
      </c>
    </row>
    <row r="111" spans="1:10">
      <c r="A111" s="111"/>
      <c r="B111" s="115"/>
      <c r="C111" s="144" t="s">
        <v>35</v>
      </c>
      <c r="D111" s="162"/>
      <c r="E111" s="162"/>
      <c r="F111" s="192">
        <f>SUM(F109:F110)</f>
        <v>0</v>
      </c>
      <c r="G111" s="214">
        <f>MAX(G109:G110)</f>
        <v>0</v>
      </c>
      <c r="H111" s="214">
        <f>SUM(H109:H110)</f>
        <v>0</v>
      </c>
      <c r="I111" s="214">
        <f>SUM(I109:I110)</f>
        <v>0</v>
      </c>
      <c r="J111" s="214">
        <f>SUM(J109:J110)</f>
        <v>0</v>
      </c>
    </row>
    <row r="112" spans="1:10">
      <c r="A112" s="111"/>
      <c r="B112" s="111"/>
      <c r="C112" s="111"/>
      <c r="D112" s="111"/>
      <c r="E112" s="111"/>
      <c r="F112" s="111"/>
      <c r="G112" s="111"/>
      <c r="H112" s="111"/>
      <c r="I112" s="111"/>
      <c r="J112" s="111"/>
    </row>
    <row r="113" spans="1:11" ht="15.75" customHeight="1">
      <c r="A113" s="2" t="s">
        <v>74</v>
      </c>
      <c r="B113" s="2"/>
      <c r="D113" s="111"/>
      <c r="K113" s="60"/>
    </row>
    <row r="114" spans="1:11" ht="15.75" customHeight="1">
      <c r="A114" s="111"/>
      <c r="B114" s="2" t="s">
        <v>175</v>
      </c>
      <c r="E114" s="56"/>
      <c r="F114" s="193"/>
      <c r="G114" s="2"/>
      <c r="H114" s="193"/>
      <c r="I114" s="2"/>
      <c r="J114" s="252"/>
      <c r="K114" s="60"/>
    </row>
    <row r="115" spans="1:11" ht="15.75" customHeight="1">
      <c r="A115" s="111"/>
      <c r="B115" s="2" t="s">
        <v>42</v>
      </c>
      <c r="E115" s="56"/>
      <c r="F115" s="193"/>
      <c r="G115" s="2"/>
      <c r="H115" s="193"/>
      <c r="I115" s="2"/>
      <c r="J115" s="252"/>
      <c r="K115" s="60"/>
    </row>
    <row r="116" spans="1:11" ht="15.75" customHeight="1">
      <c r="A116" s="111"/>
      <c r="B116" s="270"/>
      <c r="C116" s="164" t="s">
        <v>27</v>
      </c>
      <c r="D116" s="149"/>
      <c r="E116" s="149"/>
      <c r="F116" s="193" t="str">
        <f>IF(J70=0,"",J70)</f>
        <v/>
      </c>
      <c r="G116" s="2" t="s">
        <v>75</v>
      </c>
      <c r="H116" s="193">
        <v>436000</v>
      </c>
      <c r="I116" s="2" t="s">
        <v>18</v>
      </c>
      <c r="J116" s="252" t="str">
        <f>IF(F116="","",F116*H116)</f>
        <v/>
      </c>
      <c r="K116" s="60"/>
    </row>
    <row r="117" spans="1:11" ht="15.75" customHeight="1">
      <c r="A117" s="111"/>
      <c r="B117" s="270"/>
      <c r="C117" s="164" t="s">
        <v>168</v>
      </c>
      <c r="D117" s="149"/>
      <c r="E117" s="149"/>
      <c r="F117" s="193" t="str">
        <f>IF(J73=0,"",J73)</f>
        <v/>
      </c>
      <c r="G117" s="2" t="s">
        <v>75</v>
      </c>
      <c r="H117" s="193">
        <v>211000</v>
      </c>
      <c r="I117" s="2" t="s">
        <v>18</v>
      </c>
      <c r="J117" s="252" t="str">
        <f>IF(F117="","",F117*H117)</f>
        <v/>
      </c>
      <c r="K117" s="60"/>
    </row>
    <row r="118" spans="1:11" ht="15.75" customHeight="1">
      <c r="A118" s="111"/>
      <c r="B118" s="270"/>
      <c r="C118" s="164" t="s">
        <v>136</v>
      </c>
      <c r="D118" s="149"/>
      <c r="E118" s="149"/>
      <c r="F118" s="193" t="str">
        <f>IF(J76=0,"",J76)</f>
        <v/>
      </c>
      <c r="G118" s="2" t="s">
        <v>75</v>
      </c>
      <c r="H118" s="193">
        <v>74000</v>
      </c>
      <c r="I118" s="2" t="s">
        <v>18</v>
      </c>
      <c r="J118" s="252" t="str">
        <f>IF(F118="","",F118*H118)</f>
        <v/>
      </c>
      <c r="K118" s="60"/>
    </row>
    <row r="119" spans="1:11" ht="15.75" customHeight="1">
      <c r="A119" s="111"/>
      <c r="B119" s="270"/>
      <c r="C119" s="164" t="s">
        <v>32</v>
      </c>
      <c r="D119" s="149"/>
      <c r="E119" s="149"/>
      <c r="F119" s="193" t="str">
        <f>IF(J79=0,"",J79)</f>
        <v/>
      </c>
      <c r="G119" s="2" t="s">
        <v>75</v>
      </c>
      <c r="H119" s="193">
        <v>16000</v>
      </c>
      <c r="I119" s="2" t="s">
        <v>18</v>
      </c>
      <c r="J119" s="252" t="str">
        <f>IF(F119="","",F119*H119)</f>
        <v/>
      </c>
      <c r="K119" s="60"/>
    </row>
    <row r="120" spans="1:11" ht="15.75" customHeight="1">
      <c r="A120" s="111"/>
      <c r="B120" s="271" t="s">
        <v>243</v>
      </c>
      <c r="C120" s="183"/>
      <c r="D120" s="272"/>
      <c r="E120" s="272"/>
      <c r="F120" s="193"/>
      <c r="G120" s="2"/>
      <c r="H120" s="193"/>
      <c r="I120" s="2"/>
      <c r="J120" s="252"/>
      <c r="K120" s="60"/>
    </row>
    <row r="121" spans="1:11" ht="15.75" customHeight="1">
      <c r="A121" s="111"/>
      <c r="B121" s="270"/>
      <c r="C121" s="164" t="s">
        <v>27</v>
      </c>
      <c r="D121" s="149"/>
      <c r="E121" s="149"/>
      <c r="F121" s="193" t="str">
        <f>IF(J86=0,"",J86)</f>
        <v/>
      </c>
      <c r="G121" s="2" t="s">
        <v>75</v>
      </c>
      <c r="H121" s="193">
        <v>218000</v>
      </c>
      <c r="I121" s="2" t="s">
        <v>18</v>
      </c>
      <c r="J121" s="252" t="str">
        <f>IF(F121="","",F121*H121)</f>
        <v/>
      </c>
      <c r="K121" s="60"/>
    </row>
    <row r="122" spans="1:11" ht="15.75" customHeight="1">
      <c r="A122" s="111"/>
      <c r="B122" s="270"/>
      <c r="C122" s="164" t="s">
        <v>168</v>
      </c>
      <c r="D122" s="149"/>
      <c r="E122" s="149"/>
      <c r="F122" s="193" t="str">
        <f>IF(J89=0,"",J89)</f>
        <v/>
      </c>
      <c r="G122" s="2" t="s">
        <v>75</v>
      </c>
      <c r="H122" s="193">
        <v>106000</v>
      </c>
      <c r="I122" s="2" t="s">
        <v>18</v>
      </c>
      <c r="J122" s="252" t="str">
        <f>IF(F122="","",F122*H122)</f>
        <v/>
      </c>
      <c r="K122" s="60"/>
    </row>
    <row r="123" spans="1:11" ht="15.75" customHeight="1">
      <c r="A123" s="111"/>
      <c r="B123" s="270"/>
      <c r="C123" s="164" t="s">
        <v>136</v>
      </c>
      <c r="D123" s="149"/>
      <c r="E123" s="149"/>
      <c r="F123" s="193" t="str">
        <f>IF(J92=0,"",J92)</f>
        <v/>
      </c>
      <c r="G123" s="2" t="s">
        <v>75</v>
      </c>
      <c r="H123" s="193">
        <v>37000</v>
      </c>
      <c r="I123" s="2" t="s">
        <v>18</v>
      </c>
      <c r="J123" s="252" t="str">
        <f>IF(F123="","",F123*H123)</f>
        <v/>
      </c>
      <c r="K123" s="60"/>
    </row>
    <row r="124" spans="1:11" ht="15.75" customHeight="1">
      <c r="A124" s="111"/>
      <c r="B124" s="270"/>
      <c r="C124" s="164" t="s">
        <v>32</v>
      </c>
      <c r="D124" s="149"/>
      <c r="E124" s="149"/>
      <c r="F124" s="193" t="str">
        <f>IF(J95=0,"",J95)</f>
        <v/>
      </c>
      <c r="G124" s="2" t="s">
        <v>75</v>
      </c>
      <c r="H124" s="193">
        <v>16000</v>
      </c>
      <c r="I124" s="2" t="s">
        <v>18</v>
      </c>
      <c r="J124" s="252" t="str">
        <f>IF(F124="","",F124*H124)</f>
        <v/>
      </c>
      <c r="K124" s="60"/>
    </row>
    <row r="125" spans="1:11" ht="15.75" customHeight="1">
      <c r="A125" s="111"/>
      <c r="B125" s="2" t="s">
        <v>244</v>
      </c>
      <c r="E125" s="56"/>
      <c r="F125" s="193"/>
      <c r="G125" s="2"/>
      <c r="H125" s="193"/>
      <c r="I125" s="2"/>
      <c r="J125" s="252"/>
      <c r="K125" s="60"/>
    </row>
    <row r="126" spans="1:11" ht="15.75" customHeight="1">
      <c r="A126" s="111"/>
      <c r="B126" s="270"/>
      <c r="C126" s="164" t="s">
        <v>27</v>
      </c>
      <c r="D126" s="149"/>
      <c r="E126" s="149"/>
      <c r="F126" s="193" t="str">
        <f>IF(J102=0,"",J102)</f>
        <v/>
      </c>
      <c r="G126" s="2" t="s">
        <v>75</v>
      </c>
      <c r="H126" s="193">
        <v>305000</v>
      </c>
      <c r="I126" s="2" t="s">
        <v>18</v>
      </c>
      <c r="J126" s="252" t="str">
        <f>IF(F126="","",F126*H126)</f>
        <v/>
      </c>
      <c r="K126" s="60"/>
    </row>
    <row r="127" spans="1:11" ht="15.75" customHeight="1">
      <c r="A127" s="111"/>
      <c r="B127" s="270"/>
      <c r="C127" s="164" t="s">
        <v>168</v>
      </c>
      <c r="D127" s="149"/>
      <c r="E127" s="149"/>
      <c r="F127" s="193" t="str">
        <f>IF(J105=0,"",J105)</f>
        <v/>
      </c>
      <c r="G127" s="2" t="s">
        <v>75</v>
      </c>
      <c r="H127" s="193">
        <v>148000</v>
      </c>
      <c r="I127" s="2" t="s">
        <v>18</v>
      </c>
      <c r="J127" s="252" t="str">
        <f>IF(F127="","",F127*H127)</f>
        <v/>
      </c>
      <c r="K127" s="60"/>
    </row>
    <row r="128" spans="1:11" ht="15.75" customHeight="1">
      <c r="A128" s="111"/>
      <c r="B128" s="270"/>
      <c r="C128" s="164" t="s">
        <v>136</v>
      </c>
      <c r="D128" s="149"/>
      <c r="E128" s="149"/>
      <c r="F128" s="193" t="str">
        <f>IF(J108=0,"",J108)</f>
        <v/>
      </c>
      <c r="G128" s="2" t="s">
        <v>75</v>
      </c>
      <c r="H128" s="193">
        <v>52000</v>
      </c>
      <c r="I128" s="2" t="s">
        <v>18</v>
      </c>
      <c r="J128" s="252" t="str">
        <f>IF(F128="","",F128*H128)</f>
        <v/>
      </c>
      <c r="K128" s="60"/>
    </row>
    <row r="129" spans="1:11" ht="15.75" customHeight="1">
      <c r="A129" s="111"/>
      <c r="B129" s="270"/>
      <c r="C129" s="164" t="s">
        <v>32</v>
      </c>
      <c r="D129" s="149"/>
      <c r="E129" s="149"/>
      <c r="F129" s="193" t="str">
        <f>IF(J111=0,"",J111)</f>
        <v/>
      </c>
      <c r="G129" s="2" t="s">
        <v>75</v>
      </c>
      <c r="H129" s="193">
        <v>11000</v>
      </c>
      <c r="I129" s="2" t="s">
        <v>18</v>
      </c>
      <c r="J129" s="252" t="str">
        <f>IF(F129="","",F129*H129)</f>
        <v/>
      </c>
      <c r="K129" s="60"/>
    </row>
    <row r="130" spans="1:11" ht="15.75" customHeight="1">
      <c r="A130" s="111"/>
      <c r="B130" s="111"/>
      <c r="C130" s="111"/>
      <c r="D130" s="111"/>
      <c r="E130" s="123"/>
      <c r="F130" s="194"/>
      <c r="G130" s="2"/>
      <c r="H130" s="194"/>
      <c r="I130" s="245" t="s">
        <v>35</v>
      </c>
      <c r="J130" s="251">
        <f>SUM(J114:J129)</f>
        <v>0</v>
      </c>
      <c r="K130" s="60"/>
    </row>
    <row r="131" spans="1:11" ht="20.100000000000001" customHeight="1">
      <c r="A131" s="111"/>
      <c r="B131" s="111"/>
      <c r="C131" s="111"/>
      <c r="D131" s="111"/>
      <c r="E131" s="111"/>
      <c r="F131" s="111"/>
      <c r="G131" s="111"/>
      <c r="H131" s="111"/>
      <c r="J131" s="111"/>
    </row>
    <row r="132" spans="1:11" ht="20.100000000000001" customHeight="1">
      <c r="A132" s="2"/>
      <c r="B132" s="2" t="s">
        <v>246</v>
      </c>
      <c r="C132" s="111"/>
      <c r="D132" s="111"/>
      <c r="E132" s="111"/>
      <c r="F132" s="111"/>
      <c r="G132" s="111"/>
      <c r="H132" s="111"/>
      <c r="I132" s="111"/>
      <c r="J132" s="111"/>
    </row>
    <row r="133" spans="1:11" ht="20.100000000000001" customHeight="1">
      <c r="A133" s="2"/>
      <c r="B133" s="2" t="s">
        <v>240</v>
      </c>
      <c r="D133" s="111"/>
      <c r="E133" s="111"/>
      <c r="F133" s="111"/>
      <c r="G133" s="111"/>
      <c r="H133" s="111"/>
      <c r="I133" s="111"/>
      <c r="J133" s="111"/>
    </row>
    <row r="134" spans="1:11">
      <c r="A134" s="111"/>
      <c r="B134" s="113" t="s">
        <v>133</v>
      </c>
      <c r="C134" s="138" t="s">
        <v>69</v>
      </c>
      <c r="D134" s="156"/>
      <c r="E134" s="156"/>
      <c r="F134" s="186"/>
      <c r="G134" s="208" t="s">
        <v>56</v>
      </c>
      <c r="H134" s="221"/>
      <c r="I134" s="130" t="s">
        <v>25</v>
      </c>
      <c r="J134" s="130" t="s">
        <v>73</v>
      </c>
    </row>
    <row r="135" spans="1:11">
      <c r="A135" s="111"/>
      <c r="B135" s="114"/>
      <c r="C135" s="139" t="s">
        <v>45</v>
      </c>
      <c r="D135" s="157"/>
      <c r="E135" s="169"/>
      <c r="F135" s="187" t="s">
        <v>71</v>
      </c>
      <c r="G135" s="209" t="s">
        <v>30</v>
      </c>
      <c r="H135" s="187" t="s">
        <v>72</v>
      </c>
      <c r="I135" s="239"/>
      <c r="J135" s="239"/>
    </row>
    <row r="136" spans="1:11">
      <c r="A136" s="111"/>
      <c r="B136" s="115"/>
      <c r="C136" s="140"/>
      <c r="D136" s="158"/>
      <c r="E136" s="170"/>
      <c r="F136" s="188" t="s">
        <v>11</v>
      </c>
      <c r="G136" s="210" t="s">
        <v>7</v>
      </c>
      <c r="H136" s="222" t="s">
        <v>29</v>
      </c>
      <c r="I136" s="240" t="s">
        <v>78</v>
      </c>
      <c r="J136" s="240" t="s">
        <v>1</v>
      </c>
    </row>
    <row r="137" spans="1:11">
      <c r="A137" s="111"/>
      <c r="B137" s="113" t="s">
        <v>134</v>
      </c>
      <c r="C137" s="141"/>
      <c r="D137" s="159" t="s">
        <v>77</v>
      </c>
      <c r="E137" s="171"/>
      <c r="F137" s="189" t="str">
        <f>IF(C137="",IF(E137="","","開始日入力を"),IF(E137="","終了日入力を",_xlfn.DAYS(E137,C137)+1))</f>
        <v/>
      </c>
      <c r="G137" s="211"/>
      <c r="H137" s="223" t="str">
        <f>IF(F137="","",IF(G137="","",IF(F137&gt;0,G137*F137,"")))</f>
        <v/>
      </c>
      <c r="I137" s="241"/>
      <c r="J137" s="241" t="str">
        <f>IF(H137="","",IF(H137-I137&lt;0,"エラー",H137-I137))</f>
        <v/>
      </c>
    </row>
    <row r="138" spans="1:11">
      <c r="A138" s="111"/>
      <c r="B138" s="114"/>
      <c r="C138" s="143"/>
      <c r="D138" s="161" t="s">
        <v>77</v>
      </c>
      <c r="E138" s="173"/>
      <c r="F138" s="191" t="str">
        <f>IF(C138="",IF(E138="","","開始日入力を"),IF(E138="","終了日入力を",_xlfn.DAYS(E138,C138)+1))</f>
        <v/>
      </c>
      <c r="G138" s="213"/>
      <c r="H138" s="225" t="str">
        <f>IF(F138="","",IF(G138="","",IF(F138&gt;0,G138*F138,"")))</f>
        <v/>
      </c>
      <c r="I138" s="243"/>
      <c r="J138" s="243" t="str">
        <f>IF(H138="","",IF(H138-I138&lt;0,"エラー",H138-I138))</f>
        <v/>
      </c>
    </row>
    <row r="139" spans="1:11">
      <c r="A139" s="111"/>
      <c r="B139" s="115"/>
      <c r="C139" s="144" t="s">
        <v>35</v>
      </c>
      <c r="D139" s="162"/>
      <c r="E139" s="162"/>
      <c r="F139" s="192">
        <f>SUM(F137:F138)</f>
        <v>0</v>
      </c>
      <c r="G139" s="214">
        <f>MAX(G137:G138)</f>
        <v>0</v>
      </c>
      <c r="H139" s="214">
        <f>SUM(H137:H138)</f>
        <v>0</v>
      </c>
      <c r="I139" s="214">
        <f>SUM(I137:I138)</f>
        <v>0</v>
      </c>
      <c r="J139" s="214">
        <f>SUM(J137:J138)</f>
        <v>0</v>
      </c>
    </row>
    <row r="140" spans="1:11">
      <c r="A140" s="111"/>
      <c r="B140" s="113" t="s">
        <v>156</v>
      </c>
      <c r="C140" s="141"/>
      <c r="D140" s="159" t="s">
        <v>77</v>
      </c>
      <c r="E140" s="171"/>
      <c r="F140" s="189" t="str">
        <f>IF(C140="",IF(E140="","","開始日入力を"),IF(E140="","終了日入力を",_xlfn.DAYS(E140,C140)+1))</f>
        <v/>
      </c>
      <c r="G140" s="211"/>
      <c r="H140" s="223" t="str">
        <f>IF(F140="","",IF(G140="","",IF(F140&gt;0,G140*F140,"")))</f>
        <v/>
      </c>
      <c r="I140" s="241"/>
      <c r="J140" s="241" t="str">
        <f>IF(H140="","",IF(H140-I140&lt;0,"エラー",H140-I140))</f>
        <v/>
      </c>
    </row>
    <row r="141" spans="1:11">
      <c r="A141" s="111"/>
      <c r="B141" s="114"/>
      <c r="C141" s="143"/>
      <c r="D141" s="161" t="s">
        <v>77</v>
      </c>
      <c r="E141" s="173"/>
      <c r="F141" s="191" t="str">
        <f>IF(C141="",IF(E141="","","開始日入力を"),IF(E141="","終了日入力を",_xlfn.DAYS(E141,C141)+1))</f>
        <v/>
      </c>
      <c r="G141" s="213"/>
      <c r="H141" s="225" t="str">
        <f>IF(F141="","",IF(G141="","",IF(F141&gt;0,G141*F141,"")))</f>
        <v/>
      </c>
      <c r="I141" s="243"/>
      <c r="J141" s="243" t="str">
        <f>IF(H141="","",IF(H141-I141&lt;0,"エラー",H141-I141))</f>
        <v/>
      </c>
    </row>
    <row r="142" spans="1:11">
      <c r="A142" s="111"/>
      <c r="B142" s="115"/>
      <c r="C142" s="144" t="s">
        <v>35</v>
      </c>
      <c r="D142" s="162"/>
      <c r="E142" s="162"/>
      <c r="F142" s="192">
        <f>SUM(F140:F141)</f>
        <v>0</v>
      </c>
      <c r="G142" s="214">
        <f>MAX(G140:G141)</f>
        <v>0</v>
      </c>
      <c r="H142" s="214">
        <f>SUM(H140:H141)</f>
        <v>0</v>
      </c>
      <c r="I142" s="214">
        <f>SUM(I140:I141)</f>
        <v>0</v>
      </c>
      <c r="J142" s="214">
        <f>SUM(J140:J141)</f>
        <v>0</v>
      </c>
    </row>
    <row r="143" spans="1:11">
      <c r="A143" s="111"/>
      <c r="B143" s="113" t="s">
        <v>135</v>
      </c>
      <c r="C143" s="141"/>
      <c r="D143" s="159" t="s">
        <v>77</v>
      </c>
      <c r="E143" s="171"/>
      <c r="F143" s="189" t="str">
        <f>IF(C143="",IF(E143="","","開始日入力を"),IF(E143="","終了日入力を",_xlfn.DAYS(E143,C143)+1))</f>
        <v/>
      </c>
      <c r="G143" s="211"/>
      <c r="H143" s="223" t="str">
        <f>IF(F143="","",IF(G143="","",IF(F143&gt;0,G143*F143,"")))</f>
        <v/>
      </c>
      <c r="I143" s="241"/>
      <c r="J143" s="241" t="str">
        <f>IF(H143="","",IF(H143-I143&lt;0,"エラー",H143-I143))</f>
        <v/>
      </c>
    </row>
    <row r="144" spans="1:11">
      <c r="A144" s="111"/>
      <c r="B144" s="114"/>
      <c r="C144" s="143"/>
      <c r="D144" s="161" t="s">
        <v>77</v>
      </c>
      <c r="E144" s="173"/>
      <c r="F144" s="191" t="str">
        <f>IF(C144="",IF(E144="","","開始日入力を"),IF(E144="","終了日入力を",_xlfn.DAYS(E144,C144)+1))</f>
        <v/>
      </c>
      <c r="G144" s="213"/>
      <c r="H144" s="225" t="str">
        <f>IF(F144="","",IF(G144="","",IF(F144&gt;0,G144*F144,"")))</f>
        <v/>
      </c>
      <c r="I144" s="243"/>
      <c r="J144" s="243" t="str">
        <f>IF(H144="","",IF(H144-I144&lt;0,"エラー",H144-I144))</f>
        <v/>
      </c>
    </row>
    <row r="145" spans="1:10">
      <c r="A145" s="111"/>
      <c r="B145" s="115"/>
      <c r="C145" s="144" t="s">
        <v>35</v>
      </c>
      <c r="D145" s="162"/>
      <c r="E145" s="162"/>
      <c r="F145" s="192">
        <f>SUM(F143:F144)</f>
        <v>0</v>
      </c>
      <c r="G145" s="214">
        <f>MAX(G143:G144)</f>
        <v>0</v>
      </c>
      <c r="H145" s="214">
        <f>SUM(H143:H144)</f>
        <v>0</v>
      </c>
      <c r="I145" s="214">
        <f>SUM(I143:I144)</f>
        <v>0</v>
      </c>
      <c r="J145" s="214">
        <f>SUM(J143:J144)</f>
        <v>0</v>
      </c>
    </row>
    <row r="146" spans="1:10">
      <c r="A146" s="111"/>
      <c r="B146" s="113" t="s">
        <v>166</v>
      </c>
      <c r="C146" s="141"/>
      <c r="D146" s="159" t="s">
        <v>77</v>
      </c>
      <c r="E146" s="171"/>
      <c r="F146" s="189" t="str">
        <f>IF(C146="",IF(E146="","","開始日入力を"),IF(E146="","終了日入力を",_xlfn.DAYS(E146,C146)+1))</f>
        <v/>
      </c>
      <c r="G146" s="211"/>
      <c r="H146" s="223" t="str">
        <f>IF(F146="","",IF(G146="","",IF(F146&gt;0,G146*F146,"")))</f>
        <v/>
      </c>
      <c r="I146" s="241"/>
      <c r="J146" s="241" t="str">
        <f>IF(H146="","",IF(H146-I146&lt;0,"エラー",H146-I146))</f>
        <v/>
      </c>
    </row>
    <row r="147" spans="1:10">
      <c r="A147" s="111"/>
      <c r="B147" s="114"/>
      <c r="C147" s="143"/>
      <c r="D147" s="161" t="s">
        <v>77</v>
      </c>
      <c r="E147" s="173"/>
      <c r="F147" s="191" t="str">
        <f>IF(C147="",IF(E147="","","開始日入力を"),IF(E147="","終了日入力を",_xlfn.DAYS(E147,C147)+1))</f>
        <v/>
      </c>
      <c r="G147" s="213"/>
      <c r="H147" s="225" t="str">
        <f>IF(F147="","",IF(G147="","",IF(F147&gt;0,G147*F147,"")))</f>
        <v/>
      </c>
      <c r="I147" s="243"/>
      <c r="J147" s="243" t="str">
        <f>IF(H147="","",IF(H147-I147&lt;0,"エラー",H147-I147))</f>
        <v/>
      </c>
    </row>
    <row r="148" spans="1:10">
      <c r="A148" s="111"/>
      <c r="B148" s="115"/>
      <c r="C148" s="144" t="s">
        <v>35</v>
      </c>
      <c r="D148" s="162"/>
      <c r="E148" s="162"/>
      <c r="F148" s="192">
        <f>SUM(F146:F147)</f>
        <v>0</v>
      </c>
      <c r="G148" s="214">
        <f>MAX(G146:G147)</f>
        <v>0</v>
      </c>
      <c r="H148" s="214">
        <f>SUM(H146:H147)</f>
        <v>0</v>
      </c>
      <c r="I148" s="214">
        <f>SUM(I146:I147)</f>
        <v>0</v>
      </c>
      <c r="J148" s="214">
        <f>SUM(J146:J147)</f>
        <v>0</v>
      </c>
    </row>
    <row r="149" spans="1:10" ht="20.100000000000001" customHeight="1">
      <c r="A149" s="2"/>
      <c r="B149" s="2" t="s">
        <v>241</v>
      </c>
      <c r="D149" s="111"/>
      <c r="E149" s="111"/>
      <c r="F149" s="111"/>
      <c r="G149" s="111"/>
      <c r="H149" s="111"/>
      <c r="I149" s="111"/>
      <c r="J149" s="111"/>
    </row>
    <row r="150" spans="1:10">
      <c r="A150" s="111"/>
      <c r="B150" s="113" t="s">
        <v>133</v>
      </c>
      <c r="C150" s="138" t="s">
        <v>69</v>
      </c>
      <c r="D150" s="156"/>
      <c r="E150" s="156"/>
      <c r="F150" s="186"/>
      <c r="G150" s="208" t="s">
        <v>56</v>
      </c>
      <c r="H150" s="221"/>
      <c r="I150" s="130" t="s">
        <v>25</v>
      </c>
      <c r="J150" s="130" t="s">
        <v>73</v>
      </c>
    </row>
    <row r="151" spans="1:10">
      <c r="A151" s="111"/>
      <c r="B151" s="114"/>
      <c r="C151" s="139" t="s">
        <v>45</v>
      </c>
      <c r="D151" s="157"/>
      <c r="E151" s="169"/>
      <c r="F151" s="187" t="s">
        <v>71</v>
      </c>
      <c r="G151" s="209" t="s">
        <v>30</v>
      </c>
      <c r="H151" s="187" t="s">
        <v>72</v>
      </c>
      <c r="I151" s="239"/>
      <c r="J151" s="239"/>
    </row>
    <row r="152" spans="1:10">
      <c r="A152" s="111"/>
      <c r="B152" s="115"/>
      <c r="C152" s="140"/>
      <c r="D152" s="158"/>
      <c r="E152" s="170"/>
      <c r="F152" s="188" t="s">
        <v>11</v>
      </c>
      <c r="G152" s="210" t="s">
        <v>7</v>
      </c>
      <c r="H152" s="222" t="s">
        <v>29</v>
      </c>
      <c r="I152" s="240" t="s">
        <v>78</v>
      </c>
      <c r="J152" s="240" t="s">
        <v>1</v>
      </c>
    </row>
    <row r="153" spans="1:10">
      <c r="A153" s="111"/>
      <c r="B153" s="113" t="s">
        <v>134</v>
      </c>
      <c r="C153" s="141"/>
      <c r="D153" s="159" t="s">
        <v>77</v>
      </c>
      <c r="E153" s="171"/>
      <c r="F153" s="189" t="str">
        <f>IF(C153="",IF(E153="","","開始日入力を"),IF(E153="","終了日入力を",_xlfn.DAYS(E153,C153)+1))</f>
        <v/>
      </c>
      <c r="G153" s="211"/>
      <c r="H153" s="223" t="str">
        <f>IF(F153="","",IF(G153="","",IF(F153&gt;0,G153*F153,"")))</f>
        <v/>
      </c>
      <c r="I153" s="241"/>
      <c r="J153" s="241" t="str">
        <f>IF(H153="","",IF(H153-I153&lt;0,"エラー",H153-I153))</f>
        <v/>
      </c>
    </row>
    <row r="154" spans="1:10">
      <c r="A154" s="111"/>
      <c r="B154" s="114"/>
      <c r="C154" s="143"/>
      <c r="D154" s="161" t="s">
        <v>77</v>
      </c>
      <c r="E154" s="173"/>
      <c r="F154" s="191" t="str">
        <f>IF(C154="",IF(E154="","","開始日入力を"),IF(E154="","終了日入力を",_xlfn.DAYS(E154,C154)+1))</f>
        <v/>
      </c>
      <c r="G154" s="213"/>
      <c r="H154" s="225" t="str">
        <f>IF(F154="","",IF(G154="","",IF(F154&gt;0,G154*F154,"")))</f>
        <v/>
      </c>
      <c r="I154" s="243"/>
      <c r="J154" s="243" t="str">
        <f>IF(H154="","",IF(H154-I154&lt;0,"エラー",H154-I154))</f>
        <v/>
      </c>
    </row>
    <row r="155" spans="1:10">
      <c r="A155" s="111"/>
      <c r="B155" s="115"/>
      <c r="C155" s="144" t="s">
        <v>35</v>
      </c>
      <c r="D155" s="162"/>
      <c r="E155" s="162"/>
      <c r="F155" s="192">
        <f>SUM(F153:F154)</f>
        <v>0</v>
      </c>
      <c r="G155" s="214">
        <f>MAX(G153:G154)</f>
        <v>0</v>
      </c>
      <c r="H155" s="214">
        <f>SUM(H153:H154)</f>
        <v>0</v>
      </c>
      <c r="I155" s="214">
        <f>SUM(I153:I154)</f>
        <v>0</v>
      </c>
      <c r="J155" s="214">
        <f>SUM(J153:J154)</f>
        <v>0</v>
      </c>
    </row>
    <row r="156" spans="1:10">
      <c r="A156" s="111"/>
      <c r="B156" s="113" t="s">
        <v>156</v>
      </c>
      <c r="C156" s="141"/>
      <c r="D156" s="159" t="s">
        <v>77</v>
      </c>
      <c r="E156" s="171"/>
      <c r="F156" s="189" t="str">
        <f>IF(C156="",IF(E156="","","開始日入力を"),IF(E156="","終了日入力を",_xlfn.DAYS(E156,C156)+1))</f>
        <v/>
      </c>
      <c r="G156" s="211"/>
      <c r="H156" s="223" t="str">
        <f>IF(F156="","",IF(G156="","",IF(F156&gt;0,G156*F156,"")))</f>
        <v/>
      </c>
      <c r="I156" s="241"/>
      <c r="J156" s="241" t="str">
        <f>IF(H156="","",IF(H156-I156&lt;0,"エラー",H156-I156))</f>
        <v/>
      </c>
    </row>
    <row r="157" spans="1:10">
      <c r="A157" s="111"/>
      <c r="B157" s="114"/>
      <c r="C157" s="143"/>
      <c r="D157" s="161" t="s">
        <v>77</v>
      </c>
      <c r="E157" s="173"/>
      <c r="F157" s="191" t="str">
        <f>IF(C157="",IF(E157="","","開始日入力を"),IF(E157="","終了日入力を",_xlfn.DAYS(E157,C157)+1))</f>
        <v/>
      </c>
      <c r="G157" s="213"/>
      <c r="H157" s="225" t="str">
        <f>IF(F157="","",IF(G157="","",IF(F157&gt;0,G157*F157,"")))</f>
        <v/>
      </c>
      <c r="I157" s="243"/>
      <c r="J157" s="243" t="str">
        <f>IF(H157="","",IF(H157-I157&lt;0,"エラー",H157-I157))</f>
        <v/>
      </c>
    </row>
    <row r="158" spans="1:10">
      <c r="A158" s="111"/>
      <c r="B158" s="115"/>
      <c r="C158" s="144" t="s">
        <v>35</v>
      </c>
      <c r="D158" s="162"/>
      <c r="E158" s="162"/>
      <c r="F158" s="192">
        <f>SUM(F156:F157)</f>
        <v>0</v>
      </c>
      <c r="G158" s="214">
        <f>MAX(G156:G157)</f>
        <v>0</v>
      </c>
      <c r="H158" s="214">
        <f>SUM(H156:H157)</f>
        <v>0</v>
      </c>
      <c r="I158" s="214">
        <f>SUM(I156:I157)</f>
        <v>0</v>
      </c>
      <c r="J158" s="214">
        <f>SUM(J156:J157)</f>
        <v>0</v>
      </c>
    </row>
    <row r="159" spans="1:10">
      <c r="A159" s="111"/>
      <c r="B159" s="113" t="s">
        <v>135</v>
      </c>
      <c r="C159" s="141"/>
      <c r="D159" s="159" t="s">
        <v>77</v>
      </c>
      <c r="E159" s="171"/>
      <c r="F159" s="189" t="str">
        <f>IF(C159="",IF(E159="","","開始日入力を"),IF(E159="","終了日入力を",_xlfn.DAYS(E159,C159)+1))</f>
        <v/>
      </c>
      <c r="G159" s="211"/>
      <c r="H159" s="223" t="str">
        <f>IF(F159="","",IF(G159="","",IF(F159&gt;0,G159*F159,"")))</f>
        <v/>
      </c>
      <c r="I159" s="241"/>
      <c r="J159" s="241" t="str">
        <f>IF(H159="","",IF(H159-I159&lt;0,"エラー",H159-I159))</f>
        <v/>
      </c>
    </row>
    <row r="160" spans="1:10">
      <c r="A160" s="111"/>
      <c r="B160" s="114"/>
      <c r="C160" s="143"/>
      <c r="D160" s="161" t="s">
        <v>77</v>
      </c>
      <c r="E160" s="173"/>
      <c r="F160" s="191" t="str">
        <f>IF(C160="",IF(E160="","","開始日入力を"),IF(E160="","終了日入力を",_xlfn.DAYS(E160,C160)+1))</f>
        <v/>
      </c>
      <c r="G160" s="213"/>
      <c r="H160" s="225" t="str">
        <f>IF(F160="","",IF(G160="","",IF(F160&gt;0,G160*F160,"")))</f>
        <v/>
      </c>
      <c r="I160" s="243"/>
      <c r="J160" s="243" t="str">
        <f>IF(H160="","",IF(H160-I160&lt;0,"エラー",H160-I160))</f>
        <v/>
      </c>
    </row>
    <row r="161" spans="1:10">
      <c r="A161" s="111"/>
      <c r="B161" s="115"/>
      <c r="C161" s="144" t="s">
        <v>35</v>
      </c>
      <c r="D161" s="162"/>
      <c r="E161" s="162"/>
      <c r="F161" s="192">
        <f>SUM(F159:F160)</f>
        <v>0</v>
      </c>
      <c r="G161" s="214">
        <f>MAX(G159:G160)</f>
        <v>0</v>
      </c>
      <c r="H161" s="214">
        <f>SUM(H159:H160)</f>
        <v>0</v>
      </c>
      <c r="I161" s="214">
        <f>SUM(I159:I160)</f>
        <v>0</v>
      </c>
      <c r="J161" s="214">
        <f>SUM(J159:J160)</f>
        <v>0</v>
      </c>
    </row>
    <row r="162" spans="1:10">
      <c r="A162" s="111"/>
      <c r="B162" s="113" t="s">
        <v>166</v>
      </c>
      <c r="C162" s="141"/>
      <c r="D162" s="159" t="s">
        <v>77</v>
      </c>
      <c r="E162" s="171"/>
      <c r="F162" s="189" t="str">
        <f>IF(C162="",IF(E162="","","開始日入力を"),IF(E162="","終了日入力を",_xlfn.DAYS(E162,C162)+1))</f>
        <v/>
      </c>
      <c r="G162" s="211"/>
      <c r="H162" s="223" t="str">
        <f>IF(F162="","",IF(G162="","",IF(F162&gt;0,G162*F162,"")))</f>
        <v/>
      </c>
      <c r="I162" s="241"/>
      <c r="J162" s="241" t="str">
        <f>IF(H162="","",IF(H162-I162&lt;0,"エラー",H162-I162))</f>
        <v/>
      </c>
    </row>
    <row r="163" spans="1:10">
      <c r="A163" s="111"/>
      <c r="B163" s="114"/>
      <c r="C163" s="143"/>
      <c r="D163" s="161" t="s">
        <v>77</v>
      </c>
      <c r="E163" s="173"/>
      <c r="F163" s="191" t="str">
        <f>IF(C163="",IF(E163="","","開始日入力を"),IF(E163="","終了日入力を",_xlfn.DAYS(E163,C163)+1))</f>
        <v/>
      </c>
      <c r="G163" s="213"/>
      <c r="H163" s="225" t="str">
        <f>IF(F163="","",IF(G163="","",IF(F163&gt;0,G163*F163,"")))</f>
        <v/>
      </c>
      <c r="I163" s="243"/>
      <c r="J163" s="243" t="str">
        <f>IF(H163="","",IF(H163-I163&lt;0,"エラー",H163-I163))</f>
        <v/>
      </c>
    </row>
    <row r="164" spans="1:10">
      <c r="A164" s="111"/>
      <c r="B164" s="115"/>
      <c r="C164" s="144" t="s">
        <v>35</v>
      </c>
      <c r="D164" s="162"/>
      <c r="E164" s="162"/>
      <c r="F164" s="192">
        <f>SUM(F162:F163)</f>
        <v>0</v>
      </c>
      <c r="G164" s="214">
        <f>MAX(G162:G163)</f>
        <v>0</v>
      </c>
      <c r="H164" s="214">
        <f>SUM(H162:H163)</f>
        <v>0</v>
      </c>
      <c r="I164" s="214">
        <f>SUM(I162:I163)</f>
        <v>0</v>
      </c>
      <c r="J164" s="214">
        <f>SUM(J162:J163)</f>
        <v>0</v>
      </c>
    </row>
    <row r="165" spans="1:10" ht="20.100000000000001" customHeight="1">
      <c r="A165" s="2"/>
      <c r="B165" s="2" t="s">
        <v>242</v>
      </c>
      <c r="D165" s="111"/>
      <c r="E165" s="111"/>
      <c r="F165" s="111"/>
      <c r="G165" s="111"/>
      <c r="H165" s="111"/>
      <c r="I165" s="111"/>
      <c r="J165" s="111"/>
    </row>
    <row r="166" spans="1:10">
      <c r="A166" s="111"/>
      <c r="B166" s="113" t="s">
        <v>133</v>
      </c>
      <c r="C166" s="138" t="s">
        <v>69</v>
      </c>
      <c r="D166" s="156"/>
      <c r="E166" s="156"/>
      <c r="F166" s="186"/>
      <c r="G166" s="208" t="s">
        <v>56</v>
      </c>
      <c r="H166" s="221"/>
      <c r="I166" s="130" t="s">
        <v>25</v>
      </c>
      <c r="J166" s="130" t="s">
        <v>73</v>
      </c>
    </row>
    <row r="167" spans="1:10">
      <c r="A167" s="111"/>
      <c r="B167" s="114"/>
      <c r="C167" s="139" t="s">
        <v>45</v>
      </c>
      <c r="D167" s="157"/>
      <c r="E167" s="169"/>
      <c r="F167" s="187" t="s">
        <v>71</v>
      </c>
      <c r="G167" s="209" t="s">
        <v>30</v>
      </c>
      <c r="H167" s="187" t="s">
        <v>72</v>
      </c>
      <c r="I167" s="239"/>
      <c r="J167" s="239"/>
    </row>
    <row r="168" spans="1:10">
      <c r="A168" s="111"/>
      <c r="B168" s="115"/>
      <c r="C168" s="140"/>
      <c r="D168" s="158"/>
      <c r="E168" s="170"/>
      <c r="F168" s="188" t="s">
        <v>11</v>
      </c>
      <c r="G168" s="210" t="s">
        <v>7</v>
      </c>
      <c r="H168" s="222" t="s">
        <v>29</v>
      </c>
      <c r="I168" s="240" t="s">
        <v>78</v>
      </c>
      <c r="J168" s="240" t="s">
        <v>1</v>
      </c>
    </row>
    <row r="169" spans="1:10">
      <c r="A169" s="111"/>
      <c r="B169" s="113" t="s">
        <v>134</v>
      </c>
      <c r="C169" s="141"/>
      <c r="D169" s="159" t="s">
        <v>77</v>
      </c>
      <c r="E169" s="171"/>
      <c r="F169" s="189" t="str">
        <f>IF(C169="",IF(E169="","","開始日入力を"),IF(E169="","終了日入力を",_xlfn.DAYS(E169,C169)+1))</f>
        <v/>
      </c>
      <c r="G169" s="211"/>
      <c r="H169" s="223" t="str">
        <f>IF(F169="","",IF(G169="","",IF(F169&gt;0,G169*F169,"")))</f>
        <v/>
      </c>
      <c r="I169" s="241"/>
      <c r="J169" s="241" t="str">
        <f>IF(H169="","",IF(H169-I169&lt;0,"エラー",H169-I169))</f>
        <v/>
      </c>
    </row>
    <row r="170" spans="1:10">
      <c r="A170" s="111"/>
      <c r="B170" s="114"/>
      <c r="C170" s="143"/>
      <c r="D170" s="161" t="s">
        <v>77</v>
      </c>
      <c r="E170" s="173"/>
      <c r="F170" s="191" t="str">
        <f>IF(C170="",IF(E170="","","開始日入力を"),IF(E170="","終了日入力を",_xlfn.DAYS(E170,C170)+1))</f>
        <v/>
      </c>
      <c r="G170" s="213"/>
      <c r="H170" s="225" t="str">
        <f>IF(F170="","",IF(G170="","",IF(F170&gt;0,G170*F170,"")))</f>
        <v/>
      </c>
      <c r="I170" s="243"/>
      <c r="J170" s="243" t="str">
        <f>IF(H170="","",IF(H170-I170&lt;0,"エラー",H170-I170))</f>
        <v/>
      </c>
    </row>
    <row r="171" spans="1:10">
      <c r="A171" s="111"/>
      <c r="B171" s="115"/>
      <c r="C171" s="144" t="s">
        <v>35</v>
      </c>
      <c r="D171" s="162"/>
      <c r="E171" s="162"/>
      <c r="F171" s="192">
        <f>SUM(F169:F170)</f>
        <v>0</v>
      </c>
      <c r="G171" s="214">
        <f>MAX(G169:G170)</f>
        <v>0</v>
      </c>
      <c r="H171" s="214">
        <f>SUM(H169:H170)</f>
        <v>0</v>
      </c>
      <c r="I171" s="214">
        <f>SUM(I169:I170)</f>
        <v>0</v>
      </c>
      <c r="J171" s="214">
        <f>SUM(J169:J170)</f>
        <v>0</v>
      </c>
    </row>
    <row r="172" spans="1:10">
      <c r="A172" s="111"/>
      <c r="B172" s="113" t="s">
        <v>156</v>
      </c>
      <c r="C172" s="141"/>
      <c r="D172" s="159" t="s">
        <v>77</v>
      </c>
      <c r="E172" s="171"/>
      <c r="F172" s="189" t="str">
        <f>IF(C172="",IF(E172="","","開始日入力を"),IF(E172="","終了日入力を",_xlfn.DAYS(E172,C172)+1))</f>
        <v/>
      </c>
      <c r="G172" s="211"/>
      <c r="H172" s="223" t="str">
        <f>IF(F172="","",IF(G172="","",IF(F172&gt;0,G172*F172,"")))</f>
        <v/>
      </c>
      <c r="I172" s="241"/>
      <c r="J172" s="241" t="str">
        <f>IF(H172="","",IF(H172-I172&lt;0,"エラー",H172-I172))</f>
        <v/>
      </c>
    </row>
    <row r="173" spans="1:10">
      <c r="A173" s="111"/>
      <c r="B173" s="114"/>
      <c r="C173" s="143"/>
      <c r="D173" s="161" t="s">
        <v>77</v>
      </c>
      <c r="E173" s="173"/>
      <c r="F173" s="191" t="str">
        <f>IF(C173="",IF(E173="","","開始日入力を"),IF(E173="","終了日入力を",_xlfn.DAYS(E173,C173)+1))</f>
        <v/>
      </c>
      <c r="G173" s="213"/>
      <c r="H173" s="225" t="str">
        <f>IF(F173="","",IF(G173="","",IF(F173&gt;0,G173*F173,"")))</f>
        <v/>
      </c>
      <c r="I173" s="243"/>
      <c r="J173" s="243" t="str">
        <f>IF(H173="","",IF(H173-I173&lt;0,"エラー",H173-I173))</f>
        <v/>
      </c>
    </row>
    <row r="174" spans="1:10">
      <c r="A174" s="111"/>
      <c r="B174" s="115"/>
      <c r="C174" s="144" t="s">
        <v>35</v>
      </c>
      <c r="D174" s="162"/>
      <c r="E174" s="162"/>
      <c r="F174" s="192">
        <f>SUM(F172:F173)</f>
        <v>0</v>
      </c>
      <c r="G174" s="214">
        <f>MAX(G172:G173)</f>
        <v>0</v>
      </c>
      <c r="H174" s="214">
        <f>SUM(H172:H173)</f>
        <v>0</v>
      </c>
      <c r="I174" s="214">
        <f>SUM(I172:I173)</f>
        <v>0</v>
      </c>
      <c r="J174" s="214">
        <f>SUM(J172:J173)</f>
        <v>0</v>
      </c>
    </row>
    <row r="175" spans="1:10">
      <c r="A175" s="111"/>
      <c r="B175" s="113" t="s">
        <v>135</v>
      </c>
      <c r="C175" s="141"/>
      <c r="D175" s="159" t="s">
        <v>77</v>
      </c>
      <c r="E175" s="171"/>
      <c r="F175" s="189" t="str">
        <f>IF(C175="",IF(E175="","","開始日入力を"),IF(E175="","終了日入力を",_xlfn.DAYS(E175,C175)+1))</f>
        <v/>
      </c>
      <c r="G175" s="211"/>
      <c r="H175" s="223" t="str">
        <f>IF(F175="","",IF(G175="","",IF(F175&gt;0,G175*F175,"")))</f>
        <v/>
      </c>
      <c r="I175" s="241"/>
      <c r="J175" s="241" t="str">
        <f>IF(H175="","",IF(H175-I175&lt;0,"エラー",H175-I175))</f>
        <v/>
      </c>
    </row>
    <row r="176" spans="1:10">
      <c r="A176" s="111"/>
      <c r="B176" s="114"/>
      <c r="C176" s="143"/>
      <c r="D176" s="161" t="s">
        <v>77</v>
      </c>
      <c r="E176" s="173"/>
      <c r="F176" s="191" t="str">
        <f>IF(C176="",IF(E176="","","開始日入力を"),IF(E176="","終了日入力を",_xlfn.DAYS(E176,C176)+1))</f>
        <v/>
      </c>
      <c r="G176" s="213"/>
      <c r="H176" s="225" t="str">
        <f>IF(F176="","",IF(G176="","",IF(F176&gt;0,G176*F176,"")))</f>
        <v/>
      </c>
      <c r="I176" s="243"/>
      <c r="J176" s="243" t="str">
        <f>IF(H176="","",IF(H176-I176&lt;0,"エラー",H176-I176))</f>
        <v/>
      </c>
    </row>
    <row r="177" spans="1:11">
      <c r="A177" s="111"/>
      <c r="B177" s="115"/>
      <c r="C177" s="144" t="s">
        <v>35</v>
      </c>
      <c r="D177" s="162"/>
      <c r="E177" s="162"/>
      <c r="F177" s="192">
        <f>SUM(F175:F176)</f>
        <v>0</v>
      </c>
      <c r="G177" s="214">
        <f>MAX(G175:G176)</f>
        <v>0</v>
      </c>
      <c r="H177" s="214">
        <f>SUM(H175:H176)</f>
        <v>0</v>
      </c>
      <c r="I177" s="214">
        <f>SUM(I175:I176)</f>
        <v>0</v>
      </c>
      <c r="J177" s="214">
        <f>SUM(J175:J176)</f>
        <v>0</v>
      </c>
    </row>
    <row r="178" spans="1:11">
      <c r="A178" s="111"/>
      <c r="B178" s="113" t="s">
        <v>166</v>
      </c>
      <c r="C178" s="141"/>
      <c r="D178" s="159" t="s">
        <v>77</v>
      </c>
      <c r="E178" s="171"/>
      <c r="F178" s="189" t="str">
        <f>IF(C178="",IF(E178="","","開始日入力を"),IF(E178="","終了日入力を",_xlfn.DAYS(E178,C178)+1))</f>
        <v/>
      </c>
      <c r="G178" s="211"/>
      <c r="H178" s="223" t="str">
        <f>IF(F178="","",IF(G178="","",IF(F178&gt;0,G178*F178,"")))</f>
        <v/>
      </c>
      <c r="I178" s="241"/>
      <c r="J178" s="241" t="str">
        <f>IF(H178="","",IF(H178-I178&lt;0,"エラー",H178-I178))</f>
        <v/>
      </c>
    </row>
    <row r="179" spans="1:11">
      <c r="A179" s="111"/>
      <c r="B179" s="114"/>
      <c r="C179" s="143"/>
      <c r="D179" s="161" t="s">
        <v>77</v>
      </c>
      <c r="E179" s="173"/>
      <c r="F179" s="191" t="str">
        <f>IF(C179="",IF(E179="","","開始日入力を"),IF(E179="","終了日入力を",_xlfn.DAYS(E179,C179)+1))</f>
        <v/>
      </c>
      <c r="G179" s="213"/>
      <c r="H179" s="225" t="str">
        <f>IF(F179="","",IF(G179="","",IF(F179&gt;0,G179*F179,"")))</f>
        <v/>
      </c>
      <c r="I179" s="243"/>
      <c r="J179" s="243" t="str">
        <f>IF(H179="","",IF(H179-I179&lt;0,"エラー",H179-I179))</f>
        <v/>
      </c>
    </row>
    <row r="180" spans="1:11">
      <c r="A180" s="111"/>
      <c r="B180" s="115"/>
      <c r="C180" s="144" t="s">
        <v>35</v>
      </c>
      <c r="D180" s="162"/>
      <c r="E180" s="162"/>
      <c r="F180" s="192">
        <f>SUM(F178:F179)</f>
        <v>0</v>
      </c>
      <c r="G180" s="214">
        <f>MAX(G178:G179)</f>
        <v>0</v>
      </c>
      <c r="H180" s="214">
        <f>SUM(H178:H179)</f>
        <v>0</v>
      </c>
      <c r="I180" s="214">
        <f>SUM(I178:I179)</f>
        <v>0</v>
      </c>
      <c r="J180" s="214">
        <f>SUM(J178:J179)</f>
        <v>0</v>
      </c>
    </row>
    <row r="181" spans="1:11">
      <c r="A181" s="111"/>
      <c r="B181" s="111"/>
      <c r="C181" s="111"/>
      <c r="D181" s="111"/>
      <c r="E181" s="111"/>
      <c r="F181" s="111"/>
      <c r="G181" s="111"/>
      <c r="H181" s="111"/>
      <c r="I181" s="111"/>
      <c r="J181" s="111"/>
    </row>
    <row r="182" spans="1:11" ht="15.75" customHeight="1">
      <c r="A182" s="2" t="s">
        <v>74</v>
      </c>
      <c r="B182" s="2"/>
      <c r="D182" s="111"/>
      <c r="K182" s="60"/>
    </row>
    <row r="183" spans="1:11" ht="15.75" customHeight="1">
      <c r="A183" s="111"/>
      <c r="B183" s="2" t="s">
        <v>227</v>
      </c>
      <c r="E183" s="56"/>
      <c r="F183" s="193"/>
      <c r="G183" s="2"/>
      <c r="H183" s="193"/>
      <c r="I183" s="2"/>
      <c r="J183" s="252"/>
      <c r="K183" s="60"/>
    </row>
    <row r="184" spans="1:11" ht="15.75" customHeight="1">
      <c r="A184" s="111"/>
      <c r="B184" s="2" t="s">
        <v>42</v>
      </c>
      <c r="E184" s="56"/>
      <c r="F184" s="193"/>
      <c r="G184" s="2"/>
      <c r="H184" s="193"/>
      <c r="I184" s="2"/>
      <c r="J184" s="252"/>
      <c r="K184" s="60"/>
    </row>
    <row r="185" spans="1:11" ht="15.75" customHeight="1">
      <c r="A185" s="111"/>
      <c r="B185" s="270"/>
      <c r="C185" s="164" t="s">
        <v>27</v>
      </c>
      <c r="D185" s="149"/>
      <c r="E185" s="149"/>
      <c r="F185" s="193" t="str">
        <f>IF(J139=0,"",J139)</f>
        <v/>
      </c>
      <c r="G185" s="2" t="s">
        <v>75</v>
      </c>
      <c r="H185" s="193">
        <v>301000</v>
      </c>
      <c r="I185" s="2" t="s">
        <v>18</v>
      </c>
      <c r="J185" s="252" t="str">
        <f>IF(F185="","",F185*H185)</f>
        <v/>
      </c>
      <c r="K185" s="60"/>
    </row>
    <row r="186" spans="1:11" ht="15.75" customHeight="1">
      <c r="A186" s="111"/>
      <c r="B186" s="270"/>
      <c r="C186" s="164" t="s">
        <v>168</v>
      </c>
      <c r="D186" s="149"/>
      <c r="E186" s="149"/>
      <c r="F186" s="193" t="str">
        <f>IF(J142=0,"",J142)</f>
        <v/>
      </c>
      <c r="G186" s="2" t="s">
        <v>75</v>
      </c>
      <c r="H186" s="193">
        <v>211000</v>
      </c>
      <c r="I186" s="2" t="s">
        <v>18</v>
      </c>
      <c r="J186" s="252" t="str">
        <f>IF(F186="","",F186*H186)</f>
        <v/>
      </c>
      <c r="K186" s="60"/>
    </row>
    <row r="187" spans="1:11" ht="15.75" customHeight="1">
      <c r="A187" s="111"/>
      <c r="B187" s="270"/>
      <c r="C187" s="164" t="s">
        <v>136</v>
      </c>
      <c r="D187" s="149"/>
      <c r="E187" s="149"/>
      <c r="F187" s="193" t="str">
        <f>IF(J145=0,"",J145)</f>
        <v/>
      </c>
      <c r="G187" s="2" t="s">
        <v>75</v>
      </c>
      <c r="H187" s="193">
        <v>71000</v>
      </c>
      <c r="I187" s="2" t="s">
        <v>18</v>
      </c>
      <c r="J187" s="252" t="str">
        <f>IF(F187="","",F187*H187)</f>
        <v/>
      </c>
      <c r="K187" s="60"/>
    </row>
    <row r="188" spans="1:11" ht="15.75" customHeight="1">
      <c r="A188" s="111"/>
      <c r="B188" s="270"/>
      <c r="C188" s="164" t="s">
        <v>32</v>
      </c>
      <c r="D188" s="149"/>
      <c r="E188" s="149"/>
      <c r="F188" s="193" t="str">
        <f>IF(J148=0,"",J148)</f>
        <v/>
      </c>
      <c r="G188" s="2" t="s">
        <v>75</v>
      </c>
      <c r="H188" s="193">
        <v>16000</v>
      </c>
      <c r="I188" s="2" t="s">
        <v>18</v>
      </c>
      <c r="J188" s="252" t="str">
        <f>IF(F188="","",F188*H188)</f>
        <v/>
      </c>
      <c r="K188" s="60"/>
    </row>
    <row r="189" spans="1:11" ht="15.75" customHeight="1">
      <c r="A189" s="111"/>
      <c r="B189" s="271" t="s">
        <v>243</v>
      </c>
      <c r="C189" s="183"/>
      <c r="D189" s="272"/>
      <c r="E189" s="272"/>
      <c r="F189" s="193"/>
      <c r="G189" s="2"/>
      <c r="H189" s="193"/>
      <c r="I189" s="2"/>
      <c r="J189" s="252"/>
      <c r="K189" s="60"/>
    </row>
    <row r="190" spans="1:11" ht="15.75" customHeight="1">
      <c r="A190" s="111"/>
      <c r="B190" s="270"/>
      <c r="C190" s="164" t="s">
        <v>27</v>
      </c>
      <c r="D190" s="149"/>
      <c r="E190" s="149"/>
      <c r="F190" s="193" t="str">
        <f>IF(J155=0,"",J155)</f>
        <v/>
      </c>
      <c r="G190" s="2" t="s">
        <v>75</v>
      </c>
      <c r="H190" s="193">
        <v>151000</v>
      </c>
      <c r="I190" s="2" t="s">
        <v>18</v>
      </c>
      <c r="J190" s="252" t="str">
        <f>IF(F190="","",F190*H190)</f>
        <v/>
      </c>
      <c r="K190" s="60"/>
    </row>
    <row r="191" spans="1:11" ht="15.75" customHeight="1">
      <c r="A191" s="111"/>
      <c r="B191" s="270"/>
      <c r="C191" s="164" t="s">
        <v>168</v>
      </c>
      <c r="D191" s="149"/>
      <c r="E191" s="149"/>
      <c r="F191" s="193" t="str">
        <f>IF(J158=0,"",J158)</f>
        <v/>
      </c>
      <c r="G191" s="2" t="s">
        <v>75</v>
      </c>
      <c r="H191" s="193">
        <v>106000</v>
      </c>
      <c r="I191" s="2" t="s">
        <v>18</v>
      </c>
      <c r="J191" s="252" t="str">
        <f>IF(F191="","",F191*H191)</f>
        <v/>
      </c>
      <c r="K191" s="60"/>
    </row>
    <row r="192" spans="1:11" ht="15.75" customHeight="1">
      <c r="A192" s="111"/>
      <c r="B192" s="270"/>
      <c r="C192" s="164" t="s">
        <v>136</v>
      </c>
      <c r="D192" s="149"/>
      <c r="E192" s="149"/>
      <c r="F192" s="193" t="str">
        <f>IF(J161=0,"",J161)</f>
        <v/>
      </c>
      <c r="G192" s="2" t="s">
        <v>75</v>
      </c>
      <c r="H192" s="193">
        <v>36000</v>
      </c>
      <c r="I192" s="2" t="s">
        <v>18</v>
      </c>
      <c r="J192" s="252" t="str">
        <f>IF(F192="","",F192*H192)</f>
        <v/>
      </c>
      <c r="K192" s="60"/>
    </row>
    <row r="193" spans="1:11" ht="15.75" customHeight="1">
      <c r="A193" s="111"/>
      <c r="B193" s="270"/>
      <c r="C193" s="164" t="s">
        <v>32</v>
      </c>
      <c r="D193" s="149"/>
      <c r="E193" s="149"/>
      <c r="F193" s="193" t="str">
        <f>IF(J164=0,"",J164)</f>
        <v/>
      </c>
      <c r="G193" s="2" t="s">
        <v>75</v>
      </c>
      <c r="H193" s="193">
        <v>16000</v>
      </c>
      <c r="I193" s="2" t="s">
        <v>18</v>
      </c>
      <c r="J193" s="252" t="str">
        <f>IF(F193="","",F193*H193)</f>
        <v/>
      </c>
      <c r="K193" s="60"/>
    </row>
    <row r="194" spans="1:11" ht="15.75" customHeight="1">
      <c r="A194" s="111"/>
      <c r="B194" s="2" t="s">
        <v>244</v>
      </c>
      <c r="E194" s="56"/>
      <c r="F194" s="193"/>
      <c r="G194" s="2"/>
      <c r="H194" s="193"/>
      <c r="I194" s="2"/>
      <c r="J194" s="252"/>
      <c r="K194" s="60"/>
    </row>
    <row r="195" spans="1:11" ht="15.75" customHeight="1">
      <c r="A195" s="111"/>
      <c r="B195" s="270"/>
      <c r="C195" s="164" t="s">
        <v>27</v>
      </c>
      <c r="D195" s="149"/>
      <c r="E195" s="149"/>
      <c r="F195" s="193" t="str">
        <f>IF(J171=0,"",J171)</f>
        <v/>
      </c>
      <c r="G195" s="2" t="s">
        <v>75</v>
      </c>
      <c r="H195" s="193">
        <v>211000</v>
      </c>
      <c r="I195" s="2" t="s">
        <v>18</v>
      </c>
      <c r="J195" s="252" t="str">
        <f>IF(F195="","",F195*H195)</f>
        <v/>
      </c>
      <c r="K195" s="60"/>
    </row>
    <row r="196" spans="1:11" ht="15.75" customHeight="1">
      <c r="A196" s="111"/>
      <c r="B196" s="270"/>
      <c r="C196" s="164" t="s">
        <v>168</v>
      </c>
      <c r="D196" s="149"/>
      <c r="E196" s="149"/>
      <c r="F196" s="193" t="str">
        <f>IF(J174=0,"",J174)</f>
        <v/>
      </c>
      <c r="G196" s="2" t="s">
        <v>75</v>
      </c>
      <c r="H196" s="193">
        <v>148000</v>
      </c>
      <c r="I196" s="2" t="s">
        <v>18</v>
      </c>
      <c r="J196" s="252" t="str">
        <f>IF(F196="","",F196*H196)</f>
        <v/>
      </c>
      <c r="K196" s="60"/>
    </row>
    <row r="197" spans="1:11" ht="15.75" customHeight="1">
      <c r="A197" s="111"/>
      <c r="B197" s="270"/>
      <c r="C197" s="164" t="s">
        <v>136</v>
      </c>
      <c r="D197" s="149"/>
      <c r="E197" s="149"/>
      <c r="F197" s="193" t="str">
        <f>IF(J177=0,"",J177)</f>
        <v/>
      </c>
      <c r="G197" s="2" t="s">
        <v>75</v>
      </c>
      <c r="H197" s="193">
        <v>50000</v>
      </c>
      <c r="I197" s="2" t="s">
        <v>18</v>
      </c>
      <c r="J197" s="252" t="str">
        <f>IF(F197="","",F197*H197)</f>
        <v/>
      </c>
      <c r="K197" s="60"/>
    </row>
    <row r="198" spans="1:11" ht="15.75" customHeight="1">
      <c r="A198" s="111"/>
      <c r="B198" s="270"/>
      <c r="C198" s="164" t="s">
        <v>32</v>
      </c>
      <c r="D198" s="149"/>
      <c r="E198" s="149"/>
      <c r="F198" s="193" t="str">
        <f>IF(J180=0,"",J180)</f>
        <v/>
      </c>
      <c r="G198" s="2" t="s">
        <v>75</v>
      </c>
      <c r="H198" s="193">
        <v>11000</v>
      </c>
      <c r="I198" s="2" t="s">
        <v>18</v>
      </c>
      <c r="J198" s="252" t="str">
        <f>IF(F198="","",F198*H198)</f>
        <v/>
      </c>
      <c r="K198" s="60"/>
    </row>
    <row r="199" spans="1:11" ht="15.75" customHeight="1">
      <c r="A199" s="111"/>
      <c r="B199" s="111"/>
      <c r="C199" s="111"/>
      <c r="D199" s="111"/>
      <c r="E199" s="123"/>
      <c r="F199" s="194"/>
      <c r="G199" s="2"/>
      <c r="H199" s="194"/>
      <c r="I199" s="245" t="s">
        <v>35</v>
      </c>
      <c r="J199" s="251">
        <f>SUM(J183:J198)</f>
        <v>0</v>
      </c>
      <c r="K199" s="60"/>
    </row>
    <row r="200" spans="1:11" ht="20.100000000000001" customHeight="1">
      <c r="A200" s="111"/>
      <c r="B200" s="111"/>
      <c r="C200" s="111"/>
      <c r="D200" s="111"/>
      <c r="E200" s="111"/>
      <c r="F200" s="111"/>
      <c r="G200" s="111"/>
      <c r="H200" s="111"/>
      <c r="J200" s="111"/>
    </row>
    <row r="201" spans="1:11" ht="20.100000000000001" customHeight="1">
      <c r="A201" s="2" t="s">
        <v>118</v>
      </c>
      <c r="B201" s="2"/>
      <c r="C201" s="111"/>
      <c r="D201" s="111"/>
      <c r="E201" s="111"/>
      <c r="F201" s="111"/>
      <c r="G201" s="111"/>
      <c r="H201" s="111"/>
      <c r="I201" s="111"/>
      <c r="J201" s="111"/>
    </row>
    <row r="202" spans="1:11" ht="20.100000000000001" customHeight="1">
      <c r="A202" s="2" t="s">
        <v>197</v>
      </c>
      <c r="B202" s="2"/>
      <c r="D202" s="111"/>
      <c r="E202" s="111"/>
      <c r="F202" s="111"/>
      <c r="G202" s="111"/>
      <c r="H202" s="111"/>
      <c r="I202" s="111"/>
      <c r="J202" s="111"/>
    </row>
    <row r="203" spans="1:11">
      <c r="A203" s="2"/>
      <c r="B203" s="124" t="s">
        <v>169</v>
      </c>
      <c r="C203" s="147"/>
      <c r="D203" s="147"/>
      <c r="E203" s="147"/>
      <c r="F203" s="147"/>
      <c r="G203" s="147"/>
      <c r="H203" s="147"/>
      <c r="I203" s="147"/>
      <c r="J203" s="147"/>
    </row>
    <row r="204" spans="1:11" ht="87" customHeight="1">
      <c r="A204" s="2"/>
      <c r="B204" s="125"/>
      <c r="C204" s="148"/>
      <c r="D204" s="148"/>
      <c r="E204" s="148"/>
      <c r="F204" s="148"/>
      <c r="G204" s="148"/>
      <c r="H204" s="148"/>
      <c r="I204" s="148"/>
      <c r="J204" s="253"/>
    </row>
    <row r="205" spans="1:11">
      <c r="A205" s="2"/>
      <c r="B205" s="2"/>
      <c r="D205" s="111"/>
      <c r="E205" s="111"/>
      <c r="F205" s="111"/>
      <c r="G205" s="111"/>
      <c r="H205" s="111"/>
      <c r="I205" s="111"/>
      <c r="J205" s="111"/>
    </row>
    <row r="206" spans="1:11">
      <c r="A206" s="2"/>
      <c r="B206" s="121" t="s">
        <v>115</v>
      </c>
      <c r="C206" s="149"/>
      <c r="D206" s="149"/>
      <c r="E206" s="149"/>
      <c r="F206" s="149"/>
      <c r="G206" s="149"/>
      <c r="H206" s="149"/>
      <c r="I206" s="149"/>
      <c r="J206" s="149"/>
    </row>
    <row r="207" spans="1:11">
      <c r="A207" s="2"/>
      <c r="B207" s="7" t="s">
        <v>89</v>
      </c>
      <c r="C207" s="150"/>
      <c r="D207" s="165"/>
      <c r="E207" s="176" t="s">
        <v>125</v>
      </c>
      <c r="F207" s="150"/>
      <c r="G207" s="165"/>
      <c r="H207" s="226" t="s">
        <v>47</v>
      </c>
      <c r="I207" s="226" t="s">
        <v>138</v>
      </c>
      <c r="J207" s="226" t="s">
        <v>9</v>
      </c>
    </row>
    <row r="208" spans="1:11">
      <c r="A208" s="2"/>
      <c r="B208" s="126"/>
      <c r="C208" s="79"/>
      <c r="D208" s="166"/>
      <c r="E208" s="118"/>
      <c r="F208" s="79"/>
      <c r="G208" s="166"/>
      <c r="H208" s="227" t="s">
        <v>11</v>
      </c>
      <c r="I208" s="227" t="s">
        <v>7</v>
      </c>
      <c r="J208" s="227" t="s">
        <v>29</v>
      </c>
    </row>
    <row r="209" spans="1:10" ht="27.75" customHeight="1">
      <c r="A209" s="2"/>
      <c r="B209" s="127" t="s">
        <v>157</v>
      </c>
      <c r="C209" s="151"/>
      <c r="D209" s="151"/>
      <c r="E209" s="177"/>
      <c r="F209" s="195"/>
      <c r="G209" s="195"/>
      <c r="H209" s="228"/>
      <c r="I209" s="246">
        <v>133000</v>
      </c>
      <c r="J209" s="246" t="str">
        <f>IF(H209="","",H209*I209)</f>
        <v/>
      </c>
    </row>
    <row r="210" spans="1:10" ht="27.75" customHeight="1">
      <c r="A210" s="2"/>
      <c r="B210" s="128" t="s">
        <v>170</v>
      </c>
      <c r="C210" s="152"/>
      <c r="D210" s="152"/>
      <c r="E210" s="178"/>
      <c r="F210" s="196"/>
      <c r="G210" s="196"/>
      <c r="H210" s="229"/>
      <c r="I210" s="247">
        <v>3600</v>
      </c>
      <c r="J210" s="247" t="str">
        <f>IF(H210="","",H210*I210)</f>
        <v/>
      </c>
    </row>
    <row r="211" spans="1:10" ht="27.75" customHeight="1">
      <c r="A211" s="2"/>
      <c r="B211" s="128" t="s">
        <v>172</v>
      </c>
      <c r="C211" s="152"/>
      <c r="D211" s="152"/>
      <c r="E211" s="178"/>
      <c r="F211" s="196"/>
      <c r="G211" s="196"/>
      <c r="H211" s="229"/>
      <c r="I211" s="247">
        <v>4320000</v>
      </c>
      <c r="J211" s="247" t="str">
        <f>IF(H211="","",H211*I211)</f>
        <v/>
      </c>
    </row>
    <row r="212" spans="1:10" ht="27.75" customHeight="1">
      <c r="A212" s="2"/>
      <c r="B212" s="128" t="s">
        <v>173</v>
      </c>
      <c r="C212" s="152"/>
      <c r="D212" s="152"/>
      <c r="E212" s="178"/>
      <c r="F212" s="196"/>
      <c r="G212" s="196"/>
      <c r="H212" s="229"/>
      <c r="I212" s="247">
        <v>51400</v>
      </c>
      <c r="J212" s="247" t="str">
        <f>IF(H212="","",H212*I212)</f>
        <v/>
      </c>
    </row>
    <row r="213" spans="1:10" ht="27.75" customHeight="1">
      <c r="A213" s="2"/>
      <c r="B213" s="128" t="s">
        <v>176</v>
      </c>
      <c r="C213" s="152"/>
      <c r="D213" s="152"/>
      <c r="E213" s="178"/>
      <c r="F213" s="196"/>
      <c r="G213" s="196"/>
      <c r="H213" s="230"/>
      <c r="I213" s="247"/>
      <c r="J213" s="247" t="str">
        <f>IF(I213="","",I213)</f>
        <v/>
      </c>
    </row>
    <row r="214" spans="1:10" ht="27.75" customHeight="1">
      <c r="A214" s="2"/>
      <c r="B214" s="128" t="s">
        <v>178</v>
      </c>
      <c r="C214" s="152"/>
      <c r="D214" s="152"/>
      <c r="E214" s="178"/>
      <c r="F214" s="196"/>
      <c r="G214" s="196"/>
      <c r="H214" s="229"/>
      <c r="I214" s="247">
        <v>905000</v>
      </c>
      <c r="J214" s="247" t="str">
        <f>IF(H214="","",H214*I214)</f>
        <v/>
      </c>
    </row>
    <row r="215" spans="1:10" ht="27.75" customHeight="1">
      <c r="A215" s="2"/>
      <c r="B215" s="128" t="s">
        <v>177</v>
      </c>
      <c r="C215" s="152"/>
      <c r="D215" s="152"/>
      <c r="E215" s="178"/>
      <c r="F215" s="196"/>
      <c r="G215" s="196"/>
      <c r="H215" s="229"/>
      <c r="I215" s="247">
        <v>205000</v>
      </c>
      <c r="J215" s="247" t="str">
        <f>IF(H215="","",H215*I215)</f>
        <v/>
      </c>
    </row>
    <row r="216" spans="1:10" ht="27.75" customHeight="1">
      <c r="A216" s="2"/>
      <c r="B216" s="128" t="s">
        <v>165</v>
      </c>
      <c r="C216" s="152"/>
      <c r="D216" s="152"/>
      <c r="E216" s="178"/>
      <c r="F216" s="196"/>
      <c r="G216" s="196"/>
      <c r="H216" s="230"/>
      <c r="I216" s="247"/>
      <c r="J216" s="247" t="str">
        <f>IF(I216="","",I216)</f>
        <v/>
      </c>
    </row>
    <row r="217" spans="1:10" ht="27.75" customHeight="1">
      <c r="A217" s="2"/>
      <c r="B217" s="128" t="s">
        <v>159</v>
      </c>
      <c r="C217" s="152"/>
      <c r="D217" s="152"/>
      <c r="E217" s="178"/>
      <c r="F217" s="196"/>
      <c r="G217" s="196"/>
      <c r="H217" s="229"/>
      <c r="I217" s="247">
        <v>300000</v>
      </c>
      <c r="J217" s="247" t="str">
        <f>IF(H217="","",H217*I217)</f>
        <v/>
      </c>
    </row>
    <row r="218" spans="1:10" ht="27.75" customHeight="1">
      <c r="A218" s="2"/>
      <c r="B218" s="129" t="s">
        <v>179</v>
      </c>
      <c r="C218" s="153"/>
      <c r="D218" s="153"/>
      <c r="E218" s="179"/>
      <c r="F218" s="197"/>
      <c r="G218" s="197"/>
      <c r="H218" s="200"/>
      <c r="I218" s="248">
        <v>1500000</v>
      </c>
      <c r="J218" s="248" t="str">
        <f>IF(H218="","",H218*I218)</f>
        <v/>
      </c>
    </row>
    <row r="219" spans="1:10">
      <c r="A219" s="2"/>
      <c r="B219" s="2"/>
      <c r="C219" s="137" t="s">
        <v>180</v>
      </c>
      <c r="D219" s="111"/>
      <c r="E219" s="111"/>
      <c r="F219" s="111"/>
      <c r="G219" s="111"/>
      <c r="H219" s="111"/>
      <c r="I219" s="111"/>
      <c r="J219" s="254"/>
    </row>
    <row r="220" spans="1:10">
      <c r="A220" s="2"/>
      <c r="B220" s="2"/>
      <c r="C220" s="137" t="s">
        <v>181</v>
      </c>
      <c r="D220" s="111"/>
      <c r="E220" s="111"/>
      <c r="F220" s="111"/>
      <c r="G220" s="111"/>
      <c r="H220" s="111"/>
      <c r="I220" s="111"/>
      <c r="J220" s="254"/>
    </row>
    <row r="221" spans="1:10">
      <c r="A221" s="2"/>
      <c r="B221" s="2"/>
      <c r="D221" s="111"/>
      <c r="E221" s="111"/>
      <c r="F221" s="111"/>
      <c r="G221" s="111"/>
      <c r="H221" s="111"/>
      <c r="I221" s="111"/>
      <c r="J221" s="254"/>
    </row>
    <row r="222" spans="1:10">
      <c r="A222" s="2"/>
      <c r="B222" s="2"/>
      <c r="C222" s="111"/>
      <c r="D222" s="111"/>
      <c r="E222" s="111"/>
      <c r="F222" s="111"/>
      <c r="G222" s="111"/>
      <c r="H222" s="111"/>
      <c r="I222" s="111"/>
      <c r="J222" s="111"/>
    </row>
    <row r="223" spans="1:10" ht="20.100000000000001" customHeight="1">
      <c r="A223" s="2" t="s">
        <v>150</v>
      </c>
      <c r="B223" s="2"/>
      <c r="C223" s="111"/>
      <c r="D223" s="111"/>
      <c r="E223" s="111"/>
      <c r="F223" s="111"/>
      <c r="G223" s="111"/>
      <c r="H223" s="111"/>
      <c r="I223" s="111"/>
      <c r="J223" s="111"/>
    </row>
    <row r="224" spans="1:10">
      <c r="A224" s="2"/>
      <c r="B224" s="2"/>
      <c r="C224" s="111"/>
      <c r="D224" s="111"/>
      <c r="E224" s="111"/>
      <c r="F224" s="111"/>
      <c r="G224" s="111"/>
      <c r="H224" s="111"/>
      <c r="I224" s="111"/>
      <c r="J224" s="111"/>
    </row>
    <row r="225" spans="1:10" ht="15.75" customHeight="1">
      <c r="A225" s="111"/>
      <c r="B225" s="130" t="s">
        <v>26</v>
      </c>
      <c r="C225" s="154" t="s">
        <v>80</v>
      </c>
      <c r="D225" s="145"/>
      <c r="E225" s="145"/>
      <c r="F225" s="198" t="s">
        <v>81</v>
      </c>
      <c r="G225" s="198" t="s">
        <v>71</v>
      </c>
      <c r="H225" s="231"/>
      <c r="I225" s="244" t="s">
        <v>53</v>
      </c>
      <c r="J225" s="238"/>
    </row>
    <row r="226" spans="1:10" ht="15.75" customHeight="1">
      <c r="A226" s="111"/>
      <c r="B226" s="131" t="s">
        <v>226</v>
      </c>
      <c r="C226" s="141"/>
      <c r="D226" s="159" t="s">
        <v>77</v>
      </c>
      <c r="E226" s="180"/>
      <c r="F226" s="199"/>
      <c r="G226" s="215"/>
      <c r="H226" s="232"/>
      <c r="I226" s="241"/>
      <c r="J226" s="235"/>
    </row>
    <row r="227" spans="1:10" ht="15.75" customHeight="1">
      <c r="A227" s="111"/>
      <c r="B227" s="132"/>
      <c r="C227" s="143"/>
      <c r="D227" s="161" t="s">
        <v>77</v>
      </c>
      <c r="E227" s="181"/>
      <c r="F227" s="200"/>
      <c r="G227" s="129"/>
      <c r="H227" s="233"/>
      <c r="I227" s="243"/>
      <c r="J227" s="237"/>
    </row>
    <row r="228" spans="1:10" ht="15.75" customHeight="1">
      <c r="A228" s="111"/>
      <c r="B228" s="133"/>
      <c r="C228" s="144" t="s">
        <v>35</v>
      </c>
      <c r="D228" s="162"/>
      <c r="E228" s="182"/>
      <c r="F228" s="201">
        <f>SUM(F226:F227)</f>
        <v>0</v>
      </c>
      <c r="G228" s="214">
        <f>SUM(G226:G227)</f>
        <v>0</v>
      </c>
      <c r="H228" s="234"/>
      <c r="I228" s="214">
        <f>SUM(I226:I227)</f>
        <v>0</v>
      </c>
      <c r="J228" s="238"/>
    </row>
    <row r="229" spans="1:10" ht="15.75" customHeight="1">
      <c r="A229" s="111"/>
      <c r="B229" s="131" t="s">
        <v>187</v>
      </c>
      <c r="C229" s="141"/>
      <c r="D229" s="159" t="s">
        <v>77</v>
      </c>
      <c r="E229" s="180"/>
      <c r="F229" s="199"/>
      <c r="G229" s="215"/>
      <c r="H229" s="232"/>
      <c r="I229" s="241"/>
      <c r="J229" s="235"/>
    </row>
    <row r="230" spans="1:10" ht="15.75" customHeight="1">
      <c r="A230" s="111"/>
      <c r="B230" s="132"/>
      <c r="C230" s="143"/>
      <c r="D230" s="161" t="s">
        <v>77</v>
      </c>
      <c r="E230" s="181"/>
      <c r="F230" s="200"/>
      <c r="G230" s="129"/>
      <c r="H230" s="233"/>
      <c r="I230" s="243"/>
      <c r="J230" s="237"/>
    </row>
    <row r="231" spans="1:10" ht="15.75" customHeight="1">
      <c r="A231" s="111"/>
      <c r="B231" s="133"/>
      <c r="C231" s="144" t="s">
        <v>35</v>
      </c>
      <c r="D231" s="162"/>
      <c r="E231" s="182"/>
      <c r="F231" s="201">
        <f>SUM(F229:F230)</f>
        <v>0</v>
      </c>
      <c r="G231" s="214">
        <f>SUM(G229:G230)</f>
        <v>0</v>
      </c>
      <c r="H231" s="234"/>
      <c r="I231" s="214">
        <f>SUM(I229:I230)</f>
        <v>0</v>
      </c>
      <c r="J231" s="238"/>
    </row>
    <row r="232" spans="1:10">
      <c r="A232" s="111"/>
      <c r="B232" s="111"/>
      <c r="C232" s="111"/>
      <c r="E232" s="111"/>
      <c r="F232" s="111"/>
      <c r="G232" s="111"/>
      <c r="H232" s="111"/>
      <c r="I232" s="111"/>
      <c r="J232" s="111"/>
    </row>
    <row r="233" spans="1:10" ht="15.75" customHeight="1">
      <c r="A233" s="2" t="s">
        <v>74</v>
      </c>
      <c r="B233" s="2"/>
      <c r="D233" s="111"/>
    </row>
    <row r="234" spans="1:10" ht="15.75" customHeight="1">
      <c r="A234" s="111"/>
      <c r="B234" s="2" t="s">
        <v>79</v>
      </c>
      <c r="D234" s="111"/>
      <c r="E234" s="183" t="s">
        <v>53</v>
      </c>
      <c r="F234" s="193"/>
      <c r="G234" s="2" t="s">
        <v>57</v>
      </c>
      <c r="H234" s="193">
        <v>15100</v>
      </c>
      <c r="I234" s="2" t="s">
        <v>18</v>
      </c>
      <c r="J234" s="255" t="str">
        <f>IF(F234="","",F234*H234)</f>
        <v/>
      </c>
    </row>
    <row r="235" spans="1:10" ht="15.75" customHeight="1">
      <c r="A235" s="111"/>
      <c r="B235" s="2" t="s">
        <v>225</v>
      </c>
      <c r="D235" s="111"/>
      <c r="E235" s="183" t="s">
        <v>53</v>
      </c>
      <c r="F235" s="193"/>
      <c r="G235" s="2" t="s">
        <v>57</v>
      </c>
      <c r="H235" s="193">
        <v>5520</v>
      </c>
      <c r="I235" s="2" t="s">
        <v>18</v>
      </c>
      <c r="J235" s="255" t="str">
        <f>IF(F235="","",F235*H235)</f>
        <v/>
      </c>
    </row>
    <row r="236" spans="1:10">
      <c r="A236" s="111"/>
      <c r="B236" s="111"/>
      <c r="C236" s="111"/>
      <c r="D236" s="111"/>
      <c r="E236" s="123"/>
      <c r="F236" s="194"/>
      <c r="G236" s="2"/>
      <c r="H236" s="194"/>
      <c r="I236" s="245" t="s">
        <v>35</v>
      </c>
      <c r="J236" s="251">
        <f>SUM(J234:J235)</f>
        <v>0</v>
      </c>
    </row>
    <row r="237" spans="1:10">
      <c r="A237" s="111"/>
      <c r="B237" s="111"/>
      <c r="C237" s="111"/>
      <c r="D237" s="111"/>
      <c r="E237" s="123"/>
      <c r="F237" s="194"/>
      <c r="G237" s="2"/>
      <c r="H237" s="194"/>
      <c r="I237" s="2"/>
      <c r="J237" s="256"/>
    </row>
    <row r="238" spans="1:10" ht="20.100000000000001" customHeight="1">
      <c r="A238" s="2" t="s">
        <v>70</v>
      </c>
      <c r="B238" s="2"/>
      <c r="C238" s="111"/>
      <c r="D238" s="111"/>
      <c r="E238" s="123"/>
      <c r="F238" s="194"/>
      <c r="G238" s="2"/>
      <c r="H238" s="194"/>
      <c r="I238" s="2"/>
      <c r="J238" s="256"/>
    </row>
    <row r="239" spans="1:10">
      <c r="A239" s="2"/>
      <c r="B239" s="2"/>
      <c r="C239" s="111"/>
      <c r="D239" s="111"/>
      <c r="E239" s="123"/>
      <c r="F239" s="194"/>
      <c r="G239" s="2"/>
      <c r="H239" s="194"/>
      <c r="I239" s="2"/>
      <c r="J239" s="256"/>
    </row>
    <row r="240" spans="1:10" ht="45" customHeight="1">
      <c r="A240" s="2"/>
      <c r="B240" s="134" t="s">
        <v>49</v>
      </c>
      <c r="C240" s="155"/>
      <c r="D240" s="167"/>
      <c r="E240" s="174"/>
      <c r="F240" s="155"/>
      <c r="G240" s="155"/>
      <c r="H240" s="155"/>
      <c r="I240" s="155"/>
      <c r="J240" s="167"/>
    </row>
    <row r="241" spans="1:10" ht="20.100000000000001" customHeight="1">
      <c r="A241" s="2"/>
      <c r="B241" s="134" t="s">
        <v>76</v>
      </c>
      <c r="C241" s="155"/>
      <c r="D241" s="167"/>
      <c r="E241" s="174"/>
      <c r="F241" s="155"/>
      <c r="G241" s="155"/>
      <c r="H241" s="155"/>
      <c r="I241" s="155"/>
      <c r="J241" s="167"/>
    </row>
    <row r="242" spans="1:10" ht="20.100000000000001" customHeight="1">
      <c r="A242" s="2"/>
      <c r="B242" s="134" t="s">
        <v>41</v>
      </c>
      <c r="C242" s="155"/>
      <c r="D242" s="167"/>
      <c r="E242" s="174"/>
      <c r="F242" s="155"/>
      <c r="G242" s="155"/>
      <c r="H242" s="155"/>
      <c r="I242" s="155"/>
      <c r="J242" s="167"/>
    </row>
    <row r="243" spans="1:10" ht="20.100000000000001" customHeight="1">
      <c r="A243" s="2"/>
      <c r="B243" s="134" t="s">
        <v>142</v>
      </c>
      <c r="C243" s="155"/>
      <c r="D243" s="167"/>
      <c r="E243" s="174"/>
      <c r="F243" s="155"/>
      <c r="G243" s="155"/>
      <c r="H243" s="155"/>
      <c r="I243" s="155"/>
      <c r="J243" s="167"/>
    </row>
    <row r="244" spans="1:10">
      <c r="A244" s="2"/>
      <c r="B244" s="2"/>
      <c r="C244" s="111"/>
      <c r="D244" s="64"/>
      <c r="E244" s="184"/>
      <c r="F244" s="184"/>
      <c r="G244" s="184"/>
      <c r="H244" s="184"/>
      <c r="I244" s="184"/>
      <c r="J244" s="184"/>
    </row>
    <row r="245" spans="1:10" ht="15" customHeight="1">
      <c r="A245" s="2" t="s">
        <v>85</v>
      </c>
      <c r="B245" s="2"/>
      <c r="C245" s="111"/>
      <c r="D245" s="111"/>
      <c r="E245" s="111"/>
      <c r="F245" s="111"/>
      <c r="G245" s="111"/>
      <c r="H245" s="111"/>
      <c r="I245" s="111"/>
      <c r="J245" s="111"/>
    </row>
    <row r="246" spans="1:10">
      <c r="A246" s="111"/>
      <c r="B246" s="117" t="s">
        <v>37</v>
      </c>
      <c r="C246" s="145"/>
      <c r="D246" s="145"/>
      <c r="E246" s="145"/>
      <c r="F246" s="145"/>
      <c r="G246" s="145"/>
      <c r="H246" s="145"/>
      <c r="I246" s="145"/>
      <c r="J246" s="250"/>
    </row>
    <row r="247" spans="1:10" ht="59.25" customHeight="1">
      <c r="A247" s="111"/>
      <c r="B247" s="118"/>
      <c r="C247" s="79"/>
      <c r="D247" s="79"/>
      <c r="E247" s="79"/>
      <c r="F247" s="79"/>
      <c r="G247" s="79"/>
      <c r="H247" s="79"/>
      <c r="I247" s="79"/>
      <c r="J247" s="166"/>
    </row>
    <row r="248" spans="1:10">
      <c r="A248" s="111"/>
      <c r="B248" s="111"/>
      <c r="C248" s="111"/>
      <c r="D248" s="111"/>
      <c r="E248" s="123"/>
      <c r="F248" s="194"/>
      <c r="G248" s="2"/>
      <c r="H248" s="194"/>
      <c r="I248" s="2"/>
      <c r="J248" s="256"/>
    </row>
    <row r="249" spans="1:10" ht="15" customHeight="1">
      <c r="A249" s="2" t="s">
        <v>46</v>
      </c>
      <c r="B249" s="2"/>
      <c r="C249" s="111"/>
      <c r="D249" s="111"/>
      <c r="E249" s="123"/>
      <c r="F249" s="194"/>
      <c r="G249" s="2"/>
      <c r="H249" s="194"/>
      <c r="I249" s="2"/>
      <c r="J249" s="256"/>
    </row>
    <row r="250" spans="1:10" ht="20.100000000000001" customHeight="1">
      <c r="A250" s="111"/>
      <c r="B250" s="119" t="s">
        <v>86</v>
      </c>
      <c r="C250" s="146"/>
      <c r="D250" s="146"/>
      <c r="E250" s="163"/>
      <c r="F250" s="202" t="s">
        <v>87</v>
      </c>
      <c r="G250" s="155"/>
      <c r="H250" s="155"/>
      <c r="I250" s="167"/>
      <c r="J250" s="257" t="s">
        <v>10</v>
      </c>
    </row>
    <row r="251" spans="1:10" ht="20.100000000000001" customHeight="1">
      <c r="A251" s="111"/>
      <c r="B251" s="120"/>
      <c r="C251" s="146"/>
      <c r="D251" s="146"/>
      <c r="E251" s="163"/>
      <c r="F251" s="203"/>
      <c r="G251" s="155"/>
      <c r="H251" s="155"/>
      <c r="I251" s="167"/>
      <c r="J251" s="214"/>
    </row>
    <row r="252" spans="1:10" ht="20.100000000000001" customHeight="1">
      <c r="A252" s="111"/>
      <c r="B252" s="120"/>
      <c r="C252" s="146"/>
      <c r="D252" s="146"/>
      <c r="E252" s="163"/>
      <c r="F252" s="203"/>
      <c r="G252" s="155"/>
      <c r="H252" s="155"/>
      <c r="I252" s="167"/>
      <c r="J252" s="214"/>
    </row>
    <row r="253" spans="1:10">
      <c r="A253" s="111"/>
      <c r="B253" s="111"/>
      <c r="C253" s="2"/>
      <c r="D253" s="60"/>
      <c r="E253" s="60"/>
      <c r="F253" s="194"/>
      <c r="G253" s="60"/>
      <c r="H253" s="60"/>
      <c r="I253" s="60"/>
      <c r="J253" s="194"/>
    </row>
    <row r="254" spans="1:10" ht="15" customHeight="1">
      <c r="A254" s="2" t="s">
        <v>235</v>
      </c>
      <c r="B254" s="2"/>
      <c r="C254" s="111"/>
      <c r="D254" s="111"/>
      <c r="E254" s="123"/>
      <c r="F254" s="194"/>
      <c r="G254" s="2"/>
      <c r="H254" s="194"/>
      <c r="I254" s="2"/>
      <c r="J254" s="256"/>
    </row>
    <row r="255" spans="1:10" ht="20.100000000000001" customHeight="1">
      <c r="A255" s="111"/>
      <c r="B255" s="119" t="s">
        <v>86</v>
      </c>
      <c r="C255" s="146"/>
      <c r="D255" s="146"/>
      <c r="E255" s="163"/>
      <c r="F255" s="202" t="s">
        <v>87</v>
      </c>
      <c r="G255" s="155"/>
      <c r="H255" s="155"/>
      <c r="I255" s="167"/>
      <c r="J255" s="257" t="s">
        <v>10</v>
      </c>
    </row>
    <row r="256" spans="1:10" ht="20.100000000000001" customHeight="1">
      <c r="A256" s="111"/>
      <c r="B256" s="120"/>
      <c r="C256" s="146"/>
      <c r="D256" s="146"/>
      <c r="E256" s="163"/>
      <c r="F256" s="203"/>
      <c r="G256" s="155"/>
      <c r="H256" s="155"/>
      <c r="I256" s="167"/>
      <c r="J256" s="214"/>
    </row>
    <row r="257" spans="1:10" ht="20.100000000000001" customHeight="1">
      <c r="A257" s="111"/>
      <c r="B257" s="120"/>
      <c r="C257" s="146"/>
      <c r="D257" s="146"/>
      <c r="E257" s="163"/>
      <c r="F257" s="203"/>
      <c r="G257" s="155"/>
      <c r="H257" s="155"/>
      <c r="I257" s="167"/>
      <c r="J257" s="214"/>
    </row>
    <row r="258" spans="1:10">
      <c r="A258" s="111"/>
      <c r="B258" s="111"/>
      <c r="C258" s="2"/>
      <c r="D258" s="60"/>
      <c r="E258" s="60"/>
      <c r="F258" s="194"/>
      <c r="G258" s="60"/>
      <c r="H258" s="60"/>
      <c r="I258" s="60"/>
      <c r="J258" s="194"/>
    </row>
    <row r="259" spans="1:10" ht="15.75" customHeight="1">
      <c r="A259" s="2" t="s">
        <v>74</v>
      </c>
      <c r="B259" s="2"/>
      <c r="C259" s="111"/>
      <c r="E259" s="111"/>
      <c r="F259" s="111"/>
      <c r="G259" s="111"/>
      <c r="H259" s="111"/>
      <c r="I259" s="111"/>
      <c r="J259" s="111"/>
    </row>
    <row r="260" spans="1:10" ht="15.75" customHeight="1">
      <c r="A260" s="2"/>
      <c r="B260" s="2" t="s">
        <v>85</v>
      </c>
      <c r="E260" s="56" t="s">
        <v>93</v>
      </c>
      <c r="F260" s="56" t="str">
        <f>IF(C247="","なし","あり")</f>
        <v>なし</v>
      </c>
      <c r="G260" s="111"/>
      <c r="H260" s="194">
        <v>600000</v>
      </c>
      <c r="I260" s="2" t="s">
        <v>18</v>
      </c>
      <c r="J260" s="252" t="str">
        <f>IF(F260="あり",H260,"")</f>
        <v/>
      </c>
    </row>
    <row r="261" spans="1:10" ht="15.75" customHeight="1">
      <c r="A261" s="111"/>
      <c r="B261" s="2" t="s">
        <v>189</v>
      </c>
      <c r="D261" s="111"/>
      <c r="E261" s="183" t="s">
        <v>10</v>
      </c>
      <c r="F261" s="193" t="str">
        <f>IF(SUM(J251:J252)=0,"",SUM(J251:J252))</f>
        <v/>
      </c>
      <c r="G261" s="2" t="s">
        <v>28</v>
      </c>
      <c r="H261" s="194">
        <v>905000</v>
      </c>
      <c r="I261" s="2" t="s">
        <v>18</v>
      </c>
      <c r="J261" s="255" t="str">
        <f>IF(F261="","",F261*H261)</f>
        <v/>
      </c>
    </row>
    <row r="262" spans="1:10" ht="15.75" customHeight="1">
      <c r="A262" s="111"/>
      <c r="B262" s="2" t="s">
        <v>236</v>
      </c>
      <c r="D262" s="111"/>
      <c r="E262" s="183" t="s">
        <v>10</v>
      </c>
      <c r="F262" s="193" t="str">
        <f>IF(SUM(J256:J257)=0,"",SUM(J256:J257))</f>
        <v/>
      </c>
      <c r="G262" s="2" t="s">
        <v>28</v>
      </c>
      <c r="H262" s="194">
        <v>205000</v>
      </c>
      <c r="I262" s="2" t="s">
        <v>18</v>
      </c>
      <c r="J262" s="255" t="str">
        <f>IF(F262="","",F262*H262)</f>
        <v/>
      </c>
    </row>
    <row r="263" spans="1:10" ht="15.75" customHeight="1">
      <c r="A263" s="111"/>
      <c r="B263" s="111"/>
      <c r="C263" s="111"/>
      <c r="D263" s="111"/>
      <c r="E263" s="123"/>
      <c r="F263" s="194"/>
      <c r="G263" s="2"/>
      <c r="H263" s="194"/>
      <c r="I263" s="245" t="s">
        <v>35</v>
      </c>
      <c r="J263" s="251">
        <f>SUM(J260:J262)</f>
        <v>0</v>
      </c>
    </row>
    <row r="264" spans="1:10">
      <c r="A264" s="111"/>
      <c r="B264" s="111"/>
      <c r="C264" s="111"/>
      <c r="D264" s="111"/>
      <c r="E264" s="123"/>
      <c r="F264" s="194"/>
      <c r="G264" s="2"/>
      <c r="H264" s="194"/>
      <c r="I264" s="2"/>
      <c r="J264" s="256"/>
    </row>
    <row r="265" spans="1:10" ht="20.100000000000001" customHeight="1">
      <c r="A265" s="2" t="s">
        <v>4</v>
      </c>
      <c r="B265" s="2"/>
      <c r="C265" s="111"/>
      <c r="D265" s="111"/>
      <c r="E265" s="111"/>
      <c r="F265" s="111"/>
      <c r="G265" s="111"/>
      <c r="H265" s="111"/>
      <c r="I265" s="111"/>
      <c r="J265" s="111"/>
    </row>
    <row r="266" spans="1:10">
      <c r="A266" s="2"/>
      <c r="B266" s="2"/>
      <c r="C266" s="111"/>
      <c r="D266" s="111"/>
      <c r="E266" s="111"/>
      <c r="F266" s="111"/>
      <c r="G266" s="111"/>
      <c r="H266" s="111"/>
      <c r="I266" s="111"/>
      <c r="J266" s="111"/>
    </row>
    <row r="267" spans="1:10" ht="29.25" customHeight="1">
      <c r="A267" s="2"/>
      <c r="B267" s="134" t="s">
        <v>59</v>
      </c>
      <c r="C267" s="155"/>
      <c r="D267" s="167"/>
      <c r="E267" s="174"/>
      <c r="F267" s="155"/>
      <c r="G267" s="155"/>
      <c r="H267" s="155"/>
      <c r="I267" s="155"/>
      <c r="J267" s="167"/>
    </row>
    <row r="268" spans="1:10" ht="20.100000000000001" customHeight="1">
      <c r="A268" s="2"/>
      <c r="B268" s="134" t="s">
        <v>88</v>
      </c>
      <c r="C268" s="155"/>
      <c r="D268" s="167"/>
      <c r="E268" s="174"/>
      <c r="F268" s="155"/>
      <c r="G268" s="155"/>
      <c r="H268" s="155"/>
      <c r="I268" s="155"/>
      <c r="J268" s="167"/>
    </row>
    <row r="269" spans="1:10">
      <c r="A269" s="2"/>
      <c r="B269" s="2"/>
      <c r="C269" s="111"/>
      <c r="D269" s="64"/>
      <c r="E269" s="184"/>
      <c r="F269" s="184"/>
      <c r="G269" s="184"/>
      <c r="H269" s="184"/>
      <c r="I269" s="184"/>
      <c r="J269" s="184"/>
    </row>
    <row r="270" spans="1:10">
      <c r="A270" s="2" t="s">
        <v>79</v>
      </c>
      <c r="B270" s="2"/>
      <c r="D270" s="111"/>
      <c r="E270" s="111"/>
      <c r="F270" s="111"/>
      <c r="G270" s="111"/>
      <c r="H270" s="111"/>
      <c r="I270" s="111"/>
      <c r="J270" s="111"/>
    </row>
    <row r="271" spans="1:10" ht="15.75" customHeight="1">
      <c r="A271" s="111"/>
      <c r="B271" s="111"/>
      <c r="C271" s="138" t="s">
        <v>90</v>
      </c>
      <c r="D271" s="156"/>
      <c r="E271" s="156"/>
      <c r="F271" s="198" t="s">
        <v>81</v>
      </c>
      <c r="G271" s="198" t="s">
        <v>71</v>
      </c>
      <c r="H271" s="231"/>
      <c r="I271" s="244" t="s">
        <v>53</v>
      </c>
      <c r="J271" s="238"/>
    </row>
    <row r="272" spans="1:10" ht="15.75" customHeight="1">
      <c r="A272" s="111"/>
      <c r="B272" s="111"/>
      <c r="C272" s="141"/>
      <c r="D272" s="159" t="s">
        <v>77</v>
      </c>
      <c r="E272" s="180"/>
      <c r="F272" s="204"/>
      <c r="G272" s="215" t="str">
        <f>IF(C272="",IF(E272="","","開始日入力を"),IF(E272="","終了日入力を",_xlfn.DAYS(E272,C272)+1))</f>
        <v/>
      </c>
      <c r="H272" s="235"/>
      <c r="I272" s="241"/>
      <c r="J272" s="235"/>
    </row>
    <row r="273" spans="1:10" ht="15.75" customHeight="1">
      <c r="A273" s="111"/>
      <c r="B273" s="111"/>
      <c r="C273" s="142"/>
      <c r="D273" s="160" t="s">
        <v>77</v>
      </c>
      <c r="E273" s="185"/>
      <c r="F273" s="205"/>
      <c r="G273" s="128" t="str">
        <f>IF(C273="",IF(E273="","","開始日入力を"),IF(E273="","終了日入力を",_xlfn.DAYS(E273,C273)+1))</f>
        <v/>
      </c>
      <c r="H273" s="236"/>
      <c r="I273" s="249"/>
      <c r="J273" s="236"/>
    </row>
    <row r="274" spans="1:10" ht="15.75" customHeight="1">
      <c r="A274" s="111"/>
      <c r="B274" s="111"/>
      <c r="C274" s="143"/>
      <c r="D274" s="161" t="s">
        <v>77</v>
      </c>
      <c r="E274" s="181"/>
      <c r="F274" s="206"/>
      <c r="G274" s="129" t="str">
        <f>IF(C274="",IF(E274="","","開始日入力を"),IF(E274="","終了日入力を",_xlfn.DAYS(E274,C274)+1))</f>
        <v/>
      </c>
      <c r="H274" s="237"/>
      <c r="I274" s="243"/>
      <c r="J274" s="237"/>
    </row>
    <row r="275" spans="1:10" ht="15.75" customHeight="1">
      <c r="A275" s="111"/>
      <c r="B275" s="111"/>
      <c r="C275" s="144" t="s">
        <v>35</v>
      </c>
      <c r="D275" s="162"/>
      <c r="E275" s="182"/>
      <c r="F275" s="207">
        <f>SUM(F272:F274)</f>
        <v>0</v>
      </c>
      <c r="G275" s="214">
        <f>SUM(G272:G274)</f>
        <v>0</v>
      </c>
      <c r="H275" s="238"/>
      <c r="I275" s="214">
        <f>SUM(I272:I274)</f>
        <v>0</v>
      </c>
      <c r="J275" s="238"/>
    </row>
    <row r="276" spans="1:10">
      <c r="A276" s="2" t="s">
        <v>192</v>
      </c>
      <c r="B276" s="2"/>
      <c r="D276" s="111"/>
      <c r="E276" s="111"/>
      <c r="F276" s="111"/>
      <c r="G276" s="111"/>
      <c r="H276" s="111"/>
      <c r="I276" s="111"/>
      <c r="J276" s="111"/>
    </row>
    <row r="277" spans="1:10" ht="15.75" customHeight="1">
      <c r="A277" s="111"/>
      <c r="B277" s="111"/>
      <c r="C277" s="138" t="s">
        <v>90</v>
      </c>
      <c r="D277" s="168"/>
      <c r="E277" s="168"/>
      <c r="F277" s="198" t="s">
        <v>81</v>
      </c>
      <c r="G277" s="198" t="s">
        <v>71</v>
      </c>
      <c r="H277" s="231"/>
      <c r="I277" s="244" t="s">
        <v>53</v>
      </c>
      <c r="J277" s="238"/>
    </row>
    <row r="278" spans="1:10" ht="15.75" customHeight="1">
      <c r="A278" s="111"/>
      <c r="B278" s="111"/>
      <c r="C278" s="141"/>
      <c r="D278" s="159" t="s">
        <v>77</v>
      </c>
      <c r="E278" s="180"/>
      <c r="F278" s="204"/>
      <c r="G278" s="215" t="str">
        <f>IF(C278="",IF(E278="","","開始日入力を"),IF(E278="","終了日入力を",_xlfn.DAYS(E278,C278)+1))</f>
        <v/>
      </c>
      <c r="H278" s="235"/>
      <c r="I278" s="241"/>
      <c r="J278" s="235"/>
    </row>
    <row r="279" spans="1:10" ht="15.75" customHeight="1">
      <c r="A279" s="111"/>
      <c r="B279" s="111"/>
      <c r="C279" s="142"/>
      <c r="D279" s="160" t="s">
        <v>77</v>
      </c>
      <c r="E279" s="185"/>
      <c r="F279" s="205"/>
      <c r="G279" s="128" t="str">
        <f>IF(C279="",IF(E279="","","開始日入力を"),IF(E279="","終了日入力を",_xlfn.DAYS(E279,C279)+1))</f>
        <v/>
      </c>
      <c r="H279" s="236"/>
      <c r="I279" s="249"/>
      <c r="J279" s="236"/>
    </row>
    <row r="280" spans="1:10" ht="15.75" customHeight="1">
      <c r="A280" s="111"/>
      <c r="B280" s="111"/>
      <c r="C280" s="143"/>
      <c r="D280" s="161" t="s">
        <v>77</v>
      </c>
      <c r="E280" s="181"/>
      <c r="F280" s="206"/>
      <c r="G280" s="129" t="str">
        <f>IF(C280="",IF(E280="","","開始日入力を"),IF(E280="","終了日入力を",_xlfn.DAYS(E280,C280)+1))</f>
        <v/>
      </c>
      <c r="H280" s="237"/>
      <c r="I280" s="243"/>
      <c r="J280" s="237"/>
    </row>
    <row r="281" spans="1:10">
      <c r="A281" s="111"/>
      <c r="B281" s="111"/>
      <c r="C281" s="144" t="s">
        <v>35</v>
      </c>
      <c r="D281" s="162"/>
      <c r="E281" s="182"/>
      <c r="F281" s="207">
        <f>SUM(F278:F280)</f>
        <v>0</v>
      </c>
      <c r="G281" s="214">
        <f>SUM(G278:G280)</f>
        <v>0</v>
      </c>
      <c r="H281" s="238"/>
      <c r="I281" s="214">
        <f>SUM(I278:I280)</f>
        <v>0</v>
      </c>
      <c r="J281" s="238"/>
    </row>
    <row r="282" spans="1:10" ht="20.100000000000001" customHeight="1">
      <c r="A282" s="111"/>
      <c r="B282" s="111"/>
      <c r="C282" s="111"/>
      <c r="E282" s="111"/>
      <c r="F282" s="111"/>
      <c r="G282" s="111"/>
      <c r="H282" s="111"/>
      <c r="I282" s="111"/>
      <c r="J282" s="111"/>
    </row>
    <row r="283" spans="1:10" ht="20.100000000000001" customHeight="1">
      <c r="A283" s="2" t="s">
        <v>74</v>
      </c>
      <c r="B283" s="2"/>
      <c r="C283" s="111"/>
      <c r="D283" s="111"/>
      <c r="E283" s="123"/>
      <c r="F283" s="193"/>
      <c r="G283" s="2"/>
      <c r="H283" s="193"/>
      <c r="I283" s="2"/>
      <c r="J283" s="255" t="str">
        <f>IF(F283="","",F283*H283)</f>
        <v/>
      </c>
    </row>
    <row r="284" spans="1:10">
      <c r="A284" s="111"/>
      <c r="B284" s="2" t="s">
        <v>79</v>
      </c>
      <c r="D284" s="111"/>
      <c r="E284" s="183" t="s">
        <v>53</v>
      </c>
      <c r="F284" s="193"/>
      <c r="G284" s="2" t="s">
        <v>57</v>
      </c>
      <c r="H284" s="193">
        <v>15100</v>
      </c>
      <c r="I284" s="2" t="s">
        <v>18</v>
      </c>
      <c r="J284" s="255" t="str">
        <f>IF(F284="","",F284*H284)</f>
        <v/>
      </c>
    </row>
    <row r="285" spans="1:10">
      <c r="A285" s="111"/>
      <c r="B285" s="2" t="s">
        <v>192</v>
      </c>
      <c r="D285" s="111"/>
      <c r="E285" s="183" t="s">
        <v>53</v>
      </c>
      <c r="F285" s="193"/>
      <c r="G285" s="2" t="s">
        <v>57</v>
      </c>
      <c r="H285" s="193">
        <v>5520</v>
      </c>
      <c r="I285" s="2" t="s">
        <v>18</v>
      </c>
      <c r="J285" s="255" t="str">
        <f>IF(F285="","",F285*H285)</f>
        <v/>
      </c>
    </row>
    <row r="286" spans="1:10">
      <c r="A286" s="111"/>
      <c r="B286" s="111"/>
      <c r="C286" s="111"/>
      <c r="D286" s="111"/>
      <c r="E286" s="123"/>
      <c r="F286" s="194"/>
      <c r="G286" s="2"/>
      <c r="H286" s="194"/>
      <c r="I286" s="245" t="s">
        <v>35</v>
      </c>
      <c r="J286" s="251">
        <f>SUM(J284:J285)</f>
        <v>0</v>
      </c>
    </row>
    <row r="288" spans="1:10" ht="16.5" customHeight="1">
      <c r="A288" s="60" t="s">
        <v>218</v>
      </c>
    </row>
    <row r="289" spans="1:10" ht="14.25" customHeight="1">
      <c r="A289" s="111"/>
      <c r="B289" s="135" t="s">
        <v>204</v>
      </c>
      <c r="C289" s="135"/>
      <c r="D289" s="135"/>
      <c r="E289" s="135"/>
      <c r="F289" s="135"/>
      <c r="G289" s="135"/>
      <c r="H289" s="135"/>
      <c r="I289" s="135"/>
      <c r="J289" s="135"/>
    </row>
    <row r="290" spans="1:10" ht="14.25" customHeight="1">
      <c r="B290" s="136" t="s">
        <v>201</v>
      </c>
      <c r="C290" s="136"/>
      <c r="D290" s="136"/>
      <c r="E290" s="136"/>
      <c r="F290" s="136"/>
      <c r="G290" s="216" t="s">
        <v>215</v>
      </c>
      <c r="H290" s="216"/>
      <c r="I290" s="216"/>
      <c r="J290" s="216"/>
    </row>
    <row r="291" spans="1:10" ht="14.25" customHeight="1">
      <c r="B291" s="136" t="s">
        <v>174</v>
      </c>
      <c r="C291" s="136"/>
      <c r="D291" s="136"/>
      <c r="E291" s="136"/>
      <c r="F291" s="136"/>
      <c r="G291" s="217"/>
      <c r="H291" s="217"/>
      <c r="I291" s="217"/>
      <c r="J291" s="217"/>
    </row>
    <row r="292" spans="1:10" ht="14.25" customHeight="1">
      <c r="B292" s="136" t="s">
        <v>38</v>
      </c>
      <c r="C292" s="136"/>
      <c r="D292" s="136"/>
      <c r="E292" s="136"/>
      <c r="F292" s="136"/>
      <c r="G292" s="217"/>
      <c r="H292" s="217"/>
      <c r="I292" s="217"/>
      <c r="J292" s="217"/>
    </row>
    <row r="293" spans="1:10">
      <c r="B293" s="136" t="s">
        <v>205</v>
      </c>
      <c r="C293" s="136"/>
      <c r="D293" s="136"/>
      <c r="E293" s="136"/>
      <c r="F293" s="136"/>
      <c r="G293" s="218" t="s">
        <v>121</v>
      </c>
      <c r="H293" s="218"/>
      <c r="I293" s="218"/>
      <c r="J293" s="258"/>
    </row>
    <row r="294" spans="1:10">
      <c r="B294" s="136"/>
      <c r="C294" s="136"/>
      <c r="D294" s="136"/>
      <c r="E294" s="136"/>
      <c r="F294" s="136"/>
      <c r="G294" s="218" t="s">
        <v>210</v>
      </c>
      <c r="H294" s="218"/>
      <c r="I294" s="218"/>
      <c r="J294" s="258"/>
    </row>
    <row r="295" spans="1:10">
      <c r="B295" s="136"/>
      <c r="C295" s="136"/>
      <c r="D295" s="136"/>
      <c r="E295" s="136"/>
      <c r="F295" s="136"/>
      <c r="G295" s="218" t="s">
        <v>171</v>
      </c>
      <c r="H295" s="218"/>
      <c r="I295" s="218"/>
      <c r="J295" s="258"/>
    </row>
    <row r="296" spans="1:10">
      <c r="B296" s="136"/>
      <c r="C296" s="136"/>
      <c r="D296" s="136"/>
      <c r="E296" s="136"/>
      <c r="F296" s="136"/>
      <c r="G296" s="218" t="s">
        <v>211</v>
      </c>
      <c r="H296" s="218"/>
      <c r="I296" s="218"/>
      <c r="J296" s="258"/>
    </row>
    <row r="297" spans="1:10" ht="30" customHeight="1">
      <c r="B297" s="136" t="s">
        <v>206</v>
      </c>
      <c r="C297" s="136"/>
      <c r="D297" s="136"/>
      <c r="E297" s="136"/>
      <c r="F297" s="136"/>
      <c r="G297" s="135"/>
      <c r="H297" s="135"/>
      <c r="I297" s="135"/>
      <c r="J297" s="135"/>
    </row>
    <row r="298" spans="1:10" ht="18.75" customHeight="1">
      <c r="B298" s="135" t="s">
        <v>199</v>
      </c>
      <c r="C298" s="135"/>
      <c r="D298" s="135"/>
      <c r="E298" s="135"/>
      <c r="F298" s="135"/>
      <c r="G298" s="135"/>
      <c r="H298" s="135"/>
      <c r="I298" s="135"/>
      <c r="J298" s="135"/>
    </row>
    <row r="299" spans="1:10">
      <c r="B299" s="136" t="s">
        <v>207</v>
      </c>
      <c r="C299" s="136"/>
      <c r="D299" s="136"/>
      <c r="E299" s="136"/>
      <c r="F299" s="136"/>
      <c r="G299" s="219" t="s">
        <v>146</v>
      </c>
      <c r="H299" s="219"/>
      <c r="I299" s="219"/>
      <c r="J299" s="258"/>
    </row>
    <row r="300" spans="1:10">
      <c r="B300" s="136"/>
      <c r="C300" s="136"/>
      <c r="D300" s="136"/>
      <c r="E300" s="136"/>
      <c r="F300" s="136"/>
      <c r="G300" s="219" t="s">
        <v>212</v>
      </c>
      <c r="H300" s="219"/>
      <c r="I300" s="219"/>
      <c r="J300" s="258"/>
    </row>
    <row r="301" spans="1:10">
      <c r="B301" s="136"/>
      <c r="C301" s="136"/>
      <c r="D301" s="136"/>
      <c r="E301" s="136"/>
      <c r="F301" s="136"/>
      <c r="G301" s="219" t="s">
        <v>213</v>
      </c>
      <c r="H301" s="219"/>
      <c r="I301" s="219"/>
      <c r="J301" s="258"/>
    </row>
    <row r="302" spans="1:10">
      <c r="B302" s="136"/>
      <c r="C302" s="136"/>
      <c r="D302" s="136"/>
      <c r="E302" s="136"/>
      <c r="F302" s="136"/>
      <c r="G302" s="219" t="s">
        <v>135</v>
      </c>
      <c r="H302" s="219"/>
      <c r="I302" s="219"/>
      <c r="J302" s="258"/>
    </row>
    <row r="303" spans="1:10" ht="44.25" customHeight="1">
      <c r="B303" s="136" t="s">
        <v>152</v>
      </c>
      <c r="C303" s="136"/>
      <c r="D303" s="136"/>
      <c r="E303" s="136"/>
      <c r="F303" s="136"/>
      <c r="G303" s="220"/>
      <c r="H303" s="220"/>
      <c r="I303" s="220"/>
      <c r="J303" s="220"/>
    </row>
    <row r="304" spans="1:10" ht="31.5" customHeight="1">
      <c r="B304" s="136" t="s">
        <v>208</v>
      </c>
      <c r="C304" s="136"/>
      <c r="D304" s="136"/>
      <c r="E304" s="136"/>
      <c r="F304" s="136"/>
      <c r="G304" s="220"/>
      <c r="H304" s="220"/>
      <c r="I304" s="220"/>
      <c r="J304" s="220"/>
    </row>
    <row r="305" spans="2:10" ht="57" customHeight="1">
      <c r="B305" s="136" t="s">
        <v>209</v>
      </c>
      <c r="C305" s="136"/>
      <c r="D305" s="136"/>
      <c r="E305" s="136"/>
      <c r="F305" s="136"/>
      <c r="G305" s="220"/>
      <c r="H305" s="220"/>
      <c r="I305" s="220"/>
      <c r="J305" s="220"/>
    </row>
    <row r="306" spans="2:10">
      <c r="B306" s="137" t="s">
        <v>216</v>
      </c>
    </row>
    <row r="307" spans="2:10">
      <c r="B307" s="137" t="s">
        <v>217</v>
      </c>
    </row>
  </sheetData>
  <mergeCells count="269">
    <mergeCell ref="A2:K2"/>
    <mergeCell ref="B3:J3"/>
    <mergeCell ref="C8:F8"/>
    <mergeCell ref="G8:H8"/>
    <mergeCell ref="C9:E9"/>
    <mergeCell ref="C14:E14"/>
    <mergeCell ref="C18:E18"/>
    <mergeCell ref="C22:E22"/>
    <mergeCell ref="C26:F26"/>
    <mergeCell ref="G26:H26"/>
    <mergeCell ref="C27:E27"/>
    <mergeCell ref="C32:E32"/>
    <mergeCell ref="C36:E36"/>
    <mergeCell ref="C40:E40"/>
    <mergeCell ref="B43:J43"/>
    <mergeCell ref="B44:J44"/>
    <mergeCell ref="B47:D47"/>
    <mergeCell ref="E47:H47"/>
    <mergeCell ref="B48:D48"/>
    <mergeCell ref="E48:H48"/>
    <mergeCell ref="C52:E52"/>
    <mergeCell ref="C53:E53"/>
    <mergeCell ref="C54:E54"/>
    <mergeCell ref="C55:E55"/>
    <mergeCell ref="C56:E56"/>
    <mergeCell ref="C57:E57"/>
    <mergeCell ref="B58:C58"/>
    <mergeCell ref="D58:H58"/>
    <mergeCell ref="B59:C59"/>
    <mergeCell ref="D59:E59"/>
    <mergeCell ref="C65:F65"/>
    <mergeCell ref="G65:H65"/>
    <mergeCell ref="C66:E66"/>
    <mergeCell ref="C70:E70"/>
    <mergeCell ref="C73:E73"/>
    <mergeCell ref="C76:E76"/>
    <mergeCell ref="C79:E79"/>
    <mergeCell ref="C81:F81"/>
    <mergeCell ref="G81:H81"/>
    <mergeCell ref="C82:E82"/>
    <mergeCell ref="C86:E86"/>
    <mergeCell ref="C89:E89"/>
    <mergeCell ref="C92:E92"/>
    <mergeCell ref="C95:E95"/>
    <mergeCell ref="C97:F97"/>
    <mergeCell ref="G97:H97"/>
    <mergeCell ref="C98:E98"/>
    <mergeCell ref="C102:E102"/>
    <mergeCell ref="C105:E105"/>
    <mergeCell ref="C108:E108"/>
    <mergeCell ref="C111:E111"/>
    <mergeCell ref="C116:E116"/>
    <mergeCell ref="C117:E117"/>
    <mergeCell ref="C118:E118"/>
    <mergeCell ref="C119:E119"/>
    <mergeCell ref="C121:E121"/>
    <mergeCell ref="C122:E122"/>
    <mergeCell ref="C123:E123"/>
    <mergeCell ref="C124:E124"/>
    <mergeCell ref="C126:E126"/>
    <mergeCell ref="C127:E127"/>
    <mergeCell ref="C128:E128"/>
    <mergeCell ref="C129:E129"/>
    <mergeCell ref="C134:F134"/>
    <mergeCell ref="G134:H134"/>
    <mergeCell ref="C135:E135"/>
    <mergeCell ref="C139:E139"/>
    <mergeCell ref="C142:E142"/>
    <mergeCell ref="C145:E145"/>
    <mergeCell ref="C148:E148"/>
    <mergeCell ref="C150:F150"/>
    <mergeCell ref="G150:H150"/>
    <mergeCell ref="C151:E151"/>
    <mergeCell ref="C155:E155"/>
    <mergeCell ref="C158:E158"/>
    <mergeCell ref="C161:E161"/>
    <mergeCell ref="C164:E164"/>
    <mergeCell ref="C166:F166"/>
    <mergeCell ref="G166:H166"/>
    <mergeCell ref="C167:E167"/>
    <mergeCell ref="C171:E171"/>
    <mergeCell ref="C174:E174"/>
    <mergeCell ref="C177:E177"/>
    <mergeCell ref="C180:E180"/>
    <mergeCell ref="C185:E185"/>
    <mergeCell ref="C186:E186"/>
    <mergeCell ref="C187:E187"/>
    <mergeCell ref="C188:E188"/>
    <mergeCell ref="C190:E190"/>
    <mergeCell ref="C191:E191"/>
    <mergeCell ref="C192:E192"/>
    <mergeCell ref="C193:E193"/>
    <mergeCell ref="C195:E195"/>
    <mergeCell ref="C196:E196"/>
    <mergeCell ref="C197:E197"/>
    <mergeCell ref="C198:E198"/>
    <mergeCell ref="B203:J203"/>
    <mergeCell ref="B204:J204"/>
    <mergeCell ref="B207:D207"/>
    <mergeCell ref="E207:G207"/>
    <mergeCell ref="B209:D209"/>
    <mergeCell ref="E209:G209"/>
    <mergeCell ref="B210:D210"/>
    <mergeCell ref="E210:G210"/>
    <mergeCell ref="B211:D211"/>
    <mergeCell ref="E211:G211"/>
    <mergeCell ref="B212:D212"/>
    <mergeCell ref="E212:G212"/>
    <mergeCell ref="B213:D213"/>
    <mergeCell ref="E213:G213"/>
    <mergeCell ref="B214:D214"/>
    <mergeCell ref="E214:G214"/>
    <mergeCell ref="B215:D215"/>
    <mergeCell ref="E215:G215"/>
    <mergeCell ref="B216:D216"/>
    <mergeCell ref="E216:G216"/>
    <mergeCell ref="B217:D217"/>
    <mergeCell ref="E217:G217"/>
    <mergeCell ref="B218:D218"/>
    <mergeCell ref="E218:G218"/>
    <mergeCell ref="C225:E225"/>
    <mergeCell ref="G225:H225"/>
    <mergeCell ref="I225:J225"/>
    <mergeCell ref="G226:H226"/>
    <mergeCell ref="I226:J226"/>
    <mergeCell ref="G227:H227"/>
    <mergeCell ref="I227:J227"/>
    <mergeCell ref="C228:E228"/>
    <mergeCell ref="G228:H228"/>
    <mergeCell ref="I228:J228"/>
    <mergeCell ref="G229:H229"/>
    <mergeCell ref="I229:J229"/>
    <mergeCell ref="G230:H230"/>
    <mergeCell ref="I230:J230"/>
    <mergeCell ref="C231:E231"/>
    <mergeCell ref="G231:H231"/>
    <mergeCell ref="I231:J231"/>
    <mergeCell ref="B240:D240"/>
    <mergeCell ref="E240:J240"/>
    <mergeCell ref="B241:D241"/>
    <mergeCell ref="E241:J241"/>
    <mergeCell ref="B242:D242"/>
    <mergeCell ref="E242:J242"/>
    <mergeCell ref="B243:D243"/>
    <mergeCell ref="E243:J243"/>
    <mergeCell ref="B246:J246"/>
    <mergeCell ref="B247:J247"/>
    <mergeCell ref="B250:E250"/>
    <mergeCell ref="F250:I250"/>
    <mergeCell ref="B251:E251"/>
    <mergeCell ref="F251:I251"/>
    <mergeCell ref="B252:E252"/>
    <mergeCell ref="F252:I252"/>
    <mergeCell ref="B255:E255"/>
    <mergeCell ref="F255:I255"/>
    <mergeCell ref="B256:E256"/>
    <mergeCell ref="F256:I256"/>
    <mergeCell ref="B257:E257"/>
    <mergeCell ref="F257:I257"/>
    <mergeCell ref="B267:D267"/>
    <mergeCell ref="E267:J267"/>
    <mergeCell ref="B268:D268"/>
    <mergeCell ref="E268:J268"/>
    <mergeCell ref="C271:E271"/>
    <mergeCell ref="G271:H271"/>
    <mergeCell ref="I271:J271"/>
    <mergeCell ref="G272:H272"/>
    <mergeCell ref="I272:J272"/>
    <mergeCell ref="G273:H273"/>
    <mergeCell ref="I273:J273"/>
    <mergeCell ref="G274:H274"/>
    <mergeCell ref="I274:J274"/>
    <mergeCell ref="C275:E275"/>
    <mergeCell ref="G275:H275"/>
    <mergeCell ref="I275:J275"/>
    <mergeCell ref="C277:E277"/>
    <mergeCell ref="G277:H277"/>
    <mergeCell ref="I277:J277"/>
    <mergeCell ref="G278:H278"/>
    <mergeCell ref="I278:J278"/>
    <mergeCell ref="G279:H279"/>
    <mergeCell ref="I279:J279"/>
    <mergeCell ref="G280:H280"/>
    <mergeCell ref="I280:J280"/>
    <mergeCell ref="C281:E281"/>
    <mergeCell ref="G281:H281"/>
    <mergeCell ref="I281:J281"/>
    <mergeCell ref="B289:J289"/>
    <mergeCell ref="B290:F290"/>
    <mergeCell ref="G290:J290"/>
    <mergeCell ref="B291:F291"/>
    <mergeCell ref="G291:J291"/>
    <mergeCell ref="B292:F292"/>
    <mergeCell ref="G292:J292"/>
    <mergeCell ref="G293:I293"/>
    <mergeCell ref="G294:I294"/>
    <mergeCell ref="G295:I295"/>
    <mergeCell ref="G296:I296"/>
    <mergeCell ref="B297:F297"/>
    <mergeCell ref="G297:J297"/>
    <mergeCell ref="B298:J298"/>
    <mergeCell ref="G299:I299"/>
    <mergeCell ref="G300:I300"/>
    <mergeCell ref="G301:I301"/>
    <mergeCell ref="G302:I302"/>
    <mergeCell ref="B303:F303"/>
    <mergeCell ref="G303:J303"/>
    <mergeCell ref="B304:F304"/>
    <mergeCell ref="G304:J304"/>
    <mergeCell ref="B305:F305"/>
    <mergeCell ref="G305:J305"/>
    <mergeCell ref="B8:B10"/>
    <mergeCell ref="I8:I9"/>
    <mergeCell ref="J8:J9"/>
    <mergeCell ref="B11:B14"/>
    <mergeCell ref="B15:B18"/>
    <mergeCell ref="B19:B22"/>
    <mergeCell ref="B26:B28"/>
    <mergeCell ref="I26:I27"/>
    <mergeCell ref="J26:J27"/>
    <mergeCell ref="B29:B32"/>
    <mergeCell ref="B33:B36"/>
    <mergeCell ref="B37:B40"/>
    <mergeCell ref="B65:B67"/>
    <mergeCell ref="I65:I66"/>
    <mergeCell ref="J65:J66"/>
    <mergeCell ref="B68:B70"/>
    <mergeCell ref="B71:B73"/>
    <mergeCell ref="B74:B76"/>
    <mergeCell ref="B77:B79"/>
    <mergeCell ref="B81:B83"/>
    <mergeCell ref="I81:I82"/>
    <mergeCell ref="J81:J82"/>
    <mergeCell ref="B84:B86"/>
    <mergeCell ref="B87:B89"/>
    <mergeCell ref="B90:B92"/>
    <mergeCell ref="B93:B95"/>
    <mergeCell ref="B97:B99"/>
    <mergeCell ref="I97:I98"/>
    <mergeCell ref="J97:J98"/>
    <mergeCell ref="B100:B102"/>
    <mergeCell ref="B103:B105"/>
    <mergeCell ref="B106:B108"/>
    <mergeCell ref="B109:B111"/>
    <mergeCell ref="B134:B136"/>
    <mergeCell ref="I134:I135"/>
    <mergeCell ref="J134:J135"/>
    <mergeCell ref="B137:B139"/>
    <mergeCell ref="B140:B142"/>
    <mergeCell ref="B143:B145"/>
    <mergeCell ref="B146:B148"/>
    <mergeCell ref="B150:B152"/>
    <mergeCell ref="I150:I151"/>
    <mergeCell ref="J150:J151"/>
    <mergeCell ref="B153:B155"/>
    <mergeCell ref="B156:B158"/>
    <mergeCell ref="B159:B161"/>
    <mergeCell ref="B162:B164"/>
    <mergeCell ref="B166:B168"/>
    <mergeCell ref="I166:I167"/>
    <mergeCell ref="J166:J167"/>
    <mergeCell ref="B169:B171"/>
    <mergeCell ref="B172:B174"/>
    <mergeCell ref="B175:B177"/>
    <mergeCell ref="B178:B180"/>
    <mergeCell ref="B226:B228"/>
    <mergeCell ref="B229:B231"/>
    <mergeCell ref="B293:F296"/>
    <mergeCell ref="B299:F302"/>
  </mergeCells>
  <phoneticPr fontId="19"/>
  <dataValidations count="2">
    <dataValidation type="list" allowBlank="1" showDropDown="0" showInputMessage="1" showErrorMessage="1" sqref="G291:J291">
      <formula1>"計画,実績"</formula1>
    </dataValidation>
    <dataValidation type="list" allowBlank="1" showDropDown="0" showInputMessage="1" showErrorMessage="1" sqref="J299:J302 J293:J296 G297:J297">
      <formula1>"○,×"</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5" manualBreakCount="5">
    <brk id="61" max="10" man="1"/>
    <brk id="112" max="10" man="1"/>
    <brk id="200" max="10" man="1"/>
    <brk id="222" max="10" man="1"/>
    <brk id="264"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7" tint="0.8"/>
  </sheetPr>
  <dimension ref="A1:IV25"/>
  <sheetViews>
    <sheetView workbookViewId="0">
      <selection activeCell="A2" sqref="A2:M2"/>
    </sheetView>
  </sheetViews>
  <sheetFormatPr defaultRowHeight="13.5"/>
  <cols>
    <col min="1" max="1" width="4" style="259" customWidth="1"/>
    <col min="2" max="4" width="25.75" style="259" customWidth="1"/>
    <col min="5" max="5" width="6.625" style="259" customWidth="1"/>
    <col min="6" max="256" width="9" style="259" bestFit="1" customWidth="1"/>
    <col min="257" max="16384" width="9" style="111" customWidth="1"/>
  </cols>
  <sheetData>
    <row r="1" spans="1:5" ht="16.5" customHeight="1">
      <c r="A1" s="273" t="s">
        <v>117</v>
      </c>
    </row>
    <row r="2" spans="1:5" ht="31.5" customHeight="1">
      <c r="A2" s="260" t="s">
        <v>127</v>
      </c>
      <c r="B2" s="2"/>
      <c r="C2" s="2"/>
      <c r="D2" s="2"/>
      <c r="E2" s="2"/>
    </row>
    <row r="3" spans="1:5" ht="29.25" customHeight="1">
      <c r="A3" s="259" t="s">
        <v>107</v>
      </c>
    </row>
    <row r="4" spans="1:5" ht="29.25" customHeight="1">
      <c r="B4" s="257" t="s">
        <v>8</v>
      </c>
      <c r="C4" s="257" t="s">
        <v>112</v>
      </c>
      <c r="D4" s="257" t="s">
        <v>113</v>
      </c>
    </row>
    <row r="5" spans="1:5" ht="12.75" customHeight="1">
      <c r="B5" s="261"/>
      <c r="C5" s="264" t="s">
        <v>33</v>
      </c>
      <c r="D5" s="261"/>
    </row>
    <row r="6" spans="1:5" ht="29.25" customHeight="1">
      <c r="B6" s="262" t="s">
        <v>109</v>
      </c>
      <c r="C6" s="265"/>
      <c r="D6" s="262"/>
    </row>
    <row r="7" spans="1:5" ht="29.25" customHeight="1">
      <c r="B7" s="263" t="s">
        <v>110</v>
      </c>
      <c r="C7" s="263"/>
      <c r="D7" s="263"/>
    </row>
    <row r="8" spans="1:5" ht="29.25" customHeight="1">
      <c r="B8" s="263" t="s">
        <v>111</v>
      </c>
      <c r="C8" s="263"/>
      <c r="D8" s="263"/>
    </row>
    <row r="9" spans="1:5" ht="29.25" customHeight="1">
      <c r="B9" s="257" t="s">
        <v>35</v>
      </c>
      <c r="C9" s="263"/>
      <c r="D9" s="263"/>
    </row>
    <row r="10" spans="1:5" ht="29.25" customHeight="1"/>
    <row r="11" spans="1:5" ht="29.25" customHeight="1">
      <c r="A11" s="259" t="s">
        <v>43</v>
      </c>
    </row>
    <row r="12" spans="1:5" ht="29.25" customHeight="1">
      <c r="B12" s="257" t="s">
        <v>8</v>
      </c>
      <c r="C12" s="257" t="s">
        <v>112</v>
      </c>
      <c r="D12" s="257" t="s">
        <v>113</v>
      </c>
    </row>
    <row r="13" spans="1:5" ht="12.75" customHeight="1">
      <c r="B13" s="261"/>
      <c r="C13" s="264" t="s">
        <v>33</v>
      </c>
      <c r="D13" s="261"/>
    </row>
    <row r="14" spans="1:5" ht="29.25" customHeight="1">
      <c r="B14" s="262"/>
      <c r="C14" s="265"/>
      <c r="D14" s="262"/>
    </row>
    <row r="15" spans="1:5" ht="29.25" customHeight="1">
      <c r="B15" s="263"/>
      <c r="C15" s="263"/>
      <c r="D15" s="263"/>
    </row>
    <row r="16" spans="1:5" ht="29.25" customHeight="1">
      <c r="B16" s="263"/>
      <c r="C16" s="263"/>
      <c r="D16" s="263"/>
    </row>
    <row r="17" spans="2:4" ht="29.25" customHeight="1">
      <c r="B17" s="263"/>
      <c r="C17" s="263"/>
      <c r="D17" s="263"/>
    </row>
    <row r="18" spans="2:4" ht="29.25" customHeight="1">
      <c r="B18" s="263"/>
      <c r="C18" s="263"/>
      <c r="D18" s="263"/>
    </row>
    <row r="19" spans="2:4" ht="29.25" customHeight="1">
      <c r="B19" s="263"/>
      <c r="C19" s="263"/>
      <c r="D19" s="263"/>
    </row>
    <row r="20" spans="2:4" ht="29.25" customHeight="1">
      <c r="B20" s="263"/>
      <c r="C20" s="263"/>
      <c r="D20" s="263"/>
    </row>
    <row r="21" spans="2:4" ht="29.25" customHeight="1">
      <c r="B21" s="263"/>
      <c r="C21" s="263"/>
      <c r="D21" s="263"/>
    </row>
    <row r="22" spans="2:4" ht="29.25" customHeight="1">
      <c r="B22" s="263"/>
      <c r="C22" s="263"/>
      <c r="D22" s="263"/>
    </row>
    <row r="23" spans="2:4" ht="29.25" customHeight="1">
      <c r="B23" s="263"/>
      <c r="C23" s="263"/>
      <c r="D23" s="263"/>
    </row>
    <row r="24" spans="2:4" ht="29.25" customHeight="1">
      <c r="B24" s="263"/>
      <c r="C24" s="263"/>
      <c r="D24" s="263"/>
    </row>
    <row r="25" spans="2:4" ht="29.25" customHeight="1">
      <c r="B25" s="257" t="s">
        <v>35</v>
      </c>
      <c r="C25" s="263"/>
      <c r="D25" s="263"/>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F53"/>
  <sheetViews>
    <sheetView topLeftCell="A19" workbookViewId="0">
      <selection activeCell="A3" sqref="A3"/>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182</v>
      </c>
      <c r="B1" s="64"/>
      <c r="D1" s="63"/>
      <c r="E1" s="63"/>
      <c r="F1" s="63"/>
    </row>
    <row r="2" spans="1:6" ht="13.5">
      <c r="A2" s="65" t="s">
        <v>186</v>
      </c>
      <c r="B2" s="65"/>
      <c r="C2" s="65"/>
      <c r="D2" s="65"/>
      <c r="E2" s="65"/>
      <c r="F2" s="65"/>
    </row>
    <row r="3" spans="1:6" s="62" customFormat="1">
      <c r="A3" s="66"/>
      <c r="B3" s="66"/>
      <c r="C3" s="66"/>
      <c r="D3" s="66"/>
      <c r="E3" s="66"/>
      <c r="F3" s="66"/>
    </row>
    <row r="4" spans="1:6" s="62" customFormat="1" ht="20.100000000000001" customHeight="1">
      <c r="A4" s="63"/>
      <c r="B4" s="71" t="s">
        <v>55</v>
      </c>
      <c r="C4" s="79"/>
      <c r="D4" s="79"/>
      <c r="E4" s="79"/>
      <c r="F4" s="79"/>
    </row>
    <row r="5" spans="1:6" s="62" customFormat="1">
      <c r="A5" s="67" t="s">
        <v>26</v>
      </c>
      <c r="B5" s="72"/>
      <c r="C5" s="80" t="s">
        <v>2</v>
      </c>
      <c r="D5" s="88"/>
      <c r="E5" s="95" t="s">
        <v>108</v>
      </c>
      <c r="F5" s="105"/>
    </row>
    <row r="6" spans="1:6" s="62" customFormat="1">
      <c r="A6" s="68"/>
      <c r="B6" s="73"/>
      <c r="C6" s="81" t="s">
        <v>33</v>
      </c>
      <c r="D6" s="89"/>
      <c r="E6" s="96" t="s">
        <v>33</v>
      </c>
      <c r="F6" s="106"/>
    </row>
    <row r="7" spans="1:6" s="62" customFormat="1" ht="13.5" customHeight="1">
      <c r="A7" s="69" t="s">
        <v>151</v>
      </c>
      <c r="B7" s="74"/>
      <c r="C7" s="82"/>
      <c r="D7" s="90"/>
      <c r="E7" s="97"/>
      <c r="F7" s="107"/>
    </row>
    <row r="8" spans="1:6" s="62" customFormat="1" ht="13.5" customHeight="1">
      <c r="A8" s="69" t="s">
        <v>16</v>
      </c>
      <c r="B8" s="74"/>
      <c r="C8" s="82"/>
      <c r="D8" s="91" t="s">
        <v>126</v>
      </c>
      <c r="E8" s="98"/>
      <c r="F8" s="107"/>
    </row>
    <row r="9" spans="1:6" s="62" customFormat="1" ht="13.5" customHeight="1">
      <c r="A9" s="69"/>
      <c r="B9" s="63"/>
      <c r="C9" s="82"/>
      <c r="D9" s="91"/>
      <c r="E9" s="99"/>
      <c r="F9" s="107"/>
    </row>
    <row r="10" spans="1:6" s="62" customFormat="1" ht="13.5" customHeight="1">
      <c r="A10" s="69"/>
      <c r="B10" s="75" t="s">
        <v>102</v>
      </c>
      <c r="C10" s="83"/>
      <c r="D10" s="90"/>
      <c r="E10" s="98"/>
      <c r="F10" s="107"/>
    </row>
    <row r="11" spans="1:6" s="62" customFormat="1" ht="13.5" customHeight="1">
      <c r="A11" s="69"/>
      <c r="B11" s="74"/>
      <c r="C11" s="82"/>
      <c r="D11" s="90"/>
      <c r="E11" s="97"/>
      <c r="F11" s="107"/>
    </row>
    <row r="12" spans="1:6" s="62" customFormat="1" ht="13.5" customHeight="1">
      <c r="A12" s="69" t="s">
        <v>99</v>
      </c>
      <c r="B12" s="74"/>
      <c r="C12" s="82"/>
      <c r="D12" s="90"/>
      <c r="E12" s="97"/>
      <c r="F12" s="107"/>
    </row>
    <row r="13" spans="1:6" s="62" customFormat="1" ht="13.5" customHeight="1">
      <c r="A13" s="69"/>
      <c r="B13" s="74" t="s">
        <v>137</v>
      </c>
      <c r="C13" s="82"/>
      <c r="D13" s="90"/>
      <c r="E13" s="97"/>
      <c r="F13" s="107"/>
    </row>
    <row r="14" spans="1:6" s="62" customFormat="1" ht="13.5" customHeight="1">
      <c r="A14" s="69"/>
      <c r="B14" s="74" t="s">
        <v>19</v>
      </c>
      <c r="C14" s="82"/>
      <c r="D14" s="90"/>
      <c r="E14" s="97"/>
      <c r="F14" s="107"/>
    </row>
    <row r="15" spans="1:6" s="62" customFormat="1" ht="13.5" customHeight="1">
      <c r="A15" s="69"/>
      <c r="B15" s="74" t="s">
        <v>101</v>
      </c>
      <c r="C15" s="82"/>
      <c r="D15" s="90"/>
      <c r="E15" s="98"/>
      <c r="F15" s="107"/>
    </row>
    <row r="16" spans="1:6" s="62" customFormat="1" ht="13.5" customHeight="1">
      <c r="A16" s="69"/>
      <c r="B16" s="75" t="s">
        <v>102</v>
      </c>
      <c r="C16" s="83"/>
      <c r="D16" s="90"/>
      <c r="E16" s="98"/>
      <c r="F16" s="107"/>
    </row>
    <row r="17" spans="1:6" s="62" customFormat="1" ht="13.5" customHeight="1">
      <c r="A17" s="69"/>
      <c r="B17" s="76"/>
      <c r="C17" s="82"/>
      <c r="D17" s="90"/>
      <c r="E17" s="98"/>
      <c r="F17" s="107"/>
    </row>
    <row r="18" spans="1:6" s="62" customFormat="1" ht="13.5" customHeight="1">
      <c r="A18" s="69" t="s">
        <v>129</v>
      </c>
      <c r="B18" s="74"/>
      <c r="C18" s="82"/>
      <c r="D18" s="90"/>
      <c r="E18" s="97"/>
      <c r="F18" s="107"/>
    </row>
    <row r="19" spans="1:6" s="62" customFormat="1" ht="13.5" customHeight="1">
      <c r="A19" s="69"/>
      <c r="B19" s="74" t="s">
        <v>100</v>
      </c>
      <c r="C19" s="82"/>
      <c r="D19" s="90"/>
      <c r="E19" s="97"/>
      <c r="F19" s="107"/>
    </row>
    <row r="20" spans="1:6" s="62" customFormat="1" ht="13.5" customHeight="1">
      <c r="A20" s="69"/>
      <c r="B20" s="74" t="s">
        <v>19</v>
      </c>
      <c r="C20" s="82"/>
      <c r="D20" s="90"/>
      <c r="E20" s="97"/>
      <c r="F20" s="107"/>
    </row>
    <row r="21" spans="1:6" s="62" customFormat="1" ht="13.5" customHeight="1">
      <c r="A21" s="69"/>
      <c r="B21" s="74" t="s">
        <v>101</v>
      </c>
      <c r="C21" s="82"/>
      <c r="D21" s="90"/>
      <c r="E21" s="98"/>
      <c r="F21" s="107"/>
    </row>
    <row r="22" spans="1:6" s="62" customFormat="1" ht="13.5" customHeight="1">
      <c r="A22" s="69"/>
      <c r="B22" s="75" t="s">
        <v>102</v>
      </c>
      <c r="C22" s="83"/>
      <c r="D22" s="90"/>
      <c r="E22" s="98"/>
      <c r="F22" s="107"/>
    </row>
    <row r="23" spans="1:6" s="62" customFormat="1" ht="13.5" customHeight="1">
      <c r="A23" s="69"/>
      <c r="B23" s="76"/>
      <c r="C23" s="82"/>
      <c r="D23" s="90"/>
      <c r="E23" s="98"/>
      <c r="F23" s="107"/>
    </row>
    <row r="24" spans="1:6" s="62" customFormat="1" ht="13.5" customHeight="1">
      <c r="A24" s="68"/>
      <c r="B24" s="77" t="s">
        <v>103</v>
      </c>
      <c r="C24" s="84"/>
      <c r="D24" s="92"/>
      <c r="E24" s="100"/>
      <c r="F24" s="106"/>
    </row>
    <row r="25" spans="1:6" s="62" customFormat="1" ht="13.5" customHeight="1">
      <c r="A25" s="69" t="s">
        <v>149</v>
      </c>
      <c r="B25" s="74"/>
      <c r="C25" s="82"/>
      <c r="D25" s="90"/>
      <c r="E25" s="97"/>
      <c r="F25" s="107"/>
    </row>
    <row r="26" spans="1:6" s="62" customFormat="1" ht="13.5" customHeight="1">
      <c r="A26" s="69" t="s">
        <v>16</v>
      </c>
      <c r="B26" s="74"/>
      <c r="C26" s="82"/>
      <c r="D26" s="91" t="s">
        <v>126</v>
      </c>
      <c r="E26" s="98"/>
      <c r="F26" s="107"/>
    </row>
    <row r="27" spans="1:6" s="62" customFormat="1" ht="13.5" customHeight="1">
      <c r="A27" s="69"/>
      <c r="B27" s="63"/>
      <c r="C27" s="82"/>
      <c r="D27" s="91"/>
      <c r="E27" s="99"/>
      <c r="F27" s="107"/>
    </row>
    <row r="28" spans="1:6" s="62" customFormat="1" ht="13.5" customHeight="1">
      <c r="A28" s="68"/>
      <c r="B28" s="77" t="s">
        <v>103</v>
      </c>
      <c r="C28" s="84"/>
      <c r="D28" s="92"/>
      <c r="E28" s="100"/>
      <c r="F28" s="106"/>
    </row>
    <row r="29" spans="1:6" s="62" customFormat="1" ht="13.5" customHeight="1">
      <c r="A29" s="69" t="s">
        <v>118</v>
      </c>
      <c r="B29" s="74"/>
      <c r="C29" s="82"/>
      <c r="D29" s="90"/>
      <c r="E29" s="97"/>
      <c r="F29" s="107"/>
    </row>
    <row r="30" spans="1:6" s="62" customFormat="1" ht="13.5" customHeight="1">
      <c r="A30" s="69" t="s">
        <v>197</v>
      </c>
      <c r="B30" s="74"/>
      <c r="C30" s="82"/>
      <c r="D30" s="91"/>
      <c r="E30" s="98"/>
      <c r="F30" s="107"/>
    </row>
    <row r="31" spans="1:6" s="62" customFormat="1" ht="13.5" customHeight="1">
      <c r="A31" s="69"/>
      <c r="B31" s="63" t="s">
        <v>106</v>
      </c>
      <c r="C31" s="82"/>
      <c r="D31" s="91"/>
      <c r="E31" s="99"/>
      <c r="F31" s="107"/>
    </row>
    <row r="32" spans="1:6" s="62" customFormat="1" ht="13.5" customHeight="1">
      <c r="A32" s="69"/>
      <c r="B32" s="74" t="s">
        <v>101</v>
      </c>
      <c r="C32" s="82"/>
      <c r="D32" s="91"/>
      <c r="E32" s="99"/>
      <c r="F32" s="107"/>
    </row>
    <row r="33" spans="1:6" s="62" customFormat="1" ht="13.5" customHeight="1">
      <c r="A33" s="69"/>
      <c r="B33" s="75" t="s">
        <v>102</v>
      </c>
      <c r="C33" s="83"/>
      <c r="D33" s="90"/>
      <c r="E33" s="98"/>
      <c r="F33" s="107"/>
    </row>
    <row r="34" spans="1:6" s="62" customFormat="1" ht="13.5" customHeight="1">
      <c r="A34" s="68"/>
      <c r="B34" s="73"/>
      <c r="C34" s="85"/>
      <c r="D34" s="92"/>
      <c r="E34" s="100"/>
      <c r="F34" s="106"/>
    </row>
    <row r="35" spans="1:6" s="62" customFormat="1" ht="13.5" customHeight="1">
      <c r="A35" s="69" t="s">
        <v>150</v>
      </c>
      <c r="B35" s="74"/>
      <c r="C35" s="82"/>
      <c r="D35" s="90"/>
      <c r="E35" s="97"/>
      <c r="F35" s="107"/>
    </row>
    <row r="36" spans="1:6" s="62" customFormat="1" ht="13.5" customHeight="1">
      <c r="A36" s="69"/>
      <c r="B36" s="74" t="s">
        <v>50</v>
      </c>
      <c r="C36" s="82"/>
      <c r="D36" s="90"/>
      <c r="E36" s="98"/>
      <c r="F36" s="107"/>
    </row>
    <row r="37" spans="1:6" s="62" customFormat="1" ht="13.5" customHeight="1">
      <c r="A37" s="69"/>
      <c r="B37" s="74" t="s">
        <v>44</v>
      </c>
      <c r="C37" s="82"/>
      <c r="D37" s="90"/>
      <c r="E37" s="98"/>
      <c r="F37" s="107"/>
    </row>
    <row r="38" spans="1:6" s="62" customFormat="1" ht="13.5" customHeight="1">
      <c r="A38" s="69"/>
      <c r="B38" s="74" t="s">
        <v>105</v>
      </c>
      <c r="C38" s="82"/>
      <c r="D38" s="90"/>
      <c r="E38" s="98"/>
      <c r="F38" s="107"/>
    </row>
    <row r="39" spans="1:6" s="62" customFormat="1" ht="13.5" customHeight="1">
      <c r="A39" s="69"/>
      <c r="B39" s="74" t="s">
        <v>101</v>
      </c>
      <c r="C39" s="82"/>
      <c r="D39" s="90"/>
      <c r="E39" s="98"/>
      <c r="F39" s="107"/>
    </row>
    <row r="40" spans="1:6" s="62" customFormat="1" ht="13.5" customHeight="1">
      <c r="A40" s="68"/>
      <c r="B40" s="77" t="s">
        <v>103</v>
      </c>
      <c r="C40" s="84"/>
      <c r="D40" s="92"/>
      <c r="E40" s="100"/>
      <c r="F40" s="106"/>
    </row>
    <row r="41" spans="1:6" s="62" customFormat="1" ht="13.5" customHeight="1">
      <c r="A41" s="69" t="s">
        <v>70</v>
      </c>
      <c r="B41" s="74"/>
      <c r="C41" s="82"/>
      <c r="D41" s="90"/>
      <c r="E41" s="101"/>
      <c r="F41" s="107"/>
    </row>
    <row r="42" spans="1:6" s="62" customFormat="1" ht="13.5" customHeight="1">
      <c r="A42" s="69"/>
      <c r="B42" s="74" t="s">
        <v>100</v>
      </c>
      <c r="C42" s="86"/>
      <c r="D42" s="93"/>
      <c r="E42" s="102"/>
      <c r="F42" s="107"/>
    </row>
    <row r="43" spans="1:6" s="62" customFormat="1" ht="13.5" customHeight="1">
      <c r="A43" s="69"/>
      <c r="B43" s="74" t="s">
        <v>19</v>
      </c>
      <c r="C43" s="82"/>
      <c r="D43" s="90"/>
      <c r="E43" s="97"/>
      <c r="F43" s="107"/>
    </row>
    <row r="44" spans="1:6" s="62" customFormat="1" ht="13.5" customHeight="1">
      <c r="A44" s="69"/>
      <c r="B44" s="74" t="s">
        <v>106</v>
      </c>
      <c r="C44" s="82"/>
      <c r="D44" s="91"/>
      <c r="E44" s="98"/>
      <c r="F44" s="107"/>
    </row>
    <row r="45" spans="1:6" s="62" customFormat="1" ht="13.5" customHeight="1">
      <c r="A45" s="69"/>
      <c r="B45" s="74" t="s">
        <v>101</v>
      </c>
      <c r="C45" s="82"/>
      <c r="D45" s="90"/>
      <c r="E45" s="97"/>
      <c r="F45" s="107"/>
    </row>
    <row r="46" spans="1:6" s="62" customFormat="1" ht="13.5" customHeight="1">
      <c r="A46" s="68"/>
      <c r="B46" s="77" t="s">
        <v>103</v>
      </c>
      <c r="C46" s="84"/>
      <c r="D46" s="92"/>
      <c r="E46" s="100"/>
      <c r="F46" s="106"/>
    </row>
    <row r="47" spans="1:6" s="62" customFormat="1" ht="13.5" customHeight="1">
      <c r="A47" s="69" t="s">
        <v>153</v>
      </c>
      <c r="B47" s="74"/>
      <c r="C47" s="82"/>
      <c r="D47" s="91"/>
      <c r="E47" s="98"/>
      <c r="F47" s="107"/>
    </row>
    <row r="48" spans="1:6" s="62" customFormat="1" ht="13.5" customHeight="1">
      <c r="A48" s="69"/>
      <c r="B48" s="74" t="s">
        <v>50</v>
      </c>
      <c r="C48" s="82"/>
      <c r="D48" s="90"/>
      <c r="E48" s="98"/>
      <c r="F48" s="107"/>
    </row>
    <row r="49" spans="1:6" s="62" customFormat="1" ht="13.5" customHeight="1">
      <c r="A49" s="69"/>
      <c r="B49" s="74" t="s">
        <v>44</v>
      </c>
      <c r="C49" s="82"/>
      <c r="D49" s="90"/>
      <c r="E49" s="98"/>
      <c r="F49" s="107"/>
    </row>
    <row r="50" spans="1:6" s="62" customFormat="1" ht="13.5" customHeight="1">
      <c r="A50" s="69"/>
      <c r="B50" s="74" t="s">
        <v>105</v>
      </c>
      <c r="C50" s="82"/>
      <c r="D50" s="90"/>
      <c r="E50" s="98"/>
      <c r="F50" s="107"/>
    </row>
    <row r="51" spans="1:6" s="62" customFormat="1" ht="13.5" customHeight="1">
      <c r="A51" s="69"/>
      <c r="B51" s="74" t="s">
        <v>101</v>
      </c>
      <c r="C51" s="82"/>
      <c r="D51" s="90"/>
      <c r="E51" s="97"/>
      <c r="F51" s="107"/>
    </row>
    <row r="52" spans="1:6" s="62" customFormat="1" ht="13.5" customHeight="1">
      <c r="A52" s="68"/>
      <c r="B52" s="77" t="s">
        <v>103</v>
      </c>
      <c r="C52" s="84"/>
      <c r="D52" s="92"/>
      <c r="E52" s="103"/>
      <c r="F52" s="106"/>
    </row>
    <row r="53" spans="1:6" s="62" customFormat="1" ht="13.5" customHeight="1">
      <c r="A53" s="70" t="s">
        <v>31</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 －１</vt:lpstr>
      <vt:lpstr>別紙１－２</vt:lpstr>
      <vt:lpstr>別紙１－３</vt:lpstr>
      <vt:lpstr>別紙１－４</vt:lpstr>
      <vt:lpstr>別紙２－１</vt:lpstr>
      <vt:lpstr>別紙２－２</vt:lpstr>
      <vt:lpstr>別紙２－３</vt:lpstr>
      <vt:lpstr>別紙２－４</vt:lpstr>
      <vt:lpstr>別紙３－１</vt:lpstr>
      <vt:lpstr>別紙３ー２</vt:lpstr>
      <vt:lpstr>別紙４－１</vt:lpstr>
      <vt:lpstr>別紙４－２</vt:lpstr>
      <vt:lpstr>別紙４－３</vt:lpstr>
      <vt:lpstr>別紙４－４</vt:lpstr>
    </vt:vector>
  </TitlesOfParts>
  <Company>高知県</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489957</cp:lastModifiedBy>
  <cp:lastPrinted>2017-06-08T11:15:47Z</cp:lastPrinted>
  <dcterms:created xsi:type="dcterms:W3CDTF">2004-05-26T23:34:58Z</dcterms:created>
  <dcterms:modified xsi:type="dcterms:W3CDTF">2023-06-26T01:23:46Z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3.0.4.0</vt:lpwstr>
      <vt:lpwstr>3.1.3.0</vt:lpwstr>
    </vt:vector>
  </property>
  <property fmtid="{DCFEDD21-7773-49B2-8022-6FC58DB5260B}" pid="3" name="LastSavedVersion">
    <vt:lpwstr>3.0.4.0</vt:lpwstr>
  </property>
  <property fmtid="{DCFEDD21-7773-49B2-8022-6FC58DB5260B}" pid="4" name="LastSavedDate">
    <vt:filetime>2023-06-26T01:23:46Z</vt:filetime>
  </property>
</Properties>
</file>