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19728\Desktop\R5年報\"/>
    </mc:Choice>
  </mc:AlternateContent>
  <bookViews>
    <workbookView xWindow="0" yWindow="0" windowWidth="19125" windowHeight="7185" tabRatio="769"/>
  </bookViews>
  <sheets>
    <sheet name="37" sheetId="4" r:id="rId1"/>
    <sheet name="38" sheetId="5" r:id="rId2"/>
    <sheet name="39" sheetId="6" r:id="rId3"/>
    <sheet name="40" sheetId="7" r:id="rId4"/>
    <sheet name="41" sheetId="26" r:id="rId5"/>
    <sheet name="42" sheetId="27" r:id="rId6"/>
    <sheet name="43" sheetId="28" r:id="rId7"/>
    <sheet name="44" sheetId="25" r:id="rId8"/>
    <sheet name="45" sheetId="8" r:id="rId9"/>
    <sheet name="46" sheetId="9" r:id="rId10"/>
    <sheet name="47" sheetId="16" r:id="rId11"/>
    <sheet name="48" sheetId="17" r:id="rId12"/>
    <sheet name="49" sheetId="18" r:id="rId13"/>
    <sheet name="50" sheetId="19" r:id="rId14"/>
    <sheet name="51" sheetId="2" r:id="rId15"/>
    <sheet name="52" sheetId="12" r:id="rId16"/>
    <sheet name="53" sheetId="13" r:id="rId17"/>
    <sheet name="54" sheetId="14" r:id="rId18"/>
    <sheet name="55" sheetId="15" r:id="rId19"/>
    <sheet name="56" sheetId="20" r:id="rId20"/>
    <sheet name="57" sheetId="21" r:id="rId21"/>
    <sheet name="58" sheetId="22" r:id="rId22"/>
    <sheet name="59" sheetId="1" r:id="rId23"/>
    <sheet name="60" sheetId="23" r:id="rId24"/>
    <sheet name="61" sheetId="3" r:id="rId25"/>
    <sheet name="62" sheetId="10" r:id="rId26"/>
    <sheet name="63" sheetId="11" r:id="rId27"/>
  </sheets>
  <definedNames>
    <definedName name="_xlnm.Print_Area" localSheetId="0">'37'!$A$1:$T$44</definedName>
    <definedName name="_xlnm.Print_Area" localSheetId="1">'38'!$A$1:$U$42</definedName>
    <definedName name="_xlnm.Print_Area" localSheetId="3">'40'!$A$1:$M$12</definedName>
    <definedName name="_xlnm.Print_Area" localSheetId="4">'41'!$A$1:$T$12</definedName>
    <definedName name="_xlnm.Print_Area" localSheetId="5">'42'!$A$1:$U$11</definedName>
    <definedName name="_xlnm.Print_Area" localSheetId="7">'44'!$A$1:$N$12</definedName>
    <definedName name="_xlnm.Print_Area" localSheetId="8">'45'!$A$1:$X$43</definedName>
    <definedName name="_xlnm.Print_Area" localSheetId="13">'50'!$A$1:$P$25</definedName>
    <definedName name="_xlnm.Print_Area" localSheetId="15">'52'!$A$1:$R$29</definedName>
    <definedName name="_xlnm.Print_Area" localSheetId="17">'54'!$A$1:$W$24</definedName>
    <definedName name="_xlnm.Print_Area" localSheetId="18">'55'!$A$1:$U$31</definedName>
    <definedName name="_xlnm.Print_Area" localSheetId="21">'58'!$A$1:$R$29</definedName>
    <definedName name="_xlnm.Print_Area" localSheetId="23">'60'!$A$1:$AP$25</definedName>
    <definedName name="_xlnm.Print_Area" localSheetId="26">'63'!$A$1:$G$30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C28" i="2" l="1"/>
  <c r="C27" i="2"/>
  <c r="C26" i="2"/>
  <c r="C9" i="8" l="1"/>
  <c r="C4" i="28" l="1"/>
  <c r="I11" i="6" l="1"/>
  <c r="D5" i="6"/>
  <c r="B5" i="27" l="1"/>
  <c r="E24" i="11" l="1"/>
  <c r="F24" i="11"/>
  <c r="G24" i="11"/>
  <c r="D24" i="11"/>
  <c r="D9" i="11"/>
  <c r="D6" i="11"/>
  <c r="D23" i="11"/>
  <c r="F9" i="11"/>
  <c r="J4" i="15" l="1"/>
  <c r="K4" i="15"/>
  <c r="L4" i="15"/>
  <c r="M4" i="15"/>
  <c r="N4" i="15"/>
  <c r="O4" i="15"/>
  <c r="P4" i="15"/>
  <c r="Q4" i="15"/>
  <c r="R4" i="15"/>
  <c r="S4" i="15"/>
  <c r="J5" i="15"/>
  <c r="K5" i="15"/>
  <c r="L5" i="15"/>
  <c r="M5" i="15"/>
  <c r="N5" i="15"/>
  <c r="O5" i="15"/>
  <c r="P5" i="15"/>
  <c r="Q5" i="15"/>
  <c r="R5" i="15"/>
  <c r="S5" i="15"/>
  <c r="T5" i="15"/>
  <c r="R5" i="12" l="1"/>
  <c r="H5" i="12"/>
  <c r="C26" i="12"/>
  <c r="C7" i="8" l="1"/>
  <c r="B7" i="8"/>
  <c r="L10" i="28" l="1"/>
  <c r="B9" i="7"/>
  <c r="B8" i="7"/>
  <c r="B7" i="7"/>
  <c r="B6" i="7"/>
  <c r="D14" i="6" l="1"/>
  <c r="E14" i="6"/>
  <c r="I13" i="6"/>
  <c r="I12" i="6"/>
  <c r="F13" i="6"/>
  <c r="F12" i="6"/>
  <c r="E12" i="6"/>
  <c r="E10" i="6"/>
  <c r="D10" i="6"/>
  <c r="D9" i="6"/>
  <c r="L10" i="6"/>
  <c r="I10" i="6"/>
  <c r="F10" i="6"/>
  <c r="G11" i="6"/>
  <c r="F5" i="5"/>
  <c r="I10" i="5"/>
  <c r="G23" i="11"/>
  <c r="G22" i="11" s="1"/>
  <c r="F23" i="11"/>
  <c r="E23" i="11"/>
  <c r="E22" i="11" s="1"/>
  <c r="F22" i="11"/>
  <c r="D22" i="11"/>
  <c r="G9" i="11"/>
  <c r="G6" i="11" s="1"/>
  <c r="F6" i="11"/>
  <c r="E9" i="11"/>
  <c r="E6" i="11" s="1"/>
  <c r="G8" i="11"/>
  <c r="F8" i="11"/>
  <c r="E8" i="11"/>
  <c r="D8" i="11"/>
  <c r="F7" i="11"/>
  <c r="E27" i="3"/>
  <c r="D27" i="3"/>
  <c r="C27" i="3"/>
  <c r="E26" i="3"/>
  <c r="D26" i="3"/>
  <c r="C26" i="3"/>
  <c r="E25" i="3"/>
  <c r="D25" i="3"/>
  <c r="C25" i="3"/>
  <c r="G31" i="15"/>
  <c r="S29" i="15"/>
  <c r="R29" i="15"/>
  <c r="Q29" i="15"/>
  <c r="P29" i="15"/>
  <c r="O29" i="15"/>
  <c r="N29" i="15"/>
  <c r="M29" i="15"/>
  <c r="L29" i="15"/>
  <c r="K29" i="15"/>
  <c r="J29" i="15"/>
  <c r="G28" i="15"/>
  <c r="F28" i="15"/>
  <c r="E28" i="15"/>
  <c r="G27" i="15"/>
  <c r="E27" i="15" s="1"/>
  <c r="F27" i="15"/>
  <c r="G26" i="15"/>
  <c r="G25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G23" i="15"/>
  <c r="F23" i="15"/>
  <c r="E23" i="15"/>
  <c r="G22" i="15"/>
  <c r="E18" i="15"/>
  <c r="S17" i="15"/>
  <c r="R17" i="15"/>
  <c r="Q17" i="15"/>
  <c r="P17" i="15"/>
  <c r="O17" i="15"/>
  <c r="N17" i="15"/>
  <c r="M17" i="15"/>
  <c r="L17" i="15"/>
  <c r="K17" i="15"/>
  <c r="J17" i="15"/>
  <c r="G16" i="15"/>
  <c r="F16" i="15"/>
  <c r="G15" i="15"/>
  <c r="F14" i="15"/>
  <c r="U13" i="15"/>
  <c r="S13" i="15"/>
  <c r="R13" i="15"/>
  <c r="Q13" i="15"/>
  <c r="P13" i="15"/>
  <c r="O13" i="15"/>
  <c r="N13" i="15"/>
  <c r="M13" i="15"/>
  <c r="L13" i="15"/>
  <c r="K13" i="15"/>
  <c r="J13" i="15"/>
  <c r="G11" i="15"/>
  <c r="F11" i="15"/>
  <c r="G10" i="15"/>
  <c r="F10" i="15"/>
  <c r="E10" i="15"/>
  <c r="G9" i="15"/>
  <c r="F9" i="15"/>
  <c r="F7" i="15"/>
  <c r="E28" i="12"/>
  <c r="D28" i="12"/>
  <c r="C28" i="12"/>
  <c r="E27" i="12"/>
  <c r="D27" i="12"/>
  <c r="C27" i="12"/>
  <c r="E26" i="12"/>
  <c r="D26" i="12"/>
  <c r="N5" i="12"/>
  <c r="K5" i="1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H5" i="9"/>
  <c r="G5" i="9"/>
  <c r="F5" i="9"/>
  <c r="E5" i="9"/>
  <c r="D5" i="9"/>
  <c r="C5" i="9"/>
  <c r="B5" i="9"/>
  <c r="D9" i="8"/>
  <c r="D8" i="8"/>
  <c r="C8" i="8"/>
  <c r="D7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L14" i="28"/>
  <c r="I14" i="28"/>
  <c r="F14" i="28"/>
  <c r="C14" i="28"/>
  <c r="L13" i="28"/>
  <c r="I13" i="28"/>
  <c r="F13" i="28"/>
  <c r="C13" i="28"/>
  <c r="L12" i="28"/>
  <c r="I12" i="28"/>
  <c r="F12" i="28"/>
  <c r="C12" i="28"/>
  <c r="L11" i="28"/>
  <c r="I11" i="28"/>
  <c r="F11" i="28"/>
  <c r="C11" i="28"/>
  <c r="I10" i="28"/>
  <c r="F10" i="28"/>
  <c r="C10" i="28"/>
  <c r="L9" i="28"/>
  <c r="I9" i="28"/>
  <c r="F9" i="28"/>
  <c r="C9" i="28"/>
  <c r="L8" i="28"/>
  <c r="I8" i="28"/>
  <c r="F8" i="28"/>
  <c r="C8" i="28"/>
  <c r="L7" i="28"/>
  <c r="F7" i="28"/>
  <c r="L6" i="28"/>
  <c r="F6" i="28"/>
  <c r="L5" i="28"/>
  <c r="F5" i="28"/>
  <c r="N4" i="28"/>
  <c r="M4" i="28"/>
  <c r="L4" i="28" s="1"/>
  <c r="K4" i="28"/>
  <c r="J4" i="28"/>
  <c r="I4" i="28" s="1"/>
  <c r="H4" i="28"/>
  <c r="G4" i="28"/>
  <c r="E4" i="28"/>
  <c r="D4" i="28"/>
  <c r="H5" i="27"/>
  <c r="G5" i="27"/>
  <c r="F5" i="27"/>
  <c r="E5" i="27"/>
  <c r="D5" i="27"/>
  <c r="C5" i="27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5" i="7"/>
  <c r="E5" i="7"/>
  <c r="D5" i="7"/>
  <c r="C5" i="7"/>
  <c r="B5" i="7"/>
  <c r="E13" i="6"/>
  <c r="D13" i="6"/>
  <c r="D12" i="6"/>
  <c r="N11" i="6"/>
  <c r="M11" i="6"/>
  <c r="D11" i="6" s="1"/>
  <c r="C11" i="6" s="1"/>
  <c r="L11" i="6"/>
  <c r="H11" i="6"/>
  <c r="L9" i="6"/>
  <c r="I9" i="6"/>
  <c r="F9" i="6"/>
  <c r="E9" i="6"/>
  <c r="L8" i="6"/>
  <c r="I8" i="6"/>
  <c r="F8" i="6"/>
  <c r="E8" i="6"/>
  <c r="D8" i="6"/>
  <c r="C8" i="6" s="1"/>
  <c r="L7" i="6"/>
  <c r="I7" i="6"/>
  <c r="F7" i="6"/>
  <c r="E7" i="6"/>
  <c r="C7" i="6" s="1"/>
  <c r="D7" i="6"/>
  <c r="L6" i="6"/>
  <c r="I6" i="6"/>
  <c r="F6" i="6"/>
  <c r="E6" i="6"/>
  <c r="D6" i="6"/>
  <c r="C6" i="6" s="1"/>
  <c r="L5" i="6"/>
  <c r="I5" i="6"/>
  <c r="F5" i="6"/>
  <c r="E5" i="6"/>
  <c r="C5" i="6" s="1"/>
  <c r="N4" i="6"/>
  <c r="M4" i="6"/>
  <c r="K4" i="6"/>
  <c r="J4" i="6"/>
  <c r="H4" i="6"/>
  <c r="G4" i="6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9" i="5"/>
  <c r="R5" i="5"/>
  <c r="Q5" i="5"/>
  <c r="P5" i="5"/>
  <c r="O5" i="5"/>
  <c r="N5" i="5"/>
  <c r="M5" i="5"/>
  <c r="L5" i="5"/>
  <c r="K5" i="5"/>
  <c r="J5" i="5"/>
  <c r="H5" i="5"/>
  <c r="G5" i="5"/>
  <c r="E5" i="5"/>
  <c r="D5" i="5"/>
  <c r="C5" i="5"/>
  <c r="B5" i="5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G7" i="11" l="1"/>
  <c r="C10" i="6"/>
  <c r="C9" i="6"/>
  <c r="I4" i="6"/>
  <c r="E16" i="15"/>
  <c r="B9" i="8"/>
  <c r="B8" i="8"/>
  <c r="E7" i="11"/>
  <c r="E4" i="11" s="1"/>
  <c r="G4" i="11"/>
  <c r="G5" i="11"/>
  <c r="F4" i="11"/>
  <c r="F5" i="11"/>
  <c r="E5" i="11"/>
  <c r="D7" i="11"/>
  <c r="D4" i="11" s="1"/>
  <c r="D5" i="11"/>
  <c r="G24" i="15"/>
  <c r="E11" i="15"/>
  <c r="G5" i="15"/>
  <c r="E9" i="15"/>
  <c r="D6" i="8"/>
  <c r="C6" i="8"/>
  <c r="F4" i="28"/>
  <c r="C14" i="6"/>
  <c r="F11" i="6"/>
  <c r="L4" i="6"/>
  <c r="E4" i="6"/>
  <c r="C12" i="6"/>
  <c r="C13" i="6"/>
  <c r="D4" i="6"/>
  <c r="F4" i="6"/>
  <c r="I5" i="5"/>
  <c r="C4" i="6" l="1"/>
  <c r="B6" i="8"/>
</calcChain>
</file>

<file path=xl/sharedStrings.xml><?xml version="1.0" encoding="utf-8"?>
<sst xmlns="http://schemas.openxmlformats.org/spreadsheetml/2006/main" count="1462" uniqueCount="337">
  <si>
    <t>宿泊業、飲食ｻｰﾋﾞｽ業</t>
    <rPh sb="0" eb="2">
      <t>シュクハク</t>
    </rPh>
    <rPh sb="2" eb="3">
      <t>ギョウ</t>
    </rPh>
    <rPh sb="4" eb="5">
      <t>ノ</t>
    </rPh>
    <rPh sb="5" eb="6">
      <t>ショク</t>
    </rPh>
    <rPh sb="11" eb="12">
      <t>ギョウ</t>
    </rPh>
    <phoneticPr fontId="2"/>
  </si>
  <si>
    <t>就　職　地　別</t>
    <rPh sb="0" eb="1">
      <t>シュウ</t>
    </rPh>
    <rPh sb="2" eb="3">
      <t>ショク</t>
    </rPh>
    <rPh sb="4" eb="5">
      <t>チ</t>
    </rPh>
    <rPh sb="6" eb="7">
      <t>ベツ</t>
    </rPh>
    <phoneticPr fontId="2"/>
  </si>
  <si>
    <t>普通科</t>
    <rPh sb="0" eb="3">
      <t>フツウカ</t>
    </rPh>
    <phoneticPr fontId="2"/>
  </si>
  <si>
    <t>香南市</t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</si>
  <si>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</si>
  <si>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2"/>
  </si>
  <si>
    <t>北川村</t>
  </si>
  <si>
    <t>Ｋ</t>
  </si>
  <si>
    <t>大学等進学者
(Ａ)</t>
    <rPh sb="0" eb="2">
      <t>ダイガク</t>
    </rPh>
    <rPh sb="2" eb="3">
      <t>トウ</t>
    </rPh>
    <rPh sb="3" eb="5">
      <t>シンガク</t>
    </rPh>
    <rPh sb="5" eb="6">
      <t>シャ</t>
    </rPh>
    <phoneticPr fontId="2"/>
  </si>
  <si>
    <t>安芸市</t>
  </si>
  <si>
    <t>土佐清水市</t>
  </si>
  <si>
    <t>国　　立</t>
    <rPh sb="0" eb="1">
      <t>クニ</t>
    </rPh>
    <rPh sb="3" eb="4">
      <t>リツ</t>
    </rPh>
    <phoneticPr fontId="2"/>
  </si>
  <si>
    <t>区分</t>
    <rPh sb="0" eb="2">
      <t>クブン</t>
    </rPh>
    <phoneticPr fontId="2"/>
  </si>
  <si>
    <t>課　程　別</t>
    <rPh sb="0" eb="1">
      <t>カ</t>
    </rPh>
    <rPh sb="2" eb="3">
      <t>ホド</t>
    </rPh>
    <rPh sb="4" eb="5">
      <t>ベツ</t>
    </rPh>
    <phoneticPr fontId="2"/>
  </si>
  <si>
    <t>大豊町</t>
  </si>
  <si>
    <t>梼原町</t>
    <rPh sb="0" eb="2">
      <t>ユスハラ</t>
    </rPh>
    <phoneticPr fontId="2"/>
  </si>
  <si>
    <t>全日制</t>
    <rPh sb="0" eb="3">
      <t>ゼンニチセイ</t>
    </rPh>
    <phoneticPr fontId="2"/>
  </si>
  <si>
    <t>農林業従事者</t>
    <rPh sb="0" eb="3">
      <t>ノウリンギョウ</t>
    </rPh>
    <rPh sb="3" eb="6">
      <t>ジュウジシャ</t>
    </rPh>
    <phoneticPr fontId="2"/>
  </si>
  <si>
    <t>佐川町</t>
  </si>
  <si>
    <t>専修学校（一般課程）等</t>
  </si>
  <si>
    <t>事務従事者</t>
    <rPh sb="0" eb="2">
      <t>ジム</t>
    </rPh>
    <rPh sb="2" eb="5">
      <t>ジュウジシャ</t>
    </rPh>
    <phoneticPr fontId="2"/>
  </si>
  <si>
    <t>高知市</t>
  </si>
  <si>
    <t>南国市</t>
  </si>
  <si>
    <t>８歳</t>
    <rPh sb="1" eb="2">
      <t>サイ</t>
    </rPh>
    <phoneticPr fontId="2"/>
  </si>
  <si>
    <t>四万十市</t>
  </si>
  <si>
    <t>芸西村</t>
  </si>
  <si>
    <t>　　用労働者のうち雇用契約期間が１年以上、かつフルタイム勤務相当の者」の状況を集計。</t>
    <rPh sb="2" eb="3">
      <t>ヨウ</t>
    </rPh>
    <rPh sb="3" eb="6">
      <t>ロウドウシャ</t>
    </rPh>
    <rPh sb="33" eb="34">
      <t>モノ</t>
    </rPh>
    <rPh sb="36" eb="38">
      <t>ジョウキョウ</t>
    </rPh>
    <rPh sb="39" eb="41">
      <t>シュウケイ</t>
    </rPh>
    <phoneticPr fontId="2"/>
  </si>
  <si>
    <t>県内</t>
    <rPh sb="0" eb="2">
      <t>ケンナイ</t>
    </rPh>
    <phoneticPr fontId="2"/>
  </si>
  <si>
    <t>いの町</t>
  </si>
  <si>
    <t>県計</t>
    <rPh sb="0" eb="1">
      <t>ケン</t>
    </rPh>
    <rPh sb="1" eb="2">
      <t>ケイ</t>
    </rPh>
    <phoneticPr fontId="2"/>
  </si>
  <si>
    <t>土佐市</t>
  </si>
  <si>
    <t>Ａの
うち</t>
  </si>
  <si>
    <t>公　　立</t>
    <rPh sb="0" eb="1">
      <t>コウ</t>
    </rPh>
    <rPh sb="3" eb="4">
      <t>リツ</t>
    </rPh>
    <phoneticPr fontId="2"/>
  </si>
  <si>
    <t>Ｃ　女</t>
    <rPh sb="2" eb="3">
      <t>オンナ</t>
    </rPh>
    <phoneticPr fontId="2"/>
  </si>
  <si>
    <t>産　業　別</t>
    <rPh sb="0" eb="1">
      <t>サン</t>
    </rPh>
    <rPh sb="2" eb="3">
      <t>ギョウ</t>
    </rPh>
    <rPh sb="4" eb="5">
      <t>ベツ</t>
    </rPh>
    <phoneticPr fontId="2"/>
  </si>
  <si>
    <t>奈半利町</t>
  </si>
  <si>
    <t>中土佐町</t>
  </si>
  <si>
    <t>漁業</t>
    <rPh sb="0" eb="2">
      <t>ギョギョウ</t>
    </rPh>
    <phoneticPr fontId="2"/>
  </si>
  <si>
    <t>Ｂ</t>
  </si>
  <si>
    <t>私　　立</t>
    <rPh sb="0" eb="1">
      <t>ワタシ</t>
    </rPh>
    <rPh sb="3" eb="4">
      <t>リツ</t>
    </rPh>
    <phoneticPr fontId="2"/>
  </si>
  <si>
    <t>大学学部</t>
    <rPh sb="0" eb="2">
      <t>ダイガク</t>
    </rPh>
    <rPh sb="2" eb="4">
      <t>ガクブ</t>
    </rPh>
    <phoneticPr fontId="2"/>
  </si>
  <si>
    <t>室戸市</t>
  </si>
  <si>
    <t>土佐町</t>
  </si>
  <si>
    <t>計</t>
    <rPh sb="0" eb="1">
      <t>ケイ</t>
    </rPh>
    <phoneticPr fontId="2"/>
  </si>
  <si>
    <t>Ｃ　男</t>
    <rPh sb="2" eb="3">
      <t>オトコ</t>
    </rPh>
    <phoneticPr fontId="2"/>
  </si>
  <si>
    <t>（単位：人）</t>
    <rPh sb="1" eb="3">
      <t>タンイ</t>
    </rPh>
    <rPh sb="4" eb="5">
      <t>ニン</t>
    </rPh>
    <phoneticPr fontId="2"/>
  </si>
  <si>
    <t>日高村</t>
  </si>
  <si>
    <t>複合サービス事業</t>
    <rPh sb="0" eb="2">
      <t>フクゴウ</t>
    </rPh>
    <rPh sb="6" eb="7">
      <t>ゴト</t>
    </rPh>
    <rPh sb="7" eb="8">
      <t>ギョウ</t>
    </rPh>
    <phoneticPr fontId="2"/>
  </si>
  <si>
    <t>須崎市</t>
  </si>
  <si>
    <t>入学志願者</t>
    <rPh sb="0" eb="2">
      <t>ニュウガク</t>
    </rPh>
    <rPh sb="2" eb="5">
      <t>シガンシャ</t>
    </rPh>
    <phoneticPr fontId="2"/>
  </si>
  <si>
    <t>四万十町</t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</si>
  <si>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</si>
  <si>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大学等進学者（Ａ）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</si>
  <si>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仁淀川町</t>
  </si>
  <si>
    <t>左記以外
の者
(Ｆ)</t>
    <rPh sb="0" eb="2">
      <t>サキ</t>
    </rPh>
    <rPh sb="2" eb="4">
      <t>イガイ</t>
    </rPh>
    <rPh sb="6" eb="7">
      <t>モノ</t>
    </rPh>
    <phoneticPr fontId="2"/>
  </si>
  <si>
    <t>宿毛市</t>
  </si>
  <si>
    <t>香美市</t>
  </si>
  <si>
    <t>宿泊業、飲食サービス業</t>
    <rPh sb="0" eb="2">
      <t>シュクハク</t>
    </rPh>
    <rPh sb="2" eb="3">
      <t>ギョウ</t>
    </rPh>
    <rPh sb="4" eb="5">
      <t>ノ</t>
    </rPh>
    <rPh sb="5" eb="6">
      <t>ショク</t>
    </rPh>
    <rPh sb="10" eb="11">
      <t>ギョウ</t>
    </rPh>
    <phoneticPr fontId="2"/>
  </si>
  <si>
    <t>１２歳</t>
    <rPh sb="2" eb="3">
      <t>サイ</t>
    </rPh>
    <phoneticPr fontId="2"/>
  </si>
  <si>
    <t>東洋町</t>
  </si>
  <si>
    <t>Ｄ　男</t>
    <rPh sb="2" eb="3">
      <t>オトコ</t>
    </rPh>
    <phoneticPr fontId="2"/>
  </si>
  <si>
    <t>田野町</t>
  </si>
  <si>
    <t>不詳・死亡
の者(Ｇ)</t>
    <rPh sb="0" eb="2">
      <t>フショウ</t>
    </rPh>
    <rPh sb="3" eb="5">
      <t>シボウ</t>
    </rPh>
    <rPh sb="7" eb="8">
      <t>モノ</t>
    </rPh>
    <phoneticPr fontId="2"/>
  </si>
  <si>
    <t>就職者等(Ｅ)</t>
    <rPh sb="0" eb="2">
      <t>シュウショク</t>
    </rPh>
    <rPh sb="2" eb="3">
      <t>シャ</t>
    </rPh>
    <rPh sb="3" eb="4">
      <t>トウ</t>
    </rPh>
    <phoneticPr fontId="2"/>
  </si>
  <si>
    <t>安田町</t>
  </si>
  <si>
    <t>Ａ　男</t>
    <rPh sb="2" eb="3">
      <t>オトコ</t>
    </rPh>
    <phoneticPr fontId="2"/>
  </si>
  <si>
    <t>通信制</t>
    <rPh sb="0" eb="3">
      <t>ツウシンセイ</t>
    </rPh>
    <phoneticPr fontId="2"/>
  </si>
  <si>
    <t>馬路村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</si>
  <si>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</si>
  <si>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(高等部)</t>
    <rPh sb="1" eb="4">
      <t>コウトウブ</t>
    </rPh>
    <phoneticPr fontId="2"/>
  </si>
  <si>
    <t>本山町</t>
  </si>
  <si>
    <t>越知町</t>
  </si>
  <si>
    <t>Ｄ　女</t>
    <rPh sb="2" eb="3">
      <t>オンナ</t>
    </rPh>
    <phoneticPr fontId="2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</si>
  <si>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2"/>
  </si>
  <si>
    <t>就職者等
（左記Ａ～Ｄを除く）(Ｅ)</t>
    <rPh sb="0" eb="2">
      <t>シュウショク</t>
    </rPh>
    <rPh sb="2" eb="3">
      <t>シャ</t>
    </rPh>
    <rPh sb="3" eb="4">
      <t>トウ</t>
    </rPh>
    <rPh sb="6" eb="8">
      <t>サキ</t>
    </rPh>
    <rPh sb="12" eb="13">
      <t>ノゾ</t>
    </rPh>
    <phoneticPr fontId="2"/>
  </si>
  <si>
    <t>Ｐ</t>
  </si>
  <si>
    <t>大川村</t>
  </si>
  <si>
    <t>上記Ａのうち</t>
    <rPh sb="0" eb="2">
      <t>ジョウキ</t>
    </rPh>
    <phoneticPr fontId="2"/>
  </si>
  <si>
    <t>生活関連ｻｰﾋﾞｽ業、娯楽業</t>
    <rPh sb="0" eb="2">
      <t>セイカツ</t>
    </rPh>
    <rPh sb="2" eb="4">
      <t>カンレン</t>
    </rPh>
    <rPh sb="9" eb="10">
      <t>・</t>
    </rPh>
    <rPh sb="10" eb="12">
      <t>ゴラク</t>
    </rPh>
    <rPh sb="12" eb="13">
      <t>ギョウ</t>
    </rPh>
    <phoneticPr fontId="2"/>
  </si>
  <si>
    <t>公　　　　立</t>
    <rPh sb="0" eb="1">
      <t>コウ</t>
    </rPh>
    <rPh sb="5" eb="6">
      <t>リツ</t>
    </rPh>
    <phoneticPr fontId="2"/>
  </si>
  <si>
    <t>津野町</t>
  </si>
  <si>
    <t>Ａ　女</t>
    <rPh sb="2" eb="3">
      <t>オンナ</t>
    </rPh>
    <phoneticPr fontId="2"/>
  </si>
  <si>
    <t>大月町</t>
  </si>
  <si>
    <t>三原村</t>
  </si>
  <si>
    <t>黒潮町</t>
  </si>
  <si>
    <t>男</t>
    <rPh sb="0" eb="1">
      <t>オトコ</t>
    </rPh>
    <phoneticPr fontId="2"/>
  </si>
  <si>
    <t>女</t>
    <rPh sb="0" eb="1">
      <t>オンナ</t>
    </rPh>
    <phoneticPr fontId="2"/>
  </si>
  <si>
    <t>私　　　立</t>
    <rPh sb="0" eb="1">
      <t>ワタシ</t>
    </rPh>
    <rPh sb="4" eb="5">
      <t>リツ</t>
    </rPh>
    <phoneticPr fontId="2"/>
  </si>
  <si>
    <t>Ⅲ 不就学学齢児童生徒調査</t>
    <rPh sb="2" eb="5">
      <t>フシュウガク</t>
    </rPh>
    <rPh sb="5" eb="7">
      <t>ガクレイ</t>
    </rPh>
    <rPh sb="7" eb="9">
      <t>ジドウ</t>
    </rPh>
    <rPh sb="9" eb="11">
      <t>セイト</t>
    </rPh>
    <rPh sb="11" eb="13">
      <t>チョウサ</t>
    </rPh>
    <phoneticPr fontId="2"/>
  </si>
  <si>
    <t>６歳</t>
    <rPh sb="1" eb="2">
      <t>サイ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</si>
  <si>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</si>
  <si>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高等学校専攻科</t>
    <rPh sb="0" eb="2">
      <t>コウトウ</t>
    </rPh>
    <rPh sb="2" eb="4">
      <t>ガッコウ</t>
    </rPh>
    <rPh sb="4" eb="7">
      <t>センコウカ</t>
    </rPh>
    <phoneticPr fontId="2"/>
  </si>
  <si>
    <t>Ｂ　女</t>
    <rPh sb="2" eb="3">
      <t>オンナ</t>
    </rPh>
    <phoneticPr fontId="2"/>
  </si>
  <si>
    <t>定時制</t>
    <rPh sb="0" eb="3">
      <t>テイジセイ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</si>
  <si>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</si>
  <si>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Ｂ　男</t>
    <rPh sb="2" eb="3">
      <t>オトコ</t>
    </rPh>
    <phoneticPr fontId="2"/>
  </si>
  <si>
    <t>その他（上記以外の者）</t>
    <rPh sb="2" eb="3">
      <t>タ</t>
    </rPh>
    <rPh sb="4" eb="6">
      <t>ジョウキ</t>
    </rPh>
    <rPh sb="6" eb="8">
      <t>イガイ</t>
    </rPh>
    <rPh sb="9" eb="10">
      <t>モノ</t>
    </rPh>
    <phoneticPr fontId="2"/>
  </si>
  <si>
    <t>Ｏ</t>
  </si>
  <si>
    <t>専修学校（一般課程)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2"/>
  </si>
  <si>
    <t>製造業</t>
    <rPh sb="0" eb="3">
      <t>セイゾウギョウ</t>
    </rPh>
    <phoneticPr fontId="2"/>
  </si>
  <si>
    <t>高等学校本科(全日制)</t>
    <rPh sb="0" eb="2">
      <t>コウトウ</t>
    </rPh>
    <rPh sb="2" eb="4">
      <t>ガッコウ</t>
    </rPh>
    <rPh sb="4" eb="6">
      <t>ホンカ</t>
    </rPh>
    <rPh sb="7" eb="10">
      <t>ゼンニチセイ</t>
    </rPh>
    <phoneticPr fontId="2"/>
  </si>
  <si>
    <t>就職者等（上記Ａ～Ｄを除く）(Ｅ)</t>
    <rPh sb="3" eb="4">
      <t>トウ</t>
    </rPh>
    <phoneticPr fontId="2"/>
  </si>
  <si>
    <t>７歳</t>
    <rPh sb="1" eb="2">
      <t>サイ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</si>
  <si>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</si>
  <si>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県　　内</t>
    <rPh sb="0" eb="1">
      <t>ケン</t>
    </rPh>
    <rPh sb="3" eb="4">
      <t>ウチ</t>
    </rPh>
    <phoneticPr fontId="2"/>
  </si>
  <si>
    <t>高等学校本科(定時制)</t>
    <rPh sb="0" eb="2">
      <t>コウトウ</t>
    </rPh>
    <rPh sb="2" eb="4">
      <t>ガッコウ</t>
    </rPh>
    <rPh sb="4" eb="6">
      <t>ホンカ</t>
    </rPh>
    <rPh sb="7" eb="10">
      <t>テイジセイ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</si>
  <si>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</si>
  <si>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商業科</t>
    <rPh sb="0" eb="3">
      <t>ショウギョウカ</t>
    </rPh>
    <phoneticPr fontId="2"/>
  </si>
  <si>
    <t>（再掲)</t>
    <rPh sb="1" eb="3">
      <t>サイケイ</t>
    </rPh>
    <phoneticPr fontId="2"/>
  </si>
  <si>
    <t>１４歳</t>
    <rPh sb="2" eb="3">
      <t>サイ</t>
    </rPh>
    <phoneticPr fontId="2"/>
  </si>
  <si>
    <t>高等学校本科(通信制)</t>
    <rPh sb="0" eb="2">
      <t>コウトウ</t>
    </rPh>
    <rPh sb="2" eb="4">
      <t>ガッコウ</t>
    </rPh>
    <rPh sb="4" eb="6">
      <t>ホンカ</t>
    </rPh>
    <rPh sb="7" eb="9">
      <t>ツウシン</t>
    </rPh>
    <rPh sb="9" eb="10">
      <t>セイ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</si>
  <si>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</si>
  <si>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</si>
  <si>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公　立</t>
    <rPh sb="0" eb="1">
      <t>コウ</t>
    </rPh>
    <rPh sb="2" eb="3">
      <t>リツ</t>
    </rPh>
    <phoneticPr fontId="2"/>
  </si>
  <si>
    <t>特別支援学校高等部本科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ホンカ</t>
    </rPh>
    <phoneticPr fontId="2"/>
  </si>
  <si>
    <t>専修学校(一般課程)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2"/>
  </si>
  <si>
    <t>各種学校</t>
    <rPh sb="0" eb="2">
      <t>カクシュ</t>
    </rPh>
    <rPh sb="2" eb="4">
      <t>ガッコウ</t>
    </rPh>
    <phoneticPr fontId="2"/>
  </si>
  <si>
    <t>国　　　　立</t>
    <rPh sb="0" eb="1">
      <t>クニ</t>
    </rPh>
    <rPh sb="5" eb="6">
      <t>リツ</t>
    </rPh>
    <phoneticPr fontId="2"/>
  </si>
  <si>
    <t>（再掲）
Ｅ有期雇用労働者
のうち雇用契約期
間が１年以上、か
つフルタイム勤務
相当の者</t>
    <rPh sb="1" eb="3">
      <t>サイケイ</t>
    </rPh>
    <rPh sb="6" eb="8">
      <t>ユウキ</t>
    </rPh>
    <rPh sb="8" eb="10">
      <t>コヨウ</t>
    </rPh>
    <rPh sb="10" eb="13">
      <t>ロウドウシャ</t>
    </rPh>
    <rPh sb="17" eb="19">
      <t>コヨウ</t>
    </rPh>
    <rPh sb="19" eb="21">
      <t>ケイヤク</t>
    </rPh>
    <rPh sb="21" eb="22">
      <t>キ</t>
    </rPh>
    <rPh sb="23" eb="24">
      <t>アイダ</t>
    </rPh>
    <rPh sb="26" eb="27">
      <t>ネン</t>
    </rPh>
    <rPh sb="27" eb="28">
      <t>イ</t>
    </rPh>
    <rPh sb="28" eb="29">
      <t>ウエ</t>
    </rPh>
    <rPh sb="38" eb="40">
      <t>キンム</t>
    </rPh>
    <rPh sb="41" eb="43">
      <t>ソウトウ</t>
    </rPh>
    <rPh sb="44" eb="45">
      <t>モノ</t>
    </rPh>
    <phoneticPr fontId="2"/>
  </si>
  <si>
    <t>42 義務教育学校 進路別卒業者数、進学率及び就職率（その２）</t>
    <rPh sb="3" eb="5">
      <t>ギム</t>
    </rPh>
    <rPh sb="5" eb="7">
      <t>キョウイク</t>
    </rPh>
    <rPh sb="7" eb="9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phoneticPr fontId="2"/>
  </si>
  <si>
    <t>私　　　　立</t>
    <rPh sb="0" eb="1">
      <t>ワタシ</t>
    </rPh>
    <rPh sb="5" eb="6">
      <t>リツ</t>
    </rPh>
    <phoneticPr fontId="2"/>
  </si>
  <si>
    <t>農業、林業</t>
    <rPh sb="0" eb="2">
      <t>ノウギョウ</t>
    </rPh>
    <rPh sb="3" eb="5">
      <t>リンギョウ</t>
    </rPh>
    <phoneticPr fontId="2"/>
  </si>
  <si>
    <t>県外</t>
    <rPh sb="0" eb="2">
      <t>ケンガイ</t>
    </rPh>
    <phoneticPr fontId="2"/>
  </si>
  <si>
    <t>卸売業、小売業</t>
    <rPh sb="0" eb="2">
      <t>オロシウリ</t>
    </rPh>
    <rPh sb="2" eb="3">
      <t>ギョウ</t>
    </rPh>
    <rPh sb="4" eb="7">
      <t>コウリギョウ</t>
    </rPh>
    <phoneticPr fontId="2"/>
  </si>
  <si>
    <t>Ａ高等学校
等進学率</t>
    <rPh sb="1" eb="3">
      <t>コウトウ</t>
    </rPh>
    <rPh sb="3" eb="5">
      <t>ガッコウ</t>
    </rPh>
    <rPh sb="6" eb="7">
      <t>トウ</t>
    </rPh>
    <rPh sb="7" eb="9">
      <t>シンガク</t>
    </rPh>
    <rPh sb="9" eb="10">
      <t>リツ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</si>
  <si>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</si>
  <si>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私　立</t>
    <rPh sb="0" eb="1">
      <t>ワタシ</t>
    </rPh>
    <rPh sb="2" eb="3">
      <t>リツ</t>
    </rPh>
    <phoneticPr fontId="2"/>
  </si>
  <si>
    <t>大学
（学部）</t>
    <rPh sb="0" eb="2">
      <t>ダイガク</t>
    </rPh>
    <rPh sb="4" eb="6">
      <t>ガクブ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</si>
  <si>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</si>
  <si>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</si>
  <si>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</si>
  <si>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有期雇用労働者</t>
    <rPh sb="0" eb="2">
      <t>ユウキ</t>
    </rPh>
    <rPh sb="2" eb="4">
      <t>コヨウ</t>
    </rPh>
    <rPh sb="4" eb="6">
      <t>ロウドウ</t>
    </rPh>
    <rPh sb="6" eb="7">
      <t>シャ</t>
    </rPh>
    <phoneticPr fontId="2"/>
  </si>
  <si>
    <t>不詳・
死亡の者
(Ｇ)</t>
    <rPh sb="0" eb="1">
      <t>フ</t>
    </rPh>
    <rPh sb="1" eb="2">
      <t>ショウ</t>
    </rPh>
    <rPh sb="4" eb="6">
      <t>シボウ</t>
    </rPh>
    <rPh sb="7" eb="8">
      <t>モノ</t>
    </rPh>
    <phoneticPr fontId="2"/>
  </si>
  <si>
    <t>その他・不詳</t>
    <rPh sb="2" eb="3">
      <t>タ</t>
    </rPh>
    <rPh sb="4" eb="6">
      <t>フショウ</t>
    </rPh>
    <phoneticPr fontId="2"/>
  </si>
  <si>
    <t>特別支援
学校
高等部</t>
    <rPh sb="0" eb="2">
      <t>トクベツ</t>
    </rPh>
    <rPh sb="2" eb="4">
      <t>シエン</t>
    </rPh>
    <rPh sb="5" eb="7">
      <t>ガッコウ</t>
    </rPh>
    <rPh sb="8" eb="11">
      <t>コウトウブ</t>
    </rPh>
    <phoneticPr fontId="2"/>
  </si>
  <si>
    <t>自営業主等</t>
    <rPh sb="0" eb="3">
      <t>ジエイギョウ</t>
    </rPh>
    <rPh sb="3" eb="4">
      <t>ヌシ</t>
    </rPh>
    <rPh sb="4" eb="5">
      <t>トウ</t>
    </rPh>
    <phoneticPr fontId="2"/>
  </si>
  <si>
    <t>就職地</t>
    <rPh sb="0" eb="2">
      <t>シュウショク</t>
    </rPh>
    <rPh sb="2" eb="3">
      <t>チ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</si>
  <si>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</si>
  <si>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男女別</t>
    <rPh sb="0" eb="2">
      <t>ダンジョ</t>
    </rPh>
    <rPh sb="2" eb="3">
      <t>ベツ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</si>
  <si>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</si>
  <si>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学　齢　児　童</t>
    <rPh sb="0" eb="1">
      <t>ガク</t>
    </rPh>
    <rPh sb="2" eb="3">
      <t>ヨワイ</t>
    </rPh>
    <rPh sb="4" eb="5">
      <t>ジ</t>
    </rPh>
    <rPh sb="6" eb="7">
      <t>ワラベ</t>
    </rPh>
    <phoneticPr fontId="2"/>
  </si>
  <si>
    <t>学　齢　生　徒</t>
    <rPh sb="0" eb="1">
      <t>ガク</t>
    </rPh>
    <rPh sb="2" eb="3">
      <t>ヨワイ</t>
    </rPh>
    <rPh sb="4" eb="5">
      <t>ショウ</t>
    </rPh>
    <rPh sb="6" eb="7">
      <t>ト</t>
    </rPh>
    <phoneticPr fontId="2"/>
  </si>
  <si>
    <t>（再掲）
Ａのうち他県進学者</t>
    <rPh sb="1" eb="3">
      <t>サイケイ</t>
    </rPh>
    <rPh sb="9" eb="11">
      <t>タケン</t>
    </rPh>
    <rPh sb="11" eb="14">
      <t>シンガクシャ</t>
    </rPh>
    <phoneticPr fontId="2"/>
  </si>
  <si>
    <t>高等学校等
進学者(Ａ)</t>
    <rPh sb="0" eb="2">
      <t>コウトウ</t>
    </rPh>
    <rPh sb="2" eb="4">
      <t>ガッコウ</t>
    </rPh>
    <rPh sb="4" eb="5">
      <t>トウ</t>
    </rPh>
    <rPh sb="6" eb="8">
      <t>シンガク</t>
    </rPh>
    <rPh sb="8" eb="9">
      <t>シャ</t>
    </rPh>
    <phoneticPr fontId="2"/>
  </si>
  <si>
    <t>情報通信業</t>
    <rPh sb="0" eb="2">
      <t>ジョウホウ</t>
    </rPh>
    <rPh sb="2" eb="5">
      <t>ツウシンギョウ</t>
    </rPh>
    <phoneticPr fontId="2"/>
  </si>
  <si>
    <t>　　うち「無期雇用労働者」、「（再掲）Ａ～Ｄのうち就職している者」及び「（再掲）Ｅ有期雇</t>
    <rPh sb="5" eb="7">
      <t>ムキ</t>
    </rPh>
    <rPh sb="7" eb="9">
      <t>コヨウ</t>
    </rPh>
    <rPh sb="9" eb="12">
      <t>ロウドウシャ</t>
    </rPh>
    <rPh sb="16" eb="18">
      <t>サイケイ</t>
    </rPh>
    <rPh sb="25" eb="27">
      <t>シュウショク</t>
    </rPh>
    <rPh sb="31" eb="32">
      <t>モノ</t>
    </rPh>
    <rPh sb="33" eb="34">
      <t>オヨ</t>
    </rPh>
    <rPh sb="37" eb="39">
      <t>サイケイ</t>
    </rPh>
    <rPh sb="41" eb="43">
      <t>ユウキ</t>
    </rPh>
    <rPh sb="43" eb="44">
      <t>ヤトイ</t>
    </rPh>
    <phoneticPr fontId="2"/>
  </si>
  <si>
    <t>男　女　別</t>
    <rPh sb="0" eb="1">
      <t>オトコ</t>
    </rPh>
    <rPh sb="2" eb="3">
      <t>オンナ</t>
    </rPh>
    <rPh sb="4" eb="5">
      <t>ベツ</t>
    </rPh>
    <phoneticPr fontId="2"/>
  </si>
  <si>
    <t xml:space="preserve"> 高等学校等進学者計(Ａ)</t>
    <rPh sb="1" eb="3">
      <t>コウトウ</t>
    </rPh>
    <rPh sb="3" eb="5">
      <t>ガッコウ</t>
    </rPh>
    <rPh sb="5" eb="6">
      <t>トウ</t>
    </rPh>
    <rPh sb="6" eb="9">
      <t>シンガクシャ</t>
    </rPh>
    <rPh sb="9" eb="10">
      <t>ケイ</t>
    </rPh>
    <phoneticPr fontId="2"/>
  </si>
  <si>
    <t>Ｍ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</si>
  <si>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</si>
  <si>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（単位：％）</t>
    <rPh sb="1" eb="3">
      <t>タンイ</t>
    </rPh>
    <phoneticPr fontId="2"/>
  </si>
  <si>
    <t>臨時労働者</t>
    <rPh sb="0" eb="2">
      <t>リンジ</t>
    </rPh>
    <rPh sb="2" eb="5">
      <t>ロウドウシャ</t>
    </rPh>
    <phoneticPr fontId="2"/>
  </si>
  <si>
    <t>Ｉ</t>
  </si>
  <si>
    <t>販売従事者</t>
    <rPh sb="0" eb="2">
      <t>ハンバイ</t>
    </rPh>
    <rPh sb="2" eb="5">
      <t>ジュウジシャ</t>
    </rPh>
    <phoneticPr fontId="2"/>
  </si>
  <si>
    <t>短期大学本科</t>
    <rPh sb="0" eb="2">
      <t>タンキ</t>
    </rPh>
    <rPh sb="2" eb="4">
      <t>ダイガク</t>
    </rPh>
    <rPh sb="4" eb="6">
      <t>ホンカ</t>
    </rPh>
    <phoneticPr fontId="2"/>
  </si>
  <si>
    <t>製造・加工従事者</t>
    <rPh sb="0" eb="2">
      <t>セイゾウ</t>
    </rPh>
    <rPh sb="3" eb="5">
      <t>カコウ</t>
    </rPh>
    <rPh sb="5" eb="8">
      <t>ジュウジシャ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</si>
  <si>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</si>
  <si>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</si>
  <si>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入学志願者</t>
  </si>
  <si>
    <t>40 中学校卒業後 就職地（県内外）及び産業（３区分）別就職者数</t>
    <rPh sb="3" eb="6">
      <t>チュウガッコウ</t>
    </rPh>
    <rPh sb="6" eb="9">
      <t>ソツギョウゴ</t>
    </rPh>
    <rPh sb="10" eb="12">
      <t>シュウショク</t>
    </rPh>
    <rPh sb="12" eb="13">
      <t>チ</t>
    </rPh>
    <rPh sb="14" eb="16">
      <t>ケンナイ</t>
    </rPh>
    <rPh sb="16" eb="17">
      <t>ガイ</t>
    </rPh>
    <rPh sb="18" eb="19">
      <t>オヨ</t>
    </rPh>
    <rPh sb="20" eb="22">
      <t>サンギョウ</t>
    </rPh>
    <rPh sb="24" eb="26">
      <t>クブン</t>
    </rPh>
    <rPh sb="27" eb="28">
      <t>ベツ</t>
    </rPh>
    <rPh sb="28" eb="31">
      <t>シュウショクシャ</t>
    </rPh>
    <rPh sb="31" eb="32">
      <t>スウ</t>
    </rPh>
    <phoneticPr fontId="2"/>
  </si>
  <si>
    <t>漁業従事者</t>
    <rPh sb="0" eb="2">
      <t>ギョギョウ</t>
    </rPh>
    <rPh sb="2" eb="5">
      <t>ジュウジシャ</t>
    </rPh>
    <phoneticPr fontId="2"/>
  </si>
  <si>
    <t>その他（上記以外のもの）</t>
    <rPh sb="2" eb="3">
      <t>タ</t>
    </rPh>
    <rPh sb="4" eb="6">
      <t>ジョウキ</t>
    </rPh>
    <rPh sb="6" eb="8">
      <t>イガイ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</si>
  <si>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</si>
  <si>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農業科</t>
    <rPh sb="0" eb="2">
      <t>ノウギョウ</t>
    </rPh>
    <rPh sb="2" eb="3">
      <t>カ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</si>
  <si>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</si>
  <si>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(再掲)</t>
    <rPh sb="1" eb="3">
      <t>サイケイ</t>
    </rPh>
    <phoneticPr fontId="2"/>
  </si>
  <si>
    <t>60 特別支援学校（中等部・高等部）卒業後の状況</t>
    <rPh sb="3" eb="5">
      <t>トクベツ</t>
    </rPh>
    <rPh sb="5" eb="7">
      <t>シエン</t>
    </rPh>
    <rPh sb="7" eb="9">
      <t>ガッコウ</t>
    </rPh>
    <rPh sb="10" eb="12">
      <t>チュウトウ</t>
    </rPh>
    <rPh sb="12" eb="13">
      <t>ブ</t>
    </rPh>
    <rPh sb="14" eb="16">
      <t>コウトウ</t>
    </rPh>
    <rPh sb="16" eb="17">
      <t>ブ</t>
    </rPh>
    <rPh sb="18" eb="21">
      <t>ソツギョウゴ</t>
    </rPh>
    <rPh sb="22" eb="24">
      <t>ジョウキョウ</t>
    </rPh>
    <phoneticPr fontId="2"/>
  </si>
  <si>
    <t>計のうち自家・自営業についた者</t>
    <rPh sb="0" eb="1">
      <t>ケイ</t>
    </rPh>
    <rPh sb="4" eb="6">
      <t>ジカ</t>
    </rPh>
    <rPh sb="7" eb="10">
      <t>ジエイギョウ</t>
    </rPh>
    <rPh sb="14" eb="15">
      <t>モノ</t>
    </rPh>
    <phoneticPr fontId="2"/>
  </si>
  <si>
    <t>検査従事者</t>
    <rPh sb="0" eb="2">
      <t>ケンサ</t>
    </rPh>
    <rPh sb="2" eb="5">
      <t>ジュウジシャ</t>
    </rPh>
    <phoneticPr fontId="2"/>
  </si>
  <si>
    <t>その他</t>
    <rPh sb="2" eb="3">
      <t>タ</t>
    </rPh>
    <phoneticPr fontId="2"/>
  </si>
  <si>
    <t>総　　　数</t>
    <rPh sb="0" eb="1">
      <t>フサ</t>
    </rPh>
    <rPh sb="4" eb="5">
      <t>カズ</t>
    </rPh>
    <phoneticPr fontId="2"/>
  </si>
  <si>
    <t>59 高等学校（通信制）卒業後 学科別及び職業別就職者数</t>
    <rPh sb="3" eb="5">
      <t>コウトウ</t>
    </rPh>
    <rPh sb="5" eb="7">
      <t>ガッコウ</t>
    </rPh>
    <rPh sb="8" eb="11">
      <t>ツウシンセイ</t>
    </rPh>
    <rPh sb="12" eb="15">
      <t>ソツギョウゴ</t>
    </rPh>
    <rPh sb="16" eb="18">
      <t>ガッカ</t>
    </rPh>
    <rPh sb="18" eb="19">
      <t>ベツ</t>
    </rPh>
    <rPh sb="19" eb="20">
      <t>オヨ</t>
    </rPh>
    <rPh sb="21" eb="23">
      <t>ショクギョウ</t>
    </rPh>
    <rPh sb="23" eb="24">
      <t>ベツ</t>
    </rPh>
    <rPh sb="24" eb="27">
      <t>シュウショクシャ</t>
    </rPh>
    <rPh sb="27" eb="28">
      <t>スウ</t>
    </rPh>
    <phoneticPr fontId="2"/>
  </si>
  <si>
    <t>上記Ｂのうち</t>
    <rPh sb="0" eb="2">
      <t>ジョウキ</t>
    </rPh>
    <phoneticPr fontId="2"/>
  </si>
  <si>
    <t>工業科</t>
    <rPh sb="0" eb="2">
      <t>コウギョウ</t>
    </rPh>
    <rPh sb="2" eb="3">
      <t>カ</t>
    </rPh>
    <phoneticPr fontId="2"/>
  </si>
  <si>
    <t>家庭科</t>
    <rPh sb="0" eb="3">
      <t>カテイカ</t>
    </rPh>
    <phoneticPr fontId="2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</si>
  <si>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2"/>
  </si>
  <si>
    <t>50 高等学校（全日制・定時制）卒業後 産業別及び就職地別就職者数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サンギョウ</t>
    </rPh>
    <rPh sb="22" eb="23">
      <t>ベツ</t>
    </rPh>
    <rPh sb="23" eb="24">
      <t>オヨ</t>
    </rPh>
    <rPh sb="25" eb="27">
      <t>シュウショク</t>
    </rPh>
    <rPh sb="27" eb="28">
      <t>チ</t>
    </rPh>
    <rPh sb="28" eb="29">
      <t>ベツ</t>
    </rPh>
    <rPh sb="29" eb="31">
      <t>シュウショク</t>
    </rPh>
    <rPh sb="31" eb="32">
      <t>シャ</t>
    </rPh>
    <rPh sb="32" eb="33">
      <t>スウ</t>
    </rPh>
    <phoneticPr fontId="2"/>
  </si>
  <si>
    <t>Ｆ</t>
  </si>
  <si>
    <t>看護科</t>
    <rPh sb="0" eb="2">
      <t>カンゴ</t>
    </rPh>
    <rPh sb="2" eb="3">
      <t>カ</t>
    </rPh>
    <phoneticPr fontId="2"/>
  </si>
  <si>
    <t>県　　計</t>
    <rPh sb="0" eb="1">
      <t>ケン</t>
    </rPh>
    <rPh sb="3" eb="4">
      <t>ケイ</t>
    </rPh>
    <phoneticPr fontId="2"/>
  </si>
  <si>
    <t>Ａ</t>
  </si>
  <si>
    <t>Ｅ</t>
  </si>
  <si>
    <t>Ｃ</t>
  </si>
  <si>
    <t>居所不明者
(１年以上）</t>
    <rPh sb="0" eb="2">
      <t>イドコロ</t>
    </rPh>
    <rPh sb="2" eb="5">
      <t>フメイシャ</t>
    </rPh>
    <rPh sb="8" eb="11">
      <t>ネンイジョウ</t>
    </rPh>
    <phoneticPr fontId="2"/>
  </si>
  <si>
    <t>Ｄ</t>
  </si>
  <si>
    <t>Ｇ</t>
  </si>
  <si>
    <t>Ｈ</t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</si>
  <si>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</si>
  <si>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>Ｊ</t>
  </si>
  <si>
    <t>Ｌ</t>
  </si>
  <si>
    <t>Ｎ</t>
  </si>
  <si>
    <t>Ｑ</t>
  </si>
  <si>
    <t>Ｒ</t>
  </si>
  <si>
    <t>Ｓ</t>
  </si>
  <si>
    <t>Ｔ</t>
  </si>
  <si>
    <t>第一次産業</t>
    <rPh sb="0" eb="1">
      <t>ダイ</t>
    </rPh>
    <rPh sb="1" eb="3">
      <t>イチジ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</si>
  <si>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</si>
  <si>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</si>
  <si>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</si>
  <si>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</si>
  <si>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水産科</t>
    <rPh sb="0" eb="2">
      <t>スイサン</t>
    </rPh>
    <rPh sb="2" eb="3">
      <t>カ</t>
    </rPh>
    <phoneticPr fontId="2"/>
  </si>
  <si>
    <t>有期雇用
労働者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</si>
  <si>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</si>
  <si>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</si>
  <si>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</si>
  <si>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</si>
  <si>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農林業従事者</t>
    <rPh sb="0" eb="3">
      <t>ノウリンギョウ</t>
    </rPh>
    <rPh sb="3" eb="5">
      <t>ジュウジ</t>
    </rPh>
    <rPh sb="5" eb="6">
      <t>シャ</t>
    </rPh>
    <phoneticPr fontId="2"/>
  </si>
  <si>
    <t>区　　　分</t>
    <rPh sb="0" eb="1">
      <t>ク</t>
    </rPh>
    <rPh sb="4" eb="5">
      <t>ブン</t>
    </rPh>
    <phoneticPr fontId="2"/>
  </si>
  <si>
    <t>９歳</t>
    <rPh sb="1" eb="2">
      <t>サイ</t>
    </rPh>
    <phoneticPr fontId="2"/>
  </si>
  <si>
    <t>Ｃの
うち</t>
  </si>
  <si>
    <t>１０歳</t>
    <rPh sb="2" eb="3">
      <t>サイ</t>
    </rPh>
    <phoneticPr fontId="2"/>
  </si>
  <si>
    <t>１１歳</t>
    <rPh sb="2" eb="3">
      <t>サイ</t>
    </rPh>
    <phoneticPr fontId="2"/>
  </si>
  <si>
    <t>１３歳</t>
    <rPh sb="2" eb="3">
      <t>サイ</t>
    </rPh>
    <phoneticPr fontId="2"/>
  </si>
  <si>
    <r>
      <t>公</t>
    </r>
    <r>
      <rPr>
        <sz val="10"/>
        <rFont val="ＭＳ 明朝"/>
        <family val="1"/>
        <charset val="128"/>
      </rPr>
      <t xml:space="preserve">務
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rPh sb="4" eb="5">
      <t>タ</t>
    </rPh>
    <rPh sb="6" eb="8">
      <t>ブンルイ</t>
    </rPh>
    <rPh sb="14" eb="15">
      <t>ノゾ</t>
    </rPh>
    <phoneticPr fontId="2"/>
  </si>
  <si>
    <t>就学免除者</t>
    <rPh sb="0" eb="2">
      <t>シュウガク</t>
    </rPh>
    <rPh sb="2" eb="4">
      <t>メンジョ</t>
    </rPh>
    <rPh sb="4" eb="5">
      <t>シャ</t>
    </rPh>
    <phoneticPr fontId="2"/>
  </si>
  <si>
    <t>63 年齢別就学免除者数、猶予者数、居所不明者数及び死亡者数</t>
    <rPh sb="3" eb="5">
      <t>ネンレイ</t>
    </rPh>
    <rPh sb="5" eb="6">
      <t>ベツ</t>
    </rPh>
    <rPh sb="6" eb="8">
      <t>シュウガク</t>
    </rPh>
    <rPh sb="8" eb="10">
      <t>メンジョ</t>
    </rPh>
    <rPh sb="10" eb="11">
      <t>シャ</t>
    </rPh>
    <rPh sb="11" eb="12">
      <t>スウ</t>
    </rPh>
    <rPh sb="13" eb="15">
      <t>ユウヨ</t>
    </rPh>
    <rPh sb="15" eb="16">
      <t>シャ</t>
    </rPh>
    <rPh sb="16" eb="17">
      <t>スウ</t>
    </rPh>
    <rPh sb="18" eb="20">
      <t>イドコロ</t>
    </rPh>
    <rPh sb="20" eb="23">
      <t>フメイシャ</t>
    </rPh>
    <rPh sb="23" eb="24">
      <t>スウ</t>
    </rPh>
    <rPh sb="24" eb="25">
      <t>オヨ</t>
    </rPh>
    <rPh sb="26" eb="28">
      <t>シボウ</t>
    </rPh>
    <rPh sb="28" eb="29">
      <t>シャ</t>
    </rPh>
    <rPh sb="29" eb="30">
      <t>スウ</t>
    </rPh>
    <phoneticPr fontId="2"/>
  </si>
  <si>
    <t>就学猶予者
病弱・虚弱</t>
    <rPh sb="0" eb="2">
      <t>シュウガク</t>
    </rPh>
    <rPh sb="2" eb="4">
      <t>ユウヨ</t>
    </rPh>
    <rPh sb="4" eb="5">
      <t>シャ</t>
    </rPh>
    <rPh sb="6" eb="8">
      <t>ビョウジャク</t>
    </rPh>
    <rPh sb="9" eb="11">
      <t>キョジャク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</si>
  <si>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</si>
  <si>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</si>
  <si>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</si>
  <si>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2"/>
  </si>
  <si>
    <t>37 中学校 進路別卒業者数、進学率及び就職率（その１）</t>
    <rPh sb="3" eb="6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2"/>
  </si>
  <si>
    <r>
      <rPr>
        <sz val="10"/>
        <rFont val="ＭＳ 明朝"/>
        <family val="1"/>
        <charset val="128"/>
      </rPr>
      <t>公務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2"/>
  </si>
  <si>
    <t>総合学科</t>
    <rPh sb="0" eb="2">
      <t>ソウゴウ</t>
    </rPh>
    <rPh sb="2" eb="4">
      <t>ガッカ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</si>
  <si>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8">
      <t>ジュウジ</t>
    </rPh>
    <rPh sb="8" eb="9">
      <t>シャ</t>
    </rPh>
    <phoneticPr fontId="2"/>
  </si>
  <si>
    <t>総　　数</t>
    <rPh sb="0" eb="1">
      <t>ソウ</t>
    </rPh>
    <rPh sb="3" eb="4">
      <t>カズ</t>
    </rPh>
    <phoneticPr fontId="2"/>
  </si>
  <si>
    <t>農林業従事者</t>
    <rPh sb="0" eb="2">
      <t>ノウリン</t>
    </rPh>
    <rPh sb="2" eb="3">
      <t>ギョウ</t>
    </rPh>
    <rPh sb="3" eb="6">
      <t>ジュウジシャ</t>
    </rPh>
    <phoneticPr fontId="2"/>
  </si>
  <si>
    <t xml:space="preserve"> 公共職業能力開発施設等入学者(Ｄ)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2"/>
  </si>
  <si>
    <t>62 特別支援学校（高等部）卒業後 職業別就職者数</t>
    <rPh sb="3" eb="5">
      <t>トクベツ</t>
    </rPh>
    <rPh sb="5" eb="7">
      <t>シエン</t>
    </rPh>
    <rPh sb="7" eb="9">
      <t>ガッコウ</t>
    </rPh>
    <phoneticPr fontId="2"/>
  </si>
  <si>
    <t>大学・短期大学の別科</t>
    <rPh sb="0" eb="2">
      <t>ダイガク</t>
    </rPh>
    <rPh sb="3" eb="5">
      <t>タンキ</t>
    </rPh>
    <rPh sb="5" eb="7">
      <t>ダイガク</t>
    </rPh>
    <rPh sb="8" eb="9">
      <t>ベツ</t>
    </rPh>
    <rPh sb="9" eb="10">
      <t>カ</t>
    </rPh>
    <phoneticPr fontId="2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</si>
  <si>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2">
      <t>センコウカ</t>
    </rPh>
    <phoneticPr fontId="2"/>
  </si>
  <si>
    <r>
      <t>専修学校（専門課程）進学者（</t>
    </r>
    <r>
      <rPr>
        <sz val="10"/>
        <rFont val="ＭＳ 明朝"/>
        <family val="1"/>
        <charset val="128"/>
      </rPr>
      <t>Ｂ）</t>
    </r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</si>
  <si>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上記Ｃのうち</t>
    <rPh sb="0" eb="2">
      <t>ジョウキ</t>
    </rPh>
    <phoneticPr fontId="2"/>
  </si>
  <si>
    <t>国　立</t>
    <rPh sb="0" eb="1">
      <t>クニ</t>
    </rPh>
    <rPh sb="2" eb="3">
      <t>リツ</t>
    </rPh>
    <phoneticPr fontId="2"/>
  </si>
  <si>
    <t>Ｂ専修学校
(高等課程)
進学率</t>
    <rPh sb="1" eb="3">
      <t>センシュウ</t>
    </rPh>
    <rPh sb="3" eb="5">
      <t>ガッコウ</t>
    </rPh>
    <rPh sb="13" eb="15">
      <t>シンガク</t>
    </rPh>
    <rPh sb="15" eb="16">
      <t>リツ</t>
    </rPh>
    <phoneticPr fontId="2"/>
  </si>
  <si>
    <t>上記Ｄのうち</t>
    <rPh sb="0" eb="2">
      <t>ジョウキ</t>
    </rPh>
    <phoneticPr fontId="2"/>
  </si>
  <si>
    <t>総　　　数</t>
    <rPh sb="0" eb="1">
      <t>ソウ</t>
    </rPh>
    <rPh sb="4" eb="5">
      <t>カズ</t>
    </rPh>
    <phoneticPr fontId="2"/>
  </si>
  <si>
    <t>各種学校</t>
  </si>
  <si>
    <t>公　　　立</t>
    <rPh sb="0" eb="1">
      <t>コウ</t>
    </rPh>
    <rPh sb="4" eb="5">
      <t>リツ</t>
    </rPh>
    <phoneticPr fontId="2"/>
  </si>
  <si>
    <t>Ｅ就職率</t>
    <rPh sb="1" eb="3">
      <t>シュウショク</t>
    </rPh>
    <rPh sb="3" eb="4">
      <t>リツ</t>
    </rPh>
    <phoneticPr fontId="2"/>
  </si>
  <si>
    <t>県　　外</t>
    <rPh sb="0" eb="1">
      <t>ケン</t>
    </rPh>
    <rPh sb="3" eb="4">
      <t>ガイ</t>
    </rPh>
    <phoneticPr fontId="2"/>
  </si>
  <si>
    <t>（中等部）</t>
    <rPh sb="1" eb="3">
      <t>チュウトウ</t>
    </rPh>
    <rPh sb="3" eb="4">
      <t>ブ</t>
    </rPh>
    <phoneticPr fontId="2"/>
  </si>
  <si>
    <t>公共職業能力開発施設等入学者（Ｄ）</t>
    <rPh sb="0" eb="1">
      <t>コウ</t>
    </rPh>
    <rPh sb="1" eb="2">
      <t>キョウ</t>
    </rPh>
    <rPh sb="2" eb="3">
      <t>ショク</t>
    </rPh>
    <rPh sb="3" eb="4">
      <t>ギョウ</t>
    </rPh>
    <rPh sb="4" eb="5">
      <t>ノウ</t>
    </rPh>
    <rPh sb="5" eb="6">
      <t>リョク</t>
    </rPh>
    <rPh sb="6" eb="7">
      <t>ヒラ</t>
    </rPh>
    <rPh sb="7" eb="8">
      <t>ハツ</t>
    </rPh>
    <rPh sb="8" eb="10">
      <t>シセツ</t>
    </rPh>
    <rPh sb="10" eb="11">
      <t>トウ</t>
    </rPh>
    <rPh sb="11" eb="14">
      <t>ニュウガクシャ</t>
    </rPh>
    <phoneticPr fontId="2"/>
  </si>
  <si>
    <t>左記Ａ～Ｄのうち
就職している者</t>
    <rPh sb="0" eb="2">
      <t>サキ</t>
    </rPh>
    <rPh sb="9" eb="11">
      <t>シュウショク</t>
    </rPh>
    <rPh sb="15" eb="16">
      <t>モノ</t>
    </rPh>
    <phoneticPr fontId="2"/>
  </si>
  <si>
    <t>52 高等学校（全日制・定時制）卒業後 就職者産業別、就職地別及び男女別構成比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シュウショク</t>
    </rPh>
    <rPh sb="22" eb="23">
      <t>シャ</t>
    </rPh>
    <rPh sb="23" eb="25">
      <t>サンギョウ</t>
    </rPh>
    <rPh sb="25" eb="26">
      <t>ベツ</t>
    </rPh>
    <rPh sb="27" eb="29">
      <t>シュウショク</t>
    </rPh>
    <rPh sb="29" eb="30">
      <t>チ</t>
    </rPh>
    <rPh sb="30" eb="31">
      <t>ベツ</t>
    </rPh>
    <rPh sb="31" eb="32">
      <t>オヨ</t>
    </rPh>
    <rPh sb="33" eb="35">
      <t>ダンジョ</t>
    </rPh>
    <rPh sb="35" eb="36">
      <t>ベツ</t>
    </rPh>
    <rPh sb="36" eb="38">
      <t>コウセイ</t>
    </rPh>
    <phoneticPr fontId="2"/>
  </si>
  <si>
    <t>専修学校（専門課程）進学者（Ｂ）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</si>
  <si>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（再掲）</t>
    <rPh sb="1" eb="3">
      <t>サイケイ</t>
    </rPh>
    <phoneticPr fontId="2"/>
  </si>
  <si>
    <t>左記Ａのうち他県進学者</t>
    <rPh sb="0" eb="2">
      <t>サキ</t>
    </rPh>
    <rPh sb="6" eb="8">
      <t>タケン</t>
    </rPh>
    <rPh sb="8" eb="11">
      <t>シンガクシャ</t>
    </rPh>
    <phoneticPr fontId="2"/>
  </si>
  <si>
    <t>公共職業能力開発
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4">
      <t>ニュウガク</t>
    </rPh>
    <rPh sb="14" eb="15">
      <t>シャ</t>
    </rPh>
    <phoneticPr fontId="2"/>
  </si>
  <si>
    <t>常用労働者</t>
    <rPh sb="0" eb="2">
      <t>ジョウヨウ</t>
    </rPh>
    <rPh sb="2" eb="5">
      <t>ロウドウシャ</t>
    </rPh>
    <phoneticPr fontId="2"/>
  </si>
  <si>
    <t>無期雇用労働者</t>
    <rPh sb="0" eb="2">
      <t>ムキ</t>
    </rPh>
    <rPh sb="2" eb="4">
      <t>コヨウ</t>
    </rPh>
    <rPh sb="4" eb="7">
      <t>ロウドウシャ</t>
    </rPh>
    <phoneticPr fontId="2"/>
  </si>
  <si>
    <t>（再掲）Ａ～Ｄのうち就職している者</t>
    <rPh sb="1" eb="3">
      <t>サイケイ</t>
    </rPh>
    <rPh sb="10" eb="12">
      <t>シュウショク</t>
    </rPh>
    <rPh sb="16" eb="17">
      <t>シャ</t>
    </rPh>
    <phoneticPr fontId="2"/>
  </si>
  <si>
    <t>Ｂ専修学校
（専門課程）
進学率</t>
    <rPh sb="1" eb="3">
      <t>センシュウ</t>
    </rPh>
    <rPh sb="3" eb="5">
      <t>ガッコウ</t>
    </rPh>
    <rPh sb="7" eb="9">
      <t>センモン</t>
    </rPh>
    <rPh sb="9" eb="11">
      <t>カテイ</t>
    </rPh>
    <rPh sb="13" eb="15">
      <t>シンガク</t>
    </rPh>
    <rPh sb="15" eb="16">
      <t>リツ</t>
    </rPh>
    <phoneticPr fontId="2"/>
  </si>
  <si>
    <t>Ａ大学等
進学率</t>
    <rPh sb="1" eb="4">
      <t>ダイガクトウ</t>
    </rPh>
    <rPh sb="5" eb="7">
      <t>シンガク</t>
    </rPh>
    <rPh sb="7" eb="8">
      <t>リツ</t>
    </rPh>
    <phoneticPr fontId="2"/>
  </si>
  <si>
    <t>（単位：人,％）</t>
    <rPh sb="1" eb="3">
      <t>タンイ</t>
    </rPh>
    <rPh sb="4" eb="5">
      <t>ニン</t>
    </rPh>
    <phoneticPr fontId="2"/>
  </si>
  <si>
    <t>専修学校
（高等課程）
進学者(Ｂ)</t>
    <rPh sb="0" eb="2">
      <t>センシュウ</t>
    </rPh>
    <rPh sb="2" eb="4">
      <t>ガッコウ</t>
    </rPh>
    <rPh sb="6" eb="7">
      <t>コウ</t>
    </rPh>
    <rPh sb="7" eb="8">
      <t>トウ</t>
    </rPh>
    <rPh sb="8" eb="10">
      <t>カテイ</t>
    </rPh>
    <rPh sb="12" eb="14">
      <t>シンガク</t>
    </rPh>
    <rPh sb="14" eb="15">
      <t>シャ</t>
    </rPh>
    <phoneticPr fontId="2"/>
  </si>
  <si>
    <t>専修学校
(一般課程)
等入学者(Ｃ)</t>
    <rPh sb="0" eb="1">
      <t>セン</t>
    </rPh>
    <rPh sb="1" eb="2">
      <t>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5">
      <t>ニュウガク</t>
    </rPh>
    <rPh sb="15" eb="16">
      <t>シャ</t>
    </rPh>
    <phoneticPr fontId="2"/>
  </si>
  <si>
    <t>Ａ～Ｅ以外
の者(Ｆ)</t>
    <rPh sb="3" eb="5">
      <t>イガイ</t>
    </rPh>
    <rPh sb="7" eb="8">
      <t>モノ</t>
    </rPh>
    <phoneticPr fontId="2"/>
  </si>
  <si>
    <t>38 中学校 進路別卒業者数、進学率及び就職率（その２）</t>
    <rPh sb="3" eb="6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2"/>
  </si>
  <si>
    <t>　Ａ～Ｄのうち就職している者</t>
  </si>
  <si>
    <t>39 中学校卒業後 高等学校等への進学者及び専修学校等入学者数</t>
    <rPh sb="3" eb="6">
      <t>チュウガッコウ</t>
    </rPh>
    <rPh sb="6" eb="9">
      <t>ソツギョウゴ</t>
    </rPh>
    <rPh sb="10" eb="12">
      <t>コウトウ</t>
    </rPh>
    <rPh sb="12" eb="14">
      <t>ガッコウ</t>
    </rPh>
    <rPh sb="14" eb="15">
      <t>トウ</t>
    </rPh>
    <rPh sb="17" eb="20">
      <t>シンガクシャ</t>
    </rPh>
    <rPh sb="20" eb="21">
      <t>オヨ</t>
    </rPh>
    <rPh sb="22" eb="24">
      <t>センシュウ</t>
    </rPh>
    <rPh sb="24" eb="26">
      <t>ガッコウ</t>
    </rPh>
    <rPh sb="26" eb="27">
      <t>トウ</t>
    </rPh>
    <rPh sb="27" eb="30">
      <t>ニュウガクシャ</t>
    </rPh>
    <rPh sb="30" eb="31">
      <t>スウ</t>
    </rPh>
    <phoneticPr fontId="2"/>
  </si>
  <si>
    <t>41 義務教育学校 進路別卒業者数、進学率及び就職率（その１）</t>
    <rPh sb="3" eb="5">
      <t>ギム</t>
    </rPh>
    <rPh sb="5" eb="7">
      <t>キョウイク</t>
    </rPh>
    <rPh sb="7" eb="9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phoneticPr fontId="2"/>
  </si>
  <si>
    <t>公共職業能力開発施設等入学者(Ｄ)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3">
      <t>ニュウガク</t>
    </rPh>
    <rPh sb="13" eb="14">
      <t>シャ</t>
    </rPh>
    <phoneticPr fontId="2"/>
  </si>
  <si>
    <t>左記以外の者
(Ｆ)</t>
    <rPh sb="0" eb="2">
      <t>サキ</t>
    </rPh>
    <rPh sb="2" eb="4">
      <t>イガイ</t>
    </rPh>
    <rPh sb="5" eb="6">
      <t>モノ</t>
    </rPh>
    <phoneticPr fontId="2"/>
  </si>
  <si>
    <t>47 高等学校（全日制） 学科別及び進路別卒業者数</t>
    <rPh sb="3" eb="5">
      <t>コウトウ</t>
    </rPh>
    <rPh sb="5" eb="7">
      <t>ガッコウ</t>
    </rPh>
    <rPh sb="8" eb="11">
      <t>ゼンニチセイ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5">
      <t>ギョウシャスウ</t>
    </rPh>
    <phoneticPr fontId="2"/>
  </si>
  <si>
    <t>高等学校
（専攻科）</t>
    <rPh sb="0" eb="2">
      <t>コウトウ</t>
    </rPh>
    <rPh sb="2" eb="4">
      <t>ガッコウ</t>
    </rPh>
    <rPh sb="6" eb="9">
      <t>センコウカ</t>
    </rPh>
    <phoneticPr fontId="2"/>
  </si>
  <si>
    <t>43 義務教育学校卒業後 高等学校等への進学者及び専修学校等入学者数</t>
    <rPh sb="3" eb="5">
      <t>ギム</t>
    </rPh>
    <rPh sb="5" eb="7">
      <t>キョウイク</t>
    </rPh>
    <rPh sb="7" eb="9">
      <t>ガッコウ</t>
    </rPh>
    <rPh sb="9" eb="11">
      <t>ソツギョウ</t>
    </rPh>
    <rPh sb="11" eb="12">
      <t>ゴ</t>
    </rPh>
    <rPh sb="13" eb="15">
      <t>コウトウ</t>
    </rPh>
    <rPh sb="15" eb="17">
      <t>ガッコウ</t>
    </rPh>
    <rPh sb="17" eb="18">
      <t>トウ</t>
    </rPh>
    <rPh sb="20" eb="23">
      <t>シンガクシャ</t>
    </rPh>
    <rPh sb="23" eb="24">
      <t>オヨ</t>
    </rPh>
    <rPh sb="25" eb="27">
      <t>センシュウ</t>
    </rPh>
    <rPh sb="27" eb="29">
      <t>ガッコウ</t>
    </rPh>
    <rPh sb="29" eb="30">
      <t>トウ</t>
    </rPh>
    <rPh sb="30" eb="33">
      <t>ニュウガクシャ</t>
    </rPh>
    <rPh sb="33" eb="34">
      <t>スウ</t>
    </rPh>
    <phoneticPr fontId="2"/>
  </si>
  <si>
    <t>44 義務教育学校卒業後 就職地(県内外)及び産業（３区分）別就職者数</t>
    <rPh sb="3" eb="5">
      <t>ギム</t>
    </rPh>
    <rPh sb="5" eb="7">
      <t>キョウイク</t>
    </rPh>
    <rPh sb="7" eb="9">
      <t>ガッコウ</t>
    </rPh>
    <rPh sb="9" eb="12">
      <t>ソツギョウゴ</t>
    </rPh>
    <rPh sb="13" eb="15">
      <t>シュウショク</t>
    </rPh>
    <rPh sb="15" eb="16">
      <t>チ</t>
    </rPh>
    <rPh sb="17" eb="19">
      <t>ケンナイ</t>
    </rPh>
    <rPh sb="19" eb="20">
      <t>ガイ</t>
    </rPh>
    <rPh sb="21" eb="22">
      <t>オヨ</t>
    </rPh>
    <rPh sb="23" eb="25">
      <t>サンギョウ</t>
    </rPh>
    <rPh sb="27" eb="29">
      <t>クブン</t>
    </rPh>
    <rPh sb="30" eb="31">
      <t>ベツ</t>
    </rPh>
    <rPh sb="31" eb="34">
      <t>シュウショクシャ</t>
    </rPh>
    <rPh sb="34" eb="35">
      <t>スウ</t>
    </rPh>
    <phoneticPr fontId="2"/>
  </si>
  <si>
    <t>専修学校(専門
課程)進学者(Ｂ)</t>
    <rPh sb="0" eb="2">
      <t>センシュウ</t>
    </rPh>
    <rPh sb="2" eb="4">
      <t>ガッコウ</t>
    </rPh>
    <rPh sb="5" eb="6">
      <t>セン</t>
    </rPh>
    <rPh sb="6" eb="7">
      <t>モン</t>
    </rPh>
    <rPh sb="8" eb="10">
      <t>カテイ</t>
    </rPh>
    <rPh sb="11" eb="13">
      <t>シンガク</t>
    </rPh>
    <rPh sb="13" eb="14">
      <t>シャ</t>
    </rPh>
    <phoneticPr fontId="2"/>
  </si>
  <si>
    <t>専修学校(一般課程)等入学者(Ｃ)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2"/>
  </si>
  <si>
    <t>48 高等学校（定時制） 学科別及び進路別卒業者数</t>
    <rPh sb="3" eb="5">
      <t>コウトウ</t>
    </rPh>
    <rPh sb="5" eb="7">
      <t>ガッコウ</t>
    </rPh>
    <rPh sb="8" eb="11">
      <t>テイジセイ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3">
      <t>ギョウ</t>
    </rPh>
    <rPh sb="23" eb="24">
      <t>シャ</t>
    </rPh>
    <rPh sb="24" eb="25">
      <t>カズ</t>
    </rPh>
    <phoneticPr fontId="2"/>
  </si>
  <si>
    <r>
      <t>49</t>
    </r>
    <r>
      <rPr>
        <sz val="11"/>
        <rFont val="ＭＳ ゴシック"/>
        <family val="3"/>
        <charset val="128"/>
      </rPr>
      <t xml:space="preserve"> 高等学校（全日制・定時制）卒業後  大学</t>
    </r>
    <r>
      <rPr>
        <sz val="11"/>
        <rFont val="ＭＳ 明朝"/>
        <family val="1"/>
        <charset val="128"/>
      </rPr>
      <t>・</t>
    </r>
    <r>
      <rPr>
        <sz val="11"/>
        <rFont val="ＭＳ ゴシック"/>
        <family val="3"/>
        <charset val="128"/>
      </rPr>
      <t>短期大学への進学者数及び専修学校等入学者数</t>
    </r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1" eb="23">
      <t>ダイガク</t>
    </rPh>
    <rPh sb="24" eb="26">
      <t>タンキ</t>
    </rPh>
    <rPh sb="26" eb="28">
      <t>ダイガク</t>
    </rPh>
    <rPh sb="30" eb="33">
      <t>シンガクシャ</t>
    </rPh>
    <rPh sb="33" eb="34">
      <t>スウ</t>
    </rPh>
    <rPh sb="34" eb="35">
      <t>オヨ</t>
    </rPh>
    <rPh sb="36" eb="38">
      <t>センシュウ</t>
    </rPh>
    <rPh sb="38" eb="40">
      <t>ガッコウ</t>
    </rPh>
    <rPh sb="40" eb="41">
      <t>トウ</t>
    </rPh>
    <rPh sb="41" eb="44">
      <t>ニュウガクシャ</t>
    </rPh>
    <rPh sb="44" eb="45">
      <t>スウ</t>
    </rPh>
    <phoneticPr fontId="2"/>
  </si>
  <si>
    <t>51 高等学校（全日制・定時制）卒業後 学科別及び産業別就職者数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ガッカ</t>
    </rPh>
    <rPh sb="22" eb="23">
      <t>ベツ</t>
    </rPh>
    <rPh sb="23" eb="24">
      <t>オヨ</t>
    </rPh>
    <rPh sb="25" eb="27">
      <t>サンギョウ</t>
    </rPh>
    <rPh sb="27" eb="28">
      <t>ベツ</t>
    </rPh>
    <rPh sb="28" eb="30">
      <t>シュウショク</t>
    </rPh>
    <rPh sb="30" eb="31">
      <t>シャ</t>
    </rPh>
    <rPh sb="31" eb="32">
      <t>スウ</t>
    </rPh>
    <phoneticPr fontId="2"/>
  </si>
  <si>
    <t>53 高等学校（全日制・定時制）卒業後 職業別就職者数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0" eb="22">
      <t>ショクギョウ</t>
    </rPh>
    <rPh sb="22" eb="23">
      <t>ベツ</t>
    </rPh>
    <rPh sb="23" eb="26">
      <t>シュウショクシャ</t>
    </rPh>
    <rPh sb="26" eb="27">
      <t>スウ</t>
    </rPh>
    <phoneticPr fontId="2"/>
  </si>
  <si>
    <t>54 高等学校（全日制・定時制）卒業後 学科別及び職業別就職者数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0" eb="22">
      <t>ガッカ</t>
    </rPh>
    <rPh sb="22" eb="23">
      <t>ベツ</t>
    </rPh>
    <rPh sb="23" eb="24">
      <t>オヨ</t>
    </rPh>
    <rPh sb="25" eb="27">
      <t>ショクギョウ</t>
    </rPh>
    <rPh sb="27" eb="28">
      <t>ベツ</t>
    </rPh>
    <rPh sb="28" eb="31">
      <t>シュウショクシャ</t>
    </rPh>
    <rPh sb="31" eb="32">
      <t>スウ</t>
    </rPh>
    <phoneticPr fontId="2"/>
  </si>
  <si>
    <t>55 高等学校（通信制） 学科別及び進路別卒業者数</t>
    <rPh sb="3" eb="5">
      <t>コウトウ</t>
    </rPh>
    <rPh sb="5" eb="7">
      <t>ガッコウ</t>
    </rPh>
    <rPh sb="8" eb="11">
      <t>ツウシンセイ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5">
      <t>ギョウシャスウ</t>
    </rPh>
    <phoneticPr fontId="2"/>
  </si>
  <si>
    <t>57 高等学校（通信制）卒業後 学科別及び産業別就職者数</t>
    <rPh sb="3" eb="5">
      <t>コウトウ</t>
    </rPh>
    <rPh sb="5" eb="7">
      <t>ガッコウ</t>
    </rPh>
    <rPh sb="8" eb="11">
      <t>ツウシンセイ</t>
    </rPh>
    <rPh sb="12" eb="14">
      <t>ソツギョウ</t>
    </rPh>
    <rPh sb="14" eb="15">
      <t>ゴ</t>
    </rPh>
    <rPh sb="16" eb="18">
      <t>ガッカ</t>
    </rPh>
    <rPh sb="18" eb="19">
      <t>ベツ</t>
    </rPh>
    <rPh sb="19" eb="20">
      <t>オヨ</t>
    </rPh>
    <rPh sb="21" eb="23">
      <t>サンギョウ</t>
    </rPh>
    <rPh sb="23" eb="24">
      <t>ベツ</t>
    </rPh>
    <rPh sb="24" eb="26">
      <t>シュウショク</t>
    </rPh>
    <rPh sb="26" eb="27">
      <t>シャ</t>
    </rPh>
    <rPh sb="27" eb="28">
      <t>スウ</t>
    </rPh>
    <phoneticPr fontId="2"/>
  </si>
  <si>
    <r>
      <t>56</t>
    </r>
    <r>
      <rPr>
        <sz val="11"/>
        <rFont val="ＭＳ ゴシック"/>
        <family val="3"/>
        <charset val="128"/>
      </rPr>
      <t xml:space="preserve"> 高等学校（通信制）卒業後 大学</t>
    </r>
    <r>
      <rPr>
        <sz val="11"/>
        <rFont val="ＭＳ 明朝"/>
        <family val="1"/>
        <charset val="128"/>
      </rPr>
      <t>・</t>
    </r>
    <r>
      <rPr>
        <sz val="11"/>
        <rFont val="ＭＳ ゴシック"/>
        <family val="3"/>
        <charset val="128"/>
      </rPr>
      <t>短期大学への進学者数及び専修学校等入学者数</t>
    </r>
    <rPh sb="3" eb="5">
      <t>コウトウ</t>
    </rPh>
    <rPh sb="5" eb="7">
      <t>ガッコウ</t>
    </rPh>
    <rPh sb="8" eb="11">
      <t>ツウシンセイ</t>
    </rPh>
    <rPh sb="12" eb="15">
      <t>ソツギョウゴ</t>
    </rPh>
    <rPh sb="16" eb="18">
      <t>ダイガク</t>
    </rPh>
    <rPh sb="19" eb="21">
      <t>タンキ</t>
    </rPh>
    <rPh sb="21" eb="23">
      <t>ダイガク</t>
    </rPh>
    <rPh sb="25" eb="28">
      <t>シンガクシャ</t>
    </rPh>
    <rPh sb="28" eb="29">
      <t>スウ</t>
    </rPh>
    <rPh sb="29" eb="30">
      <t>オヨ</t>
    </rPh>
    <rPh sb="31" eb="33">
      <t>センシュウ</t>
    </rPh>
    <rPh sb="33" eb="35">
      <t>ガッコウ</t>
    </rPh>
    <rPh sb="35" eb="36">
      <t>トウ</t>
    </rPh>
    <rPh sb="36" eb="39">
      <t>ニュウガクシャ</t>
    </rPh>
    <rPh sb="39" eb="40">
      <t>スウ</t>
    </rPh>
    <phoneticPr fontId="2"/>
  </si>
  <si>
    <t>58 高等学校（通信制）卒業後 就職者産業別、就職地別及び男女別構成比</t>
    <rPh sb="3" eb="5">
      <t>コウトウ</t>
    </rPh>
    <rPh sb="5" eb="7">
      <t>ガッコウ</t>
    </rPh>
    <rPh sb="8" eb="10">
      <t>ツウシン</t>
    </rPh>
    <rPh sb="10" eb="11">
      <t>セイ</t>
    </rPh>
    <rPh sb="12" eb="14">
      <t>ソツギョウ</t>
    </rPh>
    <rPh sb="14" eb="15">
      <t>ゴ</t>
    </rPh>
    <rPh sb="16" eb="18">
      <t>シュウショク</t>
    </rPh>
    <rPh sb="18" eb="19">
      <t>シャ</t>
    </rPh>
    <rPh sb="19" eb="21">
      <t>サンギョウ</t>
    </rPh>
    <rPh sb="21" eb="22">
      <t>ベツ</t>
    </rPh>
    <rPh sb="23" eb="25">
      <t>シュウショク</t>
    </rPh>
    <rPh sb="25" eb="26">
      <t>チ</t>
    </rPh>
    <rPh sb="26" eb="27">
      <t>ベツ</t>
    </rPh>
    <rPh sb="27" eb="28">
      <t>オヨ</t>
    </rPh>
    <rPh sb="29" eb="31">
      <t>ダンジョ</t>
    </rPh>
    <rPh sb="31" eb="32">
      <t>ベツ</t>
    </rPh>
    <rPh sb="32" eb="35">
      <t>コウセイヒ</t>
    </rPh>
    <phoneticPr fontId="2"/>
  </si>
  <si>
    <t>大学等進学者（就職進学者含む）(Ａ)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2" eb="13">
      <t>フク</t>
    </rPh>
    <phoneticPr fontId="2"/>
  </si>
  <si>
    <t>専修学校
(高等課程)
進学者
(Ｂ)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2"/>
  </si>
  <si>
    <t>公共職業能力開発施設等入学者
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</si>
  <si>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61 特別支援学校（高等部）卒業後 産業別就職者数</t>
    <rPh sb="3" eb="5">
      <t>トクベツ</t>
    </rPh>
    <rPh sb="5" eb="7">
      <t>シエン</t>
    </rPh>
    <rPh sb="7" eb="9">
      <t>ガッコウ</t>
    </rPh>
    <rPh sb="10" eb="13">
      <t>コウトウブ</t>
    </rPh>
    <rPh sb="14" eb="17">
      <t>ソツギョウゴ</t>
    </rPh>
    <rPh sb="18" eb="20">
      <t>サンギョウ</t>
    </rPh>
    <rPh sb="20" eb="21">
      <t>ベツ</t>
    </rPh>
    <rPh sb="21" eb="24">
      <t>シュウショクシャ</t>
    </rPh>
    <rPh sb="24" eb="25">
      <t>スウ</t>
    </rPh>
    <phoneticPr fontId="2"/>
  </si>
  <si>
    <t>卒業者計</t>
    <rPh sb="0" eb="3">
      <t>ソツギョウシャ</t>
    </rPh>
    <rPh sb="3" eb="4">
      <t>ケイ</t>
    </rPh>
    <phoneticPr fontId="2"/>
  </si>
  <si>
    <t>公共職業能力開発施設等入学者(Ｄ)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</si>
  <si>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専修学校（一般課程）等入学者(Ｃ)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</si>
  <si>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専修学校(高等課程)進学者(Ｂ)</t>
    <rPh sb="0" eb="2">
      <t>センシュウ</t>
    </rPh>
    <rPh sb="2" eb="4">
      <t>ガッコウ</t>
    </rPh>
    <rPh sb="5" eb="7">
      <t>コウトウ</t>
    </rPh>
    <rPh sb="7" eb="9">
      <t>カテイ</t>
    </rPh>
    <rPh sb="10" eb="11">
      <t>シン</t>
    </rPh>
    <rPh sb="11" eb="12">
      <t>ガク</t>
    </rPh>
    <rPh sb="12" eb="13">
      <t>シャ</t>
    </rPh>
    <phoneticPr fontId="2"/>
  </si>
  <si>
    <t>高等学校等進学者計(Ａ)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ケイ</t>
    </rPh>
    <phoneticPr fontId="2"/>
  </si>
  <si>
    <t>Ｂの
うち</t>
  </si>
  <si>
    <t>公共職業能力開発施設等入学者(Ｄ)</t>
    <rPh sb="0" eb="1">
      <t>コウ</t>
    </rPh>
    <rPh sb="1" eb="2">
      <t>キョウ</t>
    </rPh>
    <rPh sb="2" eb="3">
      <t>ショク</t>
    </rPh>
    <rPh sb="3" eb="4">
      <t>ギョウ</t>
    </rPh>
    <rPh sb="4" eb="5">
      <t>ノウ</t>
    </rPh>
    <rPh sb="5" eb="6">
      <t>リョク</t>
    </rPh>
    <rPh sb="6" eb="7">
      <t>ヒラ</t>
    </rPh>
    <rPh sb="7" eb="8">
      <t>ハツ</t>
    </rPh>
    <rPh sb="8" eb="10">
      <t>シセツ</t>
    </rPh>
    <rPh sb="10" eb="11">
      <t>トウ</t>
    </rPh>
    <rPh sb="11" eb="14">
      <t>ニュウガクシャ</t>
    </rPh>
    <phoneticPr fontId="2"/>
  </si>
  <si>
    <t>左記Ｅ有期雇用労働者のうち雇用契約期間が一年以上、かつフルタイム勤務相当の者</t>
    <rPh sb="22" eb="23">
      <t>イ</t>
    </rPh>
    <phoneticPr fontId="2"/>
  </si>
  <si>
    <t>（再掲）
上記Ａ～Ｄのうち、就職している者</t>
    <rPh sb="1" eb="3">
      <t>サイケイ</t>
    </rPh>
    <rPh sb="5" eb="7">
      <t>ジョウキ</t>
    </rPh>
    <rPh sb="14" eb="16">
      <t>シュウショク</t>
    </rPh>
    <rPh sb="20" eb="21">
      <t>モノ</t>
    </rPh>
    <phoneticPr fontId="2"/>
  </si>
  <si>
    <t>45 高等学校（全日制・定時制） 進路別卒業者数、進学率及び就職率（その１）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シンロ</t>
    </rPh>
    <rPh sb="19" eb="20">
      <t>ベツ</t>
    </rPh>
    <rPh sb="20" eb="23">
      <t>ソツギョウシャ</t>
    </rPh>
    <rPh sb="23" eb="24">
      <t>スウ</t>
    </rPh>
    <rPh sb="25" eb="27">
      <t>シンガク</t>
    </rPh>
    <rPh sb="27" eb="28">
      <t>リツ</t>
    </rPh>
    <rPh sb="28" eb="29">
      <t>オヨ</t>
    </rPh>
    <rPh sb="30" eb="32">
      <t>シュウショク</t>
    </rPh>
    <rPh sb="32" eb="33">
      <t>リツ</t>
    </rPh>
    <phoneticPr fontId="2"/>
  </si>
  <si>
    <t>46 高等学校（全日制・定時制） 進路別卒業者数、進学率及び就職率（その２）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シンロ</t>
    </rPh>
    <rPh sb="19" eb="20">
      <t>ベツ</t>
    </rPh>
    <rPh sb="20" eb="23">
      <t>ソツギョウシャ</t>
    </rPh>
    <rPh sb="23" eb="24">
      <t>スウ</t>
    </rPh>
    <rPh sb="25" eb="27">
      <t>シンガク</t>
    </rPh>
    <rPh sb="27" eb="28">
      <t>リツ</t>
    </rPh>
    <rPh sb="28" eb="29">
      <t>オヨ</t>
    </rPh>
    <rPh sb="30" eb="32">
      <t>シュウショク</t>
    </rPh>
    <rPh sb="32" eb="33">
      <t>リツ</t>
    </rPh>
    <phoneticPr fontId="2"/>
  </si>
  <si>
    <t>高等学校等進学者（就職進学者含む）(Ａ)</t>
    <rPh sb="0" eb="2">
      <t>コウトウ</t>
    </rPh>
    <rPh sb="2" eb="4">
      <t>ガッコウ</t>
    </rPh>
    <rPh sb="4" eb="5">
      <t>トウ</t>
    </rPh>
    <rPh sb="5" eb="8">
      <t>シンガクシャ</t>
    </rPh>
    <rPh sb="9" eb="11">
      <t>シュウショク</t>
    </rPh>
    <rPh sb="11" eb="14">
      <t>シンガクシャ</t>
    </rPh>
    <rPh sb="14" eb="15">
      <t>フク</t>
    </rPh>
    <phoneticPr fontId="2"/>
  </si>
  <si>
    <t>Ｄの
うち</t>
  </si>
  <si>
    <t>特別支援
学校高等部
（専攻科）</t>
    <rPh sb="0" eb="2">
      <t>トクベツ</t>
    </rPh>
    <rPh sb="2" eb="4">
      <t>シエン</t>
    </rPh>
    <rPh sb="5" eb="7">
      <t>ガッコウ</t>
    </rPh>
    <rPh sb="7" eb="10">
      <t>コウトウブ</t>
    </rPh>
    <rPh sb="12" eb="15">
      <t>センコウカ</t>
    </rPh>
    <phoneticPr fontId="2"/>
  </si>
  <si>
    <t>短期大学
（本科）</t>
    <rPh sb="0" eb="2">
      <t>タンキ</t>
    </rPh>
    <rPh sb="2" eb="4">
      <t>ダイガク</t>
    </rPh>
    <rPh sb="6" eb="8">
      <t>ホンカ</t>
    </rPh>
    <phoneticPr fontId="2"/>
  </si>
  <si>
    <t>大学・短期大学の通信教育部・別科　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rPh sb="14" eb="16">
      <t>ベッカ</t>
    </rPh>
    <phoneticPr fontId="2"/>
  </si>
  <si>
    <r>
      <t>専修学校
(</t>
    </r>
    <r>
      <rPr>
        <sz val="9"/>
        <rFont val="ＭＳ 明朝"/>
        <family val="1"/>
        <charset val="128"/>
      </rPr>
      <t>一般課程)
等入学者
(Ｃ)</t>
    </r>
    <rPh sb="0" eb="2">
      <t>センシュウ</t>
    </rPh>
    <rPh sb="2" eb="4">
      <t>ガッコウ</t>
    </rPh>
    <rPh sb="8" eb="10">
      <t>カテイ</t>
    </rPh>
    <phoneticPr fontId="2"/>
  </si>
  <si>
    <t>Ａ～Ｅ以外
の者(Ｆ)</t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</si>
  <si>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</si>
  <si>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高等学校
（別科）</t>
    <rPh sb="0" eb="2">
      <t>コウトウ</t>
    </rPh>
    <rPh sb="2" eb="4">
      <t>ガッコウ</t>
    </rPh>
    <rPh sb="6" eb="7">
      <t>ベツ</t>
    </rPh>
    <rPh sb="7" eb="8">
      <t>カ</t>
    </rPh>
    <phoneticPr fontId="2"/>
  </si>
  <si>
    <t>計のうち職業安定所または
学校を通じて就職した者</t>
    <rPh sb="0" eb="1">
      <t>ケイ</t>
    </rPh>
    <rPh sb="4" eb="6">
      <t>ショクギョウ</t>
    </rPh>
    <rPh sb="6" eb="9">
      <t>アンテイジョ</t>
    </rPh>
    <rPh sb="13" eb="15">
      <t>ガッコウ</t>
    </rPh>
    <rPh sb="16" eb="17">
      <t>ツウ</t>
    </rPh>
    <rPh sb="19" eb="21">
      <t>シュウショク</t>
    </rPh>
    <rPh sb="23" eb="24">
      <t>モノ</t>
    </rPh>
    <phoneticPr fontId="2"/>
  </si>
  <si>
    <t xml:space="preserve"> 専修学校(高等課程)進学者(Ｂ)</t>
    <rPh sb="1" eb="3">
      <t>センシュウ</t>
    </rPh>
    <rPh sb="3" eb="5">
      <t>ガッコウ</t>
    </rPh>
    <rPh sb="6" eb="8">
      <t>コウトウ</t>
    </rPh>
    <rPh sb="8" eb="10">
      <t>カテイ</t>
    </rPh>
    <rPh sb="11" eb="12">
      <t>シン</t>
    </rPh>
    <rPh sb="12" eb="13">
      <t>ガク</t>
    </rPh>
    <rPh sb="13" eb="14">
      <t>シャ</t>
    </rPh>
    <phoneticPr fontId="2"/>
  </si>
  <si>
    <t xml:space="preserve"> 専修学校（一般課程）等入学者(Ｃ)</t>
    <rPh sb="1" eb="3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5">
      <t>ニュウガクシャ</t>
    </rPh>
    <phoneticPr fontId="2"/>
  </si>
  <si>
    <t>上記以外の者（Ｆ）</t>
    <rPh sb="0" eb="1">
      <t>カミ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</si>
  <si>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不詳・死亡の者（Ｇ）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</si>
  <si>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注）「その他（上記以外のもの）」の人数は産業区分から除いている。</t>
    <rPh sb="0" eb="1">
      <t>チュウ</t>
    </rPh>
    <rPh sb="5" eb="6">
      <t>タ</t>
    </rPh>
    <rPh sb="7" eb="9">
      <t>ジョウキ</t>
    </rPh>
    <rPh sb="9" eb="11">
      <t>イガイ</t>
    </rPh>
    <rPh sb="17" eb="19">
      <t>ニンズウ</t>
    </rPh>
    <rPh sb="20" eb="22">
      <t>サンギョウ</t>
    </rPh>
    <rPh sb="22" eb="24">
      <t>クブン</t>
    </rPh>
    <rPh sb="26" eb="27">
      <t>ノゾ</t>
    </rPh>
    <phoneticPr fontId="2"/>
  </si>
  <si>
    <t>Ⅱ 卒業後の状況調査</t>
    <rPh sb="2" eb="5">
      <t>ソツギョウゴ</t>
    </rPh>
    <rPh sb="6" eb="8">
      <t>ジョウキョウ</t>
    </rPh>
    <rPh sb="8" eb="10">
      <t>チョウサ</t>
    </rPh>
    <phoneticPr fontId="2"/>
  </si>
  <si>
    <t>専修学校
(専門課程)
進学者
(Ｂ)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シンガクシャ</t>
    </rPh>
    <phoneticPr fontId="2"/>
  </si>
  <si>
    <t>専修学校（一般課程）等入学者（Ｃ）</t>
    <rPh sb="0" eb="1">
      <t>マコト</t>
    </rPh>
    <rPh sb="1" eb="2">
      <t>オサム</t>
    </rPh>
    <rPh sb="2" eb="3">
      <t>ガク</t>
    </rPh>
    <rPh sb="3" eb="4">
      <t>コウ</t>
    </rPh>
    <rPh sb="5" eb="7">
      <t>イッパン</t>
    </rPh>
    <rPh sb="7" eb="9">
      <t>カテイ</t>
    </rPh>
    <rPh sb="10" eb="11">
      <t>トウ</t>
    </rPh>
    <rPh sb="11" eb="12">
      <t>ニュウ</t>
    </rPh>
    <rPh sb="12" eb="13">
      <t>ガク</t>
    </rPh>
    <rPh sb="13" eb="14">
      <t>モノ</t>
    </rPh>
    <phoneticPr fontId="2"/>
  </si>
  <si>
    <t>(注)統計表40は、統計表37及び38の「就職者等（Ｅ）」のうち「自営業主等」、「常用労働者」の</t>
    <rPh sb="1" eb="2">
      <t>チュウ</t>
    </rPh>
    <rPh sb="3" eb="6">
      <t>トウケイヒョウ</t>
    </rPh>
    <rPh sb="10" eb="13">
      <t>トウケイヒョウ</t>
    </rPh>
    <rPh sb="15" eb="16">
      <t>オヨ</t>
    </rPh>
    <rPh sb="21" eb="23">
      <t>シュウショク</t>
    </rPh>
    <rPh sb="23" eb="24">
      <t>シャ</t>
    </rPh>
    <rPh sb="24" eb="25">
      <t>トウ</t>
    </rPh>
    <rPh sb="33" eb="36">
      <t>ジエイギョウ</t>
    </rPh>
    <rPh sb="36" eb="37">
      <t>ヌシ</t>
    </rPh>
    <rPh sb="37" eb="38">
      <t>トウ</t>
    </rPh>
    <rPh sb="41" eb="43">
      <t>ジョウヨウ</t>
    </rPh>
    <rPh sb="43" eb="45">
      <t>ロウドウ</t>
    </rPh>
    <rPh sb="45" eb="46">
      <t>シャ</t>
    </rPh>
    <phoneticPr fontId="2"/>
  </si>
  <si>
    <t>専修学校
(一般課程)等
入学者(Ｃ)</t>
    <rPh sb="0" eb="1">
      <t>セン</t>
    </rPh>
    <rPh sb="1" eb="2">
      <t>シュウ</t>
    </rPh>
    <rPh sb="2" eb="4">
      <t>ガッコウ</t>
    </rPh>
    <rPh sb="6" eb="8">
      <t>イッパン</t>
    </rPh>
    <rPh sb="8" eb="10">
      <t>カテイ</t>
    </rPh>
    <rPh sb="11" eb="12">
      <t>トウ</t>
    </rPh>
    <rPh sb="13" eb="15">
      <t>ニュウガク</t>
    </rPh>
    <rPh sb="15" eb="16">
      <t>シャ</t>
    </rPh>
    <phoneticPr fontId="2"/>
  </si>
  <si>
    <t>不詳・死亡の者
(Ｇ)</t>
  </si>
  <si>
    <t>上記以外の者(Ｆ)</t>
    <rPh sb="0" eb="1">
      <t>カミ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</si>
  <si>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（再掲）
Ａのうち他県進学者</t>
  </si>
  <si>
    <t>有期雇用労働者</t>
    <rPh sb="0" eb="2">
      <t>ユウキ</t>
    </rPh>
    <rPh sb="2" eb="4">
      <t>コヨウ</t>
    </rPh>
    <rPh sb="4" eb="7">
      <t>ロウドウシャ</t>
    </rPh>
    <phoneticPr fontId="2"/>
  </si>
  <si>
    <t>（単位：人）</t>
  </si>
  <si>
    <t>自営業主等
無期雇用労働者</t>
    <rPh sb="0" eb="3">
      <t>ジエイギョウ</t>
    </rPh>
    <rPh sb="3" eb="4">
      <t>ヌシ</t>
    </rPh>
    <rPh sb="4" eb="5">
      <t>トウ</t>
    </rPh>
    <rPh sb="6" eb="8">
      <t>ムキ</t>
    </rPh>
    <rPh sb="8" eb="10">
      <t>コヨウ</t>
    </rPh>
    <rPh sb="10" eb="13">
      <t>ロウドウシャ</t>
    </rPh>
    <phoneticPr fontId="2"/>
  </si>
  <si>
    <t>雇用契約期間が一年以上、
かつフルタイム勤務相当の者</t>
  </si>
  <si>
    <t>常用労働者</t>
  </si>
  <si>
    <t>不詳・死亡の者
(Ｇ)</t>
    <rPh sb="0" eb="2">
      <t>フショウ</t>
    </rPh>
    <rPh sb="3" eb="5">
      <t>シボウ</t>
    </rPh>
    <rPh sb="6" eb="7">
      <t>モノ</t>
    </rPh>
    <phoneticPr fontId="2"/>
  </si>
  <si>
    <t>不詳・死亡の者(Ｇ)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</si>
  <si>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自営業主等
無期雇用労働者</t>
  </si>
  <si>
    <t>雇用契約期間が一年以上、かつフルタイム勤務相当の者</t>
  </si>
  <si>
    <t>Ｅ有期雇用労働者のうち雇用契約期間が一年以上、かつフルタイム勤務相当の者</t>
  </si>
  <si>
    <t>就職者等（上記Ａ～Ｄを除く）（Ｅ）</t>
    <rPh sb="3" eb="4">
      <t>トウ</t>
    </rPh>
    <phoneticPr fontId="2"/>
  </si>
  <si>
    <t>自営業主等</t>
  </si>
  <si>
    <t>臨時労働者</t>
  </si>
  <si>
    <t>無期雇用
労働者</t>
  </si>
  <si>
    <t>左記Ｆのうち
社福
祉施設等入所
・通所者</t>
    <rPh sb="0" eb="2">
      <t>サキ</t>
    </rPh>
    <rPh sb="7" eb="8">
      <t>シャ</t>
    </rPh>
    <rPh sb="8" eb="9">
      <t>フク</t>
    </rPh>
    <rPh sb="10" eb="11">
      <t>シ</t>
    </rPh>
    <rPh sb="11" eb="13">
      <t>シセツ</t>
    </rPh>
    <rPh sb="13" eb="14">
      <t>トウ</t>
    </rPh>
    <rPh sb="14" eb="15">
      <t>ニュウ</t>
    </rPh>
    <rPh sb="15" eb="16">
      <t>ショ</t>
    </rPh>
    <rPh sb="18" eb="19">
      <t>カヨ</t>
    </rPh>
    <rPh sb="19" eb="20">
      <t>トコロ</t>
    </rPh>
    <rPh sb="20" eb="21">
      <t>シャ</t>
    </rPh>
    <phoneticPr fontId="2"/>
  </si>
  <si>
    <t>(注)統計表44は、統計表41及び42の「就職者等（Ｅ）」のうち「自営業主等」、「常用労働者」の</t>
    <rPh sb="1" eb="2">
      <t>チュウ</t>
    </rPh>
    <rPh sb="3" eb="6">
      <t>トウケイヒョウ</t>
    </rPh>
    <rPh sb="10" eb="13">
      <t>トウケイヒョウ</t>
    </rPh>
    <rPh sb="15" eb="16">
      <t>オヨ</t>
    </rPh>
    <phoneticPr fontId="2"/>
  </si>
  <si>
    <t>Ｂ専修学校
(高等過程)
進学率</t>
    <rPh sb="1" eb="3">
      <t>センシュウ</t>
    </rPh>
    <rPh sb="3" eb="5">
      <t>ガッコウ</t>
    </rPh>
    <rPh sb="7" eb="9">
      <t>コウトウ</t>
    </rPh>
    <rPh sb="9" eb="11">
      <t>カテイ</t>
    </rPh>
    <rPh sb="13" eb="15">
      <t>シンガク</t>
    </rPh>
    <rPh sb="15" eb="16">
      <t>リツ</t>
    </rPh>
    <phoneticPr fontId="2"/>
  </si>
  <si>
    <t>（再掲）
Ｅ有期雇用労働者
のうち雇用契約期
間が１年以上、か
つフルタイム勤務
相当の者</t>
    <phoneticPr fontId="2"/>
  </si>
  <si>
    <t>　うち「無期雇用労働者」、「（再掲）Ａ～Ｄのうち就職している者」及び「（再掲）Ｅ有期雇</t>
    <phoneticPr fontId="2"/>
  </si>
  <si>
    <t>　用労働者のうち雇用契約期間が１年以上、かつフルタイム勤務相当の者」の状況を集計。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</si>
</sst>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&quot;△&quot;#,##0.0;&quot;－&quot;;@"/>
    <numFmt numFmtId="177" formatCode="#,##0.0_ "/>
    <numFmt numFmtId="178" formatCode="#,##0;&quot;△&quot;#,##0;&quot;－&quot;;@"/>
    <numFmt numFmtId="179" formatCode="#,##0_ "/>
    <numFmt numFmtId="180" formatCode="0.0"/>
    <numFmt numFmtId="181" formatCode="0.00_ "/>
    <numFmt numFmtId="182" formatCode="0.0_ "/>
    <numFmt numFmtId="183" formatCode="0.E+00"/>
    <numFmt numFmtId="184" formatCode="0;\-0;&quot;－&quot;"/>
    <numFmt numFmtId="185" formatCode="0.0;\-0.0;&quot;－&quot;"/>
  </numFmts>
  <fonts count="17" x14ac:knownFonts="1"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6"/>
      <name val="ＭＳ 明朝"/>
      <family val="1"/>
    </font>
    <font>
      <sz val="9.5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10.5"/>
      <name val="ＭＳ 明朝"/>
      <family val="1"/>
    </font>
    <font>
      <sz val="11"/>
      <name val="ＭＳ Ｐ明朝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7">
    <xf numFmtId="0" fontId="0" fillId="0" borderId="0" xfId="0">
      <alignment vertical="center"/>
    </xf>
    <xf numFmtId="0" fontId="3" fillId="0" borderId="0" xfId="3" applyFont="1"/>
    <xf numFmtId="0" fontId="3" fillId="0" borderId="0" xfId="3" applyFont="1" applyAlignment="1">
      <alignment vertical="center"/>
    </xf>
    <xf numFmtId="0" fontId="3" fillId="0" borderId="0" xfId="3" applyFont="1" applyBorder="1"/>
    <xf numFmtId="183" fontId="4" fillId="0" borderId="0" xfId="3" applyNumberFormat="1" applyFont="1" applyAlignment="1">
      <alignment vertical="top"/>
    </xf>
    <xf numFmtId="0" fontId="3" fillId="0" borderId="1" xfId="3" applyFont="1" applyBorder="1" applyAlignment="1">
      <alignment horizontal="distributed" vertical="center" justifyLastLine="1"/>
    </xf>
    <xf numFmtId="0" fontId="3" fillId="0" borderId="2" xfId="3" applyFont="1" applyBorder="1" applyAlignment="1">
      <alignment horizontal="distributed" vertical="center" justifyLastLine="1"/>
    </xf>
    <xf numFmtId="0" fontId="3" fillId="0" borderId="3" xfId="3" applyFont="1" applyBorder="1" applyAlignment="1">
      <alignment horizontal="distributed" vertical="center" justifyLastLine="1"/>
    </xf>
    <xf numFmtId="183" fontId="3" fillId="0" borderId="1" xfId="3" applyNumberFormat="1" applyFont="1" applyBorder="1" applyAlignment="1">
      <alignment horizontal="distributed" vertical="center"/>
    </xf>
    <xf numFmtId="183" fontId="3" fillId="0" borderId="2" xfId="3" applyNumberFormat="1" applyFont="1" applyBorder="1" applyAlignment="1">
      <alignment horizontal="center" vertical="center"/>
    </xf>
    <xf numFmtId="183" fontId="3" fillId="0" borderId="3" xfId="3" applyNumberFormat="1" applyFont="1" applyBorder="1" applyAlignment="1">
      <alignment horizontal="center" vertical="center"/>
    </xf>
    <xf numFmtId="183" fontId="3" fillId="0" borderId="2" xfId="3" applyNumberFormat="1" applyFont="1" applyBorder="1" applyAlignment="1">
      <alignment horizontal="distributed" vertical="center"/>
    </xf>
    <xf numFmtId="183" fontId="5" fillId="0" borderId="2" xfId="3" applyNumberFormat="1" applyFont="1" applyBorder="1" applyAlignment="1">
      <alignment horizontal="distributed" vertical="center"/>
    </xf>
    <xf numFmtId="183" fontId="3" fillId="0" borderId="3" xfId="3" applyNumberFormat="1" applyFont="1" applyBorder="1" applyAlignment="1">
      <alignment horizontal="distributed" vertical="center"/>
    </xf>
    <xf numFmtId="183" fontId="3" fillId="0" borderId="0" xfId="3" applyNumberFormat="1" applyFont="1" applyBorder="1" applyAlignment="1"/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78" fontId="3" fillId="0" borderId="1" xfId="3" applyNumberFormat="1" applyFont="1" applyFill="1" applyBorder="1" applyAlignment="1">
      <alignment vertical="center"/>
    </xf>
    <xf numFmtId="178" fontId="3" fillId="0" borderId="2" xfId="3" applyNumberFormat="1" applyFont="1" applyFill="1" applyBorder="1" applyAlignment="1">
      <alignment vertical="center"/>
    </xf>
    <xf numFmtId="178" fontId="3" fillId="0" borderId="3" xfId="3" applyNumberFormat="1" applyFont="1" applyFill="1" applyBorder="1" applyAlignment="1">
      <alignment vertical="center"/>
    </xf>
    <xf numFmtId="178" fontId="3" fillId="0" borderId="2" xfId="3" applyNumberFormat="1" applyFont="1" applyFill="1" applyBorder="1" applyAlignment="1">
      <alignment horizontal="right" vertical="center"/>
    </xf>
    <xf numFmtId="178" fontId="3" fillId="0" borderId="3" xfId="3" applyNumberFormat="1" applyFont="1" applyFill="1" applyBorder="1" applyAlignment="1">
      <alignment horizontal="right" vertical="center"/>
    </xf>
    <xf numFmtId="178" fontId="3" fillId="0" borderId="1" xfId="3" applyNumberFormat="1" applyFont="1" applyFill="1" applyBorder="1" applyAlignment="1">
      <alignment horizontal="right" vertical="center"/>
    </xf>
    <xf numFmtId="0" fontId="3" fillId="0" borderId="12" xfId="3" applyFont="1" applyBorder="1" applyAlignment="1">
      <alignment horizontal="center" vertical="center"/>
    </xf>
    <xf numFmtId="0" fontId="3" fillId="0" borderId="0" xfId="3" applyFont="1" applyAlignment="1">
      <alignment horizontal="right"/>
    </xf>
    <xf numFmtId="179" fontId="3" fillId="0" borderId="0" xfId="3" applyNumberFormat="1" applyFont="1"/>
    <xf numFmtId="181" fontId="3" fillId="0" borderId="0" xfId="3" applyNumberFormat="1" applyFont="1"/>
    <xf numFmtId="179" fontId="3" fillId="0" borderId="0" xfId="3" applyNumberFormat="1" applyFont="1" applyAlignment="1"/>
    <xf numFmtId="179" fontId="3" fillId="0" borderId="1" xfId="3" applyNumberFormat="1" applyFont="1" applyBorder="1" applyAlignment="1">
      <alignment horizontal="center" vertical="center"/>
    </xf>
    <xf numFmtId="179" fontId="3" fillId="0" borderId="1" xfId="3" applyNumberFormat="1" applyFont="1" applyBorder="1" applyAlignment="1">
      <alignment horizontal="center" vertical="center" shrinkToFit="1"/>
    </xf>
    <xf numFmtId="180" fontId="3" fillId="0" borderId="1" xfId="1" applyNumberFormat="1" applyFont="1" applyFill="1" applyBorder="1" applyAlignment="1">
      <alignment vertical="center"/>
    </xf>
    <xf numFmtId="180" fontId="3" fillId="0" borderId="2" xfId="1" applyNumberFormat="1" applyFont="1" applyFill="1" applyBorder="1" applyAlignment="1">
      <alignment vertical="center"/>
    </xf>
    <xf numFmtId="180" fontId="3" fillId="0" borderId="3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3" fillId="0" borderId="2" xfId="3" applyNumberFormat="1" applyFont="1" applyFill="1" applyBorder="1" applyAlignment="1">
      <alignment horizontal="right" vertical="center"/>
    </xf>
    <xf numFmtId="176" fontId="3" fillId="0" borderId="3" xfId="3" applyNumberFormat="1" applyFont="1" applyFill="1" applyBorder="1" applyAlignment="1">
      <alignment horizontal="right" vertical="center"/>
    </xf>
    <xf numFmtId="176" fontId="3" fillId="0" borderId="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0" fontId="5" fillId="0" borderId="2" xfId="3" applyFont="1" applyBorder="1" applyAlignment="1">
      <alignment horizontal="distributed" vertical="center" justifyLastLine="1"/>
    </xf>
    <xf numFmtId="0" fontId="5" fillId="0" borderId="3" xfId="3" applyFont="1" applyBorder="1" applyAlignment="1">
      <alignment horizontal="distributed" vertical="center" justifyLastLine="1"/>
    </xf>
    <xf numFmtId="183" fontId="3" fillId="0" borderId="0" xfId="3" applyNumberFormat="1" applyFont="1" applyAlignment="1">
      <alignment vertical="top"/>
    </xf>
    <xf numFmtId="0" fontId="5" fillId="0" borderId="1" xfId="3" applyFont="1" applyBorder="1" applyAlignment="1">
      <alignment horizontal="distributed" vertical="center" indent="1"/>
    </xf>
    <xf numFmtId="0" fontId="5" fillId="0" borderId="2" xfId="3" applyFont="1" applyBorder="1" applyAlignment="1">
      <alignment horizontal="distributed" vertical="center" indent="1"/>
    </xf>
    <xf numFmtId="0" fontId="5" fillId="0" borderId="3" xfId="3" applyFont="1" applyBorder="1" applyAlignment="1">
      <alignment horizontal="distributed" vertical="center" indent="1"/>
    </xf>
    <xf numFmtId="183" fontId="3" fillId="0" borderId="0" xfId="3" applyNumberFormat="1" applyFont="1" applyAlignment="1"/>
    <xf numFmtId="0" fontId="3" fillId="0" borderId="15" xfId="3" applyFont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 vertical="center"/>
    </xf>
    <xf numFmtId="178" fontId="3" fillId="0" borderId="15" xfId="3" applyNumberFormat="1" applyFont="1" applyFill="1" applyBorder="1" applyAlignment="1">
      <alignment vertical="center"/>
    </xf>
    <xf numFmtId="178" fontId="3" fillId="0" borderId="15" xfId="3" applyNumberFormat="1" applyFont="1" applyFill="1" applyBorder="1" applyAlignment="1">
      <alignment horizontal="right" vertical="center"/>
    </xf>
    <xf numFmtId="178" fontId="3" fillId="0" borderId="5" xfId="3" applyNumberFormat="1" applyFont="1" applyFill="1" applyBorder="1" applyAlignment="1">
      <alignment vertical="center"/>
    </xf>
    <xf numFmtId="0" fontId="4" fillId="0" borderId="0" xfId="3" applyFont="1" applyAlignment="1">
      <alignment vertical="top"/>
    </xf>
    <xf numFmtId="0" fontId="3" fillId="0" borderId="15" xfId="3" applyFont="1" applyBorder="1" applyAlignment="1">
      <alignment horizontal="distributed" vertical="center" justifyLastLine="1"/>
    </xf>
    <xf numFmtId="0" fontId="3" fillId="0" borderId="3" xfId="3" applyFont="1" applyBorder="1" applyAlignment="1">
      <alignment horizontal="distributed" vertical="center" justifyLastLine="1" shrinkToFit="1"/>
    </xf>
    <xf numFmtId="0" fontId="7" fillId="0" borderId="0" xfId="3" applyFont="1" applyAlignment="1"/>
    <xf numFmtId="0" fontId="7" fillId="0" borderId="0" xfId="3" applyFont="1"/>
    <xf numFmtId="0" fontId="5" fillId="0" borderId="0" xfId="3" applyFont="1"/>
    <xf numFmtId="0" fontId="5" fillId="0" borderId="0" xfId="3" applyFont="1" applyAlignment="1"/>
    <xf numFmtId="178" fontId="3" fillId="0" borderId="10" xfId="3" applyNumberFormat="1" applyFont="1" applyFill="1" applyBorder="1" applyAlignment="1">
      <alignment vertical="center"/>
    </xf>
    <xf numFmtId="179" fontId="3" fillId="0" borderId="15" xfId="3" applyNumberFormat="1" applyFont="1" applyBorder="1" applyAlignment="1">
      <alignment horizontal="center" vertical="center"/>
    </xf>
    <xf numFmtId="179" fontId="3" fillId="0" borderId="0" xfId="3" applyNumberFormat="1" applyFont="1" applyFill="1" applyBorder="1" applyAlignment="1">
      <alignment vertical="center"/>
    </xf>
    <xf numFmtId="177" fontId="3" fillId="0" borderId="0" xfId="3" applyNumberFormat="1" applyFont="1" applyFill="1" applyBorder="1" applyAlignment="1">
      <alignment vertical="center"/>
    </xf>
    <xf numFmtId="179" fontId="3" fillId="0" borderId="0" xfId="3" applyNumberFormat="1" applyFont="1" applyAlignment="1">
      <alignment horizontal="right"/>
    </xf>
    <xf numFmtId="183" fontId="4" fillId="0" borderId="0" xfId="3" applyNumberFormat="1" applyFont="1" applyBorder="1" applyAlignment="1">
      <alignment vertical="top"/>
    </xf>
    <xf numFmtId="179" fontId="3" fillId="0" borderId="5" xfId="3" applyNumberFormat="1" applyFont="1" applyBorder="1" applyAlignment="1">
      <alignment horizontal="center" vertical="center"/>
    </xf>
    <xf numFmtId="176" fontId="3" fillId="0" borderId="15" xfId="10" applyNumberFormat="1" applyFont="1" applyFill="1" applyBorder="1" applyAlignment="1">
      <alignment vertical="center"/>
    </xf>
    <xf numFmtId="179" fontId="3" fillId="0" borderId="0" xfId="3" applyNumberFormat="1" applyFont="1" applyBorder="1" applyAlignment="1"/>
    <xf numFmtId="179" fontId="3" fillId="0" borderId="5" xfId="3" applyNumberFormat="1" applyFont="1" applyFill="1" applyBorder="1" applyAlignment="1">
      <alignment vertical="center"/>
    </xf>
    <xf numFmtId="183" fontId="8" fillId="0" borderId="1" xfId="3" applyNumberFormat="1" applyFont="1" applyBorder="1" applyAlignment="1">
      <alignment horizontal="distributed" vertical="center"/>
    </xf>
    <xf numFmtId="183" fontId="8" fillId="0" borderId="2" xfId="3" applyNumberFormat="1" applyFont="1" applyBorder="1" applyAlignment="1">
      <alignment horizontal="center" vertical="center"/>
    </xf>
    <xf numFmtId="183" fontId="8" fillId="0" borderId="3" xfId="3" applyNumberFormat="1" applyFont="1" applyBorder="1" applyAlignment="1">
      <alignment horizontal="center" vertical="center"/>
    </xf>
    <xf numFmtId="183" fontId="8" fillId="0" borderId="2" xfId="3" applyNumberFormat="1" applyFont="1" applyBorder="1" applyAlignment="1">
      <alignment horizontal="distributed" vertical="center"/>
    </xf>
    <xf numFmtId="183" fontId="8" fillId="0" borderId="3" xfId="3" applyNumberFormat="1" applyFont="1" applyBorder="1" applyAlignment="1">
      <alignment horizontal="distributed" vertical="center"/>
    </xf>
    <xf numFmtId="0" fontId="8" fillId="0" borderId="1" xfId="3" applyFont="1" applyBorder="1" applyAlignment="1">
      <alignment horizontal="center" vertical="center"/>
    </xf>
    <xf numFmtId="178" fontId="8" fillId="0" borderId="1" xfId="3" applyNumberFormat="1" applyFont="1" applyFill="1" applyBorder="1" applyAlignment="1">
      <alignment vertical="center"/>
    </xf>
    <xf numFmtId="178" fontId="8" fillId="0" borderId="2" xfId="3" applyNumberFormat="1" applyFont="1" applyFill="1" applyBorder="1" applyAlignment="1">
      <alignment horizontal="right" vertical="center"/>
    </xf>
    <xf numFmtId="178" fontId="8" fillId="0" borderId="2" xfId="3" applyNumberFormat="1" applyFont="1" applyFill="1" applyBorder="1" applyAlignment="1">
      <alignment vertical="center"/>
    </xf>
    <xf numFmtId="178" fontId="8" fillId="0" borderId="3" xfId="3" applyNumberFormat="1" applyFont="1" applyFill="1" applyBorder="1" applyAlignment="1">
      <alignment vertical="center"/>
    </xf>
    <xf numFmtId="178" fontId="8" fillId="0" borderId="3" xfId="3" applyNumberFormat="1" applyFont="1" applyFill="1" applyBorder="1" applyAlignment="1">
      <alignment horizontal="right" vertical="center"/>
    </xf>
    <xf numFmtId="178" fontId="8" fillId="0" borderId="1" xfId="3" applyNumberFormat="1" applyFont="1" applyFill="1" applyBorder="1" applyAlignment="1">
      <alignment horizontal="right" vertical="center"/>
    </xf>
    <xf numFmtId="177" fontId="3" fillId="0" borderId="0" xfId="3" applyNumberFormat="1" applyFont="1"/>
    <xf numFmtId="178" fontId="3" fillId="0" borderId="5" xfId="3" applyNumberFormat="1" applyFont="1" applyFill="1" applyBorder="1" applyAlignment="1">
      <alignment horizontal="right" vertical="center"/>
    </xf>
    <xf numFmtId="178" fontId="3" fillId="0" borderId="10" xfId="3" applyNumberFormat="1" applyFont="1" applyFill="1" applyBorder="1" applyAlignment="1">
      <alignment horizontal="right" vertical="center"/>
    </xf>
    <xf numFmtId="177" fontId="3" fillId="0" borderId="0" xfId="3" applyNumberFormat="1" applyFont="1" applyAlignment="1">
      <alignment horizontal="right"/>
    </xf>
    <xf numFmtId="0" fontId="3" fillId="0" borderId="0" xfId="7" applyFont="1" applyProtection="1">
      <protection locked="0"/>
    </xf>
    <xf numFmtId="0" fontId="3" fillId="0" borderId="0" xfId="7" applyFont="1" applyProtection="1"/>
    <xf numFmtId="183" fontId="4" fillId="0" borderId="0" xfId="7" applyNumberFormat="1" applyFont="1" applyBorder="1" applyAlignment="1" applyProtection="1">
      <alignment vertical="top"/>
      <protection locked="0"/>
    </xf>
    <xf numFmtId="0" fontId="5" fillId="0" borderId="2" xfId="7" applyFont="1" applyBorder="1" applyAlignment="1" applyProtection="1">
      <alignment horizontal="distributed" vertical="center" indent="1"/>
    </xf>
    <xf numFmtId="0" fontId="5" fillId="0" borderId="2" xfId="7" applyFont="1" applyBorder="1" applyAlignment="1" applyProtection="1">
      <alignment horizontal="distributed" vertical="center" indent="1"/>
      <protection locked="0"/>
    </xf>
    <xf numFmtId="0" fontId="5" fillId="0" borderId="3" xfId="7" applyFont="1" applyBorder="1" applyAlignment="1" applyProtection="1">
      <alignment horizontal="distributed" vertical="center" indent="1"/>
      <protection locked="0"/>
    </xf>
    <xf numFmtId="0" fontId="3" fillId="0" borderId="4" xfId="7" applyFont="1" applyBorder="1" applyProtection="1"/>
    <xf numFmtId="0" fontId="5" fillId="0" borderId="5" xfId="7" applyFont="1" applyBorder="1" applyAlignment="1" applyProtection="1">
      <alignment horizontal="distributed" vertical="center" indent="1"/>
      <protection locked="0"/>
    </xf>
    <xf numFmtId="0" fontId="5" fillId="0" borderId="6" xfId="7" applyFont="1" applyBorder="1" applyAlignment="1" applyProtection="1">
      <alignment horizontal="distributed" vertical="center" indent="1"/>
      <protection locked="0"/>
    </xf>
    <xf numFmtId="183" fontId="3" fillId="0" borderId="0" xfId="7" applyNumberFormat="1" applyFont="1" applyBorder="1" applyAlignment="1" applyProtection="1">
      <protection locked="0"/>
    </xf>
    <xf numFmtId="0" fontId="5" fillId="0" borderId="5" xfId="7" applyFont="1" applyBorder="1" applyAlignment="1" applyProtection="1">
      <alignment vertical="center"/>
      <protection locked="0"/>
    </xf>
    <xf numFmtId="0" fontId="5" fillId="0" borderId="6" xfId="7" applyFont="1" applyBorder="1" applyAlignment="1" applyProtection="1">
      <alignment vertical="center"/>
      <protection locked="0"/>
    </xf>
    <xf numFmtId="0" fontId="5" fillId="0" borderId="4" xfId="6" applyFont="1" applyBorder="1" applyAlignment="1" applyProtection="1">
      <alignment horizontal="distributed" vertical="center" indent="1"/>
      <protection locked="0"/>
    </xf>
    <xf numFmtId="0" fontId="5" fillId="0" borderId="4" xfId="6" applyFont="1" applyBorder="1" applyAlignment="1" applyProtection="1">
      <alignment horizontal="distributed" vertical="center" wrapText="1" indent="1"/>
      <protection locked="0"/>
    </xf>
    <xf numFmtId="0" fontId="5" fillId="0" borderId="15" xfId="7" applyFont="1" applyBorder="1" applyAlignment="1" applyProtection="1">
      <alignment horizontal="center" vertical="center"/>
      <protection locked="0"/>
    </xf>
    <xf numFmtId="178" fontId="5" fillId="0" borderId="3" xfId="7" applyNumberFormat="1" applyFont="1" applyFill="1" applyBorder="1" applyAlignment="1" applyProtection="1">
      <alignment vertical="center"/>
      <protection locked="0"/>
    </xf>
    <xf numFmtId="178" fontId="5" fillId="0" borderId="15" xfId="7" applyNumberFormat="1" applyFont="1" applyFill="1" applyBorder="1" applyAlignment="1" applyProtection="1">
      <alignment vertical="center"/>
    </xf>
    <xf numFmtId="178" fontId="5" fillId="0" borderId="1" xfId="7" applyNumberFormat="1" applyFont="1" applyFill="1" applyBorder="1" applyAlignment="1" applyProtection="1">
      <alignment vertical="center"/>
      <protection locked="0"/>
    </xf>
    <xf numFmtId="178" fontId="5" fillId="0" borderId="2" xfId="7" applyNumberFormat="1" applyFont="1" applyFill="1" applyBorder="1" applyAlignment="1" applyProtection="1">
      <alignment vertical="center"/>
      <protection locked="0"/>
    </xf>
    <xf numFmtId="178" fontId="5" fillId="0" borderId="2" xfId="7" applyNumberFormat="1" applyFont="1" applyFill="1" applyBorder="1" applyAlignment="1" applyProtection="1">
      <alignment horizontal="right" vertical="center"/>
      <protection locked="0"/>
    </xf>
    <xf numFmtId="178" fontId="5" fillId="0" borderId="15" xfId="7" applyNumberFormat="1" applyFont="1" applyFill="1" applyBorder="1" applyAlignment="1" applyProtection="1">
      <alignment vertical="center"/>
      <protection locked="0"/>
    </xf>
    <xf numFmtId="178" fontId="5" fillId="0" borderId="3" xfId="7" applyNumberFormat="1" applyFont="1" applyFill="1" applyBorder="1" applyAlignment="1" applyProtection="1">
      <alignment horizontal="right" vertical="center"/>
      <protection locked="0"/>
    </xf>
    <xf numFmtId="178" fontId="5" fillId="0" borderId="9" xfId="7" applyNumberFormat="1" applyFont="1" applyFill="1" applyBorder="1" applyAlignment="1" applyProtection="1">
      <alignment vertical="center"/>
      <protection locked="0"/>
    </xf>
    <xf numFmtId="178" fontId="5" fillId="0" borderId="10" xfId="7" applyNumberFormat="1" applyFont="1" applyFill="1" applyBorder="1" applyAlignment="1" applyProtection="1">
      <alignment vertical="center"/>
      <protection locked="0"/>
    </xf>
    <xf numFmtId="178" fontId="5" fillId="0" borderId="15" xfId="7" applyNumberFormat="1" applyFont="1" applyFill="1" applyBorder="1" applyAlignment="1" applyProtection="1">
      <alignment horizontal="right" vertical="center"/>
    </xf>
    <xf numFmtId="178" fontId="5" fillId="0" borderId="9" xfId="7" applyNumberFormat="1" applyFont="1" applyFill="1" applyBorder="1" applyAlignment="1" applyProtection="1">
      <alignment horizontal="right" vertical="center"/>
      <protection locked="0"/>
    </xf>
    <xf numFmtId="178" fontId="5" fillId="0" borderId="15" xfId="7" applyNumberFormat="1" applyFont="1" applyFill="1" applyBorder="1" applyAlignment="1" applyProtection="1">
      <alignment horizontal="right" vertical="center"/>
      <protection locked="0"/>
    </xf>
    <xf numFmtId="178" fontId="5" fillId="0" borderId="1" xfId="7" applyNumberFormat="1" applyFont="1" applyFill="1" applyBorder="1" applyAlignment="1" applyProtection="1">
      <alignment horizontal="right" vertical="center"/>
      <protection locked="0"/>
    </xf>
    <xf numFmtId="0" fontId="3" fillId="0" borderId="0" xfId="7" applyFont="1" applyAlignment="1" applyProtection="1">
      <alignment horizontal="right"/>
      <protection locked="0"/>
    </xf>
    <xf numFmtId="0" fontId="3" fillId="0" borderId="0" xfId="7" applyFont="1" applyBorder="1" applyProtection="1">
      <protection locked="0"/>
    </xf>
    <xf numFmtId="0" fontId="5" fillId="0" borderId="12" xfId="6" applyFont="1" applyBorder="1" applyAlignment="1" applyProtection="1">
      <alignment horizontal="distributed" vertical="center" indent="1"/>
      <protection locked="0"/>
    </xf>
    <xf numFmtId="178" fontId="5" fillId="0" borderId="10" xfId="7" applyNumberFormat="1" applyFont="1" applyFill="1" applyBorder="1" applyAlignment="1" applyProtection="1">
      <alignment horizontal="right" vertical="center"/>
      <protection locked="0"/>
    </xf>
    <xf numFmtId="178" fontId="5" fillId="0" borderId="14" xfId="7" applyNumberFormat="1" applyFont="1" applyFill="1" applyBorder="1" applyAlignment="1" applyProtection="1">
      <alignment horizontal="right" vertical="center"/>
      <protection locked="0"/>
    </xf>
    <xf numFmtId="0" fontId="5" fillId="0" borderId="2" xfId="7" applyFont="1" applyBorder="1" applyAlignment="1">
      <alignment vertical="center"/>
    </xf>
    <xf numFmtId="0" fontId="3" fillId="0" borderId="0" xfId="7" applyNumberFormat="1" applyFont="1" applyAlignment="1"/>
    <xf numFmtId="179" fontId="5" fillId="0" borderId="1" xfId="7" applyNumberFormat="1" applyFont="1" applyBorder="1" applyAlignment="1">
      <alignment horizontal="distributed" vertical="center" indent="1"/>
    </xf>
    <xf numFmtId="179" fontId="5" fillId="0" borderId="2" xfId="7" applyNumberFormat="1" applyFont="1" applyBorder="1" applyAlignment="1">
      <alignment horizontal="distributed" vertical="center" indent="1"/>
    </xf>
    <xf numFmtId="179" fontId="5" fillId="0" borderId="3" xfId="7" applyNumberFormat="1" applyFont="1" applyBorder="1" applyAlignment="1">
      <alignment horizontal="distributed" vertical="center" indent="1"/>
    </xf>
    <xf numFmtId="179" fontId="5" fillId="0" borderId="0" xfId="7" applyNumberFormat="1" applyFont="1" applyBorder="1" applyAlignment="1">
      <alignment horizontal="distributed" vertical="center" indent="1"/>
    </xf>
    <xf numFmtId="179" fontId="5" fillId="0" borderId="8" xfId="7" applyNumberFormat="1" applyFont="1" applyBorder="1" applyAlignment="1">
      <alignment horizontal="distributed" vertical="center" indent="1"/>
    </xf>
    <xf numFmtId="0" fontId="3" fillId="0" borderId="0" xfId="7" applyNumberFormat="1" applyFont="1" applyAlignment="1">
      <alignment horizontal="center"/>
    </xf>
    <xf numFmtId="179" fontId="5" fillId="0" borderId="15" xfId="7" applyNumberFormat="1" applyFont="1" applyBorder="1" applyAlignment="1">
      <alignment horizontal="center" vertical="center"/>
    </xf>
    <xf numFmtId="178" fontId="5" fillId="0" borderId="3" xfId="7" applyNumberFormat="1" applyFont="1" applyBorder="1" applyAlignment="1">
      <alignment vertical="center"/>
    </xf>
    <xf numFmtId="178" fontId="5" fillId="0" borderId="2" xfId="7" applyNumberFormat="1" applyFont="1" applyBorder="1" applyAlignment="1">
      <alignment vertical="center"/>
    </xf>
    <xf numFmtId="178" fontId="5" fillId="0" borderId="2" xfId="7" applyNumberFormat="1" applyFont="1" applyBorder="1" applyAlignment="1">
      <alignment horizontal="right" vertical="center"/>
    </xf>
    <xf numFmtId="178" fontId="5" fillId="0" borderId="15" xfId="7" applyNumberFormat="1" applyFont="1" applyBorder="1" applyAlignment="1">
      <alignment vertical="center"/>
    </xf>
    <xf numFmtId="178" fontId="5" fillId="0" borderId="15" xfId="7" applyNumberFormat="1" applyFont="1" applyBorder="1" applyAlignment="1">
      <alignment horizontal="right" vertical="center"/>
    </xf>
    <xf numFmtId="179" fontId="3" fillId="0" borderId="0" xfId="7" applyNumberFormat="1" applyFont="1" applyFill="1" applyBorder="1"/>
    <xf numFmtId="0" fontId="4" fillId="0" borderId="0" xfId="7" applyFont="1" applyBorder="1" applyAlignment="1">
      <alignment vertical="top"/>
    </xf>
    <xf numFmtId="0" fontId="3" fillId="0" borderId="0" xfId="7" applyFont="1" applyBorder="1" applyAlignment="1"/>
    <xf numFmtId="0" fontId="3" fillId="0" borderId="8" xfId="7" applyFont="1" applyBorder="1" applyAlignment="1">
      <alignment vertical="center"/>
    </xf>
    <xf numFmtId="0" fontId="5" fillId="0" borderId="7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vertical="center" wrapText="1"/>
    </xf>
    <xf numFmtId="0" fontId="3" fillId="0" borderId="8" xfId="7" applyFont="1" applyFill="1" applyBorder="1" applyAlignment="1">
      <alignment vertical="center" wrapText="1"/>
    </xf>
    <xf numFmtId="179" fontId="3" fillId="0" borderId="0" xfId="7" applyNumberFormat="1" applyFont="1" applyAlignment="1">
      <alignment horizontal="center"/>
    </xf>
    <xf numFmtId="178" fontId="3" fillId="0" borderId="6" xfId="7" applyNumberFormat="1" applyFont="1" applyFill="1" applyBorder="1" applyAlignment="1">
      <alignment horizontal="right" vertical="center"/>
    </xf>
    <xf numFmtId="178" fontId="3" fillId="0" borderId="6" xfId="7" applyNumberFormat="1" applyFont="1" applyFill="1" applyBorder="1" applyAlignment="1">
      <alignment vertical="center"/>
    </xf>
    <xf numFmtId="178" fontId="3" fillId="0" borderId="11" xfId="7" applyNumberFormat="1" applyFont="1" applyFill="1" applyBorder="1" applyAlignment="1">
      <alignment horizontal="right" vertical="center"/>
    </xf>
    <xf numFmtId="178" fontId="3" fillId="0" borderId="9" xfId="7" applyNumberFormat="1" applyFont="1" applyFill="1" applyBorder="1" applyAlignment="1">
      <alignment vertical="center"/>
    </xf>
    <xf numFmtId="178" fontId="3" fillId="0" borderId="11" xfId="7" applyNumberFormat="1" applyFont="1" applyFill="1" applyBorder="1" applyAlignment="1">
      <alignment vertical="center"/>
    </xf>
    <xf numFmtId="0" fontId="3" fillId="0" borderId="0" xfId="5" applyFont="1" applyAlignment="1">
      <alignment wrapText="1"/>
    </xf>
    <xf numFmtId="0" fontId="3" fillId="0" borderId="5" xfId="5" applyFont="1" applyBorder="1" applyAlignment="1">
      <alignment vertical="center"/>
    </xf>
    <xf numFmtId="182" fontId="3" fillId="0" borderId="0" xfId="5" applyNumberFormat="1" applyFont="1"/>
    <xf numFmtId="0" fontId="3" fillId="0" borderId="7" xfId="5" applyFont="1" applyBorder="1" applyAlignment="1">
      <alignment vertical="center"/>
    </xf>
    <xf numFmtId="182" fontId="3" fillId="0" borderId="15" xfId="5" applyNumberFormat="1" applyFont="1" applyFill="1" applyBorder="1" applyAlignment="1">
      <alignment horizontal="center" vertical="center"/>
    </xf>
    <xf numFmtId="182" fontId="3" fillId="0" borderId="1" xfId="5" applyNumberFormat="1" applyFont="1" applyFill="1" applyBorder="1" applyAlignment="1">
      <alignment horizontal="center" vertical="center"/>
    </xf>
    <xf numFmtId="0" fontId="3" fillId="0" borderId="5" xfId="3" applyFont="1" applyFill="1" applyBorder="1"/>
    <xf numFmtId="176" fontId="3" fillId="0" borderId="15" xfId="0" applyNumberFormat="1" applyFont="1" applyFill="1" applyBorder="1" applyAlignment="1">
      <alignment vertical="center" shrinkToFit="1"/>
    </xf>
    <xf numFmtId="0" fontId="3" fillId="0" borderId="2" xfId="5" applyFont="1" applyBorder="1" applyAlignment="1">
      <alignment horizontal="distributed" vertical="center"/>
    </xf>
    <xf numFmtId="0" fontId="3" fillId="0" borderId="3" xfId="5" applyFont="1" applyBorder="1" applyAlignment="1">
      <alignment horizontal="distributed" vertical="center"/>
    </xf>
    <xf numFmtId="0" fontId="3" fillId="0" borderId="7" xfId="5" applyFont="1" applyBorder="1" applyAlignment="1">
      <alignment horizontal="distributed" vertical="center" indent="1"/>
    </xf>
    <xf numFmtId="0" fontId="3" fillId="0" borderId="0" xfId="5" applyFont="1" applyBorder="1" applyAlignment="1">
      <alignment horizontal="distributed" vertical="center" indent="1"/>
    </xf>
    <xf numFmtId="0" fontId="3" fillId="0" borderId="8" xfId="5" applyFont="1" applyBorder="1" applyAlignment="1">
      <alignment horizontal="distributed" vertical="center" indent="1"/>
    </xf>
    <xf numFmtId="0" fontId="5" fillId="0" borderId="7" xfId="5" applyFont="1" applyBorder="1" applyAlignment="1">
      <alignment horizontal="distributed" vertical="center" indent="1"/>
    </xf>
    <xf numFmtId="0" fontId="5" fillId="0" borderId="0" xfId="5" applyFont="1" applyBorder="1" applyAlignment="1">
      <alignment horizontal="distributed" vertical="center" indent="1"/>
    </xf>
    <xf numFmtId="0" fontId="5" fillId="0" borderId="8" xfId="5" applyFont="1" applyBorder="1" applyAlignment="1">
      <alignment horizontal="distributed" vertical="center" indent="1"/>
    </xf>
    <xf numFmtId="0" fontId="5" fillId="0" borderId="1" xfId="5" applyFont="1" applyBorder="1" applyAlignment="1">
      <alignment horizontal="center" vertical="center"/>
    </xf>
    <xf numFmtId="0" fontId="3" fillId="0" borderId="2" xfId="5" applyFont="1" applyBorder="1" applyAlignment="1" applyProtection="1">
      <alignment vertical="center"/>
      <protection locked="0"/>
    </xf>
    <xf numFmtId="0" fontId="3" fillId="0" borderId="2" xfId="5" applyFont="1" applyBorder="1" applyAlignment="1" applyProtection="1">
      <alignment vertical="center"/>
    </xf>
    <xf numFmtId="0" fontId="3" fillId="0" borderId="3" xfId="5" applyFont="1" applyBorder="1" applyAlignment="1" applyProtection="1">
      <alignment vertical="center"/>
      <protection locked="0"/>
    </xf>
    <xf numFmtId="0" fontId="3" fillId="0" borderId="4" xfId="5" applyFont="1" applyBorder="1" applyAlignment="1" applyProtection="1">
      <alignment vertical="center" shrinkToFit="1"/>
    </xf>
    <xf numFmtId="0" fontId="3" fillId="0" borderId="5" xfId="5" applyFont="1" applyBorder="1" applyAlignment="1" applyProtection="1">
      <alignment vertical="center"/>
      <protection locked="0"/>
    </xf>
    <xf numFmtId="0" fontId="3" fillId="0" borderId="6" xfId="5" applyFont="1" applyBorder="1" applyAlignment="1" applyProtection="1">
      <alignment vertical="center"/>
      <protection locked="0"/>
    </xf>
    <xf numFmtId="0" fontId="3" fillId="0" borderId="4" xfId="5" applyFont="1" applyBorder="1" applyAlignment="1" applyProtection="1">
      <alignment vertical="center"/>
    </xf>
    <xf numFmtId="0" fontId="8" fillId="0" borderId="5" xfId="7" applyFont="1" applyBorder="1" applyAlignment="1" applyProtection="1">
      <alignment horizontal="distributed" vertical="center" indent="1"/>
      <protection locked="0"/>
    </xf>
    <xf numFmtId="0" fontId="5" fillId="0" borderId="10" xfId="7" applyFont="1" applyBorder="1" applyAlignment="1" applyProtection="1">
      <alignment horizontal="left" vertical="center" indent="1"/>
      <protection locked="0"/>
    </xf>
    <xf numFmtId="0" fontId="3" fillId="0" borderId="4" xfId="5" applyFont="1" applyBorder="1" applyAlignment="1" applyProtection="1">
      <alignment horizontal="distributed" vertical="center" indent="1"/>
      <protection locked="0"/>
    </xf>
    <xf numFmtId="0" fontId="3" fillId="0" borderId="5" xfId="5" applyFont="1" applyBorder="1" applyAlignment="1" applyProtection="1">
      <alignment horizontal="distributed" vertical="center" indent="1"/>
      <protection locked="0"/>
    </xf>
    <xf numFmtId="0" fontId="3" fillId="0" borderId="6" xfId="5" applyFont="1" applyBorder="1" applyAlignment="1" applyProtection="1">
      <alignment horizontal="distributed" vertical="center" indent="1"/>
      <protection locked="0"/>
    </xf>
    <xf numFmtId="0" fontId="3" fillId="0" borderId="15" xfId="5" applyFont="1" applyBorder="1" applyAlignment="1" applyProtection="1">
      <alignment horizontal="center" vertical="center"/>
      <protection locked="0"/>
    </xf>
    <xf numFmtId="178" fontId="3" fillId="0" borderId="3" xfId="5" applyNumberFormat="1" applyFont="1" applyFill="1" applyBorder="1" applyAlignment="1" applyProtection="1">
      <alignment vertical="center"/>
      <protection locked="0"/>
    </xf>
    <xf numFmtId="178" fontId="3" fillId="0" borderId="1" xfId="5" applyNumberFormat="1" applyFont="1" applyFill="1" applyBorder="1" applyAlignment="1" applyProtection="1">
      <alignment vertical="center"/>
      <protection locked="0"/>
    </xf>
    <xf numFmtId="178" fontId="3" fillId="0" borderId="2" xfId="5" applyNumberFormat="1" applyFont="1" applyFill="1" applyBorder="1" applyAlignment="1" applyProtection="1">
      <alignment vertical="center"/>
      <protection locked="0"/>
    </xf>
    <xf numFmtId="178" fontId="3" fillId="0" borderId="2" xfId="5" applyNumberFormat="1" applyFont="1" applyFill="1" applyBorder="1" applyAlignment="1" applyProtection="1">
      <alignment horizontal="right" vertical="center"/>
      <protection locked="0"/>
    </xf>
    <xf numFmtId="178" fontId="3" fillId="0" borderId="15" xfId="5" applyNumberFormat="1" applyFont="1" applyFill="1" applyBorder="1" applyAlignment="1" applyProtection="1">
      <alignment vertical="center"/>
      <protection locked="0"/>
    </xf>
    <xf numFmtId="178" fontId="3" fillId="0" borderId="3" xfId="5" applyNumberFormat="1" applyFont="1" applyFill="1" applyBorder="1" applyAlignment="1" applyProtection="1">
      <alignment horizontal="right" vertical="center"/>
      <protection locked="0"/>
    </xf>
    <xf numFmtId="178" fontId="3" fillId="0" borderId="15" xfId="5" applyNumberFormat="1" applyFont="1" applyFill="1" applyBorder="1" applyAlignment="1" applyProtection="1">
      <alignment horizontal="right" vertical="center"/>
    </xf>
    <xf numFmtId="178" fontId="3" fillId="0" borderId="1" xfId="5" applyNumberFormat="1" applyFont="1" applyFill="1" applyBorder="1" applyAlignment="1" applyProtection="1">
      <alignment horizontal="right" vertical="center"/>
      <protection locked="0"/>
    </xf>
    <xf numFmtId="178" fontId="3" fillId="0" borderId="15" xfId="5" applyNumberFormat="1" applyFont="1" applyFill="1" applyBorder="1" applyAlignment="1" applyProtection="1">
      <alignment vertical="center"/>
    </xf>
    <xf numFmtId="178" fontId="3" fillId="0" borderId="15" xfId="5" applyNumberFormat="1" applyFont="1" applyFill="1" applyBorder="1" applyAlignment="1" applyProtection="1">
      <alignment horizontal="right" vertical="center"/>
      <protection locked="0"/>
    </xf>
    <xf numFmtId="0" fontId="3" fillId="0" borderId="2" xfId="8" applyFont="1" applyBorder="1" applyAlignment="1">
      <alignment vertical="center"/>
    </xf>
    <xf numFmtId="0" fontId="3" fillId="0" borderId="3" xfId="8" applyFont="1" applyBorder="1" applyAlignment="1">
      <alignment vertical="center"/>
    </xf>
    <xf numFmtId="0" fontId="5" fillId="0" borderId="1" xfId="7" applyFont="1" applyBorder="1" applyAlignment="1" applyProtection="1">
      <alignment horizontal="distributed" vertical="center" indent="1"/>
      <protection locked="0"/>
    </xf>
    <xf numFmtId="0" fontId="8" fillId="0" borderId="2" xfId="7" applyFont="1" applyBorder="1" applyAlignment="1" applyProtection="1">
      <alignment horizontal="distributed" vertical="center" indent="1"/>
      <protection locked="0"/>
    </xf>
    <xf numFmtId="179" fontId="3" fillId="0" borderId="1" xfId="8" applyNumberFormat="1" applyFont="1" applyBorder="1" applyAlignment="1">
      <alignment horizontal="distributed" vertical="center" indent="1"/>
    </xf>
    <xf numFmtId="179" fontId="3" fillId="0" borderId="11" xfId="8" applyNumberFormat="1" applyFont="1" applyBorder="1" applyAlignment="1">
      <alignment horizontal="distributed" vertical="center" indent="1"/>
    </xf>
    <xf numFmtId="0" fontId="10" fillId="0" borderId="0" xfId="8" applyFont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8" fillId="0" borderId="0" xfId="8" applyFont="1" applyBorder="1" applyAlignment="1">
      <alignment vertical="center"/>
    </xf>
    <xf numFmtId="0" fontId="5" fillId="0" borderId="0" xfId="8" applyFont="1" applyFill="1" applyBorder="1" applyAlignment="1">
      <alignment vertical="center" wrapText="1" shrinkToFit="1"/>
    </xf>
    <xf numFmtId="0" fontId="5" fillId="0" borderId="8" xfId="8" applyFont="1" applyFill="1" applyBorder="1" applyAlignment="1">
      <alignment vertical="center" wrapText="1"/>
    </xf>
    <xf numFmtId="178" fontId="3" fillId="0" borderId="0" xfId="3" applyNumberFormat="1" applyFont="1"/>
    <xf numFmtId="0" fontId="3" fillId="0" borderId="7" xfId="8" applyFont="1" applyBorder="1" applyAlignment="1"/>
    <xf numFmtId="176" fontId="3" fillId="0" borderId="15" xfId="8" applyNumberFormat="1" applyFont="1" applyBorder="1" applyAlignment="1">
      <alignment horizontal="right" vertical="center"/>
    </xf>
    <xf numFmtId="0" fontId="3" fillId="0" borderId="0" xfId="8" applyFont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2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8" fillId="0" borderId="2" xfId="9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179" fontId="8" fillId="0" borderId="5" xfId="9" applyNumberFormat="1" applyFont="1" applyBorder="1" applyAlignment="1">
      <alignment horizontal="center" vertical="center"/>
    </xf>
    <xf numFmtId="179" fontId="9" fillId="0" borderId="5" xfId="9" applyNumberFormat="1" applyFont="1" applyBorder="1" applyAlignment="1">
      <alignment horizontal="center" vertical="center" wrapText="1"/>
    </xf>
    <xf numFmtId="179" fontId="9" fillId="0" borderId="0" xfId="9" applyNumberFormat="1" applyFont="1" applyAlignment="1">
      <alignment horizontal="center" vertical="center" wrapText="1"/>
    </xf>
    <xf numFmtId="178" fontId="8" fillId="0" borderId="0" xfId="3" applyNumberFormat="1" applyFont="1" applyFill="1" applyAlignment="1">
      <alignment vertical="center"/>
    </xf>
    <xf numFmtId="179" fontId="8" fillId="0" borderId="0" xfId="9" applyNumberFormat="1" applyFont="1" applyBorder="1" applyAlignment="1">
      <alignment vertical="center"/>
    </xf>
    <xf numFmtId="0" fontId="5" fillId="0" borderId="0" xfId="4" applyFont="1" applyFill="1" applyBorder="1" applyAlignment="1">
      <alignment vertical="center" shrinkToFit="1"/>
    </xf>
    <xf numFmtId="0" fontId="11" fillId="0" borderId="8" xfId="4" applyFont="1" applyFill="1" applyBorder="1" applyAlignment="1">
      <alignment vertical="center"/>
    </xf>
    <xf numFmtId="0" fontId="3" fillId="0" borderId="0" xfId="4" applyFont="1" applyBorder="1" applyAlignment="1">
      <alignment horizontal="right"/>
    </xf>
    <xf numFmtId="178" fontId="3" fillId="0" borderId="6" xfId="3" applyNumberFormat="1" applyFont="1" applyFill="1" applyBorder="1" applyAlignment="1">
      <alignment vertical="center"/>
    </xf>
    <xf numFmtId="177" fontId="3" fillId="0" borderId="3" xfId="3" applyNumberFormat="1" applyFont="1" applyFill="1" applyBorder="1" applyAlignment="1">
      <alignment vertical="center"/>
    </xf>
    <xf numFmtId="0" fontId="3" fillId="0" borderId="8" xfId="7" applyFont="1" applyBorder="1" applyAlignment="1">
      <alignment vertical="center"/>
    </xf>
    <xf numFmtId="184" fontId="14" fillId="0" borderId="15" xfId="2" applyNumberFormat="1" applyFont="1" applyFill="1" applyBorder="1" applyAlignment="1">
      <alignment horizontal="right" vertical="center"/>
    </xf>
    <xf numFmtId="184" fontId="14" fillId="0" borderId="1" xfId="2" applyNumberFormat="1" applyFont="1" applyFill="1" applyBorder="1" applyAlignment="1">
      <alignment horizontal="right" vertical="center"/>
    </xf>
    <xf numFmtId="184" fontId="14" fillId="0" borderId="3" xfId="2" applyNumberFormat="1" applyFont="1" applyFill="1" applyBorder="1" applyAlignment="1">
      <alignment horizontal="right" vertical="center"/>
    </xf>
    <xf numFmtId="184" fontId="14" fillId="0" borderId="2" xfId="2" applyNumberFormat="1" applyFont="1" applyFill="1" applyBorder="1" applyAlignment="1">
      <alignment horizontal="right" vertical="center"/>
    </xf>
    <xf numFmtId="0" fontId="3" fillId="0" borderId="8" xfId="7" applyFont="1" applyBorder="1" applyAlignment="1">
      <alignment vertical="center"/>
    </xf>
    <xf numFmtId="184" fontId="12" fillId="0" borderId="15" xfId="2" applyNumberFormat="1" applyFont="1" applyFill="1" applyBorder="1" applyAlignment="1">
      <alignment horizontal="right" vertical="center"/>
    </xf>
    <xf numFmtId="184" fontId="12" fillId="0" borderId="1" xfId="2" applyNumberFormat="1" applyFont="1" applyFill="1" applyBorder="1" applyAlignment="1">
      <alignment horizontal="right" vertical="center"/>
    </xf>
    <xf numFmtId="184" fontId="12" fillId="0" borderId="2" xfId="2" applyNumberFormat="1" applyFont="1" applyFill="1" applyBorder="1" applyAlignment="1">
      <alignment horizontal="right" vertical="center"/>
    </xf>
    <xf numFmtId="184" fontId="12" fillId="0" borderId="3" xfId="2" applyNumberFormat="1" applyFont="1" applyFill="1" applyBorder="1" applyAlignment="1">
      <alignment horizontal="right" vertical="center"/>
    </xf>
    <xf numFmtId="178" fontId="14" fillId="0" borderId="15" xfId="3" applyNumberFormat="1" applyFont="1" applyFill="1" applyBorder="1" applyAlignment="1">
      <alignment vertical="center"/>
    </xf>
    <xf numFmtId="178" fontId="14" fillId="0" borderId="15" xfId="3" applyNumberFormat="1" applyFont="1" applyFill="1" applyBorder="1" applyAlignment="1">
      <alignment horizontal="right" vertical="center"/>
    </xf>
    <xf numFmtId="177" fontId="3" fillId="0" borderId="3" xfId="3" applyNumberFormat="1" applyFont="1" applyFill="1" applyBorder="1" applyAlignment="1">
      <alignment horizontal="right" vertical="center"/>
    </xf>
    <xf numFmtId="0" fontId="3" fillId="0" borderId="3" xfId="3" applyFont="1" applyBorder="1"/>
    <xf numFmtId="0" fontId="3" fillId="0" borderId="2" xfId="3" applyFont="1" applyBorder="1"/>
    <xf numFmtId="183" fontId="3" fillId="0" borderId="1" xfId="10" applyNumberFormat="1" applyFont="1" applyBorder="1" applyAlignment="1">
      <alignment horizontal="distributed" vertical="center"/>
    </xf>
    <xf numFmtId="176" fontId="3" fillId="0" borderId="1" xfId="10" applyNumberFormat="1" applyFont="1" applyFill="1" applyBorder="1" applyAlignment="1">
      <alignment vertical="center"/>
    </xf>
    <xf numFmtId="176" fontId="3" fillId="0" borderId="2" xfId="10" applyNumberFormat="1" applyFont="1" applyFill="1" applyBorder="1" applyAlignment="1">
      <alignment vertical="center"/>
    </xf>
    <xf numFmtId="176" fontId="3" fillId="0" borderId="3" xfId="10" applyNumberFormat="1" applyFont="1" applyFill="1" applyBorder="1" applyAlignment="1">
      <alignment vertical="center"/>
    </xf>
    <xf numFmtId="0" fontId="3" fillId="0" borderId="8" xfId="7" applyFont="1" applyBorder="1" applyAlignment="1">
      <alignment vertical="center"/>
    </xf>
    <xf numFmtId="0" fontId="5" fillId="0" borderId="7" xfId="5" applyFont="1" applyBorder="1" applyAlignment="1">
      <alignment vertical="center"/>
    </xf>
    <xf numFmtId="0" fontId="3" fillId="0" borderId="0" xfId="5" applyFont="1" applyBorder="1" applyAlignment="1">
      <alignment vertical="center"/>
    </xf>
    <xf numFmtId="0" fontId="3" fillId="0" borderId="13" xfId="5" applyFont="1" applyFill="1" applyBorder="1" applyAlignment="1">
      <alignment vertical="center"/>
    </xf>
    <xf numFmtId="185" fontId="14" fillId="0" borderId="2" xfId="2" applyNumberFormat="1" applyFont="1" applyFill="1" applyBorder="1" applyAlignment="1">
      <alignment horizontal="right" vertical="center"/>
    </xf>
    <xf numFmtId="185" fontId="14" fillId="0" borderId="1" xfId="2" applyNumberFormat="1" applyFont="1" applyFill="1" applyBorder="1" applyAlignment="1">
      <alignment horizontal="right" vertical="center"/>
    </xf>
    <xf numFmtId="185" fontId="14" fillId="0" borderId="3" xfId="2" applyNumberFormat="1" applyFont="1" applyFill="1" applyBorder="1" applyAlignment="1">
      <alignment horizontal="right" vertical="center"/>
    </xf>
    <xf numFmtId="185" fontId="14" fillId="0" borderId="15" xfId="2" applyNumberFormat="1" applyFont="1" applyFill="1" applyBorder="1" applyAlignment="1">
      <alignment horizontal="right" vertical="center"/>
    </xf>
    <xf numFmtId="178" fontId="12" fillId="0" borderId="3" xfId="7" applyNumberFormat="1" applyFont="1" applyFill="1" applyBorder="1" applyAlignment="1">
      <alignment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1" xfId="3" applyFont="1" applyBorder="1" applyAlignment="1">
      <alignment horizontal="distributed" vertical="center" justifyLastLine="1"/>
    </xf>
    <xf numFmtId="0" fontId="3" fillId="0" borderId="2" xfId="3" applyFont="1" applyBorder="1" applyAlignment="1">
      <alignment horizontal="distributed" vertical="center" justifyLastLine="1"/>
    </xf>
    <xf numFmtId="0" fontId="3" fillId="0" borderId="3" xfId="3" applyFont="1" applyBorder="1" applyAlignment="1">
      <alignment horizontal="distributed" vertical="center" justifyLastLine="1"/>
    </xf>
    <xf numFmtId="0" fontId="3" fillId="0" borderId="9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 shrinkToFit="1"/>
    </xf>
    <xf numFmtId="0" fontId="3" fillId="0" borderId="9" xfId="3" applyFont="1" applyBorder="1" applyAlignment="1">
      <alignment horizontal="center" vertical="center" shrinkToFit="1"/>
    </xf>
    <xf numFmtId="0" fontId="3" fillId="0" borderId="5" xfId="3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center" vertical="center" shrinkToFit="1"/>
    </xf>
    <xf numFmtId="0" fontId="3" fillId="0" borderId="11" xfId="3" applyFont="1" applyBorder="1" applyAlignment="1">
      <alignment horizontal="center" vertical="center" shrinkToFit="1"/>
    </xf>
    <xf numFmtId="0" fontId="3" fillId="0" borderId="4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shrinkToFit="1"/>
    </xf>
    <xf numFmtId="0" fontId="3" fillId="0" borderId="8" xfId="3" applyFont="1" applyBorder="1" applyAlignment="1">
      <alignment horizontal="center" vertical="center" shrinkToFit="1"/>
    </xf>
    <xf numFmtId="179" fontId="3" fillId="0" borderId="4" xfId="3" applyNumberFormat="1" applyFont="1" applyBorder="1" applyAlignment="1">
      <alignment horizontal="right" vertical="center" wrapText="1"/>
    </xf>
    <xf numFmtId="179" fontId="3" fillId="0" borderId="7" xfId="3" applyNumberFormat="1" applyFont="1" applyBorder="1" applyAlignment="1">
      <alignment horizontal="right" vertical="center" wrapText="1"/>
    </xf>
    <xf numFmtId="179" fontId="3" fillId="0" borderId="6" xfId="3" applyNumberFormat="1" applyFont="1" applyBorder="1" applyAlignment="1">
      <alignment horizontal="right" vertical="center" wrapText="1"/>
    </xf>
    <xf numFmtId="179" fontId="3" fillId="0" borderId="8" xfId="3" applyNumberFormat="1" applyFont="1" applyBorder="1" applyAlignment="1">
      <alignment horizontal="right" vertical="center" wrapText="1"/>
    </xf>
    <xf numFmtId="179" fontId="3" fillId="0" borderId="7" xfId="3" applyNumberFormat="1" applyFont="1" applyBorder="1" applyAlignment="1">
      <alignment vertical="center"/>
    </xf>
    <xf numFmtId="179" fontId="3" fillId="0" borderId="9" xfId="3" applyNumberFormat="1" applyFont="1" applyBorder="1" applyAlignment="1">
      <alignment vertical="center"/>
    </xf>
    <xf numFmtId="179" fontId="3" fillId="0" borderId="8" xfId="3" applyNumberFormat="1" applyFont="1" applyBorder="1" applyAlignment="1">
      <alignment vertical="center"/>
    </xf>
    <xf numFmtId="179" fontId="3" fillId="0" borderId="11" xfId="3" applyNumberFormat="1" applyFont="1" applyBorder="1" applyAlignment="1">
      <alignment vertical="center"/>
    </xf>
    <xf numFmtId="179" fontId="6" fillId="0" borderId="1" xfId="3" applyNumberFormat="1" applyFont="1" applyBorder="1" applyAlignment="1">
      <alignment horizontal="center" vertical="center" wrapText="1"/>
    </xf>
    <xf numFmtId="179" fontId="6" fillId="0" borderId="2" xfId="3" applyNumberFormat="1" applyFont="1" applyBorder="1" applyAlignment="1">
      <alignment horizontal="center" vertical="center" wrapText="1"/>
    </xf>
    <xf numFmtId="179" fontId="6" fillId="0" borderId="3" xfId="3" applyNumberFormat="1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181" fontId="5" fillId="0" borderId="1" xfId="3" applyNumberFormat="1" applyFont="1" applyFill="1" applyBorder="1" applyAlignment="1">
      <alignment horizontal="center" vertical="center" wrapText="1"/>
    </xf>
    <xf numFmtId="181" fontId="5" fillId="0" borderId="2" xfId="3" applyNumberFormat="1" applyFont="1" applyFill="1" applyBorder="1" applyAlignment="1">
      <alignment horizontal="center" vertical="center" wrapText="1"/>
    </xf>
    <xf numFmtId="181" fontId="5" fillId="0" borderId="3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5" fillId="0" borderId="4" xfId="3" applyFont="1" applyBorder="1" applyAlignment="1">
      <alignment vertical="center" shrinkToFit="1"/>
    </xf>
    <xf numFmtId="0" fontId="5" fillId="0" borderId="9" xfId="3" applyFont="1" applyBorder="1" applyAlignment="1">
      <alignment vertical="center" shrinkToFit="1"/>
    </xf>
    <xf numFmtId="0" fontId="5" fillId="0" borderId="12" xfId="3" applyFont="1" applyBorder="1" applyAlignment="1">
      <alignment vertical="center" shrinkToFit="1"/>
    </xf>
    <xf numFmtId="0" fontId="5" fillId="0" borderId="14" xfId="3" applyFont="1" applyBorder="1" applyAlignment="1">
      <alignment vertical="center" shrinkToFit="1"/>
    </xf>
    <xf numFmtId="0" fontId="3" fillId="0" borderId="4" xfId="3" applyFont="1" applyBorder="1" applyAlignment="1">
      <alignment horizontal="distributed" vertical="center" justifyLastLine="1"/>
    </xf>
    <xf numFmtId="0" fontId="3" fillId="0" borderId="9" xfId="3" applyFont="1" applyBorder="1" applyAlignment="1">
      <alignment horizontal="distributed" vertical="center" justifyLastLine="1"/>
    </xf>
    <xf numFmtId="0" fontId="3" fillId="0" borderId="6" xfId="3" applyFont="1" applyBorder="1" applyAlignment="1">
      <alignment horizontal="distributed" vertical="center" justifyLastLine="1"/>
    </xf>
    <xf numFmtId="0" fontId="3" fillId="0" borderId="11" xfId="3" applyFont="1" applyBorder="1" applyAlignment="1">
      <alignment horizontal="distributed" vertical="center" justifyLastLine="1"/>
    </xf>
    <xf numFmtId="179" fontId="3" fillId="0" borderId="15" xfId="3" applyNumberFormat="1" applyFont="1" applyBorder="1" applyAlignment="1">
      <alignment horizontal="center" vertical="center"/>
    </xf>
    <xf numFmtId="0" fontId="1" fillId="0" borderId="2" xfId="3" applyBorder="1"/>
    <xf numFmtId="0" fontId="1" fillId="0" borderId="3" xfId="3" applyBorder="1"/>
    <xf numFmtId="179" fontId="3" fillId="0" borderId="1" xfId="3" applyNumberFormat="1" applyFont="1" applyBorder="1" applyAlignment="1">
      <alignment horizontal="center" vertical="center"/>
    </xf>
    <xf numFmtId="179" fontId="3" fillId="0" borderId="4" xfId="3" applyNumberFormat="1" applyFont="1" applyBorder="1" applyAlignment="1">
      <alignment horizontal="center" vertical="center"/>
    </xf>
    <xf numFmtId="179" fontId="3" fillId="0" borderId="9" xfId="3" applyNumberFormat="1" applyFont="1" applyBorder="1" applyAlignment="1">
      <alignment horizontal="center" vertical="center"/>
    </xf>
    <xf numFmtId="179" fontId="3" fillId="0" borderId="6" xfId="3" applyNumberFormat="1" applyFont="1" applyBorder="1" applyAlignment="1">
      <alignment horizontal="center" vertical="center"/>
    </xf>
    <xf numFmtId="179" fontId="3" fillId="0" borderId="11" xfId="3" applyNumberFormat="1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 wrapText="1" shrinkToFit="1"/>
    </xf>
    <xf numFmtId="0" fontId="3" fillId="0" borderId="5" xfId="3" applyFont="1" applyBorder="1" applyAlignment="1">
      <alignment horizontal="center" vertical="center" wrapText="1" shrinkToFit="1"/>
    </xf>
    <xf numFmtId="0" fontId="3" fillId="0" borderId="10" xfId="3" applyFont="1" applyBorder="1" applyAlignment="1">
      <alignment horizontal="center" vertical="center" wrapText="1" shrinkToFit="1"/>
    </xf>
    <xf numFmtId="0" fontId="3" fillId="0" borderId="6" xfId="3" applyFont="1" applyBorder="1" applyAlignment="1">
      <alignment horizontal="center" vertical="center" wrapText="1" shrinkToFit="1"/>
    </xf>
    <xf numFmtId="0" fontId="3" fillId="0" borderId="11" xfId="3" applyFont="1" applyBorder="1" applyAlignment="1">
      <alignment horizontal="center" vertical="center" wrapText="1" shrinkToFit="1"/>
    </xf>
    <xf numFmtId="0" fontId="3" fillId="0" borderId="4" xfId="3" applyFont="1" applyBorder="1" applyAlignment="1">
      <alignment horizontal="distributed" vertical="center" wrapText="1" justifyLastLine="1"/>
    </xf>
    <xf numFmtId="0" fontId="3" fillId="0" borderId="9" xfId="3" applyFont="1" applyBorder="1" applyAlignment="1">
      <alignment horizontal="distributed" vertical="center" wrapText="1" justifyLastLine="1"/>
    </xf>
    <xf numFmtId="0" fontId="3" fillId="0" borderId="6" xfId="3" applyFont="1" applyBorder="1" applyAlignment="1">
      <alignment horizontal="distributed" vertical="center" wrapText="1" justifyLastLine="1"/>
    </xf>
    <xf numFmtId="0" fontId="3" fillId="0" borderId="11" xfId="3" applyFont="1" applyBorder="1" applyAlignment="1">
      <alignment horizontal="distributed" vertical="center" wrapText="1" justifyLastLine="1"/>
    </xf>
    <xf numFmtId="0" fontId="3" fillId="0" borderId="7" xfId="3" applyFont="1" applyBorder="1" applyAlignment="1">
      <alignment horizontal="distributed" vertical="center" wrapText="1" justifyLastLine="1"/>
    </xf>
    <xf numFmtId="0" fontId="3" fillId="0" borderId="8" xfId="3" applyFont="1" applyBorder="1" applyAlignment="1">
      <alignment horizontal="distributed" vertical="center" wrapText="1" justifyLastLine="1"/>
    </xf>
    <xf numFmtId="179" fontId="3" fillId="0" borderId="7" xfId="3" applyNumberFormat="1" applyFont="1" applyBorder="1" applyAlignment="1">
      <alignment horizontal="center" vertical="center"/>
    </xf>
    <xf numFmtId="179" fontId="3" fillId="0" borderId="5" xfId="3" applyNumberFormat="1" applyFont="1" applyBorder="1" applyAlignment="1">
      <alignment horizontal="center" vertical="center"/>
    </xf>
    <xf numFmtId="179" fontId="3" fillId="0" borderId="0" xfId="3" applyNumberFormat="1" applyFont="1" applyBorder="1" applyAlignment="1">
      <alignment horizontal="center" vertical="center"/>
    </xf>
    <xf numFmtId="179" fontId="3" fillId="0" borderId="10" xfId="3" applyNumberFormat="1" applyFont="1" applyBorder="1" applyAlignment="1">
      <alignment horizontal="center" vertical="center"/>
    </xf>
    <xf numFmtId="179" fontId="16" fillId="0" borderId="2" xfId="3" applyNumberFormat="1" applyFont="1" applyBorder="1" applyAlignment="1">
      <alignment horizontal="center" vertical="center"/>
    </xf>
    <xf numFmtId="179" fontId="16" fillId="0" borderId="3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horizontal="distributed" vertical="center" justifyLastLine="1"/>
    </xf>
    <xf numFmtId="0" fontId="5" fillId="0" borderId="9" xfId="3" applyFont="1" applyBorder="1" applyAlignment="1">
      <alignment horizontal="distributed" vertical="center" justifyLastLine="1"/>
    </xf>
    <xf numFmtId="0" fontId="5" fillId="0" borderId="12" xfId="3" applyFont="1" applyBorder="1" applyAlignment="1">
      <alignment horizontal="distributed" vertical="center" justifyLastLine="1" shrinkToFit="1"/>
    </xf>
    <xf numFmtId="0" fontId="5" fillId="0" borderId="14" xfId="3" applyFont="1" applyBorder="1" applyAlignment="1">
      <alignment horizontal="distributed" vertical="center" justifyLastLine="1" shrinkToFit="1"/>
    </xf>
    <xf numFmtId="0" fontId="5" fillId="0" borderId="4" xfId="3" applyFont="1" applyBorder="1" applyAlignment="1">
      <alignment horizontal="distributed" vertical="center" justifyLastLine="1" shrinkToFit="1"/>
    </xf>
    <xf numFmtId="0" fontId="5" fillId="0" borderId="9" xfId="3" applyFont="1" applyBorder="1" applyAlignment="1">
      <alignment horizontal="distributed" vertical="center" justifyLastLine="1" shrinkToFit="1"/>
    </xf>
    <xf numFmtId="0" fontId="5" fillId="0" borderId="12" xfId="3" applyFont="1" applyBorder="1" applyAlignment="1">
      <alignment horizontal="distributed" vertical="center" justifyLastLine="1"/>
    </xf>
    <xf numFmtId="0" fontId="5" fillId="0" borderId="14" xfId="3" applyFont="1" applyBorder="1" applyAlignment="1">
      <alignment horizontal="distributed" vertical="center" justifyLastLine="1"/>
    </xf>
    <xf numFmtId="0" fontId="5" fillId="0" borderId="0" xfId="3" applyFont="1" applyAlignment="1"/>
    <xf numFmtId="0" fontId="8" fillId="0" borderId="4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distributed" vertical="center" justifyLastLine="1"/>
    </xf>
    <xf numFmtId="0" fontId="8" fillId="0" borderId="2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177" fontId="3" fillId="0" borderId="1" xfId="3" applyNumberFormat="1" applyFont="1" applyFill="1" applyBorder="1" applyAlignment="1">
      <alignment horizontal="center" vertical="center" wrapText="1"/>
    </xf>
    <xf numFmtId="177" fontId="3" fillId="0" borderId="2" xfId="3" applyNumberFormat="1" applyFont="1" applyFill="1" applyBorder="1" applyAlignment="1">
      <alignment horizontal="center" vertical="center" wrapText="1"/>
    </xf>
    <xf numFmtId="177" fontId="3" fillId="0" borderId="3" xfId="3" applyNumberFormat="1" applyFont="1" applyFill="1" applyBorder="1" applyAlignment="1">
      <alignment horizontal="center" vertical="center"/>
    </xf>
    <xf numFmtId="179" fontId="3" fillId="0" borderId="12" xfId="3" applyNumberFormat="1" applyFont="1" applyBorder="1" applyAlignment="1">
      <alignment horizontal="center" vertical="center" wrapText="1"/>
    </xf>
    <xf numFmtId="179" fontId="3" fillId="0" borderId="14" xfId="3" applyNumberFormat="1" applyFont="1" applyBorder="1" applyAlignment="1">
      <alignment horizontal="center" vertical="center"/>
    </xf>
    <xf numFmtId="179" fontId="9" fillId="0" borderId="12" xfId="3" applyNumberFormat="1" applyFont="1" applyBorder="1" applyAlignment="1">
      <alignment horizontal="center" vertical="center" wrapText="1"/>
    </xf>
    <xf numFmtId="179" fontId="9" fillId="0" borderId="14" xfId="3" applyNumberFormat="1" applyFont="1" applyBorder="1" applyAlignment="1">
      <alignment horizontal="center" vertical="center"/>
    </xf>
    <xf numFmtId="0" fontId="5" fillId="0" borderId="15" xfId="7" applyFont="1" applyBorder="1" applyAlignment="1" applyProtection="1">
      <alignment horizontal="center" vertical="center"/>
      <protection locked="0"/>
    </xf>
    <xf numFmtId="0" fontId="5" fillId="0" borderId="12" xfId="7" applyFont="1" applyBorder="1" applyAlignment="1" applyProtection="1">
      <alignment horizontal="left" vertical="center" indent="1"/>
      <protection locked="0"/>
    </xf>
    <xf numFmtId="0" fontId="5" fillId="0" borderId="13" xfId="7" applyFont="1" applyBorder="1" applyAlignment="1" applyProtection="1">
      <alignment horizontal="left" vertical="center" indent="1"/>
      <protection locked="0"/>
    </xf>
    <xf numFmtId="0" fontId="5" fillId="0" borderId="14" xfId="7" applyFont="1" applyBorder="1" applyAlignment="1" applyProtection="1">
      <alignment horizontal="left" vertical="center" indent="1"/>
      <protection locked="0"/>
    </xf>
    <xf numFmtId="0" fontId="8" fillId="0" borderId="4" xfId="7" applyFont="1" applyBorder="1" applyAlignment="1" applyProtection="1">
      <alignment horizontal="left" vertical="center" indent="1"/>
    </xf>
    <xf numFmtId="0" fontId="8" fillId="0" borderId="7" xfId="7" applyFont="1" applyBorder="1" applyAlignment="1" applyProtection="1">
      <alignment horizontal="left" vertical="center" indent="1"/>
    </xf>
    <xf numFmtId="0" fontId="8" fillId="0" borderId="9" xfId="7" applyFont="1" applyBorder="1" applyAlignment="1" applyProtection="1">
      <alignment horizontal="left" vertical="center" indent="1"/>
    </xf>
    <xf numFmtId="0" fontId="8" fillId="0" borderId="12" xfId="7" applyFont="1" applyBorder="1" applyAlignment="1" applyProtection="1">
      <alignment horizontal="left" vertical="center" indent="1"/>
      <protection locked="0"/>
    </xf>
    <xf numFmtId="0" fontId="8" fillId="0" borderId="13" xfId="7" applyFont="1" applyBorder="1" applyAlignment="1" applyProtection="1">
      <alignment horizontal="left" vertical="center" indent="1"/>
      <protection locked="0"/>
    </xf>
    <xf numFmtId="0" fontId="8" fillId="0" borderId="14" xfId="7" applyFont="1" applyBorder="1" applyAlignment="1" applyProtection="1">
      <alignment horizontal="left" vertical="center" indent="1"/>
      <protection locked="0"/>
    </xf>
    <xf numFmtId="0" fontId="5" fillId="0" borderId="0" xfId="7" applyFont="1" applyBorder="1" applyAlignment="1" applyProtection="1">
      <alignment horizontal="distributed" vertical="center" indent="1"/>
      <protection locked="0"/>
    </xf>
    <xf numFmtId="0" fontId="5" fillId="0" borderId="10" xfId="7" applyFont="1" applyBorder="1" applyAlignment="1" applyProtection="1">
      <alignment horizontal="distributed" vertical="center" indent="1"/>
      <protection locked="0"/>
    </xf>
    <xf numFmtId="0" fontId="5" fillId="0" borderId="8" xfId="7" applyFont="1" applyBorder="1" applyAlignment="1" applyProtection="1">
      <alignment horizontal="distributed" vertical="center" indent="1"/>
      <protection locked="0"/>
    </xf>
    <xf numFmtId="0" fontId="5" fillId="0" borderId="11" xfId="7" applyFont="1" applyBorder="1" applyAlignment="1" applyProtection="1">
      <alignment horizontal="distributed" vertical="center" indent="1"/>
      <protection locked="0"/>
    </xf>
    <xf numFmtId="0" fontId="8" fillId="0" borderId="7" xfId="7" applyFont="1" applyBorder="1" applyAlignment="1" applyProtection="1">
      <alignment horizontal="left" vertical="center" wrapText="1" indent="1"/>
    </xf>
    <xf numFmtId="0" fontId="9" fillId="0" borderId="13" xfId="6" applyFont="1" applyBorder="1" applyAlignment="1" applyProtection="1">
      <alignment horizontal="distributed" vertical="center" indent="1"/>
      <protection locked="0"/>
    </xf>
    <xf numFmtId="0" fontId="9" fillId="0" borderId="14" xfId="6" applyFont="1" applyBorder="1" applyAlignment="1" applyProtection="1">
      <alignment horizontal="distributed" vertical="center" indent="1"/>
      <protection locked="0"/>
    </xf>
    <xf numFmtId="0" fontId="5" fillId="0" borderId="7" xfId="7" applyFont="1" applyBorder="1" applyAlignment="1" applyProtection="1">
      <alignment horizontal="left" vertical="center" indent="1" shrinkToFit="1"/>
    </xf>
    <xf numFmtId="0" fontId="5" fillId="0" borderId="9" xfId="7" applyFont="1" applyBorder="1" applyAlignment="1" applyProtection="1">
      <alignment horizontal="left" vertical="center" indent="1" shrinkToFit="1"/>
    </xf>
    <xf numFmtId="0" fontId="3" fillId="0" borderId="4" xfId="7" applyFont="1" applyBorder="1" applyAlignment="1" applyProtection="1">
      <alignment horizontal="distributed" vertical="center" justifyLastLine="1"/>
      <protection locked="0"/>
    </xf>
    <xf numFmtId="0" fontId="3" fillId="0" borderId="7" xfId="7" applyFont="1" applyBorder="1" applyAlignment="1" applyProtection="1">
      <alignment horizontal="distributed" vertical="center" justifyLastLine="1"/>
      <protection locked="0"/>
    </xf>
    <xf numFmtId="0" fontId="3" fillId="0" borderId="6" xfId="7" applyFont="1" applyBorder="1" applyAlignment="1" applyProtection="1">
      <alignment horizontal="distributed" vertical="center" justifyLastLine="1"/>
      <protection locked="0"/>
    </xf>
    <xf numFmtId="0" fontId="3" fillId="0" borderId="8" xfId="7" applyFont="1" applyBorder="1" applyAlignment="1" applyProtection="1">
      <alignment horizontal="distributed" vertical="center" justifyLastLine="1"/>
      <protection locked="0"/>
    </xf>
    <xf numFmtId="0" fontId="5" fillId="0" borderId="5" xfId="7" applyFont="1" applyBorder="1" applyAlignment="1" applyProtection="1">
      <alignment horizontal="distributed" vertical="center" indent="1"/>
      <protection locked="0"/>
    </xf>
    <xf numFmtId="0" fontId="5" fillId="0" borderId="6" xfId="7" applyFont="1" applyBorder="1" applyAlignment="1" applyProtection="1">
      <alignment horizontal="distributed" vertical="center" indent="1"/>
      <protection locked="0"/>
    </xf>
    <xf numFmtId="0" fontId="9" fillId="0" borderId="4" xfId="7" applyFont="1" applyBorder="1" applyAlignment="1" applyProtection="1">
      <alignment vertical="center" textRotation="255"/>
      <protection locked="0"/>
    </xf>
    <xf numFmtId="0" fontId="9" fillId="0" borderId="9" xfId="7" applyFont="1" applyBorder="1" applyAlignment="1" applyProtection="1">
      <alignment vertical="center" textRotation="255"/>
      <protection locked="0"/>
    </xf>
    <xf numFmtId="0" fontId="9" fillId="0" borderId="6" xfId="7" applyFont="1" applyBorder="1" applyAlignment="1" applyProtection="1">
      <alignment vertical="center" textRotation="255"/>
      <protection locked="0"/>
    </xf>
    <xf numFmtId="0" fontId="9" fillId="0" borderId="11" xfId="7" applyFont="1" applyBorder="1" applyAlignment="1" applyProtection="1">
      <alignment vertical="center" textRotation="255"/>
      <protection locked="0"/>
    </xf>
    <xf numFmtId="0" fontId="5" fillId="0" borderId="4" xfId="7" applyFont="1" applyBorder="1" applyAlignment="1" applyProtection="1">
      <alignment horizontal="left" vertical="center" indent="1"/>
      <protection locked="0"/>
    </xf>
    <xf numFmtId="0" fontId="5" fillId="0" borderId="7" xfId="7" applyFont="1" applyBorder="1" applyAlignment="1" applyProtection="1">
      <alignment horizontal="left" vertical="center" indent="1"/>
      <protection locked="0"/>
    </xf>
    <xf numFmtId="0" fontId="5" fillId="0" borderId="9" xfId="7" applyFont="1" applyBorder="1" applyAlignment="1" applyProtection="1">
      <alignment horizontal="left" vertical="center" indent="1"/>
      <protection locked="0"/>
    </xf>
    <xf numFmtId="0" fontId="5" fillId="0" borderId="4" xfId="6" applyFont="1" applyBorder="1" applyAlignment="1" applyProtection="1">
      <alignment horizontal="distributed" vertical="center" indent="1"/>
      <protection locked="0"/>
    </xf>
    <xf numFmtId="0" fontId="5" fillId="0" borderId="7" xfId="6" applyFont="1" applyBorder="1" applyAlignment="1" applyProtection="1">
      <alignment horizontal="distributed" vertical="center" indent="1"/>
      <protection locked="0"/>
    </xf>
    <xf numFmtId="0" fontId="5" fillId="0" borderId="9" xfId="6" applyFont="1" applyBorder="1" applyAlignment="1" applyProtection="1">
      <alignment horizontal="distributed" vertical="center" indent="1"/>
      <protection locked="0"/>
    </xf>
    <xf numFmtId="0" fontId="5" fillId="0" borderId="6" xfId="6" applyFont="1" applyBorder="1" applyAlignment="1" applyProtection="1">
      <alignment horizontal="distributed" vertical="center"/>
      <protection locked="0"/>
    </xf>
    <xf numFmtId="0" fontId="5" fillId="0" borderId="8" xfId="6" applyFont="1" applyBorder="1" applyAlignment="1" applyProtection="1">
      <alignment horizontal="distributed" vertical="center"/>
      <protection locked="0"/>
    </xf>
    <xf numFmtId="0" fontId="5" fillId="0" borderId="11" xfId="6" applyFont="1" applyBorder="1" applyAlignment="1" applyProtection="1">
      <alignment horizontal="distributed" vertical="center"/>
      <protection locked="0"/>
    </xf>
    <xf numFmtId="0" fontId="5" fillId="0" borderId="5" xfId="7" applyFont="1" applyBorder="1" applyAlignment="1" applyProtection="1">
      <alignment horizontal="distributed" vertical="center" justifyLastLine="1"/>
      <protection locked="0"/>
    </xf>
    <xf numFmtId="0" fontId="5" fillId="0" borderId="0" xfId="7" applyFont="1" applyBorder="1" applyAlignment="1">
      <alignment horizontal="distributed" vertical="center" justifyLastLine="1"/>
    </xf>
    <xf numFmtId="0" fontId="5" fillId="0" borderId="4" xfId="7" applyFont="1" applyBorder="1" applyAlignment="1" applyProtection="1">
      <alignment horizontal="left" vertical="center" indent="1"/>
    </xf>
    <xf numFmtId="0" fontId="5" fillId="0" borderId="7" xfId="7" applyFont="1" applyBorder="1" applyAlignment="1" applyProtection="1">
      <alignment horizontal="left" vertical="center" indent="1"/>
    </xf>
    <xf numFmtId="0" fontId="5" fillId="0" borderId="9" xfId="7" applyFont="1" applyBorder="1" applyAlignment="1" applyProtection="1">
      <alignment horizontal="left" vertical="center" indent="1"/>
    </xf>
    <xf numFmtId="0" fontId="5" fillId="0" borderId="12" xfId="7" applyFont="1" applyBorder="1" applyAlignment="1" applyProtection="1">
      <alignment horizontal="left" vertical="center" indent="1" shrinkToFit="1"/>
      <protection locked="0"/>
    </xf>
    <xf numFmtId="0" fontId="5" fillId="0" borderId="13" xfId="7" applyFont="1" applyBorder="1" applyAlignment="1" applyProtection="1">
      <alignment horizontal="left" vertical="center" indent="1" shrinkToFit="1"/>
      <protection locked="0"/>
    </xf>
    <xf numFmtId="0" fontId="5" fillId="0" borderId="14" xfId="7" applyFont="1" applyBorder="1" applyAlignment="1" applyProtection="1">
      <alignment horizontal="left" vertical="center" indent="1" shrinkToFit="1"/>
      <protection locked="0"/>
    </xf>
    <xf numFmtId="179" fontId="5" fillId="0" borderId="4" xfId="7" applyNumberFormat="1" applyFont="1" applyBorder="1" applyAlignment="1">
      <alignment horizontal="distributed" vertical="center" indent="1"/>
    </xf>
    <xf numFmtId="179" fontId="5" fillId="0" borderId="13" xfId="7" applyNumberFormat="1" applyFont="1" applyBorder="1" applyAlignment="1">
      <alignment horizontal="distributed" vertical="center" indent="1"/>
    </xf>
    <xf numFmtId="0" fontId="5" fillId="0" borderId="6" xfId="7" applyFont="1" applyBorder="1" applyAlignment="1">
      <alignment horizontal="distributed" vertical="center" justifyLastLine="1"/>
    </xf>
    <xf numFmtId="0" fontId="5" fillId="0" borderId="11" xfId="7" applyFont="1" applyBorder="1" applyAlignment="1">
      <alignment horizontal="distributed" vertical="center" justifyLastLine="1"/>
    </xf>
    <xf numFmtId="179" fontId="5" fillId="0" borderId="15" xfId="7" applyNumberFormat="1" applyFont="1" applyBorder="1" applyAlignment="1">
      <alignment horizontal="center" vertical="center"/>
    </xf>
    <xf numFmtId="0" fontId="3" fillId="0" borderId="8" xfId="7" applyFont="1" applyBorder="1" applyAlignment="1">
      <alignment horizontal="distributed" vertical="center" justifyLastLine="1"/>
    </xf>
    <xf numFmtId="0" fontId="3" fillId="0" borderId="5" xfId="7" applyFont="1" applyBorder="1" applyAlignment="1">
      <alignment horizontal="distributed" vertical="center" justifyLastLine="1"/>
    </xf>
    <xf numFmtId="0" fontId="3" fillId="0" borderId="10" xfId="7" applyFont="1" applyBorder="1" applyAlignment="1">
      <alignment horizontal="distributed" vertical="center" justifyLastLine="1"/>
    </xf>
    <xf numFmtId="179" fontId="3" fillId="0" borderId="3" xfId="3" applyNumberFormat="1" applyFont="1" applyFill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8" xfId="7" applyFont="1" applyBorder="1" applyAlignment="1">
      <alignment vertical="center"/>
    </xf>
    <xf numFmtId="0" fontId="3" fillId="0" borderId="7" xfId="5" applyFont="1" applyBorder="1" applyAlignment="1">
      <alignment horizontal="distributed" vertical="center" justifyLastLine="1"/>
    </xf>
    <xf numFmtId="0" fontId="3" fillId="0" borderId="0" xfId="5" applyFont="1" applyBorder="1" applyAlignment="1">
      <alignment horizontal="distributed" vertical="center" justifyLastLine="1"/>
    </xf>
    <xf numFmtId="0" fontId="3" fillId="0" borderId="12" xfId="5" applyFont="1" applyBorder="1" applyAlignment="1">
      <alignment horizontal="distributed" vertical="center" justifyLastLine="1"/>
    </xf>
    <xf numFmtId="0" fontId="3" fillId="0" borderId="13" xfId="5" applyFont="1" applyBorder="1" applyAlignment="1">
      <alignment horizontal="distributed" vertical="center" justifyLastLine="1"/>
    </xf>
    <xf numFmtId="0" fontId="3" fillId="0" borderId="4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0" fontId="3" fillId="0" borderId="5" xfId="5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7" xfId="5" applyFont="1" applyBorder="1" applyAlignment="1">
      <alignment wrapText="1"/>
    </xf>
    <xf numFmtId="0" fontId="3" fillId="0" borderId="0" xfId="5" applyFont="1" applyBorder="1" applyAlignment="1">
      <alignment wrapText="1"/>
    </xf>
    <xf numFmtId="182" fontId="3" fillId="0" borderId="15" xfId="5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4" xfId="5" applyFont="1" applyBorder="1" applyAlignment="1">
      <alignment horizontal="distributed" vertical="center" justifyLastLine="1"/>
    </xf>
    <xf numFmtId="0" fontId="3" fillId="0" borderId="12" xfId="5" applyFont="1" applyBorder="1" applyAlignment="1">
      <alignment horizontal="distributed" vertical="center" indent="1"/>
    </xf>
    <xf numFmtId="0" fontId="3" fillId="0" borderId="14" xfId="5" applyFont="1" applyBorder="1" applyAlignment="1">
      <alignment horizontal="distributed" vertical="center" indent="1"/>
    </xf>
    <xf numFmtId="0" fontId="3" fillId="0" borderId="12" xfId="5" applyFont="1" applyBorder="1" applyAlignment="1">
      <alignment vertical="center"/>
    </xf>
    <xf numFmtId="0" fontId="3" fillId="0" borderId="14" xfId="5" applyFont="1" applyFill="1" applyBorder="1" applyAlignment="1">
      <alignment vertical="center"/>
    </xf>
    <xf numFmtId="0" fontId="3" fillId="0" borderId="12" xfId="5" applyFont="1" applyBorder="1" applyAlignment="1">
      <alignment horizontal="center" vertical="center" wrapText="1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2" xfId="5" applyFont="1" applyBorder="1" applyAlignment="1">
      <alignment horizontal="center" vertical="center" shrinkToFit="1"/>
    </xf>
    <xf numFmtId="0" fontId="3" fillId="0" borderId="4" xfId="5" applyFont="1" applyBorder="1" applyAlignment="1">
      <alignment horizontal="distributed" vertical="center" indent="1"/>
    </xf>
    <xf numFmtId="0" fontId="3" fillId="0" borderId="9" xfId="5" applyFont="1" applyBorder="1" applyAlignment="1">
      <alignment horizontal="distributed" vertical="center" indent="1"/>
    </xf>
    <xf numFmtId="0" fontId="5" fillId="0" borderId="15" xfId="5" applyFont="1" applyBorder="1" applyAlignment="1">
      <alignment horizontal="center" vertical="center"/>
    </xf>
    <xf numFmtId="0" fontId="5" fillId="0" borderId="12" xfId="3" applyFont="1" applyBorder="1" applyAlignment="1">
      <alignment horizontal="distributed" vertical="center" indent="1"/>
    </xf>
    <xf numFmtId="0" fontId="5" fillId="0" borderId="13" xfId="3" applyFont="1" applyBorder="1" applyAlignment="1">
      <alignment horizontal="distributed" vertical="center" indent="1"/>
    </xf>
    <xf numFmtId="0" fontId="5" fillId="0" borderId="12" xfId="5" applyFont="1" applyBorder="1" applyAlignment="1">
      <alignment horizontal="center" vertical="center" shrinkToFit="1"/>
    </xf>
    <xf numFmtId="0" fontId="5" fillId="0" borderId="13" xfId="5" applyFont="1" applyBorder="1" applyAlignment="1">
      <alignment horizontal="center" vertical="center" shrinkToFit="1"/>
    </xf>
    <xf numFmtId="0" fontId="5" fillId="0" borderId="12" xfId="5" applyFont="1" applyBorder="1" applyAlignment="1">
      <alignment vertical="center"/>
    </xf>
    <xf numFmtId="0" fontId="5" fillId="0" borderId="14" xfId="5" applyFont="1" applyBorder="1" applyAlignment="1">
      <alignment vertical="center"/>
    </xf>
    <xf numFmtId="0" fontId="5" fillId="0" borderId="12" xfId="5" applyFont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distributed" vertical="center" indent="1"/>
    </xf>
    <xf numFmtId="0" fontId="5" fillId="0" borderId="7" xfId="3" applyFont="1" applyBorder="1" applyAlignment="1">
      <alignment horizontal="distributed" vertical="center" indent="1"/>
    </xf>
    <xf numFmtId="0" fontId="5" fillId="0" borderId="13" xfId="3" applyFont="1" applyBorder="1" applyAlignment="1">
      <alignment horizontal="distributed" vertical="center" justifyLastLine="1"/>
    </xf>
    <xf numFmtId="0" fontId="3" fillId="0" borderId="15" xfId="5" applyFont="1" applyBorder="1" applyAlignment="1" applyProtection="1">
      <alignment horizontal="center" vertical="center"/>
      <protection locked="0"/>
    </xf>
    <xf numFmtId="0" fontId="3" fillId="0" borderId="0" xfId="5" applyFont="1" applyBorder="1" applyAlignment="1" applyProtection="1">
      <alignment vertical="center"/>
      <protection locked="0"/>
    </xf>
    <xf numFmtId="0" fontId="3" fillId="0" borderId="10" xfId="5" applyFont="1" applyBorder="1" applyAlignment="1" applyProtection="1">
      <alignment vertical="center"/>
      <protection locked="0"/>
    </xf>
    <xf numFmtId="0" fontId="3" fillId="0" borderId="8" xfId="5" applyFont="1" applyBorder="1" applyAlignment="1" applyProtection="1">
      <alignment vertical="center"/>
      <protection locked="0"/>
    </xf>
    <xf numFmtId="0" fontId="3" fillId="0" borderId="11" xfId="5" applyFont="1" applyBorder="1" applyAlignment="1" applyProtection="1">
      <alignment vertical="center"/>
      <protection locked="0"/>
    </xf>
    <xf numFmtId="0" fontId="5" fillId="0" borderId="5" xfId="7" applyFont="1" applyBorder="1" applyAlignment="1" applyProtection="1">
      <alignment horizontal="left" vertical="center" indent="1"/>
      <protection locked="0"/>
    </xf>
    <xf numFmtId="0" fontId="5" fillId="0" borderId="6" xfId="7" applyFont="1" applyBorder="1" applyAlignment="1" applyProtection="1">
      <alignment horizontal="left" vertical="center" indent="1"/>
      <protection locked="0"/>
    </xf>
    <xf numFmtId="0" fontId="9" fillId="0" borderId="1" xfId="7" applyFont="1" applyBorder="1" applyAlignment="1" applyProtection="1">
      <alignment horizontal="center" vertical="center" textRotation="255"/>
      <protection locked="0"/>
    </xf>
    <xf numFmtId="0" fontId="9" fillId="0" borderId="3" xfId="7" applyFont="1" applyBorder="1" applyAlignment="1" applyProtection="1">
      <alignment horizontal="center" vertical="center" textRotation="255"/>
      <protection locked="0"/>
    </xf>
    <xf numFmtId="0" fontId="5" fillId="0" borderId="11" xfId="7" applyFont="1" applyBorder="1" applyAlignment="1" applyProtection="1">
      <alignment horizontal="left" vertical="center" indent="1"/>
      <protection locked="0"/>
    </xf>
    <xf numFmtId="0" fontId="3" fillId="0" borderId="7" xfId="5" applyFont="1" applyBorder="1" applyAlignment="1" applyProtection="1">
      <alignment horizontal="distributed" vertical="center"/>
    </xf>
    <xf numFmtId="0" fontId="3" fillId="0" borderId="9" xfId="5" applyFont="1" applyBorder="1" applyAlignment="1" applyProtection="1">
      <alignment horizontal="distributed" vertical="center"/>
    </xf>
    <xf numFmtId="0" fontId="7" fillId="0" borderId="12" xfId="7" applyFont="1" applyBorder="1" applyAlignment="1" applyProtection="1">
      <alignment horizontal="left" vertical="center" indent="1"/>
      <protection locked="0"/>
    </xf>
    <xf numFmtId="0" fontId="7" fillId="0" borderId="13" xfId="7" applyFont="1" applyBorder="1" applyAlignment="1" applyProtection="1">
      <alignment horizontal="left" vertical="center" indent="1"/>
      <protection locked="0"/>
    </xf>
    <xf numFmtId="179" fontId="3" fillId="0" borderId="4" xfId="8" applyNumberFormat="1" applyFont="1" applyBorder="1" applyAlignment="1">
      <alignment horizontal="distributed" vertical="center" indent="1"/>
    </xf>
    <xf numFmtId="179" fontId="3" fillId="0" borderId="9" xfId="8" applyNumberFormat="1" applyFont="1" applyBorder="1" applyAlignment="1">
      <alignment horizontal="distributed" vertical="center" indent="1"/>
    </xf>
    <xf numFmtId="179" fontId="8" fillId="0" borderId="4" xfId="9" applyNumberFormat="1" applyFont="1" applyBorder="1" applyAlignment="1">
      <alignment horizontal="center" vertical="center"/>
    </xf>
    <xf numFmtId="179" fontId="8" fillId="0" borderId="7" xfId="9" applyNumberFormat="1" applyFont="1" applyBorder="1" applyAlignment="1">
      <alignment horizontal="center" vertical="center"/>
    </xf>
    <xf numFmtId="179" fontId="8" fillId="0" borderId="13" xfId="9" applyNumberFormat="1" applyFont="1" applyBorder="1" applyAlignment="1">
      <alignment horizontal="center" vertical="center"/>
    </xf>
    <xf numFmtId="179" fontId="8" fillId="0" borderId="14" xfId="9" applyNumberFormat="1" applyFont="1" applyBorder="1" applyAlignment="1">
      <alignment horizontal="center" vertical="center"/>
    </xf>
    <xf numFmtId="179" fontId="8" fillId="0" borderId="15" xfId="9" applyNumberFormat="1" applyFont="1" applyBorder="1" applyAlignment="1">
      <alignment horizontal="center" vertical="center" wrapText="1"/>
    </xf>
    <xf numFmtId="179" fontId="8" fillId="0" borderId="12" xfId="9" applyNumberFormat="1" applyFont="1" applyBorder="1" applyAlignment="1">
      <alignment horizontal="center" vertical="center"/>
    </xf>
    <xf numFmtId="179" fontId="8" fillId="0" borderId="4" xfId="9" applyNumberFormat="1" applyFont="1" applyBorder="1" applyAlignment="1">
      <alignment horizontal="center" vertical="center" wrapText="1"/>
    </xf>
    <xf numFmtId="179" fontId="8" fillId="0" borderId="7" xfId="9" applyNumberFormat="1" applyFont="1" applyBorder="1" applyAlignment="1">
      <alignment horizontal="center" vertical="center" wrapText="1"/>
    </xf>
    <xf numFmtId="179" fontId="8" fillId="0" borderId="9" xfId="9" applyNumberFormat="1" applyFont="1" applyBorder="1" applyAlignment="1">
      <alignment horizontal="center" vertical="center" wrapText="1"/>
    </xf>
    <xf numFmtId="179" fontId="8" fillId="0" borderId="1" xfId="9" applyNumberFormat="1" applyFont="1" applyBorder="1" applyAlignment="1">
      <alignment horizontal="center" vertical="center"/>
    </xf>
    <xf numFmtId="179" fontId="8" fillId="0" borderId="2" xfId="9" applyNumberFormat="1" applyFont="1" applyBorder="1" applyAlignment="1">
      <alignment horizontal="center" vertical="center"/>
    </xf>
    <xf numFmtId="179" fontId="8" fillId="0" borderId="3" xfId="9" applyNumberFormat="1" applyFont="1" applyBorder="1" applyAlignment="1">
      <alignment horizontal="center" vertical="center"/>
    </xf>
    <xf numFmtId="179" fontId="8" fillId="0" borderId="9" xfId="9" applyNumberFormat="1" applyFont="1" applyBorder="1" applyAlignment="1">
      <alignment horizontal="center" vertical="center"/>
    </xf>
    <xf numFmtId="179" fontId="8" fillId="0" borderId="5" xfId="9" applyNumberFormat="1" applyFont="1" applyBorder="1" applyAlignment="1">
      <alignment horizontal="center" vertical="center"/>
    </xf>
    <xf numFmtId="179" fontId="8" fillId="0" borderId="0" xfId="9" applyNumberFormat="1" applyFont="1" applyBorder="1" applyAlignment="1">
      <alignment horizontal="center" vertical="center"/>
    </xf>
    <xf numFmtId="179" fontId="8" fillId="0" borderId="10" xfId="9" applyNumberFormat="1" applyFont="1" applyBorder="1" applyAlignment="1">
      <alignment horizontal="center" vertical="center"/>
    </xf>
    <xf numFmtId="179" fontId="8" fillId="0" borderId="0" xfId="9" applyNumberFormat="1" applyFont="1" applyAlignment="1">
      <alignment horizontal="center" vertical="center"/>
    </xf>
    <xf numFmtId="179" fontId="8" fillId="0" borderId="5" xfId="9" applyNumberFormat="1" applyFont="1" applyBorder="1" applyAlignment="1">
      <alignment horizontal="center" vertical="center" wrapText="1"/>
    </xf>
    <xf numFmtId="179" fontId="8" fillId="0" borderId="10" xfId="9" applyNumberFormat="1" applyFont="1" applyBorder="1" applyAlignment="1">
      <alignment horizontal="center" vertical="center" wrapText="1"/>
    </xf>
    <xf numFmtId="179" fontId="8" fillId="0" borderId="6" xfId="9" applyNumberFormat="1" applyFont="1" applyBorder="1" applyAlignment="1">
      <alignment horizontal="center" vertical="center" wrapText="1"/>
    </xf>
    <xf numFmtId="179" fontId="8" fillId="0" borderId="11" xfId="9" applyNumberFormat="1" applyFont="1" applyBorder="1" applyAlignment="1">
      <alignment horizontal="center" vertical="center" wrapText="1"/>
    </xf>
    <xf numFmtId="179" fontId="8" fillId="0" borderId="4" xfId="9" applyNumberFormat="1" applyFont="1" applyBorder="1" applyAlignment="1">
      <alignment horizontal="center" vertical="center" wrapText="1" shrinkToFit="1"/>
    </xf>
    <xf numFmtId="179" fontId="8" fillId="0" borderId="9" xfId="9" applyNumberFormat="1" applyFont="1" applyBorder="1" applyAlignment="1">
      <alignment horizontal="center" vertical="center" wrapText="1" shrinkToFit="1"/>
    </xf>
    <xf numFmtId="179" fontId="8" fillId="0" borderId="5" xfId="9" applyNumberFormat="1" applyFont="1" applyBorder="1" applyAlignment="1">
      <alignment horizontal="center" vertical="center" wrapText="1" shrinkToFit="1"/>
    </xf>
    <xf numFmtId="179" fontId="8" fillId="0" borderId="10" xfId="9" applyNumberFormat="1" applyFont="1" applyBorder="1" applyAlignment="1">
      <alignment horizontal="center" vertical="center" wrapText="1" shrinkToFit="1"/>
    </xf>
    <xf numFmtId="179" fontId="8" fillId="0" borderId="1" xfId="9" applyNumberFormat="1" applyFont="1" applyBorder="1" applyAlignment="1">
      <alignment horizontal="center" vertical="center" wrapText="1"/>
    </xf>
    <xf numFmtId="179" fontId="8" fillId="0" borderId="2" xfId="9" applyNumberFormat="1" applyFont="1" applyBorder="1" applyAlignment="1">
      <alignment horizontal="center" vertical="center" wrapText="1"/>
    </xf>
    <xf numFmtId="179" fontId="9" fillId="0" borderId="9" xfId="9" applyNumberFormat="1" applyFont="1" applyBorder="1" applyAlignment="1">
      <alignment horizontal="center" vertical="center" wrapText="1"/>
    </xf>
    <xf numFmtId="179" fontId="9" fillId="0" borderId="10" xfId="9" applyNumberFormat="1" applyFont="1" applyBorder="1" applyAlignment="1">
      <alignment horizontal="center" vertical="center" wrapText="1"/>
    </xf>
    <xf numFmtId="179" fontId="9" fillId="0" borderId="11" xfId="9" applyNumberFormat="1" applyFont="1" applyBorder="1" applyAlignment="1">
      <alignment horizontal="center" vertical="center" wrapText="1"/>
    </xf>
    <xf numFmtId="0" fontId="8" fillId="0" borderId="9" xfId="9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5" xfId="9" applyFont="1" applyBorder="1" applyAlignment="1">
      <alignment vertical="center"/>
    </xf>
    <xf numFmtId="179" fontId="8" fillId="0" borderId="3" xfId="9" applyNumberFormat="1" applyFont="1" applyBorder="1" applyAlignment="1">
      <alignment horizontal="center" vertical="center" wrapText="1"/>
    </xf>
    <xf numFmtId="179" fontId="8" fillId="0" borderId="0" xfId="9" applyNumberFormat="1" applyFont="1" applyAlignment="1">
      <alignment horizontal="center" vertical="center" wrapText="1"/>
    </xf>
    <xf numFmtId="179" fontId="8" fillId="0" borderId="8" xfId="9" applyNumberFormat="1" applyFont="1" applyBorder="1" applyAlignment="1">
      <alignment horizontal="center" vertical="center" wrapText="1"/>
    </xf>
    <xf numFmtId="179" fontId="8" fillId="0" borderId="1" xfId="9" applyNumberFormat="1" applyFont="1" applyBorder="1" applyAlignment="1">
      <alignment horizontal="center" vertical="center" wrapText="1" shrinkToFit="1"/>
    </xf>
    <xf numFmtId="179" fontId="8" fillId="0" borderId="3" xfId="9" applyNumberFormat="1" applyFont="1" applyBorder="1" applyAlignment="1">
      <alignment horizontal="center" vertical="center" wrapText="1" shrinkToFit="1"/>
    </xf>
    <xf numFmtId="179" fontId="8" fillId="0" borderId="6" xfId="9" applyNumberFormat="1" applyFont="1" applyBorder="1" applyAlignment="1">
      <alignment horizontal="center" vertical="center"/>
    </xf>
    <xf numFmtId="179" fontId="8" fillId="0" borderId="8" xfId="9" applyNumberFormat="1" applyFont="1" applyBorder="1" applyAlignment="1">
      <alignment horizontal="center" vertical="center"/>
    </xf>
    <xf numFmtId="179" fontId="8" fillId="0" borderId="11" xfId="9" applyNumberFormat="1" applyFont="1" applyBorder="1" applyAlignment="1">
      <alignment horizontal="center" vertical="center"/>
    </xf>
    <xf numFmtId="179" fontId="8" fillId="0" borderId="6" xfId="9" applyNumberFormat="1" applyFont="1" applyBorder="1" applyAlignment="1">
      <alignment horizontal="center" vertical="center" wrapText="1" shrinkToFit="1"/>
    </xf>
    <xf numFmtId="179" fontId="8" fillId="0" borderId="11" xfId="9" applyNumberFormat="1" applyFont="1" applyBorder="1" applyAlignment="1">
      <alignment horizontal="center" vertical="center" wrapText="1" shrinkToFit="1"/>
    </xf>
    <xf numFmtId="179" fontId="8" fillId="0" borderId="15" xfId="9" applyNumberFormat="1" applyFont="1" applyBorder="1" applyAlignment="1">
      <alignment horizontal="center" vertical="center"/>
    </xf>
    <xf numFmtId="179" fontId="8" fillId="0" borderId="0" xfId="9" applyNumberFormat="1" applyFont="1" applyBorder="1" applyAlignment="1">
      <alignment horizontal="center" vertical="center" wrapText="1"/>
    </xf>
    <xf numFmtId="0" fontId="3" fillId="0" borderId="13" xfId="5" applyFont="1" applyBorder="1" applyAlignment="1">
      <alignment horizontal="distributed" vertical="center" indent="1"/>
    </xf>
    <xf numFmtId="0" fontId="3" fillId="0" borderId="7" xfId="5" applyFont="1" applyBorder="1" applyAlignment="1">
      <alignment horizontal="distributed" vertical="center" indent="1"/>
    </xf>
    <xf numFmtId="0" fontId="3" fillId="0" borderId="13" xfId="5" applyFont="1" applyBorder="1" applyAlignment="1">
      <alignment horizontal="center" vertical="center" shrinkToFit="1"/>
    </xf>
    <xf numFmtId="0" fontId="5" fillId="0" borderId="12" xfId="5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0" fontId="3" fillId="0" borderId="13" xfId="5" applyFont="1" applyFill="1" applyBorder="1" applyAlignment="1">
      <alignment vertical="center"/>
    </xf>
    <xf numFmtId="0" fontId="3" fillId="0" borderId="1" xfId="4" applyFont="1" applyBorder="1" applyAlignment="1">
      <alignment horizontal="center" vertical="center" textRotation="255" wrapText="1"/>
    </xf>
    <xf numFmtId="0" fontId="3" fillId="0" borderId="2" xfId="4" applyFont="1" applyBorder="1" applyAlignment="1">
      <alignment horizontal="center" vertical="center" textRotation="255" wrapText="1"/>
    </xf>
    <xf numFmtId="0" fontId="3" fillId="0" borderId="3" xfId="4" applyFont="1" applyBorder="1" applyAlignment="1">
      <alignment horizontal="center" vertical="center" textRotation="255" wrapText="1"/>
    </xf>
    <xf numFmtId="0" fontId="3" fillId="0" borderId="2" xfId="4" applyFont="1" applyBorder="1" applyAlignment="1">
      <alignment horizontal="center" vertical="center"/>
    </xf>
  </cellXfs>
  <cellStyles count="11">
    <cellStyle name="桁区切り_H29統計表3（修正）" xfId="1"/>
    <cellStyle name="標準" xfId="0" builtinId="0"/>
    <cellStyle name="標準 2" xfId="2"/>
    <cellStyle name="標準_H29統計表　新たに追加する統計表（義務卒）_1" xfId="10"/>
    <cellStyle name="標準_H29統計表3（近澤分担表作成済み、田中分担表別途作成）" xfId="7"/>
    <cellStyle name="標準_H29統計表3（近澤分担表作成済み、田中分担表別途作成）_1" xfId="8"/>
    <cellStyle name="標準_H29統計表3（近澤分担表作成済み、田中分担表別途作成）_2" xfId="9"/>
    <cellStyle name="標準_H29統計表3（近澤分担表作成中、田中分担表別途作成中）" xfId="6"/>
    <cellStyle name="標準_H29統計表3（修正）" xfId="3"/>
    <cellStyle name="標準_H29統計表3（修正）_2" xfId="4"/>
    <cellStyle name="標準_H29統計表3（修正）_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44"/>
  <sheetViews>
    <sheetView showZeros="0" tabSelected="1" view="pageBreakPreview" zoomScale="95" zoomScaleNormal="40" zoomScaleSheetLayoutView="9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" sqref="M1"/>
    </sheetView>
  </sheetViews>
  <sheetFormatPr defaultRowHeight="13.5" x14ac:dyDescent="0.15"/>
  <cols>
    <col min="1" max="1" width="10.625" style="1" customWidth="1"/>
    <col min="2" max="6" width="9" style="1" customWidth="1"/>
    <col min="7" max="20" width="7.875" style="1" customWidth="1"/>
    <col min="21" max="16377" width="9" style="1" bestFit="1" customWidth="1"/>
    <col min="16378" max="16384" width="9" style="1" customWidth="1"/>
  </cols>
  <sheetData>
    <row r="1" spans="1:20" ht="20.100000000000001" customHeight="1" x14ac:dyDescent="0.15">
      <c r="A1" s="4" t="s">
        <v>309</v>
      </c>
    </row>
    <row r="2" spans="1:20" ht="16.5" customHeight="1" x14ac:dyDescent="0.15">
      <c r="A2" s="4" t="s">
        <v>221</v>
      </c>
      <c r="B2" s="14"/>
      <c r="C2" s="14"/>
      <c r="D2" s="14"/>
      <c r="E2" s="14"/>
      <c r="F2" s="14"/>
      <c r="G2" s="14"/>
      <c r="T2" s="26" t="s">
        <v>45</v>
      </c>
    </row>
    <row r="3" spans="1:20" s="2" customFormat="1" ht="18" customHeight="1" x14ac:dyDescent="0.15">
      <c r="A3" s="253" t="s">
        <v>12</v>
      </c>
      <c r="B3" s="251" t="s">
        <v>283</v>
      </c>
      <c r="C3" s="252"/>
      <c r="D3" s="256"/>
      <c r="E3" s="263" t="s">
        <v>143</v>
      </c>
      <c r="F3" s="264"/>
      <c r="G3" s="269" t="s">
        <v>255</v>
      </c>
      <c r="H3" s="270"/>
      <c r="I3" s="269" t="s">
        <v>256</v>
      </c>
      <c r="J3" s="270"/>
      <c r="K3" s="275" t="s">
        <v>248</v>
      </c>
      <c r="L3" s="276"/>
      <c r="M3" s="248" t="s">
        <v>63</v>
      </c>
      <c r="N3" s="249"/>
      <c r="O3" s="249"/>
      <c r="P3" s="249"/>
      <c r="Q3" s="249"/>
      <c r="R3" s="249"/>
      <c r="S3" s="249"/>
      <c r="T3" s="250"/>
    </row>
    <row r="4" spans="1:20" s="2" customFormat="1" ht="18" customHeight="1" x14ac:dyDescent="0.15">
      <c r="A4" s="254"/>
      <c r="B4" s="257"/>
      <c r="C4" s="258"/>
      <c r="D4" s="259"/>
      <c r="E4" s="265"/>
      <c r="F4" s="266"/>
      <c r="G4" s="271"/>
      <c r="H4" s="272"/>
      <c r="I4" s="271"/>
      <c r="J4" s="272"/>
      <c r="K4" s="277"/>
      <c r="L4" s="278"/>
      <c r="M4" s="251" t="s">
        <v>135</v>
      </c>
      <c r="N4" s="256"/>
      <c r="O4" s="251" t="s">
        <v>249</v>
      </c>
      <c r="P4" s="252"/>
      <c r="Q4" s="252"/>
      <c r="R4" s="252"/>
      <c r="S4" s="251" t="s">
        <v>151</v>
      </c>
      <c r="T4" s="256"/>
    </row>
    <row r="5" spans="1:20" s="2" customFormat="1" ht="18" customHeight="1" x14ac:dyDescent="0.15">
      <c r="A5" s="254"/>
      <c r="B5" s="260"/>
      <c r="C5" s="261"/>
      <c r="D5" s="262"/>
      <c r="E5" s="267"/>
      <c r="F5" s="268"/>
      <c r="G5" s="273"/>
      <c r="H5" s="274"/>
      <c r="I5" s="273"/>
      <c r="J5" s="274"/>
      <c r="K5" s="279"/>
      <c r="L5" s="280"/>
      <c r="M5" s="260"/>
      <c r="N5" s="262"/>
      <c r="O5" s="248" t="s">
        <v>250</v>
      </c>
      <c r="P5" s="250"/>
      <c r="Q5" s="248" t="s">
        <v>131</v>
      </c>
      <c r="R5" s="249"/>
      <c r="S5" s="260"/>
      <c r="T5" s="262"/>
    </row>
    <row r="6" spans="1:20" ht="18" customHeight="1" x14ac:dyDescent="0.15">
      <c r="A6" s="255"/>
      <c r="B6" s="18" t="s">
        <v>43</v>
      </c>
      <c r="C6" s="18" t="s">
        <v>85</v>
      </c>
      <c r="D6" s="18" t="s">
        <v>86</v>
      </c>
      <c r="E6" s="18" t="s">
        <v>85</v>
      </c>
      <c r="F6" s="18" t="s">
        <v>86</v>
      </c>
      <c r="G6" s="18" t="s">
        <v>85</v>
      </c>
      <c r="H6" s="18" t="s">
        <v>86</v>
      </c>
      <c r="I6" s="18" t="s">
        <v>85</v>
      </c>
      <c r="J6" s="18" t="s">
        <v>86</v>
      </c>
      <c r="K6" s="18" t="s">
        <v>85</v>
      </c>
      <c r="L6" s="18" t="s">
        <v>86</v>
      </c>
      <c r="M6" s="18" t="s">
        <v>85</v>
      </c>
      <c r="N6" s="18" t="s">
        <v>86</v>
      </c>
      <c r="O6" s="18" t="s">
        <v>85</v>
      </c>
      <c r="P6" s="18" t="s">
        <v>86</v>
      </c>
      <c r="Q6" s="18" t="s">
        <v>85</v>
      </c>
      <c r="R6" s="18" t="s">
        <v>86</v>
      </c>
      <c r="S6" s="18" t="s">
        <v>85</v>
      </c>
      <c r="T6" s="18" t="s">
        <v>86</v>
      </c>
    </row>
    <row r="7" spans="1:20" ht="18" customHeight="1" x14ac:dyDescent="0.15">
      <c r="A7" s="8" t="s">
        <v>29</v>
      </c>
      <c r="B7" s="19">
        <f t="shared" ref="B7:T7" si="0">SUM(B11:B44)</f>
        <v>5510</v>
      </c>
      <c r="C7" s="19">
        <f t="shared" si="0"/>
        <v>2803</v>
      </c>
      <c r="D7" s="19">
        <f t="shared" si="0"/>
        <v>2707</v>
      </c>
      <c r="E7" s="19">
        <f t="shared" si="0"/>
        <v>2769</v>
      </c>
      <c r="F7" s="19">
        <f t="shared" si="0"/>
        <v>2685</v>
      </c>
      <c r="G7" s="19">
        <f t="shared" si="0"/>
        <v>0</v>
      </c>
      <c r="H7" s="19">
        <f t="shared" si="0"/>
        <v>2</v>
      </c>
      <c r="I7" s="19">
        <f t="shared" si="0"/>
        <v>2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2</v>
      </c>
      <c r="N7" s="19">
        <f t="shared" si="0"/>
        <v>2</v>
      </c>
      <c r="O7" s="19">
        <f t="shared" si="0"/>
        <v>4</v>
      </c>
      <c r="P7" s="19">
        <f t="shared" si="0"/>
        <v>1</v>
      </c>
      <c r="Q7" s="19">
        <f t="shared" si="0"/>
        <v>0</v>
      </c>
      <c r="R7" s="19">
        <f t="shared" si="0"/>
        <v>0</v>
      </c>
      <c r="S7" s="19">
        <f t="shared" si="0"/>
        <v>2</v>
      </c>
      <c r="T7" s="19">
        <f t="shared" si="0"/>
        <v>0</v>
      </c>
    </row>
    <row r="8" spans="1:20" ht="18" customHeight="1" x14ac:dyDescent="0.15">
      <c r="A8" s="9" t="s">
        <v>11</v>
      </c>
      <c r="B8" s="20">
        <v>139</v>
      </c>
      <c r="C8" s="20">
        <v>69</v>
      </c>
      <c r="D8" s="20">
        <v>70</v>
      </c>
      <c r="E8" s="20">
        <v>69</v>
      </c>
      <c r="F8" s="20">
        <v>70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</row>
    <row r="9" spans="1:20" ht="18" customHeight="1" x14ac:dyDescent="0.15">
      <c r="A9" s="9" t="s">
        <v>32</v>
      </c>
      <c r="B9" s="20">
        <v>4398</v>
      </c>
      <c r="C9" s="20">
        <v>2269</v>
      </c>
      <c r="D9" s="20">
        <v>2129</v>
      </c>
      <c r="E9" s="20">
        <v>2237</v>
      </c>
      <c r="F9" s="20">
        <v>2109</v>
      </c>
      <c r="G9" s="20">
        <v>0</v>
      </c>
      <c r="H9" s="20">
        <v>2</v>
      </c>
      <c r="I9" s="20">
        <v>2</v>
      </c>
      <c r="J9" s="20">
        <v>0</v>
      </c>
      <c r="K9" s="20">
        <v>0</v>
      </c>
      <c r="L9" s="22">
        <v>0</v>
      </c>
      <c r="M9" s="20">
        <v>2</v>
      </c>
      <c r="N9" s="20">
        <v>2</v>
      </c>
      <c r="O9" s="20">
        <v>4</v>
      </c>
      <c r="P9" s="20">
        <v>1</v>
      </c>
      <c r="Q9" s="20">
        <v>0</v>
      </c>
      <c r="R9" s="20">
        <v>0</v>
      </c>
      <c r="S9" s="20">
        <v>2</v>
      </c>
      <c r="T9" s="20">
        <v>0</v>
      </c>
    </row>
    <row r="10" spans="1:20" ht="18" customHeight="1" x14ac:dyDescent="0.15">
      <c r="A10" s="10" t="s">
        <v>39</v>
      </c>
      <c r="B10" s="21">
        <v>973</v>
      </c>
      <c r="C10" s="21">
        <v>465</v>
      </c>
      <c r="D10" s="21">
        <v>508</v>
      </c>
      <c r="E10" s="21">
        <v>463</v>
      </c>
      <c r="F10" s="21">
        <v>506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ht="18" customHeight="1" x14ac:dyDescent="0.15">
      <c r="A11" s="8" t="s">
        <v>21</v>
      </c>
      <c r="B11" s="19">
        <v>3035</v>
      </c>
      <c r="C11" s="19">
        <v>1515</v>
      </c>
      <c r="D11" s="19">
        <v>1520</v>
      </c>
      <c r="E11" s="19">
        <v>1495</v>
      </c>
      <c r="F11" s="19">
        <v>1508</v>
      </c>
      <c r="G11" s="19">
        <v>0</v>
      </c>
      <c r="H11" s="19">
        <v>1</v>
      </c>
      <c r="I11" s="19">
        <v>2</v>
      </c>
      <c r="J11" s="24">
        <v>0</v>
      </c>
      <c r="K11" s="19">
        <v>0</v>
      </c>
      <c r="L11" s="24">
        <v>0</v>
      </c>
      <c r="M11" s="19">
        <v>1</v>
      </c>
      <c r="N11" s="19">
        <v>2</v>
      </c>
      <c r="O11" s="19">
        <v>2</v>
      </c>
      <c r="P11" s="19">
        <v>0</v>
      </c>
      <c r="Q11" s="19">
        <v>0</v>
      </c>
      <c r="R11" s="19">
        <v>0</v>
      </c>
      <c r="S11" s="19">
        <v>2</v>
      </c>
      <c r="T11" s="19">
        <v>0</v>
      </c>
    </row>
    <row r="12" spans="1:20" ht="18" customHeight="1" x14ac:dyDescent="0.15">
      <c r="A12" s="11" t="s">
        <v>41</v>
      </c>
      <c r="B12" s="20">
        <v>79</v>
      </c>
      <c r="C12" s="20">
        <v>48</v>
      </c>
      <c r="D12" s="20">
        <v>31</v>
      </c>
      <c r="E12" s="20">
        <v>46</v>
      </c>
      <c r="F12" s="20">
        <v>31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</row>
    <row r="13" spans="1:20" ht="18" customHeight="1" x14ac:dyDescent="0.15">
      <c r="A13" s="11" t="s">
        <v>9</v>
      </c>
      <c r="B13" s="20">
        <v>150</v>
      </c>
      <c r="C13" s="20">
        <v>80</v>
      </c>
      <c r="D13" s="20">
        <v>70</v>
      </c>
      <c r="E13" s="20">
        <v>80</v>
      </c>
      <c r="F13" s="20">
        <v>70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</row>
    <row r="14" spans="1:20" ht="18" customHeight="1" x14ac:dyDescent="0.15">
      <c r="A14" s="11" t="s">
        <v>22</v>
      </c>
      <c r="B14" s="20">
        <v>353</v>
      </c>
      <c r="C14" s="20">
        <v>184</v>
      </c>
      <c r="D14" s="20">
        <v>169</v>
      </c>
      <c r="E14" s="20">
        <v>182</v>
      </c>
      <c r="F14" s="20">
        <v>166</v>
      </c>
      <c r="G14" s="22">
        <v>0</v>
      </c>
      <c r="H14" s="22">
        <v>1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</row>
    <row r="15" spans="1:20" ht="18" customHeight="1" x14ac:dyDescent="0.15">
      <c r="A15" s="11" t="s">
        <v>30</v>
      </c>
      <c r="B15" s="20">
        <v>144</v>
      </c>
      <c r="C15" s="20">
        <v>64</v>
      </c>
      <c r="D15" s="20">
        <v>80</v>
      </c>
      <c r="E15" s="20">
        <v>61</v>
      </c>
      <c r="F15" s="20">
        <v>79</v>
      </c>
      <c r="G15" s="20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0">
        <v>1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</row>
    <row r="16" spans="1:20" ht="18" customHeight="1" x14ac:dyDescent="0.15">
      <c r="A16" s="11" t="s">
        <v>48</v>
      </c>
      <c r="B16" s="20">
        <v>183</v>
      </c>
      <c r="C16" s="20">
        <v>103</v>
      </c>
      <c r="D16" s="20">
        <v>80</v>
      </c>
      <c r="E16" s="20">
        <v>102</v>
      </c>
      <c r="F16" s="20">
        <v>79</v>
      </c>
      <c r="G16" s="22">
        <v>0</v>
      </c>
      <c r="H16" s="22">
        <v>0</v>
      </c>
      <c r="I16" s="22">
        <v>0</v>
      </c>
      <c r="J16" s="22">
        <v>0</v>
      </c>
      <c r="K16" s="20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</row>
    <row r="17" spans="1:20" ht="18" customHeight="1" x14ac:dyDescent="0.15">
      <c r="A17" s="11" t="s">
        <v>55</v>
      </c>
      <c r="B17" s="20">
        <v>123</v>
      </c>
      <c r="C17" s="20">
        <v>57</v>
      </c>
      <c r="D17" s="20">
        <v>66</v>
      </c>
      <c r="E17" s="20">
        <v>57</v>
      </c>
      <c r="F17" s="20">
        <v>65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</row>
    <row r="18" spans="1:20" ht="18" customHeight="1" x14ac:dyDescent="0.15">
      <c r="A18" s="12" t="s">
        <v>10</v>
      </c>
      <c r="B18" s="20">
        <v>68</v>
      </c>
      <c r="C18" s="20">
        <v>34</v>
      </c>
      <c r="D18" s="20">
        <v>34</v>
      </c>
      <c r="E18" s="20">
        <v>32</v>
      </c>
      <c r="F18" s="20">
        <v>33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0">
        <v>0</v>
      </c>
      <c r="N18" s="22">
        <v>0</v>
      </c>
      <c r="O18" s="22">
        <v>1</v>
      </c>
      <c r="P18" s="22">
        <v>1</v>
      </c>
      <c r="Q18" s="22">
        <v>0</v>
      </c>
      <c r="R18" s="22">
        <v>0</v>
      </c>
      <c r="S18" s="22">
        <v>0</v>
      </c>
      <c r="T18" s="22">
        <v>0</v>
      </c>
    </row>
    <row r="19" spans="1:20" s="3" customFormat="1" ht="18" customHeight="1" x14ac:dyDescent="0.15">
      <c r="A19" s="11" t="s">
        <v>24</v>
      </c>
      <c r="B19" s="20">
        <v>281</v>
      </c>
      <c r="C19" s="20">
        <v>146</v>
      </c>
      <c r="D19" s="20">
        <v>135</v>
      </c>
      <c r="E19" s="20">
        <v>145</v>
      </c>
      <c r="F19" s="20">
        <v>135</v>
      </c>
      <c r="G19" s="22">
        <v>0</v>
      </c>
      <c r="H19" s="22">
        <v>0</v>
      </c>
      <c r="I19" s="22">
        <v>0</v>
      </c>
      <c r="J19" s="22">
        <v>0</v>
      </c>
      <c r="K19" s="20">
        <v>0</v>
      </c>
      <c r="L19" s="22">
        <v>0</v>
      </c>
      <c r="M19" s="20">
        <v>0</v>
      </c>
      <c r="N19" s="22">
        <v>0</v>
      </c>
      <c r="O19" s="22">
        <v>1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</row>
    <row r="20" spans="1:20" ht="18" customHeight="1" x14ac:dyDescent="0.15">
      <c r="A20" s="11" t="s">
        <v>3</v>
      </c>
      <c r="B20" s="20">
        <v>229</v>
      </c>
      <c r="C20" s="20">
        <v>130</v>
      </c>
      <c r="D20" s="20">
        <v>99</v>
      </c>
      <c r="E20" s="20">
        <v>129</v>
      </c>
      <c r="F20" s="20">
        <v>98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</row>
    <row r="21" spans="1:20" ht="18" customHeight="1" x14ac:dyDescent="0.15">
      <c r="A21" s="13" t="s">
        <v>56</v>
      </c>
      <c r="B21" s="21">
        <v>165</v>
      </c>
      <c r="C21" s="21">
        <v>67</v>
      </c>
      <c r="D21" s="21">
        <v>98</v>
      </c>
      <c r="E21" s="21">
        <v>66</v>
      </c>
      <c r="F21" s="21">
        <v>97</v>
      </c>
      <c r="G21" s="23">
        <v>0</v>
      </c>
      <c r="H21" s="23">
        <v>0</v>
      </c>
      <c r="I21" s="21">
        <v>0</v>
      </c>
      <c r="J21" s="23">
        <v>0</v>
      </c>
      <c r="K21" s="23">
        <v>0</v>
      </c>
      <c r="L21" s="23">
        <v>0</v>
      </c>
      <c r="M21" s="21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ht="18" customHeight="1" x14ac:dyDescent="0.15">
      <c r="A22" s="11" t="s">
        <v>59</v>
      </c>
      <c r="B22" s="20">
        <v>10</v>
      </c>
      <c r="C22" s="20">
        <v>6</v>
      </c>
      <c r="D22" s="20">
        <v>4</v>
      </c>
      <c r="E22" s="20">
        <v>6</v>
      </c>
      <c r="F22" s="20">
        <v>4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</row>
    <row r="23" spans="1:20" ht="18" customHeight="1" x14ac:dyDescent="0.15">
      <c r="A23" s="11" t="s">
        <v>35</v>
      </c>
      <c r="B23" s="20">
        <v>11</v>
      </c>
      <c r="C23" s="20">
        <v>7</v>
      </c>
      <c r="D23" s="20">
        <v>4</v>
      </c>
      <c r="E23" s="20">
        <v>7</v>
      </c>
      <c r="F23" s="20">
        <v>4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</row>
    <row r="24" spans="1:20" ht="18" customHeight="1" x14ac:dyDescent="0.15">
      <c r="A24" s="11" t="s">
        <v>61</v>
      </c>
      <c r="B24" s="20">
        <v>15</v>
      </c>
      <c r="C24" s="20">
        <v>9</v>
      </c>
      <c r="D24" s="20">
        <v>6</v>
      </c>
      <c r="E24" s="20">
        <v>9</v>
      </c>
      <c r="F24" s="20">
        <v>6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</row>
    <row r="25" spans="1:20" ht="18" customHeight="1" x14ac:dyDescent="0.15">
      <c r="A25" s="11" t="s">
        <v>64</v>
      </c>
      <c r="B25" s="20">
        <v>11</v>
      </c>
      <c r="C25" s="20">
        <v>3</v>
      </c>
      <c r="D25" s="20">
        <v>8</v>
      </c>
      <c r="E25" s="20">
        <v>3</v>
      </c>
      <c r="F25" s="20">
        <v>8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</row>
    <row r="26" spans="1:20" ht="18" customHeight="1" x14ac:dyDescent="0.15">
      <c r="A26" s="11" t="s">
        <v>6</v>
      </c>
      <c r="B26" s="20">
        <v>9</v>
      </c>
      <c r="C26" s="20">
        <v>4</v>
      </c>
      <c r="D26" s="20">
        <v>5</v>
      </c>
      <c r="E26" s="20">
        <v>4</v>
      </c>
      <c r="F26" s="20">
        <v>5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</row>
    <row r="27" spans="1:20" ht="18" customHeight="1" x14ac:dyDescent="0.15">
      <c r="A27" s="11" t="s">
        <v>67</v>
      </c>
      <c r="B27" s="20">
        <v>6</v>
      </c>
      <c r="C27" s="20">
        <v>2</v>
      </c>
      <c r="D27" s="20">
        <v>4</v>
      </c>
      <c r="E27" s="20">
        <v>2</v>
      </c>
      <c r="F27" s="20">
        <v>4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</row>
    <row r="28" spans="1:20" ht="18" customHeight="1" x14ac:dyDescent="0.15">
      <c r="A28" s="13" t="s">
        <v>25</v>
      </c>
      <c r="B28" s="21">
        <v>18</v>
      </c>
      <c r="C28" s="21">
        <v>9</v>
      </c>
      <c r="D28" s="21">
        <v>9</v>
      </c>
      <c r="E28" s="21">
        <v>9</v>
      </c>
      <c r="F28" s="21">
        <v>9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ht="18" customHeight="1" x14ac:dyDescent="0.15">
      <c r="A29" s="11" t="s">
        <v>70</v>
      </c>
      <c r="B29" s="20">
        <v>13</v>
      </c>
      <c r="C29" s="20">
        <v>11</v>
      </c>
      <c r="D29" s="20">
        <v>2</v>
      </c>
      <c r="E29" s="20">
        <v>11</v>
      </c>
      <c r="F29" s="20">
        <v>2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</row>
    <row r="30" spans="1:20" ht="18" customHeight="1" x14ac:dyDescent="0.15">
      <c r="A30" s="13" t="s">
        <v>14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ht="18" customHeight="1" x14ac:dyDescent="0.15">
      <c r="A31" s="11" t="s">
        <v>42</v>
      </c>
      <c r="B31" s="20">
        <v>21</v>
      </c>
      <c r="C31" s="20">
        <v>11</v>
      </c>
      <c r="D31" s="20">
        <v>10</v>
      </c>
      <c r="E31" s="20">
        <v>11</v>
      </c>
      <c r="F31" s="20">
        <v>10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</row>
    <row r="32" spans="1:20" ht="18" customHeight="1" x14ac:dyDescent="0.15">
      <c r="A32" s="13" t="s">
        <v>76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ht="18" customHeight="1" x14ac:dyDescent="0.15">
      <c r="A33" s="11" t="s">
        <v>28</v>
      </c>
      <c r="B33" s="20">
        <v>142</v>
      </c>
      <c r="C33" s="20">
        <v>79</v>
      </c>
      <c r="D33" s="20">
        <v>63</v>
      </c>
      <c r="E33" s="20">
        <v>79</v>
      </c>
      <c r="F33" s="20">
        <v>63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</row>
    <row r="34" spans="1:20" ht="18" customHeight="1" x14ac:dyDescent="0.15">
      <c r="A34" s="13" t="s">
        <v>53</v>
      </c>
      <c r="B34" s="21">
        <v>20</v>
      </c>
      <c r="C34" s="21">
        <v>8</v>
      </c>
      <c r="D34" s="21">
        <v>12</v>
      </c>
      <c r="E34" s="21">
        <v>8</v>
      </c>
      <c r="F34" s="21">
        <v>12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ht="18" customHeight="1" x14ac:dyDescent="0.15">
      <c r="A35" s="8" t="s">
        <v>36</v>
      </c>
      <c r="B35" s="19">
        <v>25</v>
      </c>
      <c r="C35" s="19">
        <v>15</v>
      </c>
      <c r="D35" s="19">
        <v>10</v>
      </c>
      <c r="E35" s="19">
        <v>15</v>
      </c>
      <c r="F35" s="19">
        <v>10</v>
      </c>
      <c r="G35" s="24">
        <v>0</v>
      </c>
      <c r="H35" s="24">
        <v>0</v>
      </c>
      <c r="I35" s="22">
        <v>0</v>
      </c>
      <c r="J35" s="24">
        <v>0</v>
      </c>
      <c r="K35" s="24">
        <v>0</v>
      </c>
      <c r="L35" s="24">
        <v>0</v>
      </c>
      <c r="M35" s="22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ht="18" customHeight="1" x14ac:dyDescent="0.15">
      <c r="A36" s="11" t="s">
        <v>18</v>
      </c>
      <c r="B36" s="20">
        <v>79</v>
      </c>
      <c r="C36" s="20">
        <v>43</v>
      </c>
      <c r="D36" s="20">
        <v>36</v>
      </c>
      <c r="E36" s="20">
        <v>43</v>
      </c>
      <c r="F36" s="20">
        <v>36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</row>
    <row r="37" spans="1:20" s="3" customFormat="1" ht="18" customHeight="1" x14ac:dyDescent="0.15">
      <c r="A37" s="11" t="s">
        <v>71</v>
      </c>
      <c r="B37" s="20">
        <v>32</v>
      </c>
      <c r="C37" s="20">
        <v>14</v>
      </c>
      <c r="D37" s="20">
        <v>18</v>
      </c>
      <c r="E37" s="20">
        <v>14</v>
      </c>
      <c r="F37" s="20">
        <v>18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</row>
    <row r="38" spans="1:20" s="3" customFormat="1" ht="18" customHeight="1" x14ac:dyDescent="0.15">
      <c r="A38" s="11" t="s">
        <v>15</v>
      </c>
      <c r="B38" s="20">
        <v>23</v>
      </c>
      <c r="C38" s="20">
        <v>10</v>
      </c>
      <c r="D38" s="20">
        <v>13</v>
      </c>
      <c r="E38" s="20">
        <v>10</v>
      </c>
      <c r="F38" s="20">
        <v>13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</row>
    <row r="39" spans="1:20" ht="18" customHeight="1" x14ac:dyDescent="0.15">
      <c r="A39" s="11" t="s">
        <v>46</v>
      </c>
      <c r="B39" s="20">
        <v>41</v>
      </c>
      <c r="C39" s="20">
        <v>20</v>
      </c>
      <c r="D39" s="20">
        <v>21</v>
      </c>
      <c r="E39" s="20">
        <v>20</v>
      </c>
      <c r="F39" s="20">
        <v>21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</row>
    <row r="40" spans="1:20" ht="18" customHeight="1" x14ac:dyDescent="0.15">
      <c r="A40" s="11" t="s">
        <v>80</v>
      </c>
      <c r="B40" s="20">
        <v>42</v>
      </c>
      <c r="C40" s="20">
        <v>18</v>
      </c>
      <c r="D40" s="20">
        <v>24</v>
      </c>
      <c r="E40" s="20">
        <v>18</v>
      </c>
      <c r="F40" s="20">
        <v>24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</row>
    <row r="41" spans="1:20" s="3" customFormat="1" ht="18" customHeight="1" x14ac:dyDescent="0.15">
      <c r="A41" s="11" t="s">
        <v>50</v>
      </c>
      <c r="B41" s="20">
        <v>94</v>
      </c>
      <c r="C41" s="20">
        <v>57</v>
      </c>
      <c r="D41" s="20">
        <v>37</v>
      </c>
      <c r="E41" s="20">
        <v>57</v>
      </c>
      <c r="F41" s="20">
        <v>37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0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</row>
    <row r="42" spans="1:20" ht="18" customHeight="1" x14ac:dyDescent="0.15">
      <c r="A42" s="8" t="s">
        <v>82</v>
      </c>
      <c r="B42" s="19">
        <v>25</v>
      </c>
      <c r="C42" s="19">
        <v>14</v>
      </c>
      <c r="D42" s="19">
        <v>11</v>
      </c>
      <c r="E42" s="19">
        <v>14</v>
      </c>
      <c r="F42" s="19">
        <v>11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</row>
    <row r="43" spans="1:20" ht="18" customHeight="1" x14ac:dyDescent="0.15">
      <c r="A43" s="11" t="s">
        <v>83</v>
      </c>
      <c r="B43" s="20">
        <v>7</v>
      </c>
      <c r="C43" s="20">
        <v>6</v>
      </c>
      <c r="D43" s="20">
        <v>1</v>
      </c>
      <c r="E43" s="20">
        <v>6</v>
      </c>
      <c r="F43" s="20">
        <v>1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</row>
    <row r="44" spans="1:20" ht="18" customHeight="1" x14ac:dyDescent="0.15">
      <c r="A44" s="13" t="s">
        <v>84</v>
      </c>
      <c r="B44" s="21">
        <v>56</v>
      </c>
      <c r="C44" s="21">
        <v>29</v>
      </c>
      <c r="D44" s="21">
        <v>27</v>
      </c>
      <c r="E44" s="21">
        <v>28</v>
      </c>
      <c r="F44" s="21">
        <v>26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</sheetData>
  <mergeCells count="12">
    <mergeCell ref="M3:T3"/>
    <mergeCell ref="O4:R4"/>
    <mergeCell ref="O5:P5"/>
    <mergeCell ref="Q5:R5"/>
    <mergeCell ref="A3:A6"/>
    <mergeCell ref="B3:D5"/>
    <mergeCell ref="E3:F5"/>
    <mergeCell ref="G3:H5"/>
    <mergeCell ref="I3:J5"/>
    <mergeCell ref="K3:L5"/>
    <mergeCell ref="M4:N5"/>
    <mergeCell ref="S4:T5"/>
  </mergeCells>
  <phoneticPr fontId="2"/>
  <pageMargins left="0.78740157480314965" right="0.78740157480314965" top="0.78740157480314965" bottom="0.98425196850393681" header="0.51181102362204722" footer="0.51181102362204722"/>
  <pageSetup paperSize="8" scale="99" orientation="landscape" r:id="rId1"/>
  <headerFooter alignWithMargins="0"/>
  <ignoredErrors>
    <ignoredError sqref="B7:T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2"/>
  <sheetViews>
    <sheetView showZeros="0" view="pageBreakPreview" zoomScaleNormal="8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9" sqref="K9"/>
    </sheetView>
  </sheetViews>
  <sheetFormatPr defaultRowHeight="13.5" x14ac:dyDescent="0.15"/>
  <cols>
    <col min="1" max="1" width="10.625" style="1" customWidth="1"/>
    <col min="2" max="2" width="10.625" style="27" customWidth="1"/>
    <col min="3" max="3" width="10.625" style="1" customWidth="1"/>
    <col min="4" max="8" width="10.625" style="27" customWidth="1"/>
    <col min="9" max="11" width="13.625" style="84" customWidth="1"/>
    <col min="12" max="12" width="9" style="1" bestFit="1" customWidth="1"/>
    <col min="13" max="16384" width="9" style="1"/>
  </cols>
  <sheetData>
    <row r="1" spans="1:11" ht="21" customHeight="1" x14ac:dyDescent="0.15">
      <c r="A1" s="4" t="s">
        <v>293</v>
      </c>
      <c r="B1" s="29"/>
      <c r="C1" s="29"/>
      <c r="D1" s="29"/>
      <c r="E1" s="29"/>
      <c r="F1" s="29"/>
      <c r="G1" s="29"/>
      <c r="H1" s="29"/>
      <c r="K1" s="87" t="s">
        <v>254</v>
      </c>
    </row>
    <row r="2" spans="1:11" ht="18.75" customHeight="1" x14ac:dyDescent="0.15">
      <c r="A2" s="253" t="s">
        <v>12</v>
      </c>
      <c r="B2" s="312" t="s">
        <v>251</v>
      </c>
      <c r="C2" s="312"/>
      <c r="D2" s="312"/>
      <c r="E2" s="312"/>
      <c r="F2" s="312"/>
      <c r="G2" s="312"/>
      <c r="H2" s="291" t="s">
        <v>118</v>
      </c>
      <c r="I2" s="369" t="s">
        <v>253</v>
      </c>
      <c r="J2" s="369" t="s">
        <v>252</v>
      </c>
      <c r="K2" s="369" t="s">
        <v>239</v>
      </c>
    </row>
    <row r="3" spans="1:11" ht="31.5" customHeight="1" x14ac:dyDescent="0.15">
      <c r="A3" s="254"/>
      <c r="B3" s="316" t="s">
        <v>43</v>
      </c>
      <c r="C3" s="317"/>
      <c r="D3" s="372" t="s">
        <v>319</v>
      </c>
      <c r="E3" s="373"/>
      <c r="F3" s="374" t="s">
        <v>320</v>
      </c>
      <c r="G3" s="375"/>
      <c r="H3" s="292"/>
      <c r="I3" s="370"/>
      <c r="J3" s="370"/>
      <c r="K3" s="370"/>
    </row>
    <row r="4" spans="1:11" ht="18.75" customHeight="1" x14ac:dyDescent="0.15">
      <c r="A4" s="254"/>
      <c r="B4" s="31" t="s">
        <v>85</v>
      </c>
      <c r="C4" s="31" t="s">
        <v>86</v>
      </c>
      <c r="D4" s="31" t="s">
        <v>85</v>
      </c>
      <c r="E4" s="31" t="s">
        <v>86</v>
      </c>
      <c r="F4" s="31" t="s">
        <v>85</v>
      </c>
      <c r="G4" s="31" t="s">
        <v>86</v>
      </c>
      <c r="H4" s="293"/>
      <c r="I4" s="371"/>
      <c r="J4" s="371"/>
      <c r="K4" s="371"/>
    </row>
    <row r="5" spans="1:11" ht="18.75" customHeight="1" x14ac:dyDescent="0.15">
      <c r="A5" s="8" t="s">
        <v>29</v>
      </c>
      <c r="B5" s="19">
        <f t="shared" ref="B5:H5" si="0">SUM(B9:B42)</f>
        <v>0</v>
      </c>
      <c r="C5" s="19">
        <f t="shared" si="0"/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3</v>
      </c>
      <c r="I5" s="35">
        <v>56.00517368810052</v>
      </c>
      <c r="J5" s="35">
        <v>14.892830746489283</v>
      </c>
      <c r="K5" s="35">
        <v>14.412416851441241</v>
      </c>
    </row>
    <row r="6" spans="1:11" ht="18.75" customHeight="1" x14ac:dyDescent="0.15">
      <c r="A6" s="9" t="s">
        <v>11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</row>
    <row r="7" spans="1:11" ht="18.75" customHeight="1" x14ac:dyDescent="0.15">
      <c r="A7" s="9" t="s">
        <v>32</v>
      </c>
      <c r="B7" s="20">
        <v>0</v>
      </c>
      <c r="C7" s="20">
        <v>0</v>
      </c>
      <c r="D7" s="85">
        <v>0</v>
      </c>
      <c r="E7" s="22">
        <v>0</v>
      </c>
      <c r="F7" s="86">
        <v>0</v>
      </c>
      <c r="G7" s="22">
        <v>0</v>
      </c>
      <c r="H7" s="20">
        <v>3</v>
      </c>
      <c r="I7" s="41">
        <v>48.3</v>
      </c>
      <c r="J7" s="41">
        <v>18.5</v>
      </c>
      <c r="K7" s="41">
        <v>18.8</v>
      </c>
    </row>
    <row r="8" spans="1:11" ht="18.75" customHeight="1" x14ac:dyDescent="0.15">
      <c r="A8" s="10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42">
        <v>73.8</v>
      </c>
      <c r="J8" s="42">
        <v>6.6</v>
      </c>
      <c r="K8" s="42">
        <v>4.3</v>
      </c>
    </row>
    <row r="9" spans="1:11" ht="18.75" customHeight="1" x14ac:dyDescent="0.15">
      <c r="A9" s="8" t="s">
        <v>21</v>
      </c>
      <c r="B9" s="20">
        <v>0</v>
      </c>
      <c r="C9" s="20">
        <v>0</v>
      </c>
      <c r="D9" s="24">
        <v>0</v>
      </c>
      <c r="E9" s="24">
        <v>0</v>
      </c>
      <c r="F9" s="24">
        <v>0</v>
      </c>
      <c r="G9" s="24">
        <v>0</v>
      </c>
      <c r="H9" s="20">
        <v>2</v>
      </c>
      <c r="I9" s="35">
        <v>64.425606547793038</v>
      </c>
      <c r="J9" s="35">
        <v>8.9739842151417708</v>
      </c>
      <c r="K9" s="35">
        <v>9.0032154340836019</v>
      </c>
    </row>
    <row r="10" spans="1:11" ht="18.75" customHeight="1" x14ac:dyDescent="0.15">
      <c r="A10" s="11" t="s">
        <v>41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41">
        <v>37.037037037037038</v>
      </c>
      <c r="J10" s="36">
        <v>37.037037037037038</v>
      </c>
      <c r="K10" s="41">
        <v>14.814814814814815</v>
      </c>
    </row>
    <row r="11" spans="1:11" ht="18.75" customHeight="1" x14ac:dyDescent="0.15">
      <c r="A11" s="11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41">
        <v>55.555555555555557</v>
      </c>
      <c r="J11" s="41">
        <v>9.7222222222222214</v>
      </c>
      <c r="K11" s="41">
        <v>22.222222222222221</v>
      </c>
    </row>
    <row r="12" spans="1:11" ht="18.75" customHeight="1" x14ac:dyDescent="0.15">
      <c r="A12" s="11" t="s">
        <v>22</v>
      </c>
      <c r="B12" s="20">
        <v>0</v>
      </c>
      <c r="C12" s="20">
        <v>0</v>
      </c>
      <c r="D12" s="22">
        <v>0</v>
      </c>
      <c r="E12" s="22">
        <v>0</v>
      </c>
      <c r="F12" s="22">
        <v>0</v>
      </c>
      <c r="G12" s="22">
        <v>0</v>
      </c>
      <c r="H12" s="20">
        <v>0</v>
      </c>
      <c r="I12" s="41">
        <v>35.449735449735449</v>
      </c>
      <c r="J12" s="41">
        <v>32.275132275132272</v>
      </c>
      <c r="K12" s="41">
        <v>24.867724867724867</v>
      </c>
    </row>
    <row r="13" spans="1:11" ht="18.75" customHeight="1" x14ac:dyDescent="0.15">
      <c r="A13" s="11" t="s">
        <v>30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41">
        <v>18.867924528301888</v>
      </c>
      <c r="J13" s="41">
        <v>24.528301886792452</v>
      </c>
      <c r="K13" s="41">
        <v>37.735849056603776</v>
      </c>
    </row>
    <row r="14" spans="1:11" ht="18.75" customHeight="1" x14ac:dyDescent="0.15">
      <c r="A14" s="11" t="s">
        <v>48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41">
        <v>61.942257217847768</v>
      </c>
      <c r="J14" s="41">
        <v>12.073490813648293</v>
      </c>
      <c r="K14" s="41">
        <v>20.209973753280838</v>
      </c>
    </row>
    <row r="15" spans="1:11" ht="18.75" customHeight="1" x14ac:dyDescent="0.15">
      <c r="A15" s="11" t="s">
        <v>55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41">
        <v>17.449664429530202</v>
      </c>
      <c r="J15" s="41">
        <v>27.516778523489933</v>
      </c>
      <c r="K15" s="41">
        <v>50.335570469798661</v>
      </c>
    </row>
    <row r="16" spans="1:11" ht="18.75" customHeight="1" x14ac:dyDescent="0.15">
      <c r="A16" s="12" t="s">
        <v>10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41">
        <v>36.111111111111114</v>
      </c>
      <c r="J16" s="41">
        <v>0</v>
      </c>
      <c r="K16" s="41">
        <v>19.444444444444443</v>
      </c>
    </row>
    <row r="17" spans="1:11" s="3" customFormat="1" ht="18.75" customHeight="1" x14ac:dyDescent="0.15">
      <c r="A17" s="11" t="s">
        <v>24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41">
        <v>56.87022900763359</v>
      </c>
      <c r="J17" s="41">
        <v>25.572519083969464</v>
      </c>
      <c r="K17" s="41">
        <v>12.595419847328245</v>
      </c>
    </row>
    <row r="18" spans="1:11" ht="18.75" customHeight="1" x14ac:dyDescent="0.15">
      <c r="A18" s="11" t="s">
        <v>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36">
        <v>8</v>
      </c>
      <c r="J18" s="41">
        <v>60</v>
      </c>
      <c r="K18" s="41">
        <v>20</v>
      </c>
    </row>
    <row r="19" spans="1:11" ht="18.75" customHeight="1" x14ac:dyDescent="0.15">
      <c r="A19" s="13" t="s">
        <v>56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42">
        <v>45.217391304347828</v>
      </c>
      <c r="J19" s="42">
        <v>1.7391304347826086</v>
      </c>
      <c r="K19" s="42">
        <v>21.739130434782609</v>
      </c>
    </row>
    <row r="20" spans="1:11" ht="18.75" customHeight="1" x14ac:dyDescent="0.15">
      <c r="A20" s="11" t="s">
        <v>59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36">
        <v>0</v>
      </c>
      <c r="J20" s="36">
        <v>0</v>
      </c>
      <c r="K20" s="36">
        <v>0</v>
      </c>
    </row>
    <row r="21" spans="1:11" ht="18.75" customHeight="1" x14ac:dyDescent="0.15">
      <c r="A21" s="11" t="s">
        <v>35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36">
        <v>0</v>
      </c>
      <c r="J21" s="36">
        <v>0</v>
      </c>
      <c r="K21" s="36">
        <v>0</v>
      </c>
    </row>
    <row r="22" spans="1:11" ht="18.75" customHeight="1" x14ac:dyDescent="0.15">
      <c r="A22" s="11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41">
        <v>11.764705882352942</v>
      </c>
      <c r="J22" s="36">
        <v>29.411764705882351</v>
      </c>
      <c r="K22" s="41">
        <v>47.058823529411768</v>
      </c>
    </row>
    <row r="23" spans="1:11" ht="18.75" customHeight="1" x14ac:dyDescent="0.15">
      <c r="A23" s="11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36">
        <v>0</v>
      </c>
      <c r="J23" s="36">
        <v>0</v>
      </c>
      <c r="K23" s="36">
        <v>0</v>
      </c>
    </row>
    <row r="24" spans="1:11" s="3" customFormat="1" ht="18.75" customHeight="1" x14ac:dyDescent="0.15">
      <c r="A24" s="11" t="s">
        <v>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36">
        <v>0</v>
      </c>
      <c r="J24" s="36">
        <v>0</v>
      </c>
      <c r="K24" s="36">
        <v>0</v>
      </c>
    </row>
    <row r="25" spans="1:11" ht="18.75" customHeight="1" x14ac:dyDescent="0.15">
      <c r="A25" s="11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36">
        <v>0</v>
      </c>
      <c r="J25" s="36">
        <v>0</v>
      </c>
      <c r="K25" s="36">
        <v>0</v>
      </c>
    </row>
    <row r="26" spans="1:11" ht="18.75" customHeight="1" x14ac:dyDescent="0.15">
      <c r="A26" s="13" t="s">
        <v>25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37">
        <v>0</v>
      </c>
      <c r="J26" s="37">
        <v>0</v>
      </c>
      <c r="K26" s="37">
        <v>0</v>
      </c>
    </row>
    <row r="27" spans="1:11" ht="18.75" customHeight="1" x14ac:dyDescent="0.15">
      <c r="A27" s="11" t="s">
        <v>70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41">
        <v>37.5</v>
      </c>
      <c r="J27" s="41">
        <v>46.875</v>
      </c>
      <c r="K27" s="41">
        <v>3.125</v>
      </c>
    </row>
    <row r="28" spans="1:11" ht="18.75" customHeight="1" x14ac:dyDescent="0.15">
      <c r="A28" s="13" t="s">
        <v>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37">
        <v>0</v>
      </c>
      <c r="J28" s="37">
        <v>0</v>
      </c>
      <c r="K28" s="37">
        <v>0</v>
      </c>
    </row>
    <row r="29" spans="1:11" ht="18.75" customHeight="1" x14ac:dyDescent="0.15">
      <c r="A29" s="11" t="s">
        <v>42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36">
        <v>0</v>
      </c>
      <c r="J29" s="36">
        <v>0</v>
      </c>
      <c r="K29" s="36">
        <v>0</v>
      </c>
    </row>
    <row r="30" spans="1:11" ht="18.75" customHeight="1" x14ac:dyDescent="0.15">
      <c r="A30" s="13" t="s">
        <v>76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37">
        <v>0</v>
      </c>
      <c r="J30" s="37">
        <v>0</v>
      </c>
      <c r="K30" s="37">
        <v>0</v>
      </c>
    </row>
    <row r="31" spans="1:11" s="3" customFormat="1" ht="18.75" customHeight="1" x14ac:dyDescent="0.15">
      <c r="A31" s="11" t="s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41">
        <v>22.131147540983605</v>
      </c>
      <c r="J31" s="41">
        <v>50</v>
      </c>
      <c r="K31" s="41">
        <v>20.491803278688526</v>
      </c>
    </row>
    <row r="32" spans="1:11" ht="18.75" customHeight="1" x14ac:dyDescent="0.15">
      <c r="A32" s="13" t="s">
        <v>53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37">
        <v>0</v>
      </c>
      <c r="J32" s="37">
        <v>0</v>
      </c>
      <c r="K32" s="37">
        <v>0</v>
      </c>
    </row>
    <row r="33" spans="1:11" s="3" customFormat="1" ht="18.75" customHeight="1" x14ac:dyDescent="0.15">
      <c r="A33" s="11" t="s">
        <v>36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36">
        <v>0</v>
      </c>
      <c r="J33" s="36">
        <v>0</v>
      </c>
      <c r="K33" s="36">
        <v>0</v>
      </c>
    </row>
    <row r="34" spans="1:11" ht="18.75" customHeight="1" x14ac:dyDescent="0.15">
      <c r="A34" s="11" t="s">
        <v>18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41">
        <v>32.352941176470587</v>
      </c>
      <c r="J34" s="41">
        <v>0</v>
      </c>
      <c r="K34" s="41">
        <v>35.294117647058826</v>
      </c>
    </row>
    <row r="35" spans="1:11" s="3" customFormat="1" ht="18.75" customHeight="1" x14ac:dyDescent="0.15">
      <c r="A35" s="11" t="s">
        <v>71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36">
        <v>0</v>
      </c>
      <c r="J35" s="36">
        <v>0</v>
      </c>
      <c r="K35" s="36">
        <v>0</v>
      </c>
    </row>
    <row r="36" spans="1:11" s="3" customFormat="1" ht="18.75" customHeight="1" x14ac:dyDescent="0.15">
      <c r="A36" s="11" t="s">
        <v>15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41">
        <v>43.589743589743591</v>
      </c>
      <c r="J36" s="36">
        <v>28.205128205128204</v>
      </c>
      <c r="K36" s="41">
        <v>23.076923076923077</v>
      </c>
    </row>
    <row r="37" spans="1:11" ht="18.75" customHeight="1" x14ac:dyDescent="0.15">
      <c r="A37" s="11" t="s">
        <v>46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36">
        <v>0</v>
      </c>
      <c r="J37" s="36">
        <v>0</v>
      </c>
      <c r="K37" s="36">
        <v>0</v>
      </c>
    </row>
    <row r="38" spans="1:11" ht="18.75" customHeight="1" x14ac:dyDescent="0.15">
      <c r="A38" s="11" t="s">
        <v>80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36">
        <v>0</v>
      </c>
      <c r="J38" s="36">
        <v>0</v>
      </c>
      <c r="K38" s="36">
        <v>0</v>
      </c>
    </row>
    <row r="39" spans="1:11" s="3" customFormat="1" ht="18.75" customHeight="1" x14ac:dyDescent="0.15">
      <c r="A39" s="11" t="s">
        <v>50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41">
        <v>29.032258064516128</v>
      </c>
      <c r="J39" s="41">
        <v>38.70967741935484</v>
      </c>
      <c r="K39" s="41">
        <v>25.806451612903224</v>
      </c>
    </row>
    <row r="40" spans="1:11" ht="18.75" customHeight="1" x14ac:dyDescent="0.15">
      <c r="A40" s="8" t="s">
        <v>82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38">
        <v>0</v>
      </c>
      <c r="J40" s="38">
        <v>0</v>
      </c>
      <c r="K40" s="38">
        <v>0</v>
      </c>
    </row>
    <row r="41" spans="1:11" ht="18.75" customHeight="1" x14ac:dyDescent="0.15">
      <c r="A41" s="11" t="s">
        <v>83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36">
        <v>0</v>
      </c>
      <c r="J41" s="36">
        <v>0</v>
      </c>
      <c r="K41" s="36">
        <v>0</v>
      </c>
    </row>
    <row r="42" spans="1:11" ht="18.75" customHeight="1" x14ac:dyDescent="0.15">
      <c r="A42" s="13" t="s">
        <v>84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1</v>
      </c>
      <c r="I42" s="42">
        <v>34.482758620689658</v>
      </c>
      <c r="J42" s="42">
        <v>37.931034482758619</v>
      </c>
      <c r="K42" s="42">
        <v>20.689655172413794</v>
      </c>
    </row>
  </sheetData>
  <mergeCells count="9">
    <mergeCell ref="A2:A4"/>
    <mergeCell ref="H2:H4"/>
    <mergeCell ref="I2:I4"/>
    <mergeCell ref="J2:J4"/>
    <mergeCell ref="K2:K4"/>
    <mergeCell ref="B2:G2"/>
    <mergeCell ref="B3:C3"/>
    <mergeCell ref="D3:E3"/>
    <mergeCell ref="F3:G3"/>
  </mergeCells>
  <phoneticPr fontId="2"/>
  <pageMargins left="0.78740157480314965" right="0.78740157480314965" top="0.78740157480314965" bottom="0.98425196850393681" header="0.51181102362204722" footer="0.51181102362204722"/>
  <pageSetup paperSize="8" scale="98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30"/>
  <sheetViews>
    <sheetView showZeros="0" view="pageBreakPreview" topLeftCell="B1" zoomScale="95" zoomScaleSheetLayoutView="95" workbookViewId="0">
      <pane ySplit="3" topLeftCell="A14" activePane="bottomLeft" state="frozen"/>
      <selection pane="bottomLeft" activeCell="O23" sqref="O23"/>
    </sheetView>
  </sheetViews>
  <sheetFormatPr defaultRowHeight="13.5" x14ac:dyDescent="0.15"/>
  <cols>
    <col min="1" max="4" width="1.875" style="88" customWidth="1"/>
    <col min="5" max="5" width="28.625" style="88" customWidth="1"/>
    <col min="6" max="8" width="7.625" style="88" customWidth="1"/>
    <col min="9" max="12" width="6.875" style="88" customWidth="1"/>
    <col min="13" max="24" width="6.125" style="88" customWidth="1"/>
    <col min="25" max="26" width="6.625" style="88" customWidth="1"/>
    <col min="27" max="27" width="9" style="88" bestFit="1" customWidth="1"/>
    <col min="28" max="16384" width="9" style="88"/>
  </cols>
  <sheetData>
    <row r="1" spans="1:26" ht="21" customHeight="1" x14ac:dyDescent="0.15">
      <c r="A1" s="90" t="s">
        <v>264</v>
      </c>
      <c r="B1" s="97"/>
      <c r="C1" s="97"/>
      <c r="D1" s="97"/>
      <c r="E1" s="97"/>
      <c r="F1" s="97"/>
      <c r="G1" s="97"/>
      <c r="Z1" s="116" t="s">
        <v>45</v>
      </c>
    </row>
    <row r="2" spans="1:26" ht="21" customHeight="1" x14ac:dyDescent="0.15">
      <c r="A2" s="395" t="s">
        <v>12</v>
      </c>
      <c r="B2" s="396"/>
      <c r="C2" s="396"/>
      <c r="D2" s="396"/>
      <c r="E2" s="396"/>
      <c r="F2" s="376" t="s">
        <v>236</v>
      </c>
      <c r="G2" s="376"/>
      <c r="H2" s="376"/>
      <c r="I2" s="376" t="s">
        <v>2</v>
      </c>
      <c r="J2" s="376"/>
      <c r="K2" s="376" t="s">
        <v>163</v>
      </c>
      <c r="L2" s="376"/>
      <c r="M2" s="376" t="s">
        <v>173</v>
      </c>
      <c r="N2" s="376"/>
      <c r="O2" s="376" t="s">
        <v>107</v>
      </c>
      <c r="P2" s="376"/>
      <c r="Q2" s="376" t="s">
        <v>200</v>
      </c>
      <c r="R2" s="376"/>
      <c r="S2" s="376" t="s">
        <v>174</v>
      </c>
      <c r="T2" s="376"/>
      <c r="U2" s="376" t="s">
        <v>178</v>
      </c>
      <c r="V2" s="376"/>
      <c r="W2" s="376" t="s">
        <v>169</v>
      </c>
      <c r="X2" s="376"/>
      <c r="Y2" s="376" t="s">
        <v>223</v>
      </c>
      <c r="Z2" s="376"/>
    </row>
    <row r="3" spans="1:26" ht="21" customHeight="1" x14ac:dyDescent="0.15">
      <c r="A3" s="397"/>
      <c r="B3" s="398"/>
      <c r="C3" s="398"/>
      <c r="D3" s="398"/>
      <c r="E3" s="398"/>
      <c r="F3" s="102" t="s">
        <v>43</v>
      </c>
      <c r="G3" s="102" t="s">
        <v>85</v>
      </c>
      <c r="H3" s="102" t="s">
        <v>86</v>
      </c>
      <c r="I3" s="102" t="s">
        <v>85</v>
      </c>
      <c r="J3" s="102" t="s">
        <v>86</v>
      </c>
      <c r="K3" s="102" t="s">
        <v>85</v>
      </c>
      <c r="L3" s="102" t="s">
        <v>86</v>
      </c>
      <c r="M3" s="102" t="s">
        <v>85</v>
      </c>
      <c r="N3" s="102" t="s">
        <v>86</v>
      </c>
      <c r="O3" s="102" t="s">
        <v>85</v>
      </c>
      <c r="P3" s="102" t="s">
        <v>86</v>
      </c>
      <c r="Q3" s="102" t="s">
        <v>85</v>
      </c>
      <c r="R3" s="102" t="s">
        <v>86</v>
      </c>
      <c r="S3" s="102" t="s">
        <v>85</v>
      </c>
      <c r="T3" s="102" t="s">
        <v>86</v>
      </c>
      <c r="U3" s="102" t="s">
        <v>85</v>
      </c>
      <c r="V3" s="102" t="s">
        <v>86</v>
      </c>
      <c r="W3" s="102" t="s">
        <v>85</v>
      </c>
      <c r="X3" s="102" t="s">
        <v>86</v>
      </c>
      <c r="Y3" s="102" t="s">
        <v>85</v>
      </c>
      <c r="Z3" s="102" t="s">
        <v>86</v>
      </c>
    </row>
    <row r="4" spans="1:26" ht="27.75" customHeight="1" x14ac:dyDescent="0.15">
      <c r="A4" s="414" t="s">
        <v>29</v>
      </c>
      <c r="B4" s="415"/>
      <c r="C4" s="415"/>
      <c r="D4" s="415"/>
      <c r="E4" s="415"/>
      <c r="F4" s="103">
        <v>5210</v>
      </c>
      <c r="G4" s="103">
        <v>2642</v>
      </c>
      <c r="H4" s="103">
        <v>2568</v>
      </c>
      <c r="I4" s="103">
        <v>1680</v>
      </c>
      <c r="J4" s="103">
        <v>1753</v>
      </c>
      <c r="K4" s="103">
        <v>137</v>
      </c>
      <c r="L4" s="103">
        <v>126</v>
      </c>
      <c r="M4" s="103">
        <v>420</v>
      </c>
      <c r="N4" s="103">
        <v>71</v>
      </c>
      <c r="O4" s="103">
        <v>184</v>
      </c>
      <c r="P4" s="103">
        <v>244</v>
      </c>
      <c r="Q4" s="103">
        <v>32</v>
      </c>
      <c r="R4" s="103">
        <v>2</v>
      </c>
      <c r="S4" s="109">
        <v>0</v>
      </c>
      <c r="T4" s="109">
        <v>0</v>
      </c>
      <c r="U4" s="103">
        <v>6</v>
      </c>
      <c r="V4" s="103">
        <v>78</v>
      </c>
      <c r="W4" s="103">
        <v>45</v>
      </c>
      <c r="X4" s="103">
        <v>78</v>
      </c>
      <c r="Y4" s="103">
        <v>138</v>
      </c>
      <c r="Z4" s="103">
        <v>216</v>
      </c>
    </row>
    <row r="5" spans="1:26" s="89" customFormat="1" ht="27.75" customHeight="1" x14ac:dyDescent="0.15">
      <c r="A5" s="91"/>
      <c r="B5" s="416" t="s">
        <v>52</v>
      </c>
      <c r="C5" s="417"/>
      <c r="D5" s="417"/>
      <c r="E5" s="418"/>
      <c r="F5" s="104">
        <v>3013</v>
      </c>
      <c r="G5" s="104">
        <v>1426</v>
      </c>
      <c r="H5" s="104">
        <v>1587</v>
      </c>
      <c r="I5" s="104">
        <v>1126</v>
      </c>
      <c r="J5" s="104">
        <v>1218</v>
      </c>
      <c r="K5" s="104">
        <v>38</v>
      </c>
      <c r="L5" s="104">
        <v>24</v>
      </c>
      <c r="M5" s="104">
        <v>75</v>
      </c>
      <c r="N5" s="104">
        <v>23</v>
      </c>
      <c r="O5" s="104">
        <v>100</v>
      </c>
      <c r="P5" s="104">
        <v>121</v>
      </c>
      <c r="Q5" s="104">
        <v>7</v>
      </c>
      <c r="R5" s="112">
        <v>1</v>
      </c>
      <c r="S5" s="112">
        <v>0</v>
      </c>
      <c r="T5" s="112">
        <v>0</v>
      </c>
      <c r="U5" s="104">
        <v>6</v>
      </c>
      <c r="V5" s="104">
        <v>72</v>
      </c>
      <c r="W5" s="104">
        <v>39</v>
      </c>
      <c r="X5" s="104">
        <v>64</v>
      </c>
      <c r="Y5" s="104">
        <v>35</v>
      </c>
      <c r="Z5" s="104">
        <v>64</v>
      </c>
    </row>
    <row r="6" spans="1:26" ht="27.75" customHeight="1" x14ac:dyDescent="0.15">
      <c r="A6" s="92"/>
      <c r="B6" s="399"/>
      <c r="C6" s="386"/>
      <c r="D6" s="387"/>
      <c r="E6" s="100" t="s">
        <v>40</v>
      </c>
      <c r="F6" s="105">
        <v>2715</v>
      </c>
      <c r="G6" s="105">
        <v>1386</v>
      </c>
      <c r="H6" s="105">
        <v>1329</v>
      </c>
      <c r="I6" s="105">
        <v>1110</v>
      </c>
      <c r="J6" s="105">
        <v>1087</v>
      </c>
      <c r="K6" s="105">
        <v>37</v>
      </c>
      <c r="L6" s="105">
        <v>19</v>
      </c>
      <c r="M6" s="105">
        <v>73</v>
      </c>
      <c r="N6" s="105">
        <v>19</v>
      </c>
      <c r="O6" s="105">
        <v>98</v>
      </c>
      <c r="P6" s="105">
        <v>109</v>
      </c>
      <c r="Q6" s="115">
        <v>1</v>
      </c>
      <c r="R6" s="115">
        <v>1</v>
      </c>
      <c r="S6" s="115">
        <v>0</v>
      </c>
      <c r="T6" s="115">
        <v>0</v>
      </c>
      <c r="U6" s="115">
        <v>0</v>
      </c>
      <c r="V6" s="105">
        <v>0</v>
      </c>
      <c r="W6" s="105">
        <v>38</v>
      </c>
      <c r="X6" s="105">
        <v>57</v>
      </c>
      <c r="Y6" s="105">
        <v>29</v>
      </c>
      <c r="Z6" s="105">
        <v>37</v>
      </c>
    </row>
    <row r="7" spans="1:26" ht="27.75" customHeight="1" x14ac:dyDescent="0.15">
      <c r="A7" s="92"/>
      <c r="B7" s="399"/>
      <c r="C7" s="386"/>
      <c r="D7" s="387"/>
      <c r="E7" s="95" t="s">
        <v>154</v>
      </c>
      <c r="F7" s="106">
        <v>211</v>
      </c>
      <c r="G7" s="106">
        <v>26</v>
      </c>
      <c r="H7" s="106">
        <v>185</v>
      </c>
      <c r="I7" s="106">
        <v>15</v>
      </c>
      <c r="J7" s="106">
        <v>130</v>
      </c>
      <c r="K7" s="106">
        <v>1</v>
      </c>
      <c r="L7" s="106">
        <v>5</v>
      </c>
      <c r="M7" s="106">
        <v>1</v>
      </c>
      <c r="N7" s="106">
        <v>4</v>
      </c>
      <c r="O7" s="106">
        <v>2</v>
      </c>
      <c r="P7" s="106">
        <v>12</v>
      </c>
      <c r="Q7" s="107">
        <v>0</v>
      </c>
      <c r="R7" s="107">
        <v>0</v>
      </c>
      <c r="S7" s="107">
        <v>0</v>
      </c>
      <c r="T7" s="107">
        <v>0</v>
      </c>
      <c r="U7" s="107">
        <v>0</v>
      </c>
      <c r="V7" s="107">
        <v>0</v>
      </c>
      <c r="W7" s="106">
        <v>1</v>
      </c>
      <c r="X7" s="106">
        <v>7</v>
      </c>
      <c r="Y7" s="106">
        <v>6</v>
      </c>
      <c r="Z7" s="106">
        <v>27</v>
      </c>
    </row>
    <row r="8" spans="1:26" ht="27.75" customHeight="1" x14ac:dyDescent="0.15">
      <c r="A8" s="92"/>
      <c r="B8" s="399"/>
      <c r="C8" s="386"/>
      <c r="D8" s="387"/>
      <c r="E8" s="95" t="s">
        <v>5</v>
      </c>
      <c r="F8" s="106">
        <v>2</v>
      </c>
      <c r="G8" s="107">
        <v>1</v>
      </c>
      <c r="H8" s="107">
        <v>1</v>
      </c>
      <c r="I8" s="107">
        <v>1</v>
      </c>
      <c r="J8" s="107">
        <v>1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</row>
    <row r="9" spans="1:26" ht="27.75" customHeight="1" x14ac:dyDescent="0.15">
      <c r="A9" s="92"/>
      <c r="B9" s="399"/>
      <c r="C9" s="386"/>
      <c r="D9" s="387"/>
      <c r="E9" s="95" t="s">
        <v>229</v>
      </c>
      <c r="F9" s="106">
        <v>0</v>
      </c>
      <c r="G9" s="107">
        <v>0</v>
      </c>
      <c r="H9" s="106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</row>
    <row r="10" spans="1:26" ht="27.75" customHeight="1" x14ac:dyDescent="0.15">
      <c r="A10" s="92"/>
      <c r="B10" s="399"/>
      <c r="C10" s="386"/>
      <c r="D10" s="387"/>
      <c r="E10" s="95" t="s">
        <v>91</v>
      </c>
      <c r="F10" s="106">
        <v>85</v>
      </c>
      <c r="G10" s="106">
        <v>13</v>
      </c>
      <c r="H10" s="106">
        <v>72</v>
      </c>
      <c r="I10" s="107">
        <v>0</v>
      </c>
      <c r="J10" s="107">
        <v>0</v>
      </c>
      <c r="K10" s="107">
        <v>0</v>
      </c>
      <c r="L10" s="107">
        <v>0</v>
      </c>
      <c r="M10" s="107">
        <v>1</v>
      </c>
      <c r="N10" s="107">
        <v>0</v>
      </c>
      <c r="O10" s="107">
        <v>0</v>
      </c>
      <c r="P10" s="107">
        <v>0</v>
      </c>
      <c r="Q10" s="106">
        <v>6</v>
      </c>
      <c r="R10" s="107">
        <v>0</v>
      </c>
      <c r="S10" s="107">
        <v>0</v>
      </c>
      <c r="T10" s="107">
        <v>0</v>
      </c>
      <c r="U10" s="106">
        <v>6</v>
      </c>
      <c r="V10" s="106">
        <v>72</v>
      </c>
      <c r="W10" s="107">
        <v>0</v>
      </c>
      <c r="X10" s="107">
        <v>0</v>
      </c>
      <c r="Y10" s="107">
        <v>0</v>
      </c>
      <c r="Z10" s="107">
        <v>0</v>
      </c>
    </row>
    <row r="11" spans="1:26" ht="27.75" customHeight="1" x14ac:dyDescent="0.15">
      <c r="A11" s="92"/>
      <c r="B11" s="400"/>
      <c r="C11" s="388"/>
      <c r="D11" s="389"/>
      <c r="E11" s="95" t="s">
        <v>230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0</v>
      </c>
      <c r="Z11" s="107">
        <v>0</v>
      </c>
    </row>
    <row r="12" spans="1:26" ht="27.75" customHeight="1" x14ac:dyDescent="0.15">
      <c r="A12" s="92"/>
      <c r="B12" s="377" t="s">
        <v>231</v>
      </c>
      <c r="C12" s="378"/>
      <c r="D12" s="378"/>
      <c r="E12" s="379"/>
      <c r="F12" s="108">
        <v>769</v>
      </c>
      <c r="G12" s="108">
        <v>321</v>
      </c>
      <c r="H12" s="108">
        <v>448</v>
      </c>
      <c r="I12" s="108">
        <v>159</v>
      </c>
      <c r="J12" s="108">
        <v>262</v>
      </c>
      <c r="K12" s="108">
        <v>49</v>
      </c>
      <c r="L12" s="108">
        <v>66</v>
      </c>
      <c r="M12" s="108">
        <v>36</v>
      </c>
      <c r="N12" s="108">
        <v>10</v>
      </c>
      <c r="O12" s="108">
        <v>40</v>
      </c>
      <c r="P12" s="108">
        <v>61</v>
      </c>
      <c r="Q12" s="108">
        <v>6</v>
      </c>
      <c r="R12" s="112">
        <v>0</v>
      </c>
      <c r="S12" s="114">
        <v>0</v>
      </c>
      <c r="T12" s="114">
        <v>0</v>
      </c>
      <c r="U12" s="114">
        <v>0</v>
      </c>
      <c r="V12" s="114">
        <v>0</v>
      </c>
      <c r="W12" s="108">
        <v>3</v>
      </c>
      <c r="X12" s="108">
        <v>6</v>
      </c>
      <c r="Y12" s="108">
        <v>28</v>
      </c>
      <c r="Z12" s="108">
        <v>43</v>
      </c>
    </row>
    <row r="13" spans="1:26" s="89" customFormat="1" ht="27.75" customHeight="1" x14ac:dyDescent="0.15">
      <c r="A13" s="91"/>
      <c r="B13" s="380" t="s">
        <v>311</v>
      </c>
      <c r="C13" s="381"/>
      <c r="D13" s="381"/>
      <c r="E13" s="382"/>
      <c r="F13" s="104">
        <v>454</v>
      </c>
      <c r="G13" s="104">
        <v>252</v>
      </c>
      <c r="H13" s="104">
        <v>202</v>
      </c>
      <c r="I13" s="104">
        <v>173</v>
      </c>
      <c r="J13" s="104">
        <v>113</v>
      </c>
      <c r="K13" s="104">
        <v>0</v>
      </c>
      <c r="L13" s="104">
        <v>0</v>
      </c>
      <c r="M13" s="104">
        <v>32</v>
      </c>
      <c r="N13" s="104">
        <v>13</v>
      </c>
      <c r="O13" s="104">
        <v>8</v>
      </c>
      <c r="P13" s="104">
        <v>12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04">
        <v>0</v>
      </c>
      <c r="W13" s="104">
        <v>1</v>
      </c>
      <c r="X13" s="104">
        <v>5</v>
      </c>
      <c r="Y13" s="104">
        <v>38</v>
      </c>
      <c r="Z13" s="104">
        <v>59</v>
      </c>
    </row>
    <row r="14" spans="1:26" ht="27.75" customHeight="1" x14ac:dyDescent="0.15">
      <c r="A14" s="92"/>
      <c r="B14" s="399"/>
      <c r="C14" s="386"/>
      <c r="D14" s="387"/>
      <c r="E14" s="100" t="s">
        <v>98</v>
      </c>
      <c r="F14" s="105">
        <v>290</v>
      </c>
      <c r="G14" s="105">
        <v>145</v>
      </c>
      <c r="H14" s="105">
        <v>145</v>
      </c>
      <c r="I14" s="105">
        <v>75</v>
      </c>
      <c r="J14" s="105">
        <v>65</v>
      </c>
      <c r="K14" s="115">
        <v>0</v>
      </c>
      <c r="L14" s="115">
        <v>0</v>
      </c>
      <c r="M14" s="115">
        <v>30</v>
      </c>
      <c r="N14" s="115">
        <v>13</v>
      </c>
      <c r="O14" s="105">
        <v>4</v>
      </c>
      <c r="P14" s="105">
        <v>6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  <c r="W14" s="115">
        <v>0</v>
      </c>
      <c r="X14" s="115">
        <v>3</v>
      </c>
      <c r="Y14" s="105">
        <v>36</v>
      </c>
      <c r="Z14" s="105">
        <v>58</v>
      </c>
    </row>
    <row r="15" spans="1:26" ht="27.75" customHeight="1" x14ac:dyDescent="0.15">
      <c r="A15" s="92"/>
      <c r="B15" s="400"/>
      <c r="C15" s="388"/>
      <c r="D15" s="389"/>
      <c r="E15" s="95" t="s">
        <v>116</v>
      </c>
      <c r="F15" s="103">
        <v>164</v>
      </c>
      <c r="G15" s="103">
        <v>107</v>
      </c>
      <c r="H15" s="103">
        <v>57</v>
      </c>
      <c r="I15" s="103">
        <v>98</v>
      </c>
      <c r="J15" s="103">
        <v>48</v>
      </c>
      <c r="K15" s="109">
        <v>0</v>
      </c>
      <c r="L15" s="109">
        <v>0</v>
      </c>
      <c r="M15" s="103">
        <v>2</v>
      </c>
      <c r="N15" s="109">
        <v>0</v>
      </c>
      <c r="O15" s="103">
        <v>4</v>
      </c>
      <c r="P15" s="103">
        <v>6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3">
        <v>1</v>
      </c>
      <c r="X15" s="103">
        <v>2</v>
      </c>
      <c r="Y15" s="103">
        <v>2</v>
      </c>
      <c r="Z15" s="109">
        <v>1</v>
      </c>
    </row>
    <row r="16" spans="1:26" ht="27.75" customHeight="1" x14ac:dyDescent="0.15">
      <c r="A16" s="92"/>
      <c r="B16" s="383" t="s">
        <v>289</v>
      </c>
      <c r="C16" s="384"/>
      <c r="D16" s="384"/>
      <c r="E16" s="385"/>
      <c r="F16" s="108">
        <v>68</v>
      </c>
      <c r="G16" s="108">
        <v>61</v>
      </c>
      <c r="H16" s="108">
        <v>7</v>
      </c>
      <c r="I16" s="108">
        <v>20</v>
      </c>
      <c r="J16" s="108">
        <v>5</v>
      </c>
      <c r="K16" s="114">
        <v>1</v>
      </c>
      <c r="L16" s="114">
        <v>1</v>
      </c>
      <c r="M16" s="108">
        <v>25</v>
      </c>
      <c r="N16" s="112">
        <v>0</v>
      </c>
      <c r="O16" s="108">
        <v>2</v>
      </c>
      <c r="P16" s="114">
        <v>0</v>
      </c>
      <c r="Q16" s="108">
        <v>3</v>
      </c>
      <c r="R16" s="114">
        <v>0</v>
      </c>
      <c r="S16" s="114">
        <v>0</v>
      </c>
      <c r="T16" s="114">
        <v>0</v>
      </c>
      <c r="U16" s="114">
        <v>0</v>
      </c>
      <c r="V16" s="114">
        <v>0</v>
      </c>
      <c r="W16" s="114">
        <v>1</v>
      </c>
      <c r="X16" s="112">
        <v>0</v>
      </c>
      <c r="Y16" s="108">
        <v>9</v>
      </c>
      <c r="Z16" s="114">
        <v>1</v>
      </c>
    </row>
    <row r="17" spans="1:28" ht="27.75" customHeight="1" x14ac:dyDescent="0.15">
      <c r="A17" s="92"/>
      <c r="B17" s="405" t="s">
        <v>101</v>
      </c>
      <c r="C17" s="406"/>
      <c r="D17" s="406"/>
      <c r="E17" s="407"/>
      <c r="F17" s="105">
        <v>744</v>
      </c>
      <c r="G17" s="108">
        <v>502</v>
      </c>
      <c r="H17" s="108">
        <v>242</v>
      </c>
      <c r="I17" s="108">
        <v>143</v>
      </c>
      <c r="J17" s="108">
        <v>104</v>
      </c>
      <c r="K17" s="108">
        <v>46</v>
      </c>
      <c r="L17" s="108">
        <v>34</v>
      </c>
      <c r="M17" s="108">
        <v>246</v>
      </c>
      <c r="N17" s="108">
        <v>22</v>
      </c>
      <c r="O17" s="108">
        <v>29</v>
      </c>
      <c r="P17" s="108">
        <v>47</v>
      </c>
      <c r="Q17" s="108">
        <v>16</v>
      </c>
      <c r="R17" s="108">
        <v>1</v>
      </c>
      <c r="S17" s="114">
        <v>0</v>
      </c>
      <c r="T17" s="114">
        <v>0</v>
      </c>
      <c r="U17" s="108">
        <v>0</v>
      </c>
      <c r="V17" s="108">
        <v>1</v>
      </c>
      <c r="W17" s="108">
        <v>0</v>
      </c>
      <c r="X17" s="108">
        <v>2</v>
      </c>
      <c r="Y17" s="108">
        <v>22</v>
      </c>
      <c r="Z17" s="108">
        <v>31</v>
      </c>
    </row>
    <row r="18" spans="1:28" ht="27.75" customHeight="1" x14ac:dyDescent="0.15">
      <c r="A18" s="92"/>
      <c r="B18" s="98"/>
      <c r="C18" s="408" t="s">
        <v>135</v>
      </c>
      <c r="D18" s="409"/>
      <c r="E18" s="410"/>
      <c r="F18" s="105">
        <v>9</v>
      </c>
      <c r="G18" s="110">
        <v>8</v>
      </c>
      <c r="H18" s="105">
        <v>1</v>
      </c>
      <c r="I18" s="105">
        <v>3</v>
      </c>
      <c r="J18" s="105">
        <v>1</v>
      </c>
      <c r="K18" s="105">
        <v>0</v>
      </c>
      <c r="L18" s="105">
        <v>0</v>
      </c>
      <c r="M18" s="105">
        <v>4</v>
      </c>
      <c r="N18" s="105">
        <v>0</v>
      </c>
      <c r="O18" s="105">
        <v>0</v>
      </c>
      <c r="P18" s="105">
        <v>0</v>
      </c>
      <c r="Q18" s="105">
        <v>1</v>
      </c>
      <c r="R18" s="105">
        <v>0</v>
      </c>
      <c r="S18" s="115">
        <v>0</v>
      </c>
      <c r="T18" s="115">
        <v>0</v>
      </c>
      <c r="U18" s="105">
        <v>0</v>
      </c>
      <c r="V18" s="105">
        <v>0</v>
      </c>
      <c r="W18" s="105">
        <v>0</v>
      </c>
      <c r="X18" s="105">
        <v>0</v>
      </c>
      <c r="Y18" s="110">
        <v>0</v>
      </c>
      <c r="Z18" s="105">
        <v>0</v>
      </c>
    </row>
    <row r="19" spans="1:28" ht="27.75" customHeight="1" x14ac:dyDescent="0.15">
      <c r="A19" s="92"/>
      <c r="B19" s="98"/>
      <c r="C19" s="401" t="s">
        <v>321</v>
      </c>
      <c r="D19" s="402"/>
      <c r="E19" s="92" t="s">
        <v>250</v>
      </c>
      <c r="F19" s="106">
        <v>720</v>
      </c>
      <c r="G19" s="111">
        <v>488</v>
      </c>
      <c r="H19" s="106">
        <v>232</v>
      </c>
      <c r="I19" s="106">
        <v>135</v>
      </c>
      <c r="J19" s="106">
        <v>95</v>
      </c>
      <c r="K19" s="106">
        <v>45</v>
      </c>
      <c r="L19" s="106">
        <v>34</v>
      </c>
      <c r="M19" s="106">
        <v>242</v>
      </c>
      <c r="N19" s="106">
        <v>22</v>
      </c>
      <c r="O19" s="106">
        <v>29</v>
      </c>
      <c r="P19" s="106">
        <v>47</v>
      </c>
      <c r="Q19" s="106">
        <v>15</v>
      </c>
      <c r="R19" s="106">
        <v>1</v>
      </c>
      <c r="S19" s="107">
        <v>0</v>
      </c>
      <c r="T19" s="107">
        <v>0</v>
      </c>
      <c r="U19" s="106">
        <v>0</v>
      </c>
      <c r="V19" s="106">
        <v>1</v>
      </c>
      <c r="W19" s="106">
        <v>0</v>
      </c>
      <c r="X19" s="106">
        <v>1</v>
      </c>
      <c r="Y19" s="111">
        <v>22</v>
      </c>
      <c r="Z19" s="106">
        <v>31</v>
      </c>
    </row>
    <row r="20" spans="1:28" ht="27.75" customHeight="1" x14ac:dyDescent="0.15">
      <c r="A20" s="92"/>
      <c r="B20" s="98"/>
      <c r="C20" s="403"/>
      <c r="D20" s="404"/>
      <c r="E20" s="92" t="s">
        <v>317</v>
      </c>
      <c r="F20" s="106">
        <v>5</v>
      </c>
      <c r="G20" s="111">
        <v>2</v>
      </c>
      <c r="H20" s="106">
        <v>3</v>
      </c>
      <c r="I20" s="106">
        <v>2</v>
      </c>
      <c r="J20" s="106">
        <v>3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7">
        <v>0</v>
      </c>
      <c r="T20" s="107">
        <v>0</v>
      </c>
      <c r="U20" s="106">
        <v>0</v>
      </c>
      <c r="V20" s="106">
        <v>0</v>
      </c>
      <c r="W20" s="106">
        <v>0</v>
      </c>
      <c r="X20" s="106">
        <v>0</v>
      </c>
      <c r="Y20" s="111">
        <v>0</v>
      </c>
      <c r="Z20" s="106">
        <v>0</v>
      </c>
    </row>
    <row r="21" spans="1:28" ht="27.75" customHeight="1" x14ac:dyDescent="0.15">
      <c r="A21" s="92"/>
      <c r="B21" s="99"/>
      <c r="C21" s="411" t="s">
        <v>151</v>
      </c>
      <c r="D21" s="412"/>
      <c r="E21" s="413"/>
      <c r="F21" s="103">
        <v>10</v>
      </c>
      <c r="G21" s="103">
        <v>4</v>
      </c>
      <c r="H21" s="103">
        <v>6</v>
      </c>
      <c r="I21" s="103">
        <v>3</v>
      </c>
      <c r="J21" s="103">
        <v>5</v>
      </c>
      <c r="K21" s="109">
        <v>1</v>
      </c>
      <c r="L21" s="109">
        <v>0</v>
      </c>
      <c r="M21" s="103">
        <v>0</v>
      </c>
      <c r="N21" s="103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1</v>
      </c>
      <c r="Y21" s="109">
        <v>0</v>
      </c>
      <c r="Z21" s="109">
        <v>0</v>
      </c>
    </row>
    <row r="22" spans="1:28" ht="27.75" customHeight="1" x14ac:dyDescent="0.15">
      <c r="A22" s="92"/>
      <c r="B22" s="377" t="s">
        <v>315</v>
      </c>
      <c r="C22" s="378"/>
      <c r="D22" s="378"/>
      <c r="E22" s="379"/>
      <c r="F22" s="108">
        <v>162</v>
      </c>
      <c r="G22" s="108">
        <v>80</v>
      </c>
      <c r="H22" s="108">
        <v>82</v>
      </c>
      <c r="I22" s="108">
        <v>59</v>
      </c>
      <c r="J22" s="108">
        <v>51</v>
      </c>
      <c r="K22" s="114">
        <v>3</v>
      </c>
      <c r="L22" s="108">
        <v>1</v>
      </c>
      <c r="M22" s="108">
        <v>6</v>
      </c>
      <c r="N22" s="108">
        <v>3</v>
      </c>
      <c r="O22" s="108">
        <v>5</v>
      </c>
      <c r="P22" s="108">
        <v>3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5</v>
      </c>
      <c r="W22" s="112">
        <v>1</v>
      </c>
      <c r="X22" s="112">
        <v>1</v>
      </c>
      <c r="Y22" s="108">
        <v>6</v>
      </c>
      <c r="Z22" s="108">
        <v>18</v>
      </c>
    </row>
    <row r="23" spans="1:28" ht="27.75" customHeight="1" x14ac:dyDescent="0.15">
      <c r="A23" s="93"/>
      <c r="B23" s="377" t="s">
        <v>323</v>
      </c>
      <c r="C23" s="378"/>
      <c r="D23" s="378"/>
      <c r="E23" s="379"/>
      <c r="F23" s="108">
        <v>0</v>
      </c>
      <c r="G23" s="108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08">
        <v>0</v>
      </c>
      <c r="Z23" s="112">
        <v>0</v>
      </c>
    </row>
    <row r="24" spans="1:28" s="89" customFormat="1" ht="27.75" customHeight="1" x14ac:dyDescent="0.15">
      <c r="A24" s="94"/>
      <c r="B24" s="390" t="s">
        <v>291</v>
      </c>
      <c r="C24" s="390"/>
      <c r="D24" s="390"/>
      <c r="E24" s="382"/>
      <c r="F24" s="105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</row>
    <row r="25" spans="1:28" ht="27.75" customHeight="1" x14ac:dyDescent="0.15">
      <c r="A25" s="399"/>
      <c r="B25" s="386"/>
      <c r="C25" s="386"/>
      <c r="D25" s="387"/>
      <c r="E25" s="101" t="s">
        <v>324</v>
      </c>
      <c r="F25" s="105">
        <v>0</v>
      </c>
      <c r="G25" s="113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7"/>
      <c r="AB25" s="117"/>
    </row>
    <row r="26" spans="1:28" ht="27.75" customHeight="1" x14ac:dyDescent="0.15">
      <c r="A26" s="400"/>
      <c r="B26" s="388"/>
      <c r="C26" s="388"/>
      <c r="D26" s="389"/>
      <c r="E26" s="95" t="s">
        <v>325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17"/>
      <c r="AB26" s="117"/>
    </row>
    <row r="27" spans="1:28" ht="27.75" customHeight="1" x14ac:dyDescent="0.15">
      <c r="A27" s="95"/>
      <c r="B27" s="391" t="s">
        <v>326</v>
      </c>
      <c r="C27" s="391"/>
      <c r="D27" s="391"/>
      <c r="E27" s="392"/>
      <c r="F27" s="109">
        <v>3</v>
      </c>
      <c r="G27" s="109">
        <v>1</v>
      </c>
      <c r="H27" s="109">
        <v>2</v>
      </c>
      <c r="I27" s="109">
        <v>1</v>
      </c>
      <c r="J27" s="109">
        <v>2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</row>
    <row r="28" spans="1:28" s="89" customFormat="1" ht="27.75" customHeight="1" x14ac:dyDescent="0.15">
      <c r="A28" s="94"/>
      <c r="B28" s="393" t="s">
        <v>49</v>
      </c>
      <c r="C28" s="393"/>
      <c r="D28" s="393"/>
      <c r="E28" s="394"/>
      <c r="F28" s="104">
        <v>3099</v>
      </c>
      <c r="G28" s="104">
        <v>1532</v>
      </c>
      <c r="H28" s="104">
        <v>1567</v>
      </c>
      <c r="I28" s="104">
        <v>1244</v>
      </c>
      <c r="J28" s="104">
        <v>1269</v>
      </c>
      <c r="K28" s="104">
        <v>39</v>
      </c>
      <c r="L28" s="104">
        <v>24</v>
      </c>
      <c r="M28" s="104">
        <v>74</v>
      </c>
      <c r="N28" s="104">
        <v>24</v>
      </c>
      <c r="O28" s="104">
        <v>100</v>
      </c>
      <c r="P28" s="104">
        <v>121</v>
      </c>
      <c r="Q28" s="112">
        <v>1</v>
      </c>
      <c r="R28" s="112">
        <v>1</v>
      </c>
      <c r="S28" s="112">
        <v>0</v>
      </c>
      <c r="T28" s="112">
        <v>0</v>
      </c>
      <c r="U28" s="112">
        <v>0</v>
      </c>
      <c r="V28" s="104">
        <v>0</v>
      </c>
      <c r="W28" s="104">
        <v>39</v>
      </c>
      <c r="X28" s="104">
        <v>64</v>
      </c>
      <c r="Y28" s="104">
        <v>35</v>
      </c>
      <c r="Z28" s="104">
        <v>64</v>
      </c>
    </row>
    <row r="29" spans="1:28" ht="27.75" customHeight="1" x14ac:dyDescent="0.15">
      <c r="A29" s="95"/>
      <c r="B29" s="386"/>
      <c r="C29" s="386"/>
      <c r="D29" s="387"/>
      <c r="E29" s="100" t="s">
        <v>40</v>
      </c>
      <c r="F29" s="105">
        <v>2888</v>
      </c>
      <c r="G29" s="105">
        <v>1506</v>
      </c>
      <c r="H29" s="105">
        <v>1382</v>
      </c>
      <c r="I29" s="105">
        <v>1229</v>
      </c>
      <c r="J29" s="105">
        <v>1139</v>
      </c>
      <c r="K29" s="105">
        <v>38</v>
      </c>
      <c r="L29" s="105">
        <v>19</v>
      </c>
      <c r="M29" s="105">
        <v>73</v>
      </c>
      <c r="N29" s="105">
        <v>20</v>
      </c>
      <c r="O29" s="105">
        <v>98</v>
      </c>
      <c r="P29" s="105">
        <v>109</v>
      </c>
      <c r="Q29" s="115">
        <v>1</v>
      </c>
      <c r="R29" s="115">
        <v>1</v>
      </c>
      <c r="S29" s="115">
        <v>0</v>
      </c>
      <c r="T29" s="115">
        <v>0</v>
      </c>
      <c r="U29" s="115">
        <v>0</v>
      </c>
      <c r="V29" s="105">
        <v>0</v>
      </c>
      <c r="W29" s="105">
        <v>38</v>
      </c>
      <c r="X29" s="105">
        <v>57</v>
      </c>
      <c r="Y29" s="105">
        <v>29</v>
      </c>
      <c r="Z29" s="105">
        <v>37</v>
      </c>
    </row>
    <row r="30" spans="1:28" ht="27.75" customHeight="1" x14ac:dyDescent="0.15">
      <c r="A30" s="96"/>
      <c r="B30" s="388"/>
      <c r="C30" s="388"/>
      <c r="D30" s="389"/>
      <c r="E30" s="96" t="s">
        <v>154</v>
      </c>
      <c r="F30" s="103">
        <v>211</v>
      </c>
      <c r="G30" s="103">
        <v>26</v>
      </c>
      <c r="H30" s="103">
        <v>185</v>
      </c>
      <c r="I30" s="103">
        <v>15</v>
      </c>
      <c r="J30" s="103">
        <v>130</v>
      </c>
      <c r="K30" s="103">
        <v>1</v>
      </c>
      <c r="L30" s="103">
        <v>5</v>
      </c>
      <c r="M30" s="103">
        <v>1</v>
      </c>
      <c r="N30" s="103">
        <v>4</v>
      </c>
      <c r="O30" s="103">
        <v>2</v>
      </c>
      <c r="P30" s="103">
        <v>12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3">
        <v>1</v>
      </c>
      <c r="X30" s="103">
        <v>7</v>
      </c>
      <c r="Y30" s="103">
        <v>6</v>
      </c>
      <c r="Z30" s="103">
        <v>27</v>
      </c>
    </row>
  </sheetData>
  <mergeCells count="29">
    <mergeCell ref="B29:D30"/>
    <mergeCell ref="B24:E24"/>
    <mergeCell ref="B27:E27"/>
    <mergeCell ref="B28:E28"/>
    <mergeCell ref="A2:E3"/>
    <mergeCell ref="B6:D11"/>
    <mergeCell ref="B14:D15"/>
    <mergeCell ref="C19:D20"/>
    <mergeCell ref="A25:D26"/>
    <mergeCell ref="B17:E17"/>
    <mergeCell ref="C18:E18"/>
    <mergeCell ref="C21:E21"/>
    <mergeCell ref="B22:E22"/>
    <mergeCell ref="B23:E23"/>
    <mergeCell ref="A4:E4"/>
    <mergeCell ref="B5:E5"/>
    <mergeCell ref="B12:E12"/>
    <mergeCell ref="B13:E13"/>
    <mergeCell ref="B16:E16"/>
    <mergeCell ref="Q2:R2"/>
    <mergeCell ref="S2:T2"/>
    <mergeCell ref="U2:V2"/>
    <mergeCell ref="W2:X2"/>
    <mergeCell ref="Y2:Z2"/>
    <mergeCell ref="F2:H2"/>
    <mergeCell ref="I2:J2"/>
    <mergeCell ref="K2:L2"/>
    <mergeCell ref="M2:N2"/>
    <mergeCell ref="O2:P2"/>
  </mergeCells>
  <phoneticPr fontId="2"/>
  <pageMargins left="0.78740157480314943" right="0.78740157480314943" top="0.78740157480314943" bottom="0.98425196850393681" header="0.51181102362204722" footer="0.51181102362204722"/>
  <pageSetup paperSize="8" scale="9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30"/>
  <sheetViews>
    <sheetView showZeros="0" view="pageBreakPreview" zoomScale="95" zoomScaleNormal="90" zoomScaleSheetLayoutView="95" workbookViewId="0">
      <selection activeCell="H29" sqref="H29"/>
    </sheetView>
  </sheetViews>
  <sheetFormatPr defaultRowHeight="13.5" x14ac:dyDescent="0.15"/>
  <cols>
    <col min="1" max="4" width="1.875" style="88" customWidth="1"/>
    <col min="5" max="5" width="28.625" style="88" customWidth="1"/>
    <col min="6" max="8" width="7.625" style="88" customWidth="1"/>
    <col min="9" max="12" width="6.875" style="88" customWidth="1"/>
    <col min="13" max="24" width="6.125" style="88" customWidth="1"/>
    <col min="25" max="26" width="6.625" style="88" customWidth="1"/>
    <col min="27" max="27" width="9" style="88" bestFit="1" customWidth="1"/>
    <col min="28" max="16384" width="9" style="88"/>
  </cols>
  <sheetData>
    <row r="1" spans="1:26" ht="21" customHeight="1" x14ac:dyDescent="0.15">
      <c r="A1" s="90" t="s">
        <v>270</v>
      </c>
      <c r="B1" s="97"/>
      <c r="C1" s="97"/>
      <c r="D1" s="97"/>
      <c r="E1" s="97"/>
      <c r="F1" s="97"/>
      <c r="G1" s="97"/>
      <c r="Z1" s="116" t="s">
        <v>45</v>
      </c>
    </row>
    <row r="2" spans="1:26" ht="21" customHeight="1" x14ac:dyDescent="0.15">
      <c r="A2" s="395" t="s">
        <v>12</v>
      </c>
      <c r="B2" s="396"/>
      <c r="C2" s="396"/>
      <c r="D2" s="396"/>
      <c r="E2" s="396"/>
      <c r="F2" s="376" t="s">
        <v>236</v>
      </c>
      <c r="G2" s="376"/>
      <c r="H2" s="376"/>
      <c r="I2" s="376" t="s">
        <v>2</v>
      </c>
      <c r="J2" s="376"/>
      <c r="K2" s="376" t="s">
        <v>163</v>
      </c>
      <c r="L2" s="376"/>
      <c r="M2" s="376" t="s">
        <v>173</v>
      </c>
      <c r="N2" s="376"/>
      <c r="O2" s="376" t="s">
        <v>107</v>
      </c>
      <c r="P2" s="376"/>
      <c r="Q2" s="376" t="s">
        <v>200</v>
      </c>
      <c r="R2" s="376"/>
      <c r="S2" s="376" t="s">
        <v>174</v>
      </c>
      <c r="T2" s="376"/>
      <c r="U2" s="376" t="s">
        <v>178</v>
      </c>
      <c r="V2" s="376"/>
      <c r="W2" s="376" t="s">
        <v>169</v>
      </c>
      <c r="X2" s="376"/>
      <c r="Y2" s="376" t="s">
        <v>223</v>
      </c>
      <c r="Z2" s="376"/>
    </row>
    <row r="3" spans="1:26" ht="21" customHeight="1" x14ac:dyDescent="0.15">
      <c r="A3" s="397"/>
      <c r="B3" s="398"/>
      <c r="C3" s="398"/>
      <c r="D3" s="398"/>
      <c r="E3" s="398"/>
      <c r="F3" s="102" t="s">
        <v>43</v>
      </c>
      <c r="G3" s="102" t="s">
        <v>85</v>
      </c>
      <c r="H3" s="102" t="s">
        <v>86</v>
      </c>
      <c r="I3" s="102" t="s">
        <v>85</v>
      </c>
      <c r="J3" s="102" t="s">
        <v>86</v>
      </c>
      <c r="K3" s="102" t="s">
        <v>85</v>
      </c>
      <c r="L3" s="102" t="s">
        <v>86</v>
      </c>
      <c r="M3" s="102" t="s">
        <v>85</v>
      </c>
      <c r="N3" s="102" t="s">
        <v>86</v>
      </c>
      <c r="O3" s="102" t="s">
        <v>85</v>
      </c>
      <c r="P3" s="102" t="s">
        <v>86</v>
      </c>
      <c r="Q3" s="102" t="s">
        <v>85</v>
      </c>
      <c r="R3" s="102" t="s">
        <v>86</v>
      </c>
      <c r="S3" s="102" t="s">
        <v>85</v>
      </c>
      <c r="T3" s="102" t="s">
        <v>86</v>
      </c>
      <c r="U3" s="102" t="s">
        <v>85</v>
      </c>
      <c r="V3" s="102" t="s">
        <v>86</v>
      </c>
      <c r="W3" s="102" t="s">
        <v>85</v>
      </c>
      <c r="X3" s="102" t="s">
        <v>86</v>
      </c>
      <c r="Y3" s="102" t="s">
        <v>85</v>
      </c>
      <c r="Z3" s="102" t="s">
        <v>86</v>
      </c>
    </row>
    <row r="4" spans="1:26" ht="27.75" customHeight="1" x14ac:dyDescent="0.15">
      <c r="A4" s="414" t="s">
        <v>29</v>
      </c>
      <c r="B4" s="415"/>
      <c r="C4" s="415"/>
      <c r="D4" s="415"/>
      <c r="E4" s="415"/>
      <c r="F4" s="103">
        <v>202</v>
      </c>
      <c r="G4" s="103">
        <v>121</v>
      </c>
      <c r="H4" s="103">
        <v>81</v>
      </c>
      <c r="I4" s="103">
        <v>61</v>
      </c>
      <c r="J4" s="103">
        <v>44</v>
      </c>
      <c r="K4" s="109">
        <v>0</v>
      </c>
      <c r="L4" s="109">
        <v>0</v>
      </c>
      <c r="M4" s="103">
        <v>24</v>
      </c>
      <c r="N4" s="103">
        <v>5</v>
      </c>
      <c r="O4" s="103">
        <v>5</v>
      </c>
      <c r="P4" s="103">
        <v>0</v>
      </c>
      <c r="Q4" s="109">
        <v>0</v>
      </c>
      <c r="R4" s="109">
        <v>0</v>
      </c>
      <c r="S4" s="109">
        <v>0</v>
      </c>
      <c r="T4" s="109">
        <v>0</v>
      </c>
      <c r="U4" s="109">
        <v>0</v>
      </c>
      <c r="V4" s="103">
        <v>0</v>
      </c>
      <c r="W4" s="109">
        <v>0</v>
      </c>
      <c r="X4" s="109">
        <v>0</v>
      </c>
      <c r="Y4" s="103">
        <v>31</v>
      </c>
      <c r="Z4" s="103">
        <v>32</v>
      </c>
    </row>
    <row r="5" spans="1:26" s="89" customFormat="1" ht="27.75" customHeight="1" x14ac:dyDescent="0.15">
      <c r="A5" s="91"/>
      <c r="B5" s="416" t="s">
        <v>52</v>
      </c>
      <c r="C5" s="417"/>
      <c r="D5" s="417"/>
      <c r="E5" s="418"/>
      <c r="F5" s="104">
        <v>18</v>
      </c>
      <c r="G5" s="104">
        <v>7</v>
      </c>
      <c r="H5" s="104">
        <v>11</v>
      </c>
      <c r="I5" s="104">
        <v>4</v>
      </c>
      <c r="J5" s="104">
        <v>7</v>
      </c>
      <c r="K5" s="112">
        <v>0</v>
      </c>
      <c r="L5" s="112">
        <v>0</v>
      </c>
      <c r="M5" s="112">
        <v>0</v>
      </c>
      <c r="N5" s="112">
        <v>0</v>
      </c>
      <c r="O5" s="112">
        <v>0</v>
      </c>
      <c r="P5" s="104">
        <v>0</v>
      </c>
      <c r="Q5" s="112">
        <v>0</v>
      </c>
      <c r="R5" s="112">
        <v>0</v>
      </c>
      <c r="S5" s="112">
        <v>0</v>
      </c>
      <c r="T5" s="112">
        <v>0</v>
      </c>
      <c r="U5" s="112">
        <v>0</v>
      </c>
      <c r="V5" s="112">
        <v>0</v>
      </c>
      <c r="W5" s="112">
        <v>0</v>
      </c>
      <c r="X5" s="112">
        <v>0</v>
      </c>
      <c r="Y5" s="104">
        <v>3</v>
      </c>
      <c r="Z5" s="104">
        <v>4</v>
      </c>
    </row>
    <row r="6" spans="1:26" ht="27.75" customHeight="1" x14ac:dyDescent="0.15">
      <c r="A6" s="92"/>
      <c r="B6" s="399"/>
      <c r="C6" s="386"/>
      <c r="D6" s="387"/>
      <c r="E6" s="100" t="s">
        <v>40</v>
      </c>
      <c r="F6" s="105">
        <v>15</v>
      </c>
      <c r="G6" s="105">
        <v>7</v>
      </c>
      <c r="H6" s="105">
        <v>8</v>
      </c>
      <c r="I6" s="105">
        <v>4</v>
      </c>
      <c r="J6" s="105">
        <v>5</v>
      </c>
      <c r="K6" s="115">
        <v>0</v>
      </c>
      <c r="L6" s="115">
        <v>0</v>
      </c>
      <c r="M6" s="115">
        <v>0</v>
      </c>
      <c r="N6" s="115">
        <v>0</v>
      </c>
      <c r="O6" s="115">
        <v>0</v>
      </c>
      <c r="P6" s="115">
        <v>0</v>
      </c>
      <c r="Q6" s="115">
        <v>0</v>
      </c>
      <c r="R6" s="115">
        <v>0</v>
      </c>
      <c r="S6" s="115">
        <v>0</v>
      </c>
      <c r="T6" s="115">
        <v>0</v>
      </c>
      <c r="U6" s="115">
        <v>0</v>
      </c>
      <c r="V6" s="115">
        <v>0</v>
      </c>
      <c r="W6" s="115">
        <v>0</v>
      </c>
      <c r="X6" s="115">
        <v>0</v>
      </c>
      <c r="Y6" s="105">
        <v>3</v>
      </c>
      <c r="Z6" s="105">
        <v>3</v>
      </c>
    </row>
    <row r="7" spans="1:26" ht="27.75" customHeight="1" x14ac:dyDescent="0.15">
      <c r="A7" s="92"/>
      <c r="B7" s="399"/>
      <c r="C7" s="386"/>
      <c r="D7" s="387"/>
      <c r="E7" s="95" t="s">
        <v>154</v>
      </c>
      <c r="F7" s="106">
        <v>3</v>
      </c>
      <c r="G7" s="106">
        <v>0</v>
      </c>
      <c r="H7" s="106">
        <v>3</v>
      </c>
      <c r="I7" s="106">
        <v>0</v>
      </c>
      <c r="J7" s="106">
        <v>2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0</v>
      </c>
      <c r="T7" s="107">
        <v>0</v>
      </c>
      <c r="U7" s="107">
        <v>0</v>
      </c>
      <c r="V7" s="107">
        <v>0</v>
      </c>
      <c r="W7" s="107">
        <v>0</v>
      </c>
      <c r="X7" s="107">
        <v>0</v>
      </c>
      <c r="Y7" s="107">
        <v>0</v>
      </c>
      <c r="Z7" s="107">
        <v>1</v>
      </c>
    </row>
    <row r="8" spans="1:26" ht="27.75" customHeight="1" x14ac:dyDescent="0.15">
      <c r="A8" s="92"/>
      <c r="B8" s="399"/>
      <c r="C8" s="386"/>
      <c r="D8" s="387"/>
      <c r="E8" s="95" t="s">
        <v>5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</row>
    <row r="9" spans="1:26" ht="27.75" customHeight="1" x14ac:dyDescent="0.15">
      <c r="A9" s="92"/>
      <c r="B9" s="399"/>
      <c r="C9" s="386"/>
      <c r="D9" s="387"/>
      <c r="E9" s="95" t="s">
        <v>229</v>
      </c>
      <c r="F9" s="106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</row>
    <row r="10" spans="1:26" ht="27.75" customHeight="1" x14ac:dyDescent="0.15">
      <c r="A10" s="92"/>
      <c r="B10" s="399"/>
      <c r="C10" s="386"/>
      <c r="D10" s="387"/>
      <c r="E10" s="95" t="s">
        <v>91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7">
        <v>0</v>
      </c>
      <c r="Y10" s="107">
        <v>0</v>
      </c>
      <c r="Z10" s="107">
        <v>0</v>
      </c>
    </row>
    <row r="11" spans="1:26" ht="27.75" customHeight="1" x14ac:dyDescent="0.15">
      <c r="A11" s="92"/>
      <c r="B11" s="400"/>
      <c r="C11" s="388"/>
      <c r="D11" s="389"/>
      <c r="E11" s="95" t="s">
        <v>230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0</v>
      </c>
      <c r="Z11" s="107">
        <v>0</v>
      </c>
    </row>
    <row r="12" spans="1:26" ht="27.75" customHeight="1" x14ac:dyDescent="0.15">
      <c r="A12" s="92"/>
      <c r="B12" s="377" t="s">
        <v>231</v>
      </c>
      <c r="C12" s="378"/>
      <c r="D12" s="378"/>
      <c r="E12" s="379"/>
      <c r="F12" s="104">
        <v>37</v>
      </c>
      <c r="G12" s="108">
        <v>20</v>
      </c>
      <c r="H12" s="108">
        <v>17</v>
      </c>
      <c r="I12" s="108">
        <v>4</v>
      </c>
      <c r="J12" s="108">
        <v>6</v>
      </c>
      <c r="K12" s="114">
        <v>0</v>
      </c>
      <c r="L12" s="114">
        <v>0</v>
      </c>
      <c r="M12" s="112">
        <v>3</v>
      </c>
      <c r="N12" s="114">
        <v>0</v>
      </c>
      <c r="O12" s="108">
        <v>1</v>
      </c>
      <c r="P12" s="114">
        <v>0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  <c r="V12" s="114">
        <v>0</v>
      </c>
      <c r="W12" s="114">
        <v>0</v>
      </c>
      <c r="X12" s="114">
        <v>0</v>
      </c>
      <c r="Y12" s="108">
        <v>12</v>
      </c>
      <c r="Z12" s="108">
        <v>11</v>
      </c>
    </row>
    <row r="13" spans="1:26" s="89" customFormat="1" ht="27.75" customHeight="1" x14ac:dyDescent="0.15">
      <c r="A13" s="91"/>
      <c r="B13" s="380" t="s">
        <v>311</v>
      </c>
      <c r="C13" s="381"/>
      <c r="D13" s="381"/>
      <c r="E13" s="382"/>
      <c r="F13" s="104">
        <v>20</v>
      </c>
      <c r="G13" s="104">
        <v>12</v>
      </c>
      <c r="H13" s="104">
        <v>8</v>
      </c>
      <c r="I13" s="104">
        <v>11</v>
      </c>
      <c r="J13" s="104">
        <v>7</v>
      </c>
      <c r="K13" s="112">
        <v>0</v>
      </c>
      <c r="L13" s="112">
        <v>0</v>
      </c>
      <c r="M13" s="104">
        <v>1</v>
      </c>
      <c r="N13" s="112">
        <v>0</v>
      </c>
      <c r="O13" s="104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4">
        <v>0</v>
      </c>
      <c r="W13" s="109">
        <v>0</v>
      </c>
      <c r="X13" s="109">
        <v>0</v>
      </c>
      <c r="Y13" s="109">
        <v>0</v>
      </c>
      <c r="Z13" s="109">
        <v>1</v>
      </c>
    </row>
    <row r="14" spans="1:26" ht="27.75" customHeight="1" x14ac:dyDescent="0.15">
      <c r="A14" s="92"/>
      <c r="B14" s="399"/>
      <c r="C14" s="386"/>
      <c r="D14" s="387"/>
      <c r="E14" s="100" t="s">
        <v>98</v>
      </c>
      <c r="F14" s="105">
        <v>17</v>
      </c>
      <c r="G14" s="105">
        <v>10</v>
      </c>
      <c r="H14" s="105">
        <v>7</v>
      </c>
      <c r="I14" s="105">
        <v>10</v>
      </c>
      <c r="J14" s="105">
        <v>7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  <c r="W14" s="115">
        <v>0</v>
      </c>
      <c r="X14" s="115">
        <v>0</v>
      </c>
      <c r="Y14" s="115">
        <v>0</v>
      </c>
      <c r="Z14" s="115">
        <v>0</v>
      </c>
    </row>
    <row r="15" spans="1:26" ht="27.75" customHeight="1" x14ac:dyDescent="0.15">
      <c r="A15" s="92"/>
      <c r="B15" s="400"/>
      <c r="C15" s="388"/>
      <c r="D15" s="389"/>
      <c r="E15" s="95" t="s">
        <v>116</v>
      </c>
      <c r="F15" s="103">
        <v>3</v>
      </c>
      <c r="G15" s="103">
        <v>2</v>
      </c>
      <c r="H15" s="103">
        <v>1</v>
      </c>
      <c r="I15" s="103">
        <v>1</v>
      </c>
      <c r="J15" s="109">
        <v>0</v>
      </c>
      <c r="K15" s="109">
        <v>0</v>
      </c>
      <c r="L15" s="109">
        <v>0</v>
      </c>
      <c r="M15" s="109">
        <v>1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1</v>
      </c>
    </row>
    <row r="16" spans="1:26" ht="27.75" customHeight="1" x14ac:dyDescent="0.15">
      <c r="A16" s="92"/>
      <c r="B16" s="419" t="s">
        <v>289</v>
      </c>
      <c r="C16" s="420"/>
      <c r="D16" s="420"/>
      <c r="E16" s="421"/>
      <c r="F16" s="108">
        <v>16</v>
      </c>
      <c r="G16" s="108">
        <v>16</v>
      </c>
      <c r="H16" s="108">
        <v>0</v>
      </c>
      <c r="I16" s="108">
        <v>6</v>
      </c>
      <c r="J16" s="108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1</v>
      </c>
      <c r="P16" s="114">
        <v>0</v>
      </c>
      <c r="Q16" s="114">
        <v>0</v>
      </c>
      <c r="R16" s="114">
        <v>0</v>
      </c>
      <c r="S16" s="114">
        <v>0</v>
      </c>
      <c r="T16" s="114">
        <v>0</v>
      </c>
      <c r="U16" s="114">
        <v>0</v>
      </c>
      <c r="V16" s="114">
        <v>0</v>
      </c>
      <c r="W16" s="114">
        <v>0</v>
      </c>
      <c r="X16" s="114">
        <v>0</v>
      </c>
      <c r="Y16" s="108">
        <v>9</v>
      </c>
      <c r="Z16" s="114">
        <v>0</v>
      </c>
    </row>
    <row r="17" spans="1:28" ht="27.75" customHeight="1" x14ac:dyDescent="0.15">
      <c r="A17" s="92"/>
      <c r="B17" s="405" t="s">
        <v>101</v>
      </c>
      <c r="C17" s="406"/>
      <c r="D17" s="406"/>
      <c r="E17" s="407"/>
      <c r="F17" s="108">
        <v>82</v>
      </c>
      <c r="G17" s="108">
        <v>51</v>
      </c>
      <c r="H17" s="108">
        <v>31</v>
      </c>
      <c r="I17" s="108">
        <v>27</v>
      </c>
      <c r="J17" s="108">
        <v>18</v>
      </c>
      <c r="K17" s="114">
        <v>0</v>
      </c>
      <c r="L17" s="114">
        <v>0</v>
      </c>
      <c r="M17" s="108">
        <v>19</v>
      </c>
      <c r="N17" s="108">
        <v>5</v>
      </c>
      <c r="O17" s="108">
        <v>2</v>
      </c>
      <c r="P17" s="108">
        <v>0</v>
      </c>
      <c r="Q17" s="114">
        <v>0</v>
      </c>
      <c r="R17" s="114">
        <v>0</v>
      </c>
      <c r="S17" s="114">
        <v>0</v>
      </c>
      <c r="T17" s="114">
        <v>0</v>
      </c>
      <c r="U17" s="114">
        <v>0</v>
      </c>
      <c r="V17" s="112">
        <v>0</v>
      </c>
      <c r="W17" s="114">
        <v>0</v>
      </c>
      <c r="X17" s="114">
        <v>0</v>
      </c>
      <c r="Y17" s="108">
        <v>3</v>
      </c>
      <c r="Z17" s="108">
        <v>8</v>
      </c>
    </row>
    <row r="18" spans="1:28" ht="27.75" customHeight="1" x14ac:dyDescent="0.15">
      <c r="A18" s="92"/>
      <c r="B18" s="98"/>
      <c r="C18" s="408" t="s">
        <v>135</v>
      </c>
      <c r="D18" s="409"/>
      <c r="E18" s="410"/>
      <c r="F18" s="105">
        <v>2</v>
      </c>
      <c r="G18" s="105">
        <v>1</v>
      </c>
      <c r="H18" s="105">
        <v>1</v>
      </c>
      <c r="I18" s="105">
        <v>1</v>
      </c>
      <c r="J18" s="105">
        <v>1</v>
      </c>
      <c r="K18" s="115">
        <v>0</v>
      </c>
      <c r="L18" s="115">
        <v>0</v>
      </c>
      <c r="M18" s="105">
        <v>0</v>
      </c>
      <c r="N18" s="105">
        <v>0</v>
      </c>
      <c r="O18" s="105">
        <v>0</v>
      </c>
      <c r="P18" s="10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5">
        <v>0</v>
      </c>
      <c r="W18" s="115">
        <v>0</v>
      </c>
      <c r="X18" s="115">
        <v>0</v>
      </c>
      <c r="Y18" s="105">
        <v>0</v>
      </c>
      <c r="Z18" s="105">
        <v>0</v>
      </c>
      <c r="AB18" s="117"/>
    </row>
    <row r="19" spans="1:28" ht="27.75" customHeight="1" x14ac:dyDescent="0.15">
      <c r="A19" s="92"/>
      <c r="B19" s="98"/>
      <c r="C19" s="401" t="s">
        <v>249</v>
      </c>
      <c r="D19" s="402"/>
      <c r="E19" s="92" t="s">
        <v>250</v>
      </c>
      <c r="F19" s="106">
        <v>46</v>
      </c>
      <c r="G19" s="106">
        <v>33</v>
      </c>
      <c r="H19" s="106">
        <v>13</v>
      </c>
      <c r="I19" s="106">
        <v>17</v>
      </c>
      <c r="J19" s="106">
        <v>7</v>
      </c>
      <c r="K19" s="107">
        <v>0</v>
      </c>
      <c r="L19" s="107">
        <v>0</v>
      </c>
      <c r="M19" s="106">
        <v>13</v>
      </c>
      <c r="N19" s="106">
        <v>3</v>
      </c>
      <c r="O19" s="106">
        <v>2</v>
      </c>
      <c r="P19" s="106">
        <v>0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7">
        <v>0</v>
      </c>
      <c r="W19" s="107">
        <v>0</v>
      </c>
      <c r="X19" s="107">
        <v>0</v>
      </c>
      <c r="Y19" s="106">
        <v>1</v>
      </c>
      <c r="Z19" s="106">
        <v>3</v>
      </c>
    </row>
    <row r="20" spans="1:28" ht="27.75" customHeight="1" x14ac:dyDescent="0.15">
      <c r="A20" s="92"/>
      <c r="B20" s="98"/>
      <c r="C20" s="403"/>
      <c r="D20" s="404"/>
      <c r="E20" s="92" t="s">
        <v>317</v>
      </c>
      <c r="F20" s="106">
        <v>15</v>
      </c>
      <c r="G20" s="106">
        <v>7</v>
      </c>
      <c r="H20" s="106">
        <v>8</v>
      </c>
      <c r="I20" s="106">
        <v>0</v>
      </c>
      <c r="J20" s="106">
        <v>1</v>
      </c>
      <c r="K20" s="107">
        <v>0</v>
      </c>
      <c r="L20" s="107">
        <v>0</v>
      </c>
      <c r="M20" s="106">
        <v>5</v>
      </c>
      <c r="N20" s="106">
        <v>2</v>
      </c>
      <c r="O20" s="106">
        <v>0</v>
      </c>
      <c r="P20" s="106">
        <v>0</v>
      </c>
      <c r="Q20" s="107">
        <v>0</v>
      </c>
      <c r="R20" s="107">
        <v>0</v>
      </c>
      <c r="S20" s="107">
        <v>0</v>
      </c>
      <c r="T20" s="107">
        <v>0</v>
      </c>
      <c r="U20" s="107">
        <v>0</v>
      </c>
      <c r="V20" s="107">
        <v>0</v>
      </c>
      <c r="W20" s="107">
        <v>0</v>
      </c>
      <c r="X20" s="107">
        <v>0</v>
      </c>
      <c r="Y20" s="106">
        <v>2</v>
      </c>
      <c r="Z20" s="106">
        <v>5</v>
      </c>
    </row>
    <row r="21" spans="1:28" ht="27.75" customHeight="1" x14ac:dyDescent="0.15">
      <c r="A21" s="92"/>
      <c r="B21" s="99"/>
      <c r="C21" s="411" t="s">
        <v>151</v>
      </c>
      <c r="D21" s="412"/>
      <c r="E21" s="413"/>
      <c r="F21" s="103">
        <v>19</v>
      </c>
      <c r="G21" s="103">
        <v>10</v>
      </c>
      <c r="H21" s="103">
        <v>9</v>
      </c>
      <c r="I21" s="103">
        <v>9</v>
      </c>
      <c r="J21" s="103">
        <v>9</v>
      </c>
      <c r="K21" s="109">
        <v>0</v>
      </c>
      <c r="L21" s="109">
        <v>0</v>
      </c>
      <c r="M21" s="109">
        <v>1</v>
      </c>
      <c r="N21" s="109">
        <v>0</v>
      </c>
      <c r="O21" s="109">
        <v>0</v>
      </c>
      <c r="P21" s="109">
        <v>0</v>
      </c>
      <c r="Q21" s="109">
        <v>0</v>
      </c>
      <c r="R21" s="109"/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</row>
    <row r="22" spans="1:28" ht="27.75" customHeight="1" x14ac:dyDescent="0.15">
      <c r="A22" s="92"/>
      <c r="B22" s="377" t="s">
        <v>315</v>
      </c>
      <c r="C22" s="378"/>
      <c r="D22" s="378"/>
      <c r="E22" s="379"/>
      <c r="F22" s="108">
        <v>29</v>
      </c>
      <c r="G22" s="108">
        <v>15</v>
      </c>
      <c r="H22" s="108">
        <v>14</v>
      </c>
      <c r="I22" s="108">
        <v>9</v>
      </c>
      <c r="J22" s="108">
        <v>6</v>
      </c>
      <c r="K22" s="114">
        <v>0</v>
      </c>
      <c r="L22" s="114">
        <v>0</v>
      </c>
      <c r="M22" s="108">
        <v>1</v>
      </c>
      <c r="N22" s="112">
        <v>0</v>
      </c>
      <c r="O22" s="112">
        <v>1</v>
      </c>
      <c r="P22" s="108">
        <v>0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0</v>
      </c>
      <c r="W22" s="114">
        <v>0</v>
      </c>
      <c r="X22" s="114">
        <v>0</v>
      </c>
      <c r="Y22" s="108">
        <v>4</v>
      </c>
      <c r="Z22" s="108">
        <v>8</v>
      </c>
    </row>
    <row r="23" spans="1:28" ht="27.75" customHeight="1" x14ac:dyDescent="0.15">
      <c r="A23" s="93"/>
      <c r="B23" s="377" t="s">
        <v>323</v>
      </c>
      <c r="C23" s="378"/>
      <c r="D23" s="378"/>
      <c r="E23" s="379"/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14">
        <v>0</v>
      </c>
      <c r="Z23" s="114">
        <v>0</v>
      </c>
    </row>
    <row r="24" spans="1:28" s="89" customFormat="1" ht="27.75" customHeight="1" x14ac:dyDescent="0.15">
      <c r="A24" s="94"/>
      <c r="B24" s="390" t="s">
        <v>291</v>
      </c>
      <c r="C24" s="390"/>
      <c r="D24" s="390"/>
      <c r="E24" s="382"/>
      <c r="F24" s="108">
        <v>0</v>
      </c>
      <c r="G24" s="114">
        <v>0</v>
      </c>
      <c r="H24" s="114">
        <v>0</v>
      </c>
      <c r="I24" s="114">
        <v>0</v>
      </c>
      <c r="J24" s="114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4">
        <v>0</v>
      </c>
      <c r="R24" s="114">
        <v>0</v>
      </c>
      <c r="S24" s="114">
        <v>0</v>
      </c>
      <c r="T24" s="114">
        <v>0</v>
      </c>
      <c r="U24" s="114">
        <v>0</v>
      </c>
      <c r="V24" s="114">
        <v>0</v>
      </c>
      <c r="W24" s="114">
        <v>0</v>
      </c>
      <c r="X24" s="114">
        <v>0</v>
      </c>
      <c r="Y24" s="114">
        <v>0</v>
      </c>
      <c r="Z24" s="114">
        <v>0</v>
      </c>
    </row>
    <row r="25" spans="1:28" ht="27.75" customHeight="1" x14ac:dyDescent="0.15">
      <c r="A25" s="399"/>
      <c r="B25" s="386"/>
      <c r="C25" s="386"/>
      <c r="D25" s="387"/>
      <c r="E25" s="101" t="s">
        <v>324</v>
      </c>
      <c r="F25" s="10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7"/>
      <c r="AB25" s="117"/>
    </row>
    <row r="26" spans="1:28" ht="27.75" customHeight="1" x14ac:dyDescent="0.15">
      <c r="A26" s="399"/>
      <c r="B26" s="386"/>
      <c r="C26" s="386"/>
      <c r="D26" s="387"/>
      <c r="E26" s="95" t="s">
        <v>325</v>
      </c>
      <c r="F26" s="106">
        <v>0</v>
      </c>
      <c r="G26" s="119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17"/>
      <c r="AB26" s="117"/>
    </row>
    <row r="27" spans="1:28" ht="27.75" customHeight="1" x14ac:dyDescent="0.15">
      <c r="A27" s="118"/>
      <c r="B27" s="391" t="s">
        <v>326</v>
      </c>
      <c r="C27" s="391"/>
      <c r="D27" s="391"/>
      <c r="E27" s="392"/>
      <c r="F27" s="108">
        <v>0</v>
      </c>
      <c r="G27" s="120">
        <v>0</v>
      </c>
      <c r="H27" s="114">
        <v>0</v>
      </c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</row>
    <row r="28" spans="1:28" s="89" customFormat="1" ht="27.75" customHeight="1" x14ac:dyDescent="0.15">
      <c r="A28" s="94"/>
      <c r="B28" s="393" t="s">
        <v>49</v>
      </c>
      <c r="C28" s="393"/>
      <c r="D28" s="393"/>
      <c r="E28" s="394"/>
      <c r="F28" s="104">
        <v>20</v>
      </c>
      <c r="G28" s="104">
        <v>9</v>
      </c>
      <c r="H28" s="104">
        <v>11</v>
      </c>
      <c r="I28" s="104">
        <v>6</v>
      </c>
      <c r="J28" s="104">
        <v>7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04">
        <v>0</v>
      </c>
      <c r="Q28" s="107">
        <v>0</v>
      </c>
      <c r="R28" s="107">
        <v>0</v>
      </c>
      <c r="S28" s="107">
        <v>0</v>
      </c>
      <c r="T28" s="107">
        <v>0</v>
      </c>
      <c r="U28" s="107">
        <v>0</v>
      </c>
      <c r="V28" s="107">
        <v>0</v>
      </c>
      <c r="W28" s="107">
        <v>0</v>
      </c>
      <c r="X28" s="107">
        <v>0</v>
      </c>
      <c r="Y28" s="104">
        <v>3</v>
      </c>
      <c r="Z28" s="104">
        <v>4</v>
      </c>
    </row>
    <row r="29" spans="1:28" ht="27.75" customHeight="1" x14ac:dyDescent="0.15">
      <c r="A29" s="95"/>
      <c r="B29" s="386"/>
      <c r="C29" s="386"/>
      <c r="D29" s="387"/>
      <c r="E29" s="100" t="s">
        <v>40</v>
      </c>
      <c r="F29" s="105">
        <v>17</v>
      </c>
      <c r="G29" s="105">
        <v>9</v>
      </c>
      <c r="H29" s="105">
        <v>8</v>
      </c>
      <c r="I29" s="105">
        <v>6</v>
      </c>
      <c r="J29" s="105">
        <v>5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05">
        <v>3</v>
      </c>
      <c r="Z29" s="105">
        <v>3</v>
      </c>
    </row>
    <row r="30" spans="1:28" ht="27.75" customHeight="1" x14ac:dyDescent="0.15">
      <c r="A30" s="96"/>
      <c r="B30" s="388"/>
      <c r="C30" s="388"/>
      <c r="D30" s="389"/>
      <c r="E30" s="96" t="s">
        <v>154</v>
      </c>
      <c r="F30" s="103">
        <v>3</v>
      </c>
      <c r="G30" s="103">
        <v>0</v>
      </c>
      <c r="H30" s="103">
        <v>3</v>
      </c>
      <c r="I30" s="103">
        <v>0</v>
      </c>
      <c r="J30" s="103">
        <v>2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1</v>
      </c>
    </row>
  </sheetData>
  <mergeCells count="29">
    <mergeCell ref="B29:D30"/>
    <mergeCell ref="B24:E24"/>
    <mergeCell ref="B27:E27"/>
    <mergeCell ref="B28:E28"/>
    <mergeCell ref="A2:E3"/>
    <mergeCell ref="B6:D11"/>
    <mergeCell ref="B14:D15"/>
    <mergeCell ref="C19:D20"/>
    <mergeCell ref="A25:D26"/>
    <mergeCell ref="B17:E17"/>
    <mergeCell ref="C18:E18"/>
    <mergeCell ref="C21:E21"/>
    <mergeCell ref="B22:E22"/>
    <mergeCell ref="B23:E23"/>
    <mergeCell ref="A4:E4"/>
    <mergeCell ref="B5:E5"/>
    <mergeCell ref="B12:E12"/>
    <mergeCell ref="B13:E13"/>
    <mergeCell ref="B16:E16"/>
    <mergeCell ref="Q2:R2"/>
    <mergeCell ref="S2:T2"/>
    <mergeCell ref="U2:V2"/>
    <mergeCell ref="W2:X2"/>
    <mergeCell ref="Y2:Z2"/>
    <mergeCell ref="F2:H2"/>
    <mergeCell ref="I2:J2"/>
    <mergeCell ref="K2:L2"/>
    <mergeCell ref="M2:N2"/>
    <mergeCell ref="O2:P2"/>
  </mergeCells>
  <phoneticPr fontId="2"/>
  <pageMargins left="0.78740157480314965" right="0.78740157480314965" top="0.78740157480314965" bottom="0.98425196850393681" header="0.51181102362204722" footer="0.51181102362204722"/>
  <pageSetup paperSize="8" scale="9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0"/>
  <sheetViews>
    <sheetView showZeros="0" view="pageBreakPreview" zoomScaleNormal="90" zoomScaleSheetLayoutView="100" workbookViewId="0">
      <pane xSplit="2" ySplit="3" topLeftCell="C4" activePane="bottomRight" state="frozen"/>
      <selection pane="topRight"/>
      <selection pane="bottomLeft"/>
      <selection pane="bottomRight" activeCell="C6" sqref="C6"/>
    </sheetView>
  </sheetViews>
  <sheetFormatPr defaultRowHeight="13.5" x14ac:dyDescent="0.15"/>
  <cols>
    <col min="1" max="1" width="4.625" style="1" customWidth="1"/>
    <col min="2" max="2" width="29.125" style="1" customWidth="1"/>
    <col min="3" max="11" width="8.875" style="1" customWidth="1"/>
    <col min="12" max="12" width="9" style="1" bestFit="1" customWidth="1"/>
    <col min="13" max="16384" width="9" style="1"/>
  </cols>
  <sheetData>
    <row r="1" spans="1:14" ht="21" customHeight="1" x14ac:dyDescent="0.15">
      <c r="A1" s="55" t="s">
        <v>271</v>
      </c>
      <c r="B1" s="122"/>
      <c r="C1" s="128"/>
      <c r="D1" s="128"/>
      <c r="E1" s="128"/>
      <c r="F1" s="128"/>
      <c r="G1" s="122"/>
      <c r="H1" s="122"/>
      <c r="I1" s="122"/>
      <c r="J1" s="122"/>
      <c r="K1" s="26" t="s">
        <v>45</v>
      </c>
    </row>
    <row r="2" spans="1:14" ht="21" customHeight="1" x14ac:dyDescent="0.15">
      <c r="A2" s="337" t="s">
        <v>12</v>
      </c>
      <c r="B2" s="338"/>
      <c r="C2" s="426" t="s">
        <v>236</v>
      </c>
      <c r="D2" s="426"/>
      <c r="E2" s="426"/>
      <c r="F2" s="426" t="s">
        <v>238</v>
      </c>
      <c r="G2" s="426"/>
      <c r="H2" s="426"/>
      <c r="I2" s="426" t="s">
        <v>87</v>
      </c>
      <c r="J2" s="426"/>
      <c r="K2" s="426"/>
    </row>
    <row r="3" spans="1:14" ht="21" customHeight="1" x14ac:dyDescent="0.15">
      <c r="A3" s="424"/>
      <c r="B3" s="425"/>
      <c r="C3" s="129" t="s">
        <v>43</v>
      </c>
      <c r="D3" s="129" t="s">
        <v>85</v>
      </c>
      <c r="E3" s="129" t="s">
        <v>86</v>
      </c>
      <c r="F3" s="129" t="s">
        <v>43</v>
      </c>
      <c r="G3" s="129" t="s">
        <v>85</v>
      </c>
      <c r="H3" s="129" t="s">
        <v>86</v>
      </c>
      <c r="I3" s="129" t="s">
        <v>43</v>
      </c>
      <c r="J3" s="129" t="s">
        <v>85</v>
      </c>
      <c r="K3" s="129" t="s">
        <v>86</v>
      </c>
    </row>
    <row r="4" spans="1:14" ht="27.75" customHeight="1" x14ac:dyDescent="0.15">
      <c r="A4" s="416" t="s">
        <v>52</v>
      </c>
      <c r="B4" s="418"/>
      <c r="C4" s="130">
        <v>3031</v>
      </c>
      <c r="D4" s="130">
        <v>1433</v>
      </c>
      <c r="E4" s="130">
        <v>1598</v>
      </c>
      <c r="F4" s="130">
        <v>1820</v>
      </c>
      <c r="G4" s="130">
        <v>816</v>
      </c>
      <c r="H4" s="130">
        <v>1004</v>
      </c>
      <c r="I4" s="130">
        <v>1211</v>
      </c>
      <c r="J4" s="130">
        <v>617</v>
      </c>
      <c r="K4" s="130">
        <v>594</v>
      </c>
    </row>
    <row r="5" spans="1:14" ht="27.75" customHeight="1" x14ac:dyDescent="0.15">
      <c r="A5" s="47"/>
      <c r="B5" s="123" t="s">
        <v>40</v>
      </c>
      <c r="C5" s="131">
        <v>2730</v>
      </c>
      <c r="D5" s="131">
        <v>1393</v>
      </c>
      <c r="E5" s="131">
        <v>1337</v>
      </c>
      <c r="F5" s="131">
        <v>1619</v>
      </c>
      <c r="G5" s="131">
        <v>789</v>
      </c>
      <c r="H5" s="131">
        <v>830</v>
      </c>
      <c r="I5" s="131">
        <v>1111</v>
      </c>
      <c r="J5" s="131">
        <v>604</v>
      </c>
      <c r="K5" s="131">
        <v>507</v>
      </c>
    </row>
    <row r="6" spans="1:14" ht="27.75" customHeight="1" x14ac:dyDescent="0.15">
      <c r="A6" s="47"/>
      <c r="B6" s="124" t="s">
        <v>154</v>
      </c>
      <c r="C6" s="131">
        <v>214</v>
      </c>
      <c r="D6" s="131">
        <v>26</v>
      </c>
      <c r="E6" s="131">
        <v>188</v>
      </c>
      <c r="F6" s="131">
        <v>172</v>
      </c>
      <c r="G6" s="131">
        <v>19</v>
      </c>
      <c r="H6" s="131">
        <v>153</v>
      </c>
      <c r="I6" s="131">
        <v>42</v>
      </c>
      <c r="J6" s="131">
        <v>7</v>
      </c>
      <c r="K6" s="131">
        <v>35</v>
      </c>
    </row>
    <row r="7" spans="1:14" ht="27.75" customHeight="1" x14ac:dyDescent="0.15">
      <c r="A7" s="47"/>
      <c r="B7" s="124" t="s">
        <v>5</v>
      </c>
      <c r="C7" s="131">
        <v>2</v>
      </c>
      <c r="D7" s="132">
        <v>1</v>
      </c>
      <c r="E7" s="132">
        <v>1</v>
      </c>
      <c r="F7" s="131">
        <v>2</v>
      </c>
      <c r="G7" s="132">
        <v>1</v>
      </c>
      <c r="H7" s="132">
        <v>1</v>
      </c>
      <c r="I7" s="132">
        <v>0</v>
      </c>
      <c r="J7" s="132">
        <v>0</v>
      </c>
      <c r="K7" s="132">
        <v>0</v>
      </c>
    </row>
    <row r="8" spans="1:14" ht="27.75" customHeight="1" x14ac:dyDescent="0.15">
      <c r="A8" s="47"/>
      <c r="B8" s="124" t="s">
        <v>229</v>
      </c>
      <c r="C8" s="131">
        <v>0</v>
      </c>
      <c r="D8" s="132">
        <v>0</v>
      </c>
      <c r="E8" s="131">
        <v>0</v>
      </c>
      <c r="F8" s="131">
        <v>0</v>
      </c>
      <c r="G8" s="132">
        <v>0</v>
      </c>
      <c r="H8" s="131">
        <v>0</v>
      </c>
      <c r="I8" s="132">
        <v>0</v>
      </c>
      <c r="J8" s="132">
        <v>0</v>
      </c>
      <c r="K8" s="132">
        <v>0</v>
      </c>
    </row>
    <row r="9" spans="1:14" ht="27.75" customHeight="1" x14ac:dyDescent="0.15">
      <c r="A9" s="47"/>
      <c r="B9" s="124" t="s">
        <v>91</v>
      </c>
      <c r="C9" s="131">
        <v>85</v>
      </c>
      <c r="D9" s="131">
        <v>13</v>
      </c>
      <c r="E9" s="131">
        <v>72</v>
      </c>
      <c r="F9" s="131">
        <v>27</v>
      </c>
      <c r="G9" s="131">
        <v>7</v>
      </c>
      <c r="H9" s="131">
        <v>20</v>
      </c>
      <c r="I9" s="131">
        <v>58</v>
      </c>
      <c r="J9" s="131">
        <v>6</v>
      </c>
      <c r="K9" s="131">
        <v>52</v>
      </c>
    </row>
    <row r="10" spans="1:14" ht="27.75" customHeight="1" x14ac:dyDescent="0.15">
      <c r="A10" s="121"/>
      <c r="B10" s="125" t="s">
        <v>230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</row>
    <row r="11" spans="1:14" ht="27.75" customHeight="1" x14ac:dyDescent="0.15">
      <c r="A11" s="377" t="s">
        <v>231</v>
      </c>
      <c r="B11" s="379"/>
      <c r="C11" s="133">
        <v>806</v>
      </c>
      <c r="D11" s="133">
        <v>341</v>
      </c>
      <c r="E11" s="133">
        <v>465</v>
      </c>
      <c r="F11" s="133">
        <v>698</v>
      </c>
      <c r="G11" s="133">
        <v>294</v>
      </c>
      <c r="H11" s="133">
        <v>404</v>
      </c>
      <c r="I11" s="133">
        <v>108</v>
      </c>
      <c r="J11" s="133">
        <v>47</v>
      </c>
      <c r="K11" s="133">
        <v>61</v>
      </c>
    </row>
    <row r="12" spans="1:14" ht="27.75" customHeight="1" x14ac:dyDescent="0.15">
      <c r="A12" s="416" t="s">
        <v>311</v>
      </c>
      <c r="B12" s="418"/>
      <c r="C12" s="133">
        <v>474</v>
      </c>
      <c r="D12" s="133">
        <v>264</v>
      </c>
      <c r="E12" s="133">
        <v>210</v>
      </c>
      <c r="F12" s="133">
        <v>337</v>
      </c>
      <c r="G12" s="133">
        <v>175</v>
      </c>
      <c r="H12" s="133">
        <v>162</v>
      </c>
      <c r="I12" s="133">
        <v>137</v>
      </c>
      <c r="J12" s="133">
        <v>89</v>
      </c>
      <c r="K12" s="133">
        <v>48</v>
      </c>
    </row>
    <row r="13" spans="1:14" ht="27.75" customHeight="1" x14ac:dyDescent="0.15">
      <c r="A13" s="47"/>
      <c r="B13" s="123" t="s">
        <v>19</v>
      </c>
      <c r="C13" s="131">
        <v>307</v>
      </c>
      <c r="D13" s="131">
        <v>155</v>
      </c>
      <c r="E13" s="131">
        <v>152</v>
      </c>
      <c r="F13" s="131">
        <v>234</v>
      </c>
      <c r="G13" s="131">
        <v>107</v>
      </c>
      <c r="H13" s="131">
        <v>127</v>
      </c>
      <c r="I13" s="131">
        <v>73</v>
      </c>
      <c r="J13" s="131">
        <v>48</v>
      </c>
      <c r="K13" s="131">
        <v>25</v>
      </c>
    </row>
    <row r="14" spans="1:14" ht="27.75" customHeight="1" x14ac:dyDescent="0.15">
      <c r="A14" s="47"/>
      <c r="B14" s="125" t="s">
        <v>237</v>
      </c>
      <c r="C14" s="131">
        <v>167</v>
      </c>
      <c r="D14" s="131">
        <v>109</v>
      </c>
      <c r="E14" s="131">
        <v>58</v>
      </c>
      <c r="F14" s="131">
        <v>103</v>
      </c>
      <c r="G14" s="131">
        <v>68</v>
      </c>
      <c r="H14" s="131">
        <v>35</v>
      </c>
      <c r="I14" s="131">
        <v>64</v>
      </c>
      <c r="J14" s="131">
        <v>41</v>
      </c>
      <c r="K14" s="131">
        <v>23</v>
      </c>
    </row>
    <row r="15" spans="1:14" ht="27.75" customHeight="1" x14ac:dyDescent="0.15">
      <c r="A15" s="377" t="s">
        <v>289</v>
      </c>
      <c r="B15" s="379"/>
      <c r="C15" s="133">
        <v>84</v>
      </c>
      <c r="D15" s="133">
        <v>77</v>
      </c>
      <c r="E15" s="133">
        <v>7</v>
      </c>
      <c r="F15" s="133">
        <v>75</v>
      </c>
      <c r="G15" s="133">
        <v>68</v>
      </c>
      <c r="H15" s="133">
        <v>7</v>
      </c>
      <c r="I15" s="133">
        <v>9</v>
      </c>
      <c r="J15" s="133">
        <v>9</v>
      </c>
      <c r="K15" s="134">
        <v>0</v>
      </c>
      <c r="M15" s="3"/>
      <c r="N15" s="3"/>
    </row>
    <row r="16" spans="1:14" ht="27.75" customHeight="1" x14ac:dyDescent="0.15">
      <c r="A16" s="422" t="s">
        <v>49</v>
      </c>
      <c r="B16" s="423"/>
      <c r="C16" s="133">
        <v>3119</v>
      </c>
      <c r="D16" s="133">
        <v>1541</v>
      </c>
      <c r="E16" s="133">
        <v>1578</v>
      </c>
      <c r="F16" s="133">
        <v>1833</v>
      </c>
      <c r="G16" s="133">
        <v>837</v>
      </c>
      <c r="H16" s="133">
        <v>996</v>
      </c>
      <c r="I16" s="133">
        <v>1286</v>
      </c>
      <c r="J16" s="133">
        <v>704</v>
      </c>
      <c r="K16" s="133">
        <v>582</v>
      </c>
      <c r="M16" s="3"/>
      <c r="N16" s="3"/>
    </row>
    <row r="17" spans="1:14" ht="27.75" customHeight="1" x14ac:dyDescent="0.15">
      <c r="A17" s="47"/>
      <c r="B17" s="126" t="s">
        <v>40</v>
      </c>
      <c r="C17" s="131">
        <v>2905</v>
      </c>
      <c r="D17" s="131">
        <v>1515</v>
      </c>
      <c r="E17" s="131">
        <v>1390</v>
      </c>
      <c r="F17" s="131">
        <v>1661</v>
      </c>
      <c r="G17" s="131">
        <v>818</v>
      </c>
      <c r="H17" s="131">
        <v>843</v>
      </c>
      <c r="I17" s="131">
        <v>1244</v>
      </c>
      <c r="J17" s="131">
        <v>697</v>
      </c>
      <c r="K17" s="131">
        <v>547</v>
      </c>
      <c r="M17" s="135"/>
      <c r="N17" s="135"/>
    </row>
    <row r="18" spans="1:14" ht="27.75" customHeight="1" x14ac:dyDescent="0.15">
      <c r="A18" s="48"/>
      <c r="B18" s="127" t="s">
        <v>154</v>
      </c>
      <c r="C18" s="130">
        <v>214</v>
      </c>
      <c r="D18" s="130">
        <v>26</v>
      </c>
      <c r="E18" s="130">
        <v>188</v>
      </c>
      <c r="F18" s="130">
        <v>172</v>
      </c>
      <c r="G18" s="130">
        <v>19</v>
      </c>
      <c r="H18" s="130">
        <v>153</v>
      </c>
      <c r="I18" s="130">
        <v>42</v>
      </c>
      <c r="J18" s="130">
        <v>7</v>
      </c>
      <c r="K18" s="130">
        <v>35</v>
      </c>
      <c r="M18" s="3"/>
      <c r="N18" s="3"/>
    </row>
    <row r="19" spans="1:14" x14ac:dyDescent="0.15">
      <c r="M19" s="3"/>
      <c r="N19" s="3"/>
    </row>
    <row r="20" spans="1:14" x14ac:dyDescent="0.15">
      <c r="M20" s="3"/>
      <c r="N20" s="3"/>
    </row>
  </sheetData>
  <mergeCells count="9">
    <mergeCell ref="A16:B16"/>
    <mergeCell ref="A2:B3"/>
    <mergeCell ref="C2:E2"/>
    <mergeCell ref="F2:H2"/>
    <mergeCell ref="I2:K2"/>
    <mergeCell ref="A4:B4"/>
    <mergeCell ref="A11:B11"/>
    <mergeCell ref="A12:B12"/>
    <mergeCell ref="A15:B15"/>
  </mergeCells>
  <phoneticPr fontId="2"/>
  <pageMargins left="0.78740157480314965" right="0.78740157480314965" top="0.78740157480314965" bottom="0.98425196850393681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9"/>
  <sheetViews>
    <sheetView showZeros="0" zoomScale="90" zoomScaleNormal="9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7" sqref="R7"/>
    </sheetView>
  </sheetViews>
  <sheetFormatPr defaultRowHeight="13.5" x14ac:dyDescent="0.15"/>
  <cols>
    <col min="1" max="1" width="3.625" style="1" customWidth="1"/>
    <col min="2" max="2" width="24.625" style="1" customWidth="1"/>
    <col min="3" max="5" width="8.625" style="27" customWidth="1"/>
    <col min="6" max="15" width="8.125" style="27" customWidth="1"/>
    <col min="16" max="16" width="9" style="1" bestFit="1" customWidth="1"/>
    <col min="17" max="16384" width="9" style="1"/>
  </cols>
  <sheetData>
    <row r="1" spans="1:15" ht="21" customHeight="1" x14ac:dyDescent="0.15">
      <c r="A1" s="136" t="s">
        <v>176</v>
      </c>
      <c r="B1" s="137"/>
      <c r="C1" s="70"/>
      <c r="D1" s="70"/>
      <c r="E1" s="70"/>
      <c r="F1" s="70"/>
      <c r="O1" s="66" t="s">
        <v>45</v>
      </c>
    </row>
    <row r="2" spans="1:15" ht="21" customHeight="1" x14ac:dyDescent="0.15">
      <c r="A2" s="308" t="s">
        <v>12</v>
      </c>
      <c r="B2" s="309"/>
      <c r="C2" s="315" t="s">
        <v>43</v>
      </c>
      <c r="D2" s="315"/>
      <c r="E2" s="315"/>
      <c r="F2" s="312" t="s">
        <v>13</v>
      </c>
      <c r="G2" s="312"/>
      <c r="H2" s="312"/>
      <c r="I2" s="312"/>
      <c r="J2" s="312" t="s">
        <v>1</v>
      </c>
      <c r="K2" s="312"/>
      <c r="L2" s="312"/>
      <c r="M2" s="312"/>
      <c r="N2" s="312"/>
      <c r="O2" s="312"/>
    </row>
    <row r="3" spans="1:15" ht="21" customHeight="1" x14ac:dyDescent="0.15">
      <c r="A3" s="428"/>
      <c r="B3" s="429"/>
      <c r="C3" s="430"/>
      <c r="D3" s="430"/>
      <c r="E3" s="430"/>
      <c r="F3" s="312" t="s">
        <v>16</v>
      </c>
      <c r="G3" s="312"/>
      <c r="H3" s="312" t="s">
        <v>93</v>
      </c>
      <c r="I3" s="312"/>
      <c r="J3" s="312" t="s">
        <v>104</v>
      </c>
      <c r="K3" s="312"/>
      <c r="L3" s="312"/>
      <c r="M3" s="312" t="s">
        <v>240</v>
      </c>
      <c r="N3" s="312"/>
      <c r="O3" s="312"/>
    </row>
    <row r="4" spans="1:15" ht="21" customHeight="1" x14ac:dyDescent="0.15">
      <c r="A4" s="310"/>
      <c r="B4" s="311"/>
      <c r="C4" s="63" t="s">
        <v>43</v>
      </c>
      <c r="D4" s="63" t="s">
        <v>85</v>
      </c>
      <c r="E4" s="63" t="s">
        <v>86</v>
      </c>
      <c r="F4" s="63" t="s">
        <v>85</v>
      </c>
      <c r="G4" s="63" t="s">
        <v>86</v>
      </c>
      <c r="H4" s="63" t="s">
        <v>85</v>
      </c>
      <c r="I4" s="63" t="s">
        <v>86</v>
      </c>
      <c r="J4" s="63" t="s">
        <v>43</v>
      </c>
      <c r="K4" s="63" t="s">
        <v>85</v>
      </c>
      <c r="L4" s="63" t="s">
        <v>86</v>
      </c>
      <c r="M4" s="63" t="s">
        <v>43</v>
      </c>
      <c r="N4" s="63" t="s">
        <v>85</v>
      </c>
      <c r="O4" s="63" t="s">
        <v>86</v>
      </c>
    </row>
    <row r="5" spans="1:15" ht="27.75" customHeight="1" x14ac:dyDescent="0.15">
      <c r="A5" s="310" t="s">
        <v>29</v>
      </c>
      <c r="B5" s="427"/>
      <c r="C5" s="222">
        <v>780</v>
      </c>
      <c r="D5" s="222">
        <v>531</v>
      </c>
      <c r="E5" s="222">
        <v>249</v>
      </c>
      <c r="F5" s="222">
        <v>497</v>
      </c>
      <c r="G5" s="222">
        <v>235</v>
      </c>
      <c r="H5" s="222">
        <v>34</v>
      </c>
      <c r="I5" s="222">
        <v>14</v>
      </c>
      <c r="J5" s="21">
        <v>552</v>
      </c>
      <c r="K5" s="21">
        <v>364</v>
      </c>
      <c r="L5" s="21">
        <v>188</v>
      </c>
      <c r="M5" s="52">
        <v>228</v>
      </c>
      <c r="N5" s="21">
        <v>167</v>
      </c>
      <c r="O5" s="21">
        <v>61</v>
      </c>
    </row>
    <row r="6" spans="1:15" ht="27.75" customHeight="1" x14ac:dyDescent="0.15">
      <c r="A6" s="16" t="s">
        <v>180</v>
      </c>
      <c r="B6" s="2" t="s">
        <v>121</v>
      </c>
      <c r="C6" s="222">
        <v>11</v>
      </c>
      <c r="D6" s="222">
        <v>6</v>
      </c>
      <c r="E6" s="222">
        <v>5</v>
      </c>
      <c r="F6" s="222">
        <v>6</v>
      </c>
      <c r="G6" s="222">
        <v>4</v>
      </c>
      <c r="H6" s="222">
        <v>0</v>
      </c>
      <c r="I6" s="222">
        <v>1</v>
      </c>
      <c r="J6" s="19">
        <v>7</v>
      </c>
      <c r="K6" s="19">
        <v>3</v>
      </c>
      <c r="L6" s="54">
        <v>4</v>
      </c>
      <c r="M6" s="19">
        <v>4</v>
      </c>
      <c r="N6" s="86">
        <v>3</v>
      </c>
      <c r="O6" s="22">
        <v>1</v>
      </c>
    </row>
    <row r="7" spans="1:15" ht="27.75" customHeight="1" x14ac:dyDescent="0.15">
      <c r="A7" s="17" t="s">
        <v>38</v>
      </c>
      <c r="B7" s="138" t="s">
        <v>37</v>
      </c>
      <c r="C7" s="223">
        <v>10</v>
      </c>
      <c r="D7" s="223">
        <v>10</v>
      </c>
      <c r="E7" s="223">
        <v>0</v>
      </c>
      <c r="F7" s="223">
        <v>10</v>
      </c>
      <c r="G7" s="223">
        <v>0</v>
      </c>
      <c r="H7" s="223">
        <v>0</v>
      </c>
      <c r="I7" s="223">
        <v>0</v>
      </c>
      <c r="J7" s="23">
        <v>7</v>
      </c>
      <c r="K7" s="23">
        <v>7</v>
      </c>
      <c r="L7" s="145">
        <v>0</v>
      </c>
      <c r="M7" s="23">
        <v>3</v>
      </c>
      <c r="N7" s="147">
        <v>3</v>
      </c>
      <c r="O7" s="23">
        <v>0</v>
      </c>
    </row>
    <row r="8" spans="1:15" ht="27.75" customHeight="1" x14ac:dyDescent="0.15">
      <c r="A8" s="15" t="s">
        <v>182</v>
      </c>
      <c r="B8" s="139" t="s">
        <v>218</v>
      </c>
      <c r="C8" s="224">
        <v>3</v>
      </c>
      <c r="D8" s="224">
        <v>3</v>
      </c>
      <c r="E8" s="224">
        <v>0</v>
      </c>
      <c r="F8" s="224">
        <v>3</v>
      </c>
      <c r="G8" s="224">
        <v>0</v>
      </c>
      <c r="H8" s="224">
        <v>0</v>
      </c>
      <c r="I8" s="224">
        <v>0</v>
      </c>
      <c r="J8" s="19">
        <v>2</v>
      </c>
      <c r="K8" s="19">
        <v>2</v>
      </c>
      <c r="L8" s="24">
        <v>0</v>
      </c>
      <c r="M8" s="19">
        <v>1</v>
      </c>
      <c r="N8" s="148">
        <v>1</v>
      </c>
      <c r="O8" s="24">
        <v>0</v>
      </c>
    </row>
    <row r="9" spans="1:15" ht="27.75" customHeight="1" x14ac:dyDescent="0.15">
      <c r="A9" s="16" t="s">
        <v>184</v>
      </c>
      <c r="B9" s="2" t="s">
        <v>197</v>
      </c>
      <c r="C9" s="224">
        <v>115</v>
      </c>
      <c r="D9" s="224">
        <v>103</v>
      </c>
      <c r="E9" s="224">
        <v>12</v>
      </c>
      <c r="F9" s="224">
        <v>91</v>
      </c>
      <c r="G9" s="224">
        <v>9</v>
      </c>
      <c r="H9" s="224">
        <v>12</v>
      </c>
      <c r="I9" s="224">
        <v>3</v>
      </c>
      <c r="J9" s="20">
        <v>90</v>
      </c>
      <c r="K9" s="20">
        <v>79</v>
      </c>
      <c r="L9" s="54">
        <v>11</v>
      </c>
      <c r="M9" s="20">
        <v>25</v>
      </c>
      <c r="N9" s="62">
        <v>24</v>
      </c>
      <c r="O9" s="20">
        <v>1</v>
      </c>
    </row>
    <row r="10" spans="1:15" ht="27.75" customHeight="1" x14ac:dyDescent="0.15">
      <c r="A10" s="16" t="s">
        <v>181</v>
      </c>
      <c r="B10" s="220" t="s">
        <v>99</v>
      </c>
      <c r="C10" s="224">
        <v>214</v>
      </c>
      <c r="D10" s="224">
        <v>167</v>
      </c>
      <c r="E10" s="224">
        <v>47</v>
      </c>
      <c r="F10" s="224">
        <v>158</v>
      </c>
      <c r="G10" s="224">
        <v>46</v>
      </c>
      <c r="H10" s="224">
        <v>9</v>
      </c>
      <c r="I10" s="224">
        <v>1</v>
      </c>
      <c r="J10" s="20">
        <v>134</v>
      </c>
      <c r="K10" s="20">
        <v>101</v>
      </c>
      <c r="L10" s="54">
        <v>33</v>
      </c>
      <c r="M10" s="21">
        <v>80</v>
      </c>
      <c r="N10" s="62">
        <v>66</v>
      </c>
      <c r="O10" s="20">
        <v>14</v>
      </c>
    </row>
    <row r="11" spans="1:15" ht="27.75" customHeight="1" x14ac:dyDescent="0.15">
      <c r="A11" s="15" t="s">
        <v>177</v>
      </c>
      <c r="B11" s="140" t="s">
        <v>198</v>
      </c>
      <c r="C11" s="222">
        <v>13</v>
      </c>
      <c r="D11" s="222">
        <v>13</v>
      </c>
      <c r="E11" s="222">
        <v>0</v>
      </c>
      <c r="F11" s="222">
        <v>13</v>
      </c>
      <c r="G11" s="222">
        <v>0</v>
      </c>
      <c r="H11" s="222">
        <v>0</v>
      </c>
      <c r="I11" s="222">
        <v>0</v>
      </c>
      <c r="J11" s="19">
        <v>10</v>
      </c>
      <c r="K11" s="19">
        <v>10</v>
      </c>
      <c r="L11" s="24">
        <v>0</v>
      </c>
      <c r="M11" s="19">
        <v>3</v>
      </c>
      <c r="N11" s="148">
        <v>3</v>
      </c>
      <c r="O11" s="24">
        <v>0</v>
      </c>
    </row>
    <row r="12" spans="1:15" ht="27.75" customHeight="1" x14ac:dyDescent="0.15">
      <c r="A12" s="16" t="s">
        <v>185</v>
      </c>
      <c r="B12" s="2" t="s">
        <v>144</v>
      </c>
      <c r="C12" s="224">
        <v>6</v>
      </c>
      <c r="D12" s="224">
        <v>4</v>
      </c>
      <c r="E12" s="224">
        <v>2</v>
      </c>
      <c r="F12" s="224">
        <v>4</v>
      </c>
      <c r="G12" s="224">
        <v>2</v>
      </c>
      <c r="H12" s="224">
        <v>0</v>
      </c>
      <c r="I12" s="224">
        <v>0</v>
      </c>
      <c r="J12" s="20">
        <v>4</v>
      </c>
      <c r="K12" s="22">
        <v>3</v>
      </c>
      <c r="L12" s="54">
        <v>1</v>
      </c>
      <c r="M12" s="20">
        <v>2</v>
      </c>
      <c r="N12" s="62">
        <v>1</v>
      </c>
      <c r="O12" s="22">
        <v>1</v>
      </c>
    </row>
    <row r="13" spans="1:15" ht="27.75" customHeight="1" x14ac:dyDescent="0.15">
      <c r="A13" s="16" t="s">
        <v>186</v>
      </c>
      <c r="B13" s="2" t="s">
        <v>103</v>
      </c>
      <c r="C13" s="224">
        <v>32</v>
      </c>
      <c r="D13" s="224">
        <v>22</v>
      </c>
      <c r="E13" s="224">
        <v>10</v>
      </c>
      <c r="F13" s="224">
        <v>22</v>
      </c>
      <c r="G13" s="224">
        <v>10</v>
      </c>
      <c r="H13" s="224">
        <v>0</v>
      </c>
      <c r="I13" s="224">
        <v>0</v>
      </c>
      <c r="J13" s="20">
        <v>17</v>
      </c>
      <c r="K13" s="20">
        <v>10</v>
      </c>
      <c r="L13" s="54">
        <v>7</v>
      </c>
      <c r="M13" s="20">
        <v>15</v>
      </c>
      <c r="N13" s="62">
        <v>12</v>
      </c>
      <c r="O13" s="20">
        <v>3</v>
      </c>
    </row>
    <row r="14" spans="1:15" ht="27.75" customHeight="1" x14ac:dyDescent="0.15">
      <c r="A14" s="16" t="s">
        <v>152</v>
      </c>
      <c r="B14" s="2" t="s">
        <v>123</v>
      </c>
      <c r="C14" s="224">
        <v>65</v>
      </c>
      <c r="D14" s="224">
        <v>38</v>
      </c>
      <c r="E14" s="224">
        <v>27</v>
      </c>
      <c r="F14" s="224">
        <v>34</v>
      </c>
      <c r="G14" s="224">
        <v>25</v>
      </c>
      <c r="H14" s="224">
        <v>4</v>
      </c>
      <c r="I14" s="224">
        <v>2</v>
      </c>
      <c r="J14" s="20">
        <v>54</v>
      </c>
      <c r="K14" s="20">
        <v>29</v>
      </c>
      <c r="L14" s="54">
        <v>25</v>
      </c>
      <c r="M14" s="20">
        <v>11</v>
      </c>
      <c r="N14" s="62">
        <v>9</v>
      </c>
      <c r="O14" s="20">
        <v>2</v>
      </c>
    </row>
    <row r="15" spans="1:15" ht="27.75" customHeight="1" x14ac:dyDescent="0.15">
      <c r="A15" s="16" t="s">
        <v>188</v>
      </c>
      <c r="B15" s="2" t="s">
        <v>51</v>
      </c>
      <c r="C15" s="224">
        <v>9</v>
      </c>
      <c r="D15" s="224">
        <v>3</v>
      </c>
      <c r="E15" s="224">
        <v>6</v>
      </c>
      <c r="F15" s="224">
        <v>3</v>
      </c>
      <c r="G15" s="224">
        <v>6</v>
      </c>
      <c r="H15" s="224">
        <v>0</v>
      </c>
      <c r="I15" s="224">
        <v>0</v>
      </c>
      <c r="J15" s="20">
        <v>9</v>
      </c>
      <c r="K15" s="22">
        <v>3</v>
      </c>
      <c r="L15" s="54">
        <v>6</v>
      </c>
      <c r="M15" s="22">
        <v>0</v>
      </c>
      <c r="N15" s="22">
        <v>0</v>
      </c>
      <c r="O15" s="22">
        <v>0</v>
      </c>
    </row>
    <row r="16" spans="1:15" ht="27.75" customHeight="1" x14ac:dyDescent="0.15">
      <c r="A16" s="16" t="s">
        <v>7</v>
      </c>
      <c r="B16" s="2" t="s">
        <v>199</v>
      </c>
      <c r="C16" s="224">
        <v>6</v>
      </c>
      <c r="D16" s="224">
        <v>1</v>
      </c>
      <c r="E16" s="224">
        <v>5</v>
      </c>
      <c r="F16" s="224">
        <v>1</v>
      </c>
      <c r="G16" s="224">
        <v>4</v>
      </c>
      <c r="H16" s="224">
        <v>0</v>
      </c>
      <c r="I16" s="224">
        <v>1</v>
      </c>
      <c r="J16" s="20">
        <v>5</v>
      </c>
      <c r="K16" s="22">
        <v>1</v>
      </c>
      <c r="L16" s="54">
        <v>4</v>
      </c>
      <c r="M16" s="20">
        <v>1</v>
      </c>
      <c r="N16" s="62">
        <v>0</v>
      </c>
      <c r="O16" s="20">
        <v>1</v>
      </c>
    </row>
    <row r="17" spans="1:15" ht="27.75" customHeight="1" x14ac:dyDescent="0.15">
      <c r="A17" s="16" t="s">
        <v>189</v>
      </c>
      <c r="B17" s="141" t="s">
        <v>219</v>
      </c>
      <c r="C17" s="224">
        <v>15</v>
      </c>
      <c r="D17" s="224">
        <v>13</v>
      </c>
      <c r="E17" s="224">
        <v>2</v>
      </c>
      <c r="F17" s="224">
        <v>13</v>
      </c>
      <c r="G17" s="224">
        <v>2</v>
      </c>
      <c r="H17" s="224">
        <v>0</v>
      </c>
      <c r="I17" s="224">
        <v>0</v>
      </c>
      <c r="J17" s="20">
        <v>12</v>
      </c>
      <c r="K17" s="20">
        <v>10</v>
      </c>
      <c r="L17" s="54">
        <v>2</v>
      </c>
      <c r="M17" s="20">
        <v>3</v>
      </c>
      <c r="N17" s="62">
        <v>3</v>
      </c>
      <c r="O17" s="22">
        <v>0</v>
      </c>
    </row>
    <row r="18" spans="1:15" ht="27.75" customHeight="1" x14ac:dyDescent="0.15">
      <c r="A18" s="16" t="s">
        <v>148</v>
      </c>
      <c r="B18" s="2" t="s">
        <v>0</v>
      </c>
      <c r="C18" s="224">
        <v>31</v>
      </c>
      <c r="D18" s="224">
        <v>5</v>
      </c>
      <c r="E18" s="224">
        <v>26</v>
      </c>
      <c r="F18" s="224">
        <v>4</v>
      </c>
      <c r="G18" s="224">
        <v>26</v>
      </c>
      <c r="H18" s="224">
        <v>1</v>
      </c>
      <c r="I18" s="224">
        <v>0</v>
      </c>
      <c r="J18" s="20">
        <v>22</v>
      </c>
      <c r="K18" s="20">
        <v>2</v>
      </c>
      <c r="L18" s="54">
        <v>20</v>
      </c>
      <c r="M18" s="20">
        <v>9</v>
      </c>
      <c r="N18" s="62">
        <v>3</v>
      </c>
      <c r="O18" s="20">
        <v>6</v>
      </c>
    </row>
    <row r="19" spans="1:15" ht="27.75" customHeight="1" x14ac:dyDescent="0.15">
      <c r="A19" s="16" t="s">
        <v>190</v>
      </c>
      <c r="B19" s="2" t="s">
        <v>78</v>
      </c>
      <c r="C19" s="224">
        <v>42</v>
      </c>
      <c r="D19" s="224">
        <v>22</v>
      </c>
      <c r="E19" s="224">
        <v>20</v>
      </c>
      <c r="F19" s="224">
        <v>21</v>
      </c>
      <c r="G19" s="224">
        <v>19</v>
      </c>
      <c r="H19" s="224">
        <v>1</v>
      </c>
      <c r="I19" s="224">
        <v>1</v>
      </c>
      <c r="J19" s="20">
        <v>29</v>
      </c>
      <c r="K19" s="20">
        <v>13</v>
      </c>
      <c r="L19" s="54">
        <v>16</v>
      </c>
      <c r="M19" s="20">
        <v>13</v>
      </c>
      <c r="N19" s="62">
        <v>9</v>
      </c>
      <c r="O19" s="20">
        <v>4</v>
      </c>
    </row>
    <row r="20" spans="1:15" ht="27.75" customHeight="1" x14ac:dyDescent="0.15">
      <c r="A20" s="16" t="s">
        <v>97</v>
      </c>
      <c r="B20" s="2" t="s">
        <v>203</v>
      </c>
      <c r="C20" s="224">
        <v>3</v>
      </c>
      <c r="D20" s="224">
        <v>2</v>
      </c>
      <c r="E20" s="224">
        <v>1</v>
      </c>
      <c r="F20" s="224">
        <v>1</v>
      </c>
      <c r="G20" s="224">
        <v>0</v>
      </c>
      <c r="H20" s="224">
        <v>1</v>
      </c>
      <c r="I20" s="224">
        <v>1</v>
      </c>
      <c r="J20" s="20">
        <v>3</v>
      </c>
      <c r="K20" s="20">
        <v>2</v>
      </c>
      <c r="L20" s="54">
        <v>1</v>
      </c>
      <c r="M20" s="20">
        <v>0</v>
      </c>
      <c r="N20" s="86">
        <v>0</v>
      </c>
      <c r="O20" s="22">
        <v>0</v>
      </c>
    </row>
    <row r="21" spans="1:15" ht="27.75" customHeight="1" x14ac:dyDescent="0.15">
      <c r="A21" s="16" t="s">
        <v>75</v>
      </c>
      <c r="B21" s="2" t="s">
        <v>204</v>
      </c>
      <c r="C21" s="224">
        <v>26</v>
      </c>
      <c r="D21" s="224">
        <v>9</v>
      </c>
      <c r="E21" s="224">
        <v>17</v>
      </c>
      <c r="F21" s="224">
        <v>4</v>
      </c>
      <c r="G21" s="224">
        <v>17</v>
      </c>
      <c r="H21" s="224">
        <v>5</v>
      </c>
      <c r="I21" s="224">
        <v>0</v>
      </c>
      <c r="J21" s="20">
        <v>24</v>
      </c>
      <c r="K21" s="20">
        <v>9</v>
      </c>
      <c r="L21" s="54">
        <v>15</v>
      </c>
      <c r="M21" s="20">
        <v>2</v>
      </c>
      <c r="N21" s="62">
        <v>0</v>
      </c>
      <c r="O21" s="20">
        <v>2</v>
      </c>
    </row>
    <row r="22" spans="1:15" ht="27.75" customHeight="1" x14ac:dyDescent="0.15">
      <c r="A22" s="16" t="s">
        <v>191</v>
      </c>
      <c r="B22" s="2" t="s">
        <v>47</v>
      </c>
      <c r="C22" s="224">
        <v>10</v>
      </c>
      <c r="D22" s="224">
        <v>6</v>
      </c>
      <c r="E22" s="224">
        <v>4</v>
      </c>
      <c r="F22" s="224">
        <v>5</v>
      </c>
      <c r="G22" s="224">
        <v>4</v>
      </c>
      <c r="H22" s="224">
        <v>1</v>
      </c>
      <c r="I22" s="224">
        <v>0</v>
      </c>
      <c r="J22" s="20">
        <v>9</v>
      </c>
      <c r="K22" s="20">
        <v>6</v>
      </c>
      <c r="L22" s="54">
        <v>3</v>
      </c>
      <c r="M22" s="20">
        <v>1</v>
      </c>
      <c r="N22" s="62">
        <v>0</v>
      </c>
      <c r="O22" s="20">
        <v>1</v>
      </c>
    </row>
    <row r="23" spans="1:15" ht="27.75" customHeight="1" x14ac:dyDescent="0.15">
      <c r="A23" s="16" t="s">
        <v>192</v>
      </c>
      <c r="B23" s="142" t="s">
        <v>220</v>
      </c>
      <c r="C23" s="224">
        <v>25</v>
      </c>
      <c r="D23" s="224">
        <v>16</v>
      </c>
      <c r="E23" s="224">
        <v>9</v>
      </c>
      <c r="F23" s="224">
        <v>16</v>
      </c>
      <c r="G23" s="224">
        <v>8</v>
      </c>
      <c r="H23" s="224">
        <v>0</v>
      </c>
      <c r="I23" s="224">
        <v>1</v>
      </c>
      <c r="J23" s="20">
        <v>14</v>
      </c>
      <c r="K23" s="20">
        <v>9</v>
      </c>
      <c r="L23" s="54">
        <v>5</v>
      </c>
      <c r="M23" s="20">
        <v>11</v>
      </c>
      <c r="N23" s="62">
        <v>7</v>
      </c>
      <c r="O23" s="20">
        <v>4</v>
      </c>
    </row>
    <row r="24" spans="1:15" ht="27.75" customHeight="1" x14ac:dyDescent="0.15">
      <c r="A24" s="17" t="s">
        <v>193</v>
      </c>
      <c r="B24" s="143" t="s">
        <v>222</v>
      </c>
      <c r="C24" s="223">
        <v>139</v>
      </c>
      <c r="D24" s="223">
        <v>86</v>
      </c>
      <c r="E24" s="223">
        <v>53</v>
      </c>
      <c r="F24" s="223">
        <v>86</v>
      </c>
      <c r="G24" s="223">
        <v>50</v>
      </c>
      <c r="H24" s="223">
        <v>0</v>
      </c>
      <c r="I24" s="223">
        <v>3</v>
      </c>
      <c r="J24" s="21">
        <v>97</v>
      </c>
      <c r="K24" s="21">
        <v>63</v>
      </c>
      <c r="L24" s="146">
        <v>34</v>
      </c>
      <c r="M24" s="20">
        <v>42</v>
      </c>
      <c r="N24" s="149">
        <v>23</v>
      </c>
      <c r="O24" s="21">
        <v>19</v>
      </c>
    </row>
    <row r="25" spans="1:15" ht="27.75" customHeight="1" x14ac:dyDescent="0.15">
      <c r="A25" s="17" t="s">
        <v>194</v>
      </c>
      <c r="B25" s="138" t="s">
        <v>161</v>
      </c>
      <c r="C25" s="221">
        <v>5</v>
      </c>
      <c r="D25" s="221">
        <v>2</v>
      </c>
      <c r="E25" s="221">
        <v>3</v>
      </c>
      <c r="F25" s="223">
        <v>2</v>
      </c>
      <c r="G25" s="223">
        <v>3</v>
      </c>
      <c r="H25" s="223">
        <v>0</v>
      </c>
      <c r="I25" s="223">
        <v>0</v>
      </c>
      <c r="J25" s="23">
        <v>3</v>
      </c>
      <c r="K25" s="23">
        <v>2</v>
      </c>
      <c r="L25" s="23">
        <v>1</v>
      </c>
      <c r="M25" s="52">
        <v>2</v>
      </c>
      <c r="N25" s="21">
        <v>0</v>
      </c>
      <c r="O25" s="23">
        <v>2</v>
      </c>
    </row>
    <row r="29" spans="1:15" x14ac:dyDescent="0.15">
      <c r="F29" s="144"/>
    </row>
  </sheetData>
  <mergeCells count="9">
    <mergeCell ref="A5:B5"/>
    <mergeCell ref="A2:B4"/>
    <mergeCell ref="C2:E3"/>
    <mergeCell ref="F2:I2"/>
    <mergeCell ref="J2:O2"/>
    <mergeCell ref="F3:G3"/>
    <mergeCell ref="H3:I3"/>
    <mergeCell ref="J3:L3"/>
    <mergeCell ref="M3:O3"/>
  </mergeCells>
  <phoneticPr fontId="2"/>
  <pageMargins left="0.78740157480314965" right="0.78740157480314965" top="0.78740157480314965" bottom="0.98425196850393681" header="0.51181102362204722" footer="0.51181102362204722"/>
  <pageSetup paperSize="9" scale="77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28"/>
  <sheetViews>
    <sheetView showZeros="0" view="pageBreakPreview" zoomScale="90" zoomScaleNormal="80" zoomScaleSheetLayoutView="9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3.5" x14ac:dyDescent="0.15"/>
  <cols>
    <col min="1" max="1" width="3.625" style="1" customWidth="1"/>
    <col min="2" max="2" width="24.625" style="1" customWidth="1"/>
    <col min="3" max="23" width="6.375" style="1" customWidth="1"/>
    <col min="24" max="16380" width="9" style="1" bestFit="1" customWidth="1"/>
    <col min="16381" max="16384" width="9" style="1" customWidth="1"/>
  </cols>
  <sheetData>
    <row r="1" spans="1:23" ht="21" customHeight="1" x14ac:dyDescent="0.15">
      <c r="A1" s="136" t="s">
        <v>272</v>
      </c>
      <c r="B1" s="137"/>
      <c r="C1" s="137"/>
      <c r="D1" s="137"/>
      <c r="E1" s="137"/>
      <c r="F1" s="137"/>
      <c r="W1" s="26" t="s">
        <v>45</v>
      </c>
    </row>
    <row r="2" spans="1:23" ht="21" customHeight="1" x14ac:dyDescent="0.15">
      <c r="A2" s="308" t="s">
        <v>12</v>
      </c>
      <c r="B2" s="433"/>
      <c r="C2" s="303" t="s">
        <v>43</v>
      </c>
      <c r="D2" s="303"/>
      <c r="E2" s="303"/>
      <c r="F2" s="303" t="s">
        <v>2</v>
      </c>
      <c r="G2" s="303"/>
      <c r="H2" s="303" t="s">
        <v>163</v>
      </c>
      <c r="I2" s="303"/>
      <c r="J2" s="303" t="s">
        <v>173</v>
      </c>
      <c r="K2" s="303"/>
      <c r="L2" s="303" t="s">
        <v>107</v>
      </c>
      <c r="M2" s="303"/>
      <c r="N2" s="303" t="s">
        <v>200</v>
      </c>
      <c r="O2" s="303"/>
      <c r="P2" s="303" t="s">
        <v>174</v>
      </c>
      <c r="Q2" s="303"/>
      <c r="R2" s="303" t="s">
        <v>178</v>
      </c>
      <c r="S2" s="303"/>
      <c r="T2" s="303" t="s">
        <v>169</v>
      </c>
      <c r="U2" s="303"/>
      <c r="V2" s="303" t="s">
        <v>223</v>
      </c>
      <c r="W2" s="303"/>
    </row>
    <row r="3" spans="1:23" ht="21" customHeight="1" x14ac:dyDescent="0.15">
      <c r="A3" s="428"/>
      <c r="B3" s="434"/>
      <c r="C3" s="18" t="s">
        <v>43</v>
      </c>
      <c r="D3" s="18" t="s">
        <v>85</v>
      </c>
      <c r="E3" s="18" t="s">
        <v>86</v>
      </c>
      <c r="F3" s="18" t="s">
        <v>85</v>
      </c>
      <c r="G3" s="18" t="s">
        <v>86</v>
      </c>
      <c r="H3" s="18" t="s">
        <v>85</v>
      </c>
      <c r="I3" s="18" t="s">
        <v>86</v>
      </c>
      <c r="J3" s="18" t="s">
        <v>85</v>
      </c>
      <c r="K3" s="18" t="s">
        <v>86</v>
      </c>
      <c r="L3" s="18" t="s">
        <v>85</v>
      </c>
      <c r="M3" s="18" t="s">
        <v>86</v>
      </c>
      <c r="N3" s="18" t="s">
        <v>85</v>
      </c>
      <c r="O3" s="18" t="s">
        <v>86</v>
      </c>
      <c r="P3" s="18" t="s">
        <v>85</v>
      </c>
      <c r="Q3" s="18" t="s">
        <v>86</v>
      </c>
      <c r="R3" s="18" t="s">
        <v>85</v>
      </c>
      <c r="S3" s="18" t="s">
        <v>86</v>
      </c>
      <c r="T3" s="18" t="s">
        <v>85</v>
      </c>
      <c r="U3" s="18" t="s">
        <v>86</v>
      </c>
      <c r="V3" s="18" t="s">
        <v>85</v>
      </c>
      <c r="W3" s="18" t="s">
        <v>86</v>
      </c>
    </row>
    <row r="4" spans="1:23" ht="27.75" customHeight="1" x14ac:dyDescent="0.15">
      <c r="A4" s="435" t="s">
        <v>29</v>
      </c>
      <c r="B4" s="436"/>
      <c r="C4" s="221">
        <v>780</v>
      </c>
      <c r="D4" s="221">
        <v>531</v>
      </c>
      <c r="E4" s="221">
        <v>249</v>
      </c>
      <c r="F4" s="221">
        <v>157</v>
      </c>
      <c r="G4" s="221">
        <v>106</v>
      </c>
      <c r="H4" s="221">
        <v>45</v>
      </c>
      <c r="I4" s="221">
        <v>34</v>
      </c>
      <c r="J4" s="221">
        <v>259</v>
      </c>
      <c r="K4" s="221">
        <v>25</v>
      </c>
      <c r="L4" s="221">
        <v>31</v>
      </c>
      <c r="M4" s="221">
        <v>47</v>
      </c>
      <c r="N4" s="221">
        <v>16</v>
      </c>
      <c r="O4" s="221">
        <v>1</v>
      </c>
      <c r="P4" s="221">
        <v>0</v>
      </c>
      <c r="Q4" s="221">
        <v>0</v>
      </c>
      <c r="R4" s="221">
        <v>0</v>
      </c>
      <c r="S4" s="221">
        <v>1</v>
      </c>
      <c r="T4" s="221">
        <v>0</v>
      </c>
      <c r="U4" s="221">
        <v>1</v>
      </c>
      <c r="V4" s="221">
        <v>23</v>
      </c>
      <c r="W4" s="221">
        <v>34</v>
      </c>
    </row>
    <row r="5" spans="1:23" ht="27.75" customHeight="1" x14ac:dyDescent="0.15">
      <c r="A5" s="16" t="s">
        <v>180</v>
      </c>
      <c r="B5" s="2" t="s">
        <v>121</v>
      </c>
      <c r="C5" s="222">
        <v>11</v>
      </c>
      <c r="D5" s="222">
        <v>6</v>
      </c>
      <c r="E5" s="222">
        <v>5</v>
      </c>
      <c r="F5" s="222">
        <v>2</v>
      </c>
      <c r="G5" s="222">
        <v>2</v>
      </c>
      <c r="H5" s="222">
        <v>3</v>
      </c>
      <c r="I5" s="222">
        <v>3</v>
      </c>
      <c r="J5" s="222">
        <v>0</v>
      </c>
      <c r="K5" s="222">
        <v>0</v>
      </c>
      <c r="L5" s="222">
        <v>1</v>
      </c>
      <c r="M5" s="222">
        <v>0</v>
      </c>
      <c r="N5" s="222">
        <v>0</v>
      </c>
      <c r="O5" s="222">
        <v>0</v>
      </c>
      <c r="P5" s="222">
        <v>0</v>
      </c>
      <c r="Q5" s="222">
        <v>0</v>
      </c>
      <c r="R5" s="222">
        <v>0</v>
      </c>
      <c r="S5" s="222">
        <v>0</v>
      </c>
      <c r="T5" s="222">
        <v>0</v>
      </c>
      <c r="U5" s="222">
        <v>0</v>
      </c>
      <c r="V5" s="222">
        <v>0</v>
      </c>
      <c r="W5" s="222">
        <v>0</v>
      </c>
    </row>
    <row r="6" spans="1:23" ht="27.75" customHeight="1" x14ac:dyDescent="0.15">
      <c r="A6" s="17" t="s">
        <v>38</v>
      </c>
      <c r="B6" s="138" t="s">
        <v>37</v>
      </c>
      <c r="C6" s="223">
        <v>10</v>
      </c>
      <c r="D6" s="223">
        <v>10</v>
      </c>
      <c r="E6" s="223">
        <v>0</v>
      </c>
      <c r="F6" s="223">
        <v>2</v>
      </c>
      <c r="G6" s="223">
        <v>0</v>
      </c>
      <c r="H6" s="223">
        <v>0</v>
      </c>
      <c r="I6" s="223">
        <v>0</v>
      </c>
      <c r="J6" s="223">
        <v>0</v>
      </c>
      <c r="K6" s="223">
        <v>0</v>
      </c>
      <c r="L6" s="223">
        <v>0</v>
      </c>
      <c r="M6" s="223">
        <v>0</v>
      </c>
      <c r="N6" s="223">
        <v>8</v>
      </c>
      <c r="O6" s="223">
        <v>0</v>
      </c>
      <c r="P6" s="223">
        <v>0</v>
      </c>
      <c r="Q6" s="223">
        <v>0</v>
      </c>
      <c r="R6" s="223">
        <v>0</v>
      </c>
      <c r="S6" s="223">
        <v>0</v>
      </c>
      <c r="T6" s="223">
        <v>0</v>
      </c>
      <c r="U6" s="223">
        <v>0</v>
      </c>
      <c r="V6" s="223">
        <v>0</v>
      </c>
      <c r="W6" s="223">
        <v>0</v>
      </c>
    </row>
    <row r="7" spans="1:23" ht="27.75" customHeight="1" x14ac:dyDescent="0.15">
      <c r="A7" s="15" t="s">
        <v>182</v>
      </c>
      <c r="B7" s="139" t="s">
        <v>218</v>
      </c>
      <c r="C7" s="222">
        <v>3</v>
      </c>
      <c r="D7" s="222">
        <v>3</v>
      </c>
      <c r="E7" s="222">
        <v>0</v>
      </c>
      <c r="F7" s="222">
        <v>2</v>
      </c>
      <c r="G7" s="222">
        <v>0</v>
      </c>
      <c r="H7" s="222">
        <v>0</v>
      </c>
      <c r="I7" s="222">
        <v>0</v>
      </c>
      <c r="J7" s="222">
        <v>1</v>
      </c>
      <c r="K7" s="222">
        <v>0</v>
      </c>
      <c r="L7" s="222">
        <v>0</v>
      </c>
      <c r="M7" s="222">
        <v>0</v>
      </c>
      <c r="N7" s="222">
        <v>0</v>
      </c>
      <c r="O7" s="222">
        <v>0</v>
      </c>
      <c r="P7" s="222">
        <v>0</v>
      </c>
      <c r="Q7" s="222">
        <v>0</v>
      </c>
      <c r="R7" s="222">
        <v>0</v>
      </c>
      <c r="S7" s="222">
        <v>0</v>
      </c>
      <c r="T7" s="222">
        <v>0</v>
      </c>
      <c r="U7" s="222">
        <v>0</v>
      </c>
      <c r="V7" s="222">
        <v>0</v>
      </c>
      <c r="W7" s="222">
        <v>0</v>
      </c>
    </row>
    <row r="8" spans="1:23" ht="27.75" customHeight="1" x14ac:dyDescent="0.15">
      <c r="A8" s="16" t="s">
        <v>184</v>
      </c>
      <c r="B8" s="2" t="s">
        <v>197</v>
      </c>
      <c r="C8" s="224">
        <v>115</v>
      </c>
      <c r="D8" s="224">
        <v>103</v>
      </c>
      <c r="E8" s="224">
        <v>12</v>
      </c>
      <c r="F8" s="224">
        <v>14</v>
      </c>
      <c r="G8" s="224">
        <v>2</v>
      </c>
      <c r="H8" s="224">
        <v>13</v>
      </c>
      <c r="I8" s="224">
        <v>0</v>
      </c>
      <c r="J8" s="224">
        <v>70</v>
      </c>
      <c r="K8" s="224">
        <v>7</v>
      </c>
      <c r="L8" s="224">
        <v>4</v>
      </c>
      <c r="M8" s="224">
        <v>2</v>
      </c>
      <c r="N8" s="224">
        <v>0</v>
      </c>
      <c r="O8" s="224">
        <v>0</v>
      </c>
      <c r="P8" s="224">
        <v>0</v>
      </c>
      <c r="Q8" s="224">
        <v>0</v>
      </c>
      <c r="R8" s="224">
        <v>0</v>
      </c>
      <c r="S8" s="224">
        <v>0</v>
      </c>
      <c r="T8" s="224">
        <v>0</v>
      </c>
      <c r="U8" s="224">
        <v>0</v>
      </c>
      <c r="V8" s="224">
        <v>2</v>
      </c>
      <c r="W8" s="224">
        <v>1</v>
      </c>
    </row>
    <row r="9" spans="1:23" ht="27.75" customHeight="1" x14ac:dyDescent="0.15">
      <c r="A9" s="16" t="s">
        <v>181</v>
      </c>
      <c r="B9" s="225" t="s">
        <v>99</v>
      </c>
      <c r="C9" s="223">
        <v>214</v>
      </c>
      <c r="D9" s="223">
        <v>167</v>
      </c>
      <c r="E9" s="223">
        <v>47</v>
      </c>
      <c r="F9" s="223">
        <v>27</v>
      </c>
      <c r="G9" s="223">
        <v>14</v>
      </c>
      <c r="H9" s="223">
        <v>12</v>
      </c>
      <c r="I9" s="223">
        <v>12</v>
      </c>
      <c r="J9" s="223">
        <v>113</v>
      </c>
      <c r="K9" s="223">
        <v>1</v>
      </c>
      <c r="L9" s="223">
        <v>4</v>
      </c>
      <c r="M9" s="223">
        <v>10</v>
      </c>
      <c r="N9" s="223">
        <v>4</v>
      </c>
      <c r="O9" s="223">
        <v>0</v>
      </c>
      <c r="P9" s="223">
        <v>0</v>
      </c>
      <c r="Q9" s="223">
        <v>0</v>
      </c>
      <c r="R9" s="223">
        <v>0</v>
      </c>
      <c r="S9" s="223">
        <v>0</v>
      </c>
      <c r="T9" s="223">
        <v>0</v>
      </c>
      <c r="U9" s="223">
        <v>0</v>
      </c>
      <c r="V9" s="223">
        <v>7</v>
      </c>
      <c r="W9" s="223">
        <v>10</v>
      </c>
    </row>
    <row r="10" spans="1:23" ht="27.75" customHeight="1" x14ac:dyDescent="0.15">
      <c r="A10" s="15" t="s">
        <v>177</v>
      </c>
      <c r="B10" s="140" t="s">
        <v>198</v>
      </c>
      <c r="C10" s="222">
        <v>13</v>
      </c>
      <c r="D10" s="222">
        <v>13</v>
      </c>
      <c r="E10" s="222">
        <v>0</v>
      </c>
      <c r="F10" s="222">
        <v>4</v>
      </c>
      <c r="G10" s="222">
        <v>0</v>
      </c>
      <c r="H10" s="222">
        <v>1</v>
      </c>
      <c r="I10" s="222">
        <v>0</v>
      </c>
      <c r="J10" s="222">
        <v>7</v>
      </c>
      <c r="K10" s="222">
        <v>0</v>
      </c>
      <c r="L10" s="222">
        <v>1</v>
      </c>
      <c r="M10" s="222">
        <v>0</v>
      </c>
      <c r="N10" s="222">
        <v>0</v>
      </c>
      <c r="O10" s="222">
        <v>0</v>
      </c>
      <c r="P10" s="222">
        <v>0</v>
      </c>
      <c r="Q10" s="222">
        <v>0</v>
      </c>
      <c r="R10" s="222">
        <v>0</v>
      </c>
      <c r="S10" s="222">
        <v>0</v>
      </c>
      <c r="T10" s="222">
        <v>0</v>
      </c>
      <c r="U10" s="222">
        <v>0</v>
      </c>
      <c r="V10" s="222">
        <v>0</v>
      </c>
      <c r="W10" s="222">
        <v>0</v>
      </c>
    </row>
    <row r="11" spans="1:23" s="150" customFormat="1" ht="27.75" customHeight="1" x14ac:dyDescent="0.15">
      <c r="A11" s="16" t="s">
        <v>185</v>
      </c>
      <c r="B11" s="2" t="s">
        <v>144</v>
      </c>
      <c r="C11" s="224">
        <v>6</v>
      </c>
      <c r="D11" s="224">
        <v>4</v>
      </c>
      <c r="E11" s="224">
        <v>2</v>
      </c>
      <c r="F11" s="224">
        <v>2</v>
      </c>
      <c r="G11" s="224">
        <v>0</v>
      </c>
      <c r="H11" s="224">
        <v>0</v>
      </c>
      <c r="I11" s="224">
        <v>0</v>
      </c>
      <c r="J11" s="224">
        <v>2</v>
      </c>
      <c r="K11" s="224">
        <v>0</v>
      </c>
      <c r="L11" s="224">
        <v>0</v>
      </c>
      <c r="M11" s="224">
        <v>1</v>
      </c>
      <c r="N11" s="224">
        <v>0</v>
      </c>
      <c r="O11" s="224">
        <v>0</v>
      </c>
      <c r="P11" s="224">
        <v>0</v>
      </c>
      <c r="Q11" s="224">
        <v>0</v>
      </c>
      <c r="R11" s="224">
        <v>0</v>
      </c>
      <c r="S11" s="224">
        <v>0</v>
      </c>
      <c r="T11" s="224">
        <v>0</v>
      </c>
      <c r="U11" s="224">
        <v>0</v>
      </c>
      <c r="V11" s="224">
        <v>0</v>
      </c>
      <c r="W11" s="224">
        <v>1</v>
      </c>
    </row>
    <row r="12" spans="1:23" ht="27.75" customHeight="1" x14ac:dyDescent="0.15">
      <c r="A12" s="16" t="s">
        <v>186</v>
      </c>
      <c r="B12" s="2" t="s">
        <v>103</v>
      </c>
      <c r="C12" s="224">
        <v>32</v>
      </c>
      <c r="D12" s="224">
        <v>22</v>
      </c>
      <c r="E12" s="224">
        <v>10</v>
      </c>
      <c r="F12" s="224">
        <v>12</v>
      </c>
      <c r="G12" s="224">
        <v>6</v>
      </c>
      <c r="H12" s="224">
        <v>0</v>
      </c>
      <c r="I12" s="224">
        <v>1</v>
      </c>
      <c r="J12" s="224">
        <v>6</v>
      </c>
      <c r="K12" s="224">
        <v>0</v>
      </c>
      <c r="L12" s="224">
        <v>1</v>
      </c>
      <c r="M12" s="224">
        <v>2</v>
      </c>
      <c r="N12" s="224">
        <v>0</v>
      </c>
      <c r="O12" s="224">
        <v>0</v>
      </c>
      <c r="P12" s="224">
        <v>0</v>
      </c>
      <c r="Q12" s="224">
        <v>0</v>
      </c>
      <c r="R12" s="224">
        <v>0</v>
      </c>
      <c r="S12" s="224">
        <v>0</v>
      </c>
      <c r="T12" s="224">
        <v>0</v>
      </c>
      <c r="U12" s="224">
        <v>0</v>
      </c>
      <c r="V12" s="224">
        <v>3</v>
      </c>
      <c r="W12" s="224">
        <v>1</v>
      </c>
    </row>
    <row r="13" spans="1:23" ht="27.75" customHeight="1" x14ac:dyDescent="0.15">
      <c r="A13" s="16" t="s">
        <v>152</v>
      </c>
      <c r="B13" s="2" t="s">
        <v>123</v>
      </c>
      <c r="C13" s="224">
        <v>65</v>
      </c>
      <c r="D13" s="224">
        <v>38</v>
      </c>
      <c r="E13" s="224">
        <v>27</v>
      </c>
      <c r="F13" s="224">
        <v>13</v>
      </c>
      <c r="G13" s="224">
        <v>8</v>
      </c>
      <c r="H13" s="224">
        <v>1</v>
      </c>
      <c r="I13" s="224">
        <v>1</v>
      </c>
      <c r="J13" s="224">
        <v>15</v>
      </c>
      <c r="K13" s="224">
        <v>2</v>
      </c>
      <c r="L13" s="224">
        <v>6</v>
      </c>
      <c r="M13" s="224">
        <v>7</v>
      </c>
      <c r="N13" s="224">
        <v>0</v>
      </c>
      <c r="O13" s="224">
        <v>1</v>
      </c>
      <c r="P13" s="224">
        <v>0</v>
      </c>
      <c r="Q13" s="224">
        <v>0</v>
      </c>
      <c r="R13" s="224">
        <v>0</v>
      </c>
      <c r="S13" s="224">
        <v>0</v>
      </c>
      <c r="T13" s="224">
        <v>0</v>
      </c>
      <c r="U13" s="224">
        <v>0</v>
      </c>
      <c r="V13" s="224">
        <v>3</v>
      </c>
      <c r="W13" s="224">
        <v>8</v>
      </c>
    </row>
    <row r="14" spans="1:23" ht="27.75" customHeight="1" x14ac:dyDescent="0.15">
      <c r="A14" s="16" t="s">
        <v>188</v>
      </c>
      <c r="B14" s="2" t="s">
        <v>51</v>
      </c>
      <c r="C14" s="224">
        <v>9</v>
      </c>
      <c r="D14" s="224">
        <v>3</v>
      </c>
      <c r="E14" s="224">
        <v>6</v>
      </c>
      <c r="F14" s="224">
        <v>2</v>
      </c>
      <c r="G14" s="224">
        <v>1</v>
      </c>
      <c r="H14" s="224">
        <v>0</v>
      </c>
      <c r="I14" s="224">
        <v>0</v>
      </c>
      <c r="J14" s="224">
        <v>0</v>
      </c>
      <c r="K14" s="224">
        <v>1</v>
      </c>
      <c r="L14" s="224">
        <v>1</v>
      </c>
      <c r="M14" s="224">
        <v>4</v>
      </c>
      <c r="N14" s="224">
        <v>0</v>
      </c>
      <c r="O14" s="224">
        <v>0</v>
      </c>
      <c r="P14" s="224">
        <v>0</v>
      </c>
      <c r="Q14" s="224">
        <v>0</v>
      </c>
      <c r="R14" s="224">
        <v>0</v>
      </c>
      <c r="S14" s="224">
        <v>0</v>
      </c>
      <c r="T14" s="224">
        <v>0</v>
      </c>
      <c r="U14" s="224">
        <v>0</v>
      </c>
      <c r="V14" s="224">
        <v>0</v>
      </c>
      <c r="W14" s="224">
        <v>0</v>
      </c>
    </row>
    <row r="15" spans="1:23" ht="27.75" customHeight="1" x14ac:dyDescent="0.15">
      <c r="A15" s="16" t="s">
        <v>7</v>
      </c>
      <c r="B15" s="2" t="s">
        <v>199</v>
      </c>
      <c r="C15" s="224">
        <v>6</v>
      </c>
      <c r="D15" s="224">
        <v>1</v>
      </c>
      <c r="E15" s="224">
        <v>5</v>
      </c>
      <c r="F15" s="224">
        <v>1</v>
      </c>
      <c r="G15" s="224">
        <v>4</v>
      </c>
      <c r="H15" s="224">
        <v>0</v>
      </c>
      <c r="I15" s="224">
        <v>0</v>
      </c>
      <c r="J15" s="224">
        <v>0</v>
      </c>
      <c r="K15" s="224">
        <v>0</v>
      </c>
      <c r="L15" s="224">
        <v>0</v>
      </c>
      <c r="M15" s="224">
        <v>1</v>
      </c>
      <c r="N15" s="224">
        <v>0</v>
      </c>
      <c r="O15" s="224">
        <v>0</v>
      </c>
      <c r="P15" s="224">
        <v>0</v>
      </c>
      <c r="Q15" s="224">
        <v>0</v>
      </c>
      <c r="R15" s="224">
        <v>0</v>
      </c>
      <c r="S15" s="224">
        <v>0</v>
      </c>
      <c r="T15" s="224">
        <v>0</v>
      </c>
      <c r="U15" s="224">
        <v>0</v>
      </c>
      <c r="V15" s="224">
        <v>0</v>
      </c>
      <c r="W15" s="224">
        <v>0</v>
      </c>
    </row>
    <row r="16" spans="1:23" ht="27.75" customHeight="1" x14ac:dyDescent="0.15">
      <c r="A16" s="16" t="s">
        <v>189</v>
      </c>
      <c r="B16" s="141" t="s">
        <v>219</v>
      </c>
      <c r="C16" s="224">
        <v>15</v>
      </c>
      <c r="D16" s="224">
        <v>13</v>
      </c>
      <c r="E16" s="224">
        <v>2</v>
      </c>
      <c r="F16" s="224">
        <v>1</v>
      </c>
      <c r="G16" s="224">
        <v>1</v>
      </c>
      <c r="H16" s="224">
        <v>4</v>
      </c>
      <c r="I16" s="224">
        <v>0</v>
      </c>
      <c r="J16" s="224">
        <v>7</v>
      </c>
      <c r="K16" s="224">
        <v>1</v>
      </c>
      <c r="L16" s="224">
        <v>0</v>
      </c>
      <c r="M16" s="224">
        <v>0</v>
      </c>
      <c r="N16" s="224">
        <v>0</v>
      </c>
      <c r="O16" s="224">
        <v>0</v>
      </c>
      <c r="P16" s="224">
        <v>0</v>
      </c>
      <c r="Q16" s="224">
        <v>0</v>
      </c>
      <c r="R16" s="224">
        <v>0</v>
      </c>
      <c r="S16" s="224">
        <v>0</v>
      </c>
      <c r="T16" s="224">
        <v>0</v>
      </c>
      <c r="U16" s="224">
        <v>0</v>
      </c>
      <c r="V16" s="224">
        <v>1</v>
      </c>
      <c r="W16" s="224">
        <v>0</v>
      </c>
    </row>
    <row r="17" spans="1:23" ht="27.75" customHeight="1" x14ac:dyDescent="0.15">
      <c r="A17" s="16" t="s">
        <v>148</v>
      </c>
      <c r="B17" s="2" t="s">
        <v>0</v>
      </c>
      <c r="C17" s="224">
        <v>31</v>
      </c>
      <c r="D17" s="224">
        <v>5</v>
      </c>
      <c r="E17" s="224">
        <v>26</v>
      </c>
      <c r="F17" s="224">
        <v>2</v>
      </c>
      <c r="G17" s="224">
        <v>11</v>
      </c>
      <c r="H17" s="224">
        <v>0</v>
      </c>
      <c r="I17" s="224">
        <v>6</v>
      </c>
      <c r="J17" s="224">
        <v>0</v>
      </c>
      <c r="K17" s="224">
        <v>3</v>
      </c>
      <c r="L17" s="224">
        <v>1</v>
      </c>
      <c r="M17" s="224">
        <v>3</v>
      </c>
      <c r="N17" s="224">
        <v>0</v>
      </c>
      <c r="O17" s="224">
        <v>0</v>
      </c>
      <c r="P17" s="224">
        <v>0</v>
      </c>
      <c r="Q17" s="224">
        <v>0</v>
      </c>
      <c r="R17" s="224">
        <v>0</v>
      </c>
      <c r="S17" s="224">
        <v>0</v>
      </c>
      <c r="T17" s="224">
        <v>0</v>
      </c>
      <c r="U17" s="224">
        <v>1</v>
      </c>
      <c r="V17" s="224">
        <v>2</v>
      </c>
      <c r="W17" s="224">
        <v>2</v>
      </c>
    </row>
    <row r="18" spans="1:23" ht="27.75" customHeight="1" x14ac:dyDescent="0.15">
      <c r="A18" s="16" t="s">
        <v>190</v>
      </c>
      <c r="B18" s="2" t="s">
        <v>78</v>
      </c>
      <c r="C18" s="224">
        <v>42</v>
      </c>
      <c r="D18" s="224">
        <v>22</v>
      </c>
      <c r="E18" s="224">
        <v>20</v>
      </c>
      <c r="F18" s="224">
        <v>16</v>
      </c>
      <c r="G18" s="224">
        <v>14</v>
      </c>
      <c r="H18" s="224">
        <v>0</v>
      </c>
      <c r="I18" s="224">
        <v>1</v>
      </c>
      <c r="J18" s="224">
        <v>4</v>
      </c>
      <c r="K18" s="224">
        <v>1</v>
      </c>
      <c r="L18" s="224">
        <v>0</v>
      </c>
      <c r="M18" s="224">
        <v>2</v>
      </c>
      <c r="N18" s="224">
        <v>2</v>
      </c>
      <c r="O18" s="224">
        <v>0</v>
      </c>
      <c r="P18" s="224">
        <v>0</v>
      </c>
      <c r="Q18" s="224">
        <v>0</v>
      </c>
      <c r="R18" s="224">
        <v>0</v>
      </c>
      <c r="S18" s="224">
        <v>0</v>
      </c>
      <c r="T18" s="224">
        <v>0</v>
      </c>
      <c r="U18" s="224">
        <v>0</v>
      </c>
      <c r="V18" s="224">
        <v>0</v>
      </c>
      <c r="W18" s="224">
        <v>2</v>
      </c>
    </row>
    <row r="19" spans="1:23" ht="27.75" customHeight="1" x14ac:dyDescent="0.15">
      <c r="A19" s="16" t="s">
        <v>97</v>
      </c>
      <c r="B19" s="2" t="s">
        <v>203</v>
      </c>
      <c r="C19" s="224">
        <v>3</v>
      </c>
      <c r="D19" s="224">
        <v>2</v>
      </c>
      <c r="E19" s="224">
        <v>1</v>
      </c>
      <c r="F19" s="224">
        <v>0</v>
      </c>
      <c r="G19" s="224">
        <v>0</v>
      </c>
      <c r="H19" s="224">
        <v>0</v>
      </c>
      <c r="I19" s="224">
        <v>0</v>
      </c>
      <c r="J19" s="224">
        <v>1</v>
      </c>
      <c r="K19" s="224">
        <v>1</v>
      </c>
      <c r="L19" s="224">
        <v>1</v>
      </c>
      <c r="M19" s="224">
        <v>0</v>
      </c>
      <c r="N19" s="224">
        <v>0</v>
      </c>
      <c r="O19" s="224">
        <v>0</v>
      </c>
      <c r="P19" s="224">
        <v>0</v>
      </c>
      <c r="Q19" s="224">
        <v>0</v>
      </c>
      <c r="R19" s="224">
        <v>0</v>
      </c>
      <c r="S19" s="224">
        <v>0</v>
      </c>
      <c r="T19" s="224">
        <v>0</v>
      </c>
      <c r="U19" s="224">
        <v>0</v>
      </c>
      <c r="V19" s="224">
        <v>0</v>
      </c>
      <c r="W19" s="224">
        <v>0</v>
      </c>
    </row>
    <row r="20" spans="1:23" ht="27.75" customHeight="1" x14ac:dyDescent="0.15">
      <c r="A20" s="16" t="s">
        <v>75</v>
      </c>
      <c r="B20" s="2" t="s">
        <v>204</v>
      </c>
      <c r="C20" s="224">
        <v>26</v>
      </c>
      <c r="D20" s="224">
        <v>9</v>
      </c>
      <c r="E20" s="224">
        <v>17</v>
      </c>
      <c r="F20" s="224">
        <v>5</v>
      </c>
      <c r="G20" s="224">
        <v>4</v>
      </c>
      <c r="H20" s="224">
        <v>0</v>
      </c>
      <c r="I20" s="224">
        <v>5</v>
      </c>
      <c r="J20" s="224">
        <v>0</v>
      </c>
      <c r="K20" s="224">
        <v>0</v>
      </c>
      <c r="L20" s="224">
        <v>3</v>
      </c>
      <c r="M20" s="224">
        <v>3</v>
      </c>
      <c r="N20" s="224">
        <v>0</v>
      </c>
      <c r="O20" s="224">
        <v>0</v>
      </c>
      <c r="P20" s="224">
        <v>0</v>
      </c>
      <c r="Q20" s="224">
        <v>0</v>
      </c>
      <c r="R20" s="224">
        <v>0</v>
      </c>
      <c r="S20" s="224">
        <v>1</v>
      </c>
      <c r="T20" s="224">
        <v>0</v>
      </c>
      <c r="U20" s="224">
        <v>0</v>
      </c>
      <c r="V20" s="224">
        <v>1</v>
      </c>
      <c r="W20" s="224">
        <v>4</v>
      </c>
    </row>
    <row r="21" spans="1:23" ht="27.75" customHeight="1" x14ac:dyDescent="0.15">
      <c r="A21" s="16" t="s">
        <v>191</v>
      </c>
      <c r="B21" s="2" t="s">
        <v>47</v>
      </c>
      <c r="C21" s="224">
        <v>10</v>
      </c>
      <c r="D21" s="224">
        <v>6</v>
      </c>
      <c r="E21" s="224">
        <v>4</v>
      </c>
      <c r="F21" s="224">
        <v>4</v>
      </c>
      <c r="G21" s="224">
        <v>1</v>
      </c>
      <c r="H21" s="224">
        <v>0</v>
      </c>
      <c r="I21" s="224">
        <v>1</v>
      </c>
      <c r="J21" s="224">
        <v>1</v>
      </c>
      <c r="K21" s="224">
        <v>0</v>
      </c>
      <c r="L21" s="224">
        <v>1</v>
      </c>
      <c r="M21" s="224">
        <v>2</v>
      </c>
      <c r="N21" s="224">
        <v>0</v>
      </c>
      <c r="O21" s="224">
        <v>0</v>
      </c>
      <c r="P21" s="224">
        <v>0</v>
      </c>
      <c r="Q21" s="224">
        <v>0</v>
      </c>
      <c r="R21" s="224">
        <v>0</v>
      </c>
      <c r="S21" s="224">
        <v>0</v>
      </c>
      <c r="T21" s="224">
        <v>0</v>
      </c>
      <c r="U21" s="224">
        <v>0</v>
      </c>
      <c r="V21" s="224">
        <v>0</v>
      </c>
      <c r="W21" s="224">
        <v>0</v>
      </c>
    </row>
    <row r="22" spans="1:23" ht="27.75" customHeight="1" x14ac:dyDescent="0.15">
      <c r="A22" s="16" t="s">
        <v>192</v>
      </c>
      <c r="B22" s="142" t="s">
        <v>220</v>
      </c>
      <c r="C22" s="224">
        <v>25</v>
      </c>
      <c r="D22" s="224">
        <v>16</v>
      </c>
      <c r="E22" s="224">
        <v>9</v>
      </c>
      <c r="F22" s="224">
        <v>3</v>
      </c>
      <c r="G22" s="224">
        <v>0</v>
      </c>
      <c r="H22" s="224">
        <v>2</v>
      </c>
      <c r="I22" s="224">
        <v>1</v>
      </c>
      <c r="J22" s="224">
        <v>6</v>
      </c>
      <c r="K22" s="224">
        <v>3</v>
      </c>
      <c r="L22" s="224">
        <v>3</v>
      </c>
      <c r="M22" s="224">
        <v>1</v>
      </c>
      <c r="N22" s="224">
        <v>0</v>
      </c>
      <c r="O22" s="224">
        <v>0</v>
      </c>
      <c r="P22" s="224">
        <v>0</v>
      </c>
      <c r="Q22" s="224">
        <v>0</v>
      </c>
      <c r="R22" s="224">
        <v>0</v>
      </c>
      <c r="S22" s="224">
        <v>0</v>
      </c>
      <c r="T22" s="224">
        <v>0</v>
      </c>
      <c r="U22" s="224">
        <v>0</v>
      </c>
      <c r="V22" s="224">
        <v>2</v>
      </c>
      <c r="W22" s="224">
        <v>4</v>
      </c>
    </row>
    <row r="23" spans="1:23" ht="27.75" customHeight="1" x14ac:dyDescent="0.15">
      <c r="A23" s="17" t="s">
        <v>193</v>
      </c>
      <c r="B23" s="143" t="s">
        <v>222</v>
      </c>
      <c r="C23" s="223">
        <v>139</v>
      </c>
      <c r="D23" s="223">
        <v>86</v>
      </c>
      <c r="E23" s="223">
        <v>53</v>
      </c>
      <c r="F23" s="223">
        <v>43</v>
      </c>
      <c r="G23" s="223">
        <v>35</v>
      </c>
      <c r="H23" s="223">
        <v>9</v>
      </c>
      <c r="I23" s="223">
        <v>3</v>
      </c>
      <c r="J23" s="223">
        <v>26</v>
      </c>
      <c r="K23" s="223">
        <v>5</v>
      </c>
      <c r="L23" s="223">
        <v>4</v>
      </c>
      <c r="M23" s="223">
        <v>9</v>
      </c>
      <c r="N23" s="223">
        <v>2</v>
      </c>
      <c r="O23" s="223">
        <v>0</v>
      </c>
      <c r="P23" s="223">
        <v>0</v>
      </c>
      <c r="Q23" s="223">
        <v>0</v>
      </c>
      <c r="R23" s="223">
        <v>0</v>
      </c>
      <c r="S23" s="223">
        <v>0</v>
      </c>
      <c r="T23" s="223">
        <v>0</v>
      </c>
      <c r="U23" s="223">
        <v>0</v>
      </c>
      <c r="V23" s="223">
        <v>2</v>
      </c>
      <c r="W23" s="223">
        <v>1</v>
      </c>
    </row>
    <row r="24" spans="1:23" ht="27.75" customHeight="1" x14ac:dyDescent="0.15">
      <c r="A24" s="17" t="s">
        <v>194</v>
      </c>
      <c r="B24" s="138" t="s">
        <v>161</v>
      </c>
      <c r="C24" s="221">
        <v>5</v>
      </c>
      <c r="D24" s="221">
        <v>2</v>
      </c>
      <c r="E24" s="221">
        <v>3</v>
      </c>
      <c r="F24" s="221">
        <v>2</v>
      </c>
      <c r="G24" s="221">
        <v>3</v>
      </c>
      <c r="H24" s="221">
        <v>0</v>
      </c>
      <c r="I24" s="221">
        <v>0</v>
      </c>
      <c r="J24" s="221">
        <v>0</v>
      </c>
      <c r="K24" s="221">
        <v>0</v>
      </c>
      <c r="L24" s="221">
        <v>0</v>
      </c>
      <c r="M24" s="221">
        <v>0</v>
      </c>
      <c r="N24" s="221">
        <v>0</v>
      </c>
      <c r="O24" s="221">
        <v>0</v>
      </c>
      <c r="P24" s="221">
        <v>0</v>
      </c>
      <c r="Q24" s="221">
        <v>0</v>
      </c>
      <c r="R24" s="221">
        <v>0</v>
      </c>
      <c r="S24" s="221">
        <v>0</v>
      </c>
      <c r="T24" s="221">
        <v>0</v>
      </c>
      <c r="U24" s="221">
        <v>0</v>
      </c>
      <c r="V24" s="221">
        <v>0</v>
      </c>
      <c r="W24" s="221">
        <v>0</v>
      </c>
    </row>
    <row r="25" spans="1:23" ht="27.75" customHeight="1" x14ac:dyDescent="0.15">
      <c r="A25" s="437" t="s">
        <v>108</v>
      </c>
      <c r="B25" s="438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27.75" customHeight="1" x14ac:dyDescent="0.15">
      <c r="A26" s="439" t="s">
        <v>195</v>
      </c>
      <c r="B26" s="440"/>
      <c r="C26" s="20">
        <f>SUM(C5:C6)</f>
        <v>21</v>
      </c>
      <c r="D26" s="20">
        <f t="shared" ref="D26:W26" si="0">SUM(D5:D6)</f>
        <v>16</v>
      </c>
      <c r="E26" s="20">
        <f t="shared" si="0"/>
        <v>5</v>
      </c>
      <c r="F26" s="20">
        <f t="shared" si="0"/>
        <v>4</v>
      </c>
      <c r="G26" s="20">
        <f t="shared" si="0"/>
        <v>2</v>
      </c>
      <c r="H26" s="20">
        <f t="shared" si="0"/>
        <v>3</v>
      </c>
      <c r="I26" s="20">
        <f t="shared" si="0"/>
        <v>3</v>
      </c>
      <c r="J26" s="20">
        <f t="shared" si="0"/>
        <v>0</v>
      </c>
      <c r="K26" s="20">
        <f t="shared" si="0"/>
        <v>0</v>
      </c>
      <c r="L26" s="20">
        <f t="shared" si="0"/>
        <v>1</v>
      </c>
      <c r="M26" s="20">
        <f t="shared" si="0"/>
        <v>0</v>
      </c>
      <c r="N26" s="20">
        <f t="shared" si="0"/>
        <v>8</v>
      </c>
      <c r="O26" s="20">
        <f t="shared" si="0"/>
        <v>0</v>
      </c>
      <c r="P26" s="20">
        <f t="shared" si="0"/>
        <v>0</v>
      </c>
      <c r="Q26" s="20">
        <f t="shared" si="0"/>
        <v>0</v>
      </c>
      <c r="R26" s="20">
        <f t="shared" si="0"/>
        <v>0</v>
      </c>
      <c r="S26" s="20">
        <f t="shared" si="0"/>
        <v>0</v>
      </c>
      <c r="T26" s="20">
        <f t="shared" si="0"/>
        <v>0</v>
      </c>
      <c r="U26" s="20">
        <f t="shared" si="0"/>
        <v>0</v>
      </c>
      <c r="V26" s="20">
        <f t="shared" si="0"/>
        <v>0</v>
      </c>
      <c r="W26" s="20">
        <f t="shared" si="0"/>
        <v>0</v>
      </c>
    </row>
    <row r="27" spans="1:23" ht="27.75" customHeight="1" x14ac:dyDescent="0.15">
      <c r="A27" s="439" t="s">
        <v>196</v>
      </c>
      <c r="B27" s="440"/>
      <c r="C27" s="20">
        <f>SUM(C7:C9)</f>
        <v>332</v>
      </c>
      <c r="D27" s="20">
        <f t="shared" ref="D27:W27" si="1">SUM(D7:D9)</f>
        <v>273</v>
      </c>
      <c r="E27" s="20">
        <f t="shared" si="1"/>
        <v>59</v>
      </c>
      <c r="F27" s="20">
        <f t="shared" si="1"/>
        <v>43</v>
      </c>
      <c r="G27" s="20">
        <f t="shared" si="1"/>
        <v>16</v>
      </c>
      <c r="H27" s="20">
        <f t="shared" si="1"/>
        <v>25</v>
      </c>
      <c r="I27" s="20">
        <f t="shared" si="1"/>
        <v>12</v>
      </c>
      <c r="J27" s="20">
        <f t="shared" si="1"/>
        <v>184</v>
      </c>
      <c r="K27" s="20">
        <f t="shared" si="1"/>
        <v>8</v>
      </c>
      <c r="L27" s="20">
        <f t="shared" si="1"/>
        <v>8</v>
      </c>
      <c r="M27" s="20">
        <f t="shared" si="1"/>
        <v>12</v>
      </c>
      <c r="N27" s="20">
        <f t="shared" si="1"/>
        <v>4</v>
      </c>
      <c r="O27" s="20">
        <f t="shared" si="1"/>
        <v>0</v>
      </c>
      <c r="P27" s="20">
        <f t="shared" si="1"/>
        <v>0</v>
      </c>
      <c r="Q27" s="20">
        <f t="shared" si="1"/>
        <v>0</v>
      </c>
      <c r="R27" s="20">
        <f t="shared" si="1"/>
        <v>0</v>
      </c>
      <c r="S27" s="20">
        <f t="shared" si="1"/>
        <v>0</v>
      </c>
      <c r="T27" s="20">
        <f t="shared" si="1"/>
        <v>0</v>
      </c>
      <c r="U27" s="20">
        <f t="shared" si="1"/>
        <v>0</v>
      </c>
      <c r="V27" s="20">
        <f t="shared" si="1"/>
        <v>9</v>
      </c>
      <c r="W27" s="20">
        <f t="shared" si="1"/>
        <v>11</v>
      </c>
    </row>
    <row r="28" spans="1:23" ht="27.75" customHeight="1" x14ac:dyDescent="0.15">
      <c r="A28" s="431" t="s">
        <v>187</v>
      </c>
      <c r="B28" s="432"/>
      <c r="C28" s="21">
        <f>SUM(C10:C23)</f>
        <v>422</v>
      </c>
      <c r="D28" s="21">
        <f t="shared" ref="D28:W28" si="2">SUM(D10:D23)</f>
        <v>240</v>
      </c>
      <c r="E28" s="21">
        <f t="shared" si="2"/>
        <v>182</v>
      </c>
      <c r="F28" s="21">
        <f t="shared" si="2"/>
        <v>108</v>
      </c>
      <c r="G28" s="21">
        <f t="shared" si="2"/>
        <v>85</v>
      </c>
      <c r="H28" s="21">
        <f t="shared" si="2"/>
        <v>17</v>
      </c>
      <c r="I28" s="21">
        <f t="shared" si="2"/>
        <v>19</v>
      </c>
      <c r="J28" s="21">
        <f t="shared" si="2"/>
        <v>75</v>
      </c>
      <c r="K28" s="21">
        <f t="shared" si="2"/>
        <v>17</v>
      </c>
      <c r="L28" s="21">
        <f t="shared" si="2"/>
        <v>22</v>
      </c>
      <c r="M28" s="21">
        <f t="shared" si="2"/>
        <v>35</v>
      </c>
      <c r="N28" s="21">
        <f t="shared" si="2"/>
        <v>4</v>
      </c>
      <c r="O28" s="21">
        <f t="shared" si="2"/>
        <v>1</v>
      </c>
      <c r="P28" s="21">
        <f t="shared" si="2"/>
        <v>0</v>
      </c>
      <c r="Q28" s="21">
        <f t="shared" si="2"/>
        <v>0</v>
      </c>
      <c r="R28" s="21">
        <f t="shared" si="2"/>
        <v>0</v>
      </c>
      <c r="S28" s="21">
        <f t="shared" si="2"/>
        <v>1</v>
      </c>
      <c r="T28" s="21">
        <f t="shared" si="2"/>
        <v>0</v>
      </c>
      <c r="U28" s="21">
        <f t="shared" si="2"/>
        <v>1</v>
      </c>
      <c r="V28" s="21">
        <f t="shared" si="2"/>
        <v>14</v>
      </c>
      <c r="W28" s="21">
        <f t="shared" si="2"/>
        <v>23</v>
      </c>
    </row>
  </sheetData>
  <mergeCells count="16">
    <mergeCell ref="A28:B28"/>
    <mergeCell ref="N2:O2"/>
    <mergeCell ref="P2:Q2"/>
    <mergeCell ref="R2:S2"/>
    <mergeCell ref="T2:U2"/>
    <mergeCell ref="A2:B3"/>
    <mergeCell ref="A4:B4"/>
    <mergeCell ref="A25:B25"/>
    <mergeCell ref="A26:B26"/>
    <mergeCell ref="A27:B27"/>
    <mergeCell ref="V2:W2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scale="68" fitToWidth="2" orientation="landscape" r:id="rId1"/>
  <headerFooter alignWithMargins="0"/>
  <ignoredErrors>
    <ignoredError sqref="C26:W2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FD29"/>
  <sheetViews>
    <sheetView view="pageBreakPreview" zoomScale="90" zoomScaleNormal="80" zoomScaleSheetLayoutView="90" workbookViewId="0">
      <selection activeCell="G6" sqref="G6:R6"/>
    </sheetView>
  </sheetViews>
  <sheetFormatPr defaultRowHeight="13.5" x14ac:dyDescent="0.15"/>
  <cols>
    <col min="1" max="1" width="3.625" style="1" customWidth="1"/>
    <col min="2" max="2" width="27.625" style="1" customWidth="1"/>
    <col min="3" max="5" width="12.875" style="152" customWidth="1"/>
    <col min="6" max="6" width="11.25" style="1" customWidth="1"/>
    <col min="7" max="18" width="7.125" style="1" customWidth="1"/>
    <col min="19" max="16369" width="9" style="1" bestFit="1" customWidth="1"/>
    <col min="16370" max="16384" width="9" style="1" customWidth="1"/>
  </cols>
  <sheetData>
    <row r="1" spans="1:18 16369:16384" ht="21" customHeight="1" x14ac:dyDescent="0.15">
      <c r="A1" s="55" t="s">
        <v>244</v>
      </c>
      <c r="B1" s="122"/>
      <c r="C1" s="122"/>
      <c r="D1" s="122"/>
      <c r="E1" s="122"/>
      <c r="F1" s="122"/>
      <c r="R1" s="26" t="s">
        <v>150</v>
      </c>
    </row>
    <row r="2" spans="1:18 16369:16384" ht="21" customHeight="1" x14ac:dyDescent="0.15">
      <c r="A2" s="308" t="s">
        <v>12</v>
      </c>
      <c r="B2" s="433"/>
      <c r="C2" s="443" t="s">
        <v>34</v>
      </c>
      <c r="D2" s="443"/>
      <c r="E2" s="443"/>
      <c r="F2" s="2"/>
      <c r="G2" s="444" t="s">
        <v>1</v>
      </c>
      <c r="H2" s="444"/>
      <c r="I2" s="444"/>
      <c r="J2" s="444"/>
      <c r="K2" s="444"/>
      <c r="L2" s="444"/>
      <c r="M2" s="444"/>
      <c r="N2" s="444"/>
      <c r="O2" s="444"/>
      <c r="P2" s="251" t="s">
        <v>146</v>
      </c>
      <c r="Q2" s="252"/>
      <c r="R2" s="256"/>
    </row>
    <row r="3" spans="1:18 16369:16384" ht="21" customHeight="1" x14ac:dyDescent="0.15">
      <c r="A3" s="428"/>
      <c r="B3" s="434"/>
      <c r="C3" s="155" t="s">
        <v>43</v>
      </c>
      <c r="D3" s="155" t="s">
        <v>85</v>
      </c>
      <c r="E3" s="155" t="s">
        <v>86</v>
      </c>
      <c r="F3" s="2"/>
      <c r="G3" s="248" t="s">
        <v>43</v>
      </c>
      <c r="H3" s="249"/>
      <c r="I3" s="250"/>
      <c r="J3" s="248" t="s">
        <v>85</v>
      </c>
      <c r="K3" s="249"/>
      <c r="L3" s="250"/>
      <c r="M3" s="248" t="s">
        <v>86</v>
      </c>
      <c r="N3" s="249"/>
      <c r="O3" s="250"/>
      <c r="P3" s="260"/>
      <c r="Q3" s="261"/>
      <c r="R3" s="262"/>
    </row>
    <row r="4" spans="1:18 16369:16384" ht="24.95" customHeight="1" x14ac:dyDescent="0.15">
      <c r="A4" s="435" t="s">
        <v>29</v>
      </c>
      <c r="B4" s="436"/>
      <c r="C4" s="243">
        <v>100</v>
      </c>
      <c r="D4" s="243">
        <v>100</v>
      </c>
      <c r="E4" s="243">
        <v>100</v>
      </c>
      <c r="F4" s="2"/>
      <c r="G4" s="40" t="s">
        <v>43</v>
      </c>
      <c r="H4" s="40" t="s">
        <v>27</v>
      </c>
      <c r="I4" s="40" t="s">
        <v>122</v>
      </c>
      <c r="J4" s="40" t="s">
        <v>43</v>
      </c>
      <c r="K4" s="40" t="s">
        <v>27</v>
      </c>
      <c r="L4" s="40" t="s">
        <v>122</v>
      </c>
      <c r="M4" s="40" t="s">
        <v>43</v>
      </c>
      <c r="N4" s="40" t="s">
        <v>27</v>
      </c>
      <c r="O4" s="40" t="s">
        <v>122</v>
      </c>
      <c r="P4" s="40" t="s">
        <v>43</v>
      </c>
      <c r="Q4" s="40" t="s">
        <v>85</v>
      </c>
      <c r="R4" s="50" t="s">
        <v>86</v>
      </c>
    </row>
    <row r="5" spans="1:18 16369:16384" ht="24.95" customHeight="1" x14ac:dyDescent="0.15">
      <c r="A5" s="16" t="s">
        <v>180</v>
      </c>
      <c r="B5" s="153" t="s">
        <v>121</v>
      </c>
      <c r="C5" s="244">
        <v>1.4102564102564104</v>
      </c>
      <c r="D5" s="244">
        <v>1.1299435028248588</v>
      </c>
      <c r="E5" s="244">
        <v>2.0080321285140563</v>
      </c>
      <c r="F5" s="2"/>
      <c r="G5" s="157">
        <v>100</v>
      </c>
      <c r="H5" s="157">
        <f>G5-I5</f>
        <v>70.769230769230774</v>
      </c>
      <c r="I5" s="157">
        <v>29.23076923076923</v>
      </c>
      <c r="J5" s="157">
        <v>100</v>
      </c>
      <c r="K5" s="157">
        <f>J5-L5</f>
        <v>68.54990583804144</v>
      </c>
      <c r="L5" s="157">
        <v>31.450094161958567</v>
      </c>
      <c r="M5" s="157">
        <v>100</v>
      </c>
      <c r="N5" s="157">
        <f>M5-O5</f>
        <v>75.502008032128515</v>
      </c>
      <c r="O5" s="157">
        <v>24.497991967871485</v>
      </c>
      <c r="P5" s="157">
        <v>100</v>
      </c>
      <c r="Q5" s="157">
        <v>68.099999999999994</v>
      </c>
      <c r="R5" s="157">
        <f>P5-Q5</f>
        <v>31.900000000000006</v>
      </c>
    </row>
    <row r="6" spans="1:18 16369:16384" ht="24.95" customHeight="1" x14ac:dyDescent="0.15">
      <c r="A6" s="17" t="s">
        <v>38</v>
      </c>
      <c r="B6" s="138" t="s">
        <v>37</v>
      </c>
      <c r="C6" s="245">
        <v>1.2820512820512822</v>
      </c>
      <c r="D6" s="245">
        <v>1.8832391713747645</v>
      </c>
      <c r="E6" s="245">
        <v>0</v>
      </c>
      <c r="F6" s="2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</row>
    <row r="7" spans="1:18 16369:16384" ht="24.95" customHeight="1" x14ac:dyDescent="0.15">
      <c r="A7" s="15" t="s">
        <v>182</v>
      </c>
      <c r="B7" s="240" t="s">
        <v>218</v>
      </c>
      <c r="C7" s="243">
        <v>0.38461538461538464</v>
      </c>
      <c r="D7" s="243">
        <v>0.56497175141242939</v>
      </c>
      <c r="E7" s="243">
        <v>0</v>
      </c>
    </row>
    <row r="8" spans="1:18 16369:16384" ht="24.95" customHeight="1" x14ac:dyDescent="0.15">
      <c r="A8" s="16" t="s">
        <v>184</v>
      </c>
      <c r="B8" s="241" t="s">
        <v>197</v>
      </c>
      <c r="C8" s="243">
        <v>14.743589743589743</v>
      </c>
      <c r="D8" s="243">
        <v>19.397363465160076</v>
      </c>
      <c r="E8" s="243">
        <v>4.8192771084337354</v>
      </c>
    </row>
    <row r="9" spans="1:18 16369:16384" ht="24.95" customHeight="1" x14ac:dyDescent="0.15">
      <c r="A9" s="16" t="s">
        <v>181</v>
      </c>
      <c r="B9" s="239" t="s">
        <v>99</v>
      </c>
      <c r="C9" s="243">
        <v>27.435897435897434</v>
      </c>
      <c r="D9" s="243">
        <v>31.450094161958567</v>
      </c>
      <c r="E9" s="243">
        <v>18.875502008032129</v>
      </c>
    </row>
    <row r="10" spans="1:18 16369:16384" ht="24.95" customHeight="1" x14ac:dyDescent="0.15">
      <c r="A10" s="15" t="s">
        <v>177</v>
      </c>
      <c r="B10" s="140" t="s">
        <v>198</v>
      </c>
      <c r="C10" s="244">
        <v>1.6666666666666667</v>
      </c>
      <c r="D10" s="244">
        <v>2.4482109227871938</v>
      </c>
      <c r="E10" s="244">
        <v>0</v>
      </c>
    </row>
    <row r="11" spans="1:18 16369:16384" s="150" customFormat="1" ht="24.95" customHeight="1" x14ac:dyDescent="0.15">
      <c r="A11" s="16" t="s">
        <v>185</v>
      </c>
      <c r="B11" s="2" t="s">
        <v>144</v>
      </c>
      <c r="C11" s="243">
        <v>0.76923076923076927</v>
      </c>
      <c r="D11" s="243">
        <v>0.75329566854990582</v>
      </c>
      <c r="E11" s="243">
        <v>0.80321285140562249</v>
      </c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  <c r="XFB11" s="1"/>
      <c r="XFC11" s="1"/>
      <c r="XFD11" s="1"/>
    </row>
    <row r="12" spans="1:18 16369:16384" ht="24.95" customHeight="1" x14ac:dyDescent="0.15">
      <c r="A12" s="16" t="s">
        <v>186</v>
      </c>
      <c r="B12" s="2" t="s">
        <v>103</v>
      </c>
      <c r="C12" s="243">
        <v>4.1025641025641022</v>
      </c>
      <c r="D12" s="243">
        <v>4.1431261770244818</v>
      </c>
      <c r="E12" s="243">
        <v>4.0160642570281126</v>
      </c>
    </row>
    <row r="13" spans="1:18 16369:16384" ht="24.95" customHeight="1" x14ac:dyDescent="0.15">
      <c r="A13" s="16" t="s">
        <v>152</v>
      </c>
      <c r="B13" s="2" t="s">
        <v>123</v>
      </c>
      <c r="C13" s="243">
        <v>8.3333333333333339</v>
      </c>
      <c r="D13" s="243">
        <v>7.1563088512241055</v>
      </c>
      <c r="E13" s="243">
        <v>10.843373493975903</v>
      </c>
    </row>
    <row r="14" spans="1:18 16369:16384" ht="24.95" customHeight="1" x14ac:dyDescent="0.15">
      <c r="A14" s="16" t="s">
        <v>188</v>
      </c>
      <c r="B14" s="2" t="s">
        <v>51</v>
      </c>
      <c r="C14" s="243">
        <v>1.1538461538461537</v>
      </c>
      <c r="D14" s="243">
        <v>0.56497175141242939</v>
      </c>
      <c r="E14" s="243">
        <v>2.4096385542168677</v>
      </c>
    </row>
    <row r="15" spans="1:18 16369:16384" ht="24.95" customHeight="1" x14ac:dyDescent="0.15">
      <c r="A15" s="16" t="s">
        <v>7</v>
      </c>
      <c r="B15" s="2" t="s">
        <v>199</v>
      </c>
      <c r="C15" s="243">
        <v>0.76923076923076927</v>
      </c>
      <c r="D15" s="243">
        <v>0.18832391713747645</v>
      </c>
      <c r="E15" s="243">
        <v>2.0080321285140563</v>
      </c>
    </row>
    <row r="16" spans="1:18 16369:16384" ht="24.95" customHeight="1" x14ac:dyDescent="0.15">
      <c r="A16" s="16" t="s">
        <v>189</v>
      </c>
      <c r="B16" s="141" t="s">
        <v>219</v>
      </c>
      <c r="C16" s="243">
        <v>1.9230769230769231</v>
      </c>
      <c r="D16" s="243">
        <v>2.4482109227871938</v>
      </c>
      <c r="E16" s="243">
        <v>0.80321285140562249</v>
      </c>
    </row>
    <row r="17" spans="1:12" ht="24.95" customHeight="1" x14ac:dyDescent="0.15">
      <c r="A17" s="16" t="s">
        <v>148</v>
      </c>
      <c r="B17" s="2" t="s">
        <v>0</v>
      </c>
      <c r="C17" s="243">
        <v>3.9743589743589745</v>
      </c>
      <c r="D17" s="243">
        <v>0.94161958568738224</v>
      </c>
      <c r="E17" s="243">
        <v>10.441767068273093</v>
      </c>
    </row>
    <row r="18" spans="1:12" ht="24.95" customHeight="1" x14ac:dyDescent="0.15">
      <c r="A18" s="16" t="s">
        <v>190</v>
      </c>
      <c r="B18" s="2" t="s">
        <v>78</v>
      </c>
      <c r="C18" s="243">
        <v>5.384615384615385</v>
      </c>
      <c r="D18" s="243">
        <v>4.1431261770244818</v>
      </c>
      <c r="E18" s="243">
        <v>8.0321285140562253</v>
      </c>
    </row>
    <row r="19" spans="1:12" ht="24.95" customHeight="1" x14ac:dyDescent="0.15">
      <c r="A19" s="16" t="s">
        <v>97</v>
      </c>
      <c r="B19" s="2" t="s">
        <v>203</v>
      </c>
      <c r="C19" s="243">
        <v>0.38461538461538464</v>
      </c>
      <c r="D19" s="243">
        <v>0.37664783427495291</v>
      </c>
      <c r="E19" s="243">
        <v>0.40160642570281124</v>
      </c>
    </row>
    <row r="20" spans="1:12" ht="24.95" customHeight="1" x14ac:dyDescent="0.15">
      <c r="A20" s="16" t="s">
        <v>75</v>
      </c>
      <c r="B20" s="2" t="s">
        <v>204</v>
      </c>
      <c r="C20" s="243">
        <v>3.3333333333333335</v>
      </c>
      <c r="D20" s="243">
        <v>1.6949152542372881</v>
      </c>
      <c r="E20" s="243">
        <v>6.8273092369477908</v>
      </c>
    </row>
    <row r="21" spans="1:12" ht="24.95" customHeight="1" x14ac:dyDescent="0.15">
      <c r="A21" s="16" t="s">
        <v>191</v>
      </c>
      <c r="B21" s="2" t="s">
        <v>47</v>
      </c>
      <c r="C21" s="243">
        <v>1.2820512820512822</v>
      </c>
      <c r="D21" s="243">
        <v>1.1299435028248588</v>
      </c>
      <c r="E21" s="243">
        <v>1.606425702811245</v>
      </c>
    </row>
    <row r="22" spans="1:12" ht="24.95" customHeight="1" x14ac:dyDescent="0.15">
      <c r="A22" s="16" t="s">
        <v>192</v>
      </c>
      <c r="B22" s="142" t="s">
        <v>220</v>
      </c>
      <c r="C22" s="243">
        <v>3.2051282051282053</v>
      </c>
      <c r="D22" s="243">
        <v>3.0131826741996233</v>
      </c>
      <c r="E22" s="243">
        <v>3.6144578313253013</v>
      </c>
    </row>
    <row r="23" spans="1:12" ht="24.95" customHeight="1" x14ac:dyDescent="0.15">
      <c r="A23" s="17" t="s">
        <v>193</v>
      </c>
      <c r="B23" s="143" t="s">
        <v>222</v>
      </c>
      <c r="C23" s="245">
        <v>17.820512820512821</v>
      </c>
      <c r="D23" s="245">
        <v>16.195856873822976</v>
      </c>
      <c r="E23" s="245">
        <v>21.285140562248998</v>
      </c>
    </row>
    <row r="24" spans="1:12" ht="24.95" customHeight="1" x14ac:dyDescent="0.15">
      <c r="A24" s="17" t="s">
        <v>194</v>
      </c>
      <c r="B24" s="242" t="s">
        <v>161</v>
      </c>
      <c r="C24" s="246">
        <v>0.64102564102564108</v>
      </c>
      <c r="D24" s="246">
        <v>0.37664783427495291</v>
      </c>
      <c r="E24" s="246">
        <v>1.2048192771084338</v>
      </c>
    </row>
    <row r="25" spans="1:12" ht="24.95" customHeight="1" x14ac:dyDescent="0.15">
      <c r="A25" s="437" t="s">
        <v>108</v>
      </c>
      <c r="B25" s="438"/>
      <c r="C25" s="41"/>
      <c r="D25" s="41"/>
      <c r="E25" s="41"/>
    </row>
    <row r="26" spans="1:12" ht="24.95" customHeight="1" x14ac:dyDescent="0.15">
      <c r="A26" s="439" t="s">
        <v>195</v>
      </c>
      <c r="B26" s="440"/>
      <c r="C26" s="41">
        <f>SUM(C5:C6)</f>
        <v>2.6923076923076925</v>
      </c>
      <c r="D26" s="41">
        <f>SUM(D5:D6)</f>
        <v>3.0131826741996233</v>
      </c>
      <c r="E26" s="41">
        <f>SUM(E5:E6)</f>
        <v>2.0080321285140563</v>
      </c>
    </row>
    <row r="27" spans="1:12" ht="24.95" customHeight="1" x14ac:dyDescent="0.15">
      <c r="A27" s="439" t="s">
        <v>196</v>
      </c>
      <c r="B27" s="440"/>
      <c r="C27" s="41">
        <f>SUM(C7:C9)</f>
        <v>42.564102564102562</v>
      </c>
      <c r="D27" s="41">
        <f>SUM(D7:D9)</f>
        <v>51.412429378531073</v>
      </c>
      <c r="E27" s="41">
        <f>SUM(E7:E9)</f>
        <v>23.694779116465863</v>
      </c>
    </row>
    <row r="28" spans="1:12" ht="21.75" customHeight="1" x14ac:dyDescent="0.15">
      <c r="A28" s="431" t="s">
        <v>187</v>
      </c>
      <c r="B28" s="432"/>
      <c r="C28" s="42">
        <f>SUM(C10:C23)</f>
        <v>54.102564102564102</v>
      </c>
      <c r="D28" s="42">
        <f>SUM(D10:D23)</f>
        <v>45.197740112994339</v>
      </c>
      <c r="E28" s="42">
        <f>SUM(E10:E23)</f>
        <v>73.092369477911646</v>
      </c>
      <c r="F28" s="156"/>
      <c r="G28" s="3"/>
      <c r="H28" s="3"/>
      <c r="I28" s="3"/>
      <c r="J28" s="3"/>
      <c r="K28" s="3"/>
      <c r="L28" s="3"/>
    </row>
    <row r="29" spans="1:12" ht="21.75" customHeight="1" x14ac:dyDescent="0.15">
      <c r="A29" s="441" t="s">
        <v>308</v>
      </c>
      <c r="B29" s="441"/>
      <c r="C29" s="441"/>
      <c r="D29" s="441"/>
      <c r="E29" s="441"/>
      <c r="F29" s="442"/>
      <c r="G29" s="442"/>
      <c r="H29" s="442"/>
      <c r="I29" s="442"/>
      <c r="J29" s="442"/>
      <c r="K29" s="442"/>
      <c r="L29" s="442"/>
    </row>
  </sheetData>
  <mergeCells count="14">
    <mergeCell ref="A28:B28"/>
    <mergeCell ref="A29:L29"/>
    <mergeCell ref="A2:B3"/>
    <mergeCell ref="P2:R3"/>
    <mergeCell ref="A4:B4"/>
    <mergeCell ref="G6:R6"/>
    <mergeCell ref="A25:B25"/>
    <mergeCell ref="A26:B26"/>
    <mergeCell ref="A27:B27"/>
    <mergeCell ref="C2:E2"/>
    <mergeCell ref="G2:O2"/>
    <mergeCell ref="G3:I3"/>
    <mergeCell ref="J3:L3"/>
    <mergeCell ref="M3:O3"/>
  </mergeCells>
  <phoneticPr fontId="2"/>
  <pageMargins left="0.78740157480314965" right="0.78740157480314965" top="0.78740157480314965" bottom="0.98425196850393681" header="0.51181102362204722" footer="0.51181102362204722"/>
  <pageSetup paperSize="9" scale="73" fitToWidth="2" orientation="landscape" r:id="rId1"/>
  <headerFooter alignWithMargins="0"/>
  <ignoredErrors>
    <ignoredError sqref="C26:E28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24"/>
  <sheetViews>
    <sheetView showZeros="0" view="pageBreakPreview" zoomScaleNormal="80" zoomScaleSheetLayoutView="100" workbookViewId="0">
      <pane xSplit="2" ySplit="3" topLeftCell="C4" activePane="bottomRight" state="frozen"/>
      <selection pane="topRight"/>
      <selection pane="bottomLeft"/>
      <selection pane="bottomRight" activeCell="K24" sqref="K24:L24"/>
    </sheetView>
  </sheetViews>
  <sheetFormatPr defaultRowHeight="13.5" x14ac:dyDescent="0.15"/>
  <cols>
    <col min="1" max="1" width="2.625" style="1" customWidth="1"/>
    <col min="2" max="2" width="26.625" style="1" customWidth="1"/>
    <col min="3" max="11" width="9.625" style="1" customWidth="1"/>
    <col min="12" max="12" width="9" style="1" bestFit="1" customWidth="1"/>
    <col min="13" max="16384" width="9" style="1"/>
  </cols>
  <sheetData>
    <row r="1" spans="1:11" ht="21" customHeight="1" x14ac:dyDescent="0.15">
      <c r="A1" s="136" t="s">
        <v>273</v>
      </c>
      <c r="B1" s="137"/>
      <c r="C1" s="137"/>
      <c r="K1" s="26" t="s">
        <v>45</v>
      </c>
    </row>
    <row r="2" spans="1:11" ht="21" customHeight="1" x14ac:dyDescent="0.15">
      <c r="A2" s="308" t="s">
        <v>12</v>
      </c>
      <c r="B2" s="433"/>
      <c r="C2" s="303" t="s">
        <v>225</v>
      </c>
      <c r="D2" s="303"/>
      <c r="E2" s="303"/>
      <c r="F2" s="303" t="s">
        <v>16</v>
      </c>
      <c r="G2" s="303"/>
      <c r="H2" s="303"/>
      <c r="I2" s="303" t="s">
        <v>93</v>
      </c>
      <c r="J2" s="303"/>
      <c r="K2" s="303"/>
    </row>
    <row r="3" spans="1:11" ht="21" customHeight="1" x14ac:dyDescent="0.15">
      <c r="A3" s="428"/>
      <c r="B3" s="434"/>
      <c r="C3" s="18" t="s">
        <v>43</v>
      </c>
      <c r="D3" s="18" t="s">
        <v>85</v>
      </c>
      <c r="E3" s="18" t="s">
        <v>86</v>
      </c>
      <c r="F3" s="18" t="s">
        <v>43</v>
      </c>
      <c r="G3" s="18" t="s">
        <v>85</v>
      </c>
      <c r="H3" s="18" t="s">
        <v>86</v>
      </c>
      <c r="I3" s="18" t="s">
        <v>43</v>
      </c>
      <c r="J3" s="18" t="s">
        <v>85</v>
      </c>
      <c r="K3" s="18" t="s">
        <v>86</v>
      </c>
    </row>
    <row r="4" spans="1:11" ht="27.75" customHeight="1" x14ac:dyDescent="0.15">
      <c r="A4" s="435" t="s">
        <v>29</v>
      </c>
      <c r="B4" s="445"/>
      <c r="C4" s="226">
        <v>780</v>
      </c>
      <c r="D4" s="226">
        <v>531</v>
      </c>
      <c r="E4" s="226">
        <v>249</v>
      </c>
      <c r="F4" s="226">
        <v>732</v>
      </c>
      <c r="G4" s="226">
        <v>497</v>
      </c>
      <c r="H4" s="226">
        <v>235</v>
      </c>
      <c r="I4" s="226">
        <v>48</v>
      </c>
      <c r="J4" s="226">
        <v>34</v>
      </c>
      <c r="K4" s="226">
        <v>14</v>
      </c>
    </row>
    <row r="5" spans="1:11" ht="27.75" customHeight="1" x14ac:dyDescent="0.15">
      <c r="A5" s="446" t="s">
        <v>149</v>
      </c>
      <c r="B5" s="447"/>
      <c r="C5" s="226">
        <v>121</v>
      </c>
      <c r="D5" s="226">
        <v>103</v>
      </c>
      <c r="E5" s="226">
        <v>18</v>
      </c>
      <c r="F5" s="226">
        <v>115</v>
      </c>
      <c r="G5" s="226">
        <v>99</v>
      </c>
      <c r="H5" s="226">
        <v>16</v>
      </c>
      <c r="I5" s="226">
        <v>6</v>
      </c>
      <c r="J5" s="226">
        <v>4</v>
      </c>
      <c r="K5" s="226">
        <v>2</v>
      </c>
    </row>
    <row r="6" spans="1:11" ht="27.75" customHeight="1" x14ac:dyDescent="0.15">
      <c r="A6" s="446" t="s">
        <v>20</v>
      </c>
      <c r="B6" s="447"/>
      <c r="C6" s="226">
        <v>81</v>
      </c>
      <c r="D6" s="226">
        <v>23</v>
      </c>
      <c r="E6" s="226">
        <v>58</v>
      </c>
      <c r="F6" s="226">
        <v>78</v>
      </c>
      <c r="G6" s="226">
        <v>21</v>
      </c>
      <c r="H6" s="226">
        <v>57</v>
      </c>
      <c r="I6" s="226">
        <v>3</v>
      </c>
      <c r="J6" s="226">
        <v>2</v>
      </c>
      <c r="K6" s="226">
        <v>1</v>
      </c>
    </row>
    <row r="7" spans="1:11" ht="27.75" customHeight="1" x14ac:dyDescent="0.15">
      <c r="A7" s="446" t="s">
        <v>153</v>
      </c>
      <c r="B7" s="447"/>
      <c r="C7" s="226">
        <v>44</v>
      </c>
      <c r="D7" s="226">
        <v>23</v>
      </c>
      <c r="E7" s="226">
        <v>21</v>
      </c>
      <c r="F7" s="226">
        <v>38</v>
      </c>
      <c r="G7" s="226">
        <v>19</v>
      </c>
      <c r="H7" s="226">
        <v>19</v>
      </c>
      <c r="I7" s="226">
        <v>6</v>
      </c>
      <c r="J7" s="226">
        <v>4</v>
      </c>
      <c r="K7" s="226">
        <v>2</v>
      </c>
    </row>
    <row r="8" spans="1:11" ht="27.75" customHeight="1" x14ac:dyDescent="0.15">
      <c r="A8" s="446" t="s">
        <v>157</v>
      </c>
      <c r="B8" s="447"/>
      <c r="C8" s="226">
        <v>105</v>
      </c>
      <c r="D8" s="226">
        <v>42</v>
      </c>
      <c r="E8" s="226">
        <v>63</v>
      </c>
      <c r="F8" s="226">
        <v>99</v>
      </c>
      <c r="G8" s="226">
        <v>37</v>
      </c>
      <c r="H8" s="226">
        <v>62</v>
      </c>
      <c r="I8" s="226">
        <v>6</v>
      </c>
      <c r="J8" s="226">
        <v>5</v>
      </c>
      <c r="K8" s="226">
        <v>1</v>
      </c>
    </row>
    <row r="9" spans="1:11" ht="27.75" customHeight="1" x14ac:dyDescent="0.15">
      <c r="A9" s="446" t="s">
        <v>90</v>
      </c>
      <c r="B9" s="447"/>
      <c r="C9" s="226">
        <v>79</v>
      </c>
      <c r="D9" s="226">
        <v>54</v>
      </c>
      <c r="E9" s="226">
        <v>25</v>
      </c>
      <c r="F9" s="226">
        <v>76</v>
      </c>
      <c r="G9" s="226">
        <v>54</v>
      </c>
      <c r="H9" s="226">
        <v>22</v>
      </c>
      <c r="I9" s="226">
        <v>3</v>
      </c>
      <c r="J9" s="226">
        <v>0</v>
      </c>
      <c r="K9" s="226">
        <v>3</v>
      </c>
    </row>
    <row r="10" spans="1:11" ht="27.75" customHeight="1" x14ac:dyDescent="0.15">
      <c r="A10" s="446" t="s">
        <v>206</v>
      </c>
      <c r="B10" s="447"/>
      <c r="C10" s="226">
        <v>15</v>
      </c>
      <c r="D10" s="226">
        <v>9</v>
      </c>
      <c r="E10" s="226">
        <v>6</v>
      </c>
      <c r="F10" s="226">
        <v>13</v>
      </c>
      <c r="G10" s="226">
        <v>9</v>
      </c>
      <c r="H10" s="226">
        <v>4</v>
      </c>
      <c r="I10" s="226">
        <v>2</v>
      </c>
      <c r="J10" s="226">
        <v>0</v>
      </c>
      <c r="K10" s="226">
        <v>2</v>
      </c>
    </row>
    <row r="11" spans="1:11" ht="27.75" customHeight="1" x14ac:dyDescent="0.15">
      <c r="A11" s="446" t="s">
        <v>160</v>
      </c>
      <c r="B11" s="447"/>
      <c r="C11" s="226">
        <v>10</v>
      </c>
      <c r="D11" s="226">
        <v>10</v>
      </c>
      <c r="E11" s="226">
        <v>0</v>
      </c>
      <c r="F11" s="226">
        <v>10</v>
      </c>
      <c r="G11" s="226">
        <v>10</v>
      </c>
      <c r="H11" s="226">
        <v>0</v>
      </c>
      <c r="I11" s="226">
        <v>0</v>
      </c>
      <c r="J11" s="226">
        <v>0</v>
      </c>
      <c r="K11" s="226">
        <v>0</v>
      </c>
    </row>
    <row r="12" spans="1:11" ht="27.75" customHeight="1" x14ac:dyDescent="0.15">
      <c r="A12" s="453" t="s">
        <v>111</v>
      </c>
      <c r="B12" s="454"/>
      <c r="C12" s="226">
        <v>198</v>
      </c>
      <c r="D12" s="226">
        <v>159</v>
      </c>
      <c r="E12" s="226">
        <v>39</v>
      </c>
      <c r="F12" s="226">
        <v>188</v>
      </c>
      <c r="G12" s="226">
        <v>150</v>
      </c>
      <c r="H12" s="226">
        <v>38</v>
      </c>
      <c r="I12" s="226">
        <v>10</v>
      </c>
      <c r="J12" s="226">
        <v>9</v>
      </c>
      <c r="K12" s="226">
        <v>1</v>
      </c>
    </row>
    <row r="13" spans="1:11" ht="27.75" customHeight="1" x14ac:dyDescent="0.15">
      <c r="A13" s="158"/>
      <c r="B13" s="160" t="s">
        <v>155</v>
      </c>
      <c r="C13" s="227">
        <v>161</v>
      </c>
      <c r="D13" s="227">
        <v>130</v>
      </c>
      <c r="E13" s="227">
        <v>31</v>
      </c>
      <c r="F13" s="227">
        <v>151</v>
      </c>
      <c r="G13" s="227">
        <v>121</v>
      </c>
      <c r="H13" s="227">
        <v>30</v>
      </c>
      <c r="I13" s="227">
        <v>10</v>
      </c>
      <c r="J13" s="227">
        <v>9</v>
      </c>
      <c r="K13" s="227">
        <v>1</v>
      </c>
    </row>
    <row r="14" spans="1:11" ht="27.75" customHeight="1" x14ac:dyDescent="0.15">
      <c r="A14" s="158"/>
      <c r="B14" s="161" t="s">
        <v>94</v>
      </c>
      <c r="C14" s="228">
        <v>22</v>
      </c>
      <c r="D14" s="228">
        <v>17</v>
      </c>
      <c r="E14" s="228">
        <v>5</v>
      </c>
      <c r="F14" s="228">
        <v>22</v>
      </c>
      <c r="G14" s="228">
        <v>17</v>
      </c>
      <c r="H14" s="228">
        <v>5</v>
      </c>
      <c r="I14" s="228">
        <v>0</v>
      </c>
      <c r="J14" s="228">
        <v>0</v>
      </c>
      <c r="K14" s="228">
        <v>0</v>
      </c>
    </row>
    <row r="15" spans="1:11" ht="27.75" customHeight="1" x14ac:dyDescent="0.15">
      <c r="A15" s="158"/>
      <c r="B15" s="161" t="s">
        <v>4</v>
      </c>
      <c r="C15" s="228">
        <v>7</v>
      </c>
      <c r="D15" s="228">
        <v>7</v>
      </c>
      <c r="E15" s="228">
        <v>0</v>
      </c>
      <c r="F15" s="228">
        <v>7</v>
      </c>
      <c r="G15" s="228">
        <v>7</v>
      </c>
      <c r="H15" s="228">
        <v>0</v>
      </c>
      <c r="I15" s="228">
        <v>0</v>
      </c>
      <c r="J15" s="228">
        <v>0</v>
      </c>
      <c r="K15" s="228">
        <v>0</v>
      </c>
    </row>
    <row r="16" spans="1:11" ht="27.75" customHeight="1" x14ac:dyDescent="0.15">
      <c r="A16" s="158"/>
      <c r="B16" s="161" t="s">
        <v>168</v>
      </c>
      <c r="C16" s="228">
        <v>4</v>
      </c>
      <c r="D16" s="228">
        <v>2</v>
      </c>
      <c r="E16" s="228">
        <v>2</v>
      </c>
      <c r="F16" s="228">
        <v>4</v>
      </c>
      <c r="G16" s="228">
        <v>2</v>
      </c>
      <c r="H16" s="228">
        <v>2</v>
      </c>
      <c r="I16" s="228">
        <v>0</v>
      </c>
      <c r="J16" s="228">
        <v>0</v>
      </c>
      <c r="K16" s="228">
        <v>0</v>
      </c>
    </row>
    <row r="17" spans="1:11" ht="27.75" customHeight="1" x14ac:dyDescent="0.15">
      <c r="A17" s="159"/>
      <c r="B17" s="162" t="s">
        <v>169</v>
      </c>
      <c r="C17" s="229">
        <v>4</v>
      </c>
      <c r="D17" s="229">
        <v>3</v>
      </c>
      <c r="E17" s="229">
        <v>1</v>
      </c>
      <c r="F17" s="229">
        <v>4</v>
      </c>
      <c r="G17" s="229">
        <v>3</v>
      </c>
      <c r="H17" s="229">
        <v>1</v>
      </c>
      <c r="I17" s="229">
        <v>0</v>
      </c>
      <c r="J17" s="229">
        <v>0</v>
      </c>
      <c r="K17" s="229">
        <v>0</v>
      </c>
    </row>
    <row r="18" spans="1:11" ht="27.75" customHeight="1" x14ac:dyDescent="0.15">
      <c r="A18" s="446" t="s">
        <v>139</v>
      </c>
      <c r="B18" s="447"/>
      <c r="C18" s="226">
        <v>22</v>
      </c>
      <c r="D18" s="226">
        <v>22</v>
      </c>
      <c r="E18" s="226">
        <v>0</v>
      </c>
      <c r="F18" s="226">
        <v>22</v>
      </c>
      <c r="G18" s="226">
        <v>22</v>
      </c>
      <c r="H18" s="226">
        <v>0</v>
      </c>
      <c r="I18" s="226">
        <v>0</v>
      </c>
      <c r="J18" s="226">
        <v>0</v>
      </c>
      <c r="K18" s="226">
        <v>0</v>
      </c>
    </row>
    <row r="19" spans="1:11" ht="27.75" customHeight="1" x14ac:dyDescent="0.15">
      <c r="A19" s="446" t="s">
        <v>162</v>
      </c>
      <c r="B19" s="447"/>
      <c r="C19" s="226">
        <v>61</v>
      </c>
      <c r="D19" s="226">
        <v>58</v>
      </c>
      <c r="E19" s="226">
        <v>3</v>
      </c>
      <c r="F19" s="226">
        <v>51</v>
      </c>
      <c r="G19" s="226">
        <v>49</v>
      </c>
      <c r="H19" s="226">
        <v>2</v>
      </c>
      <c r="I19" s="226">
        <v>10</v>
      </c>
      <c r="J19" s="226">
        <v>9</v>
      </c>
      <c r="K19" s="226">
        <v>1</v>
      </c>
    </row>
    <row r="20" spans="1:11" ht="27.75" customHeight="1" x14ac:dyDescent="0.15">
      <c r="A20" s="446" t="s">
        <v>224</v>
      </c>
      <c r="B20" s="447"/>
      <c r="C20" s="226">
        <v>25</v>
      </c>
      <c r="D20" s="226">
        <v>16</v>
      </c>
      <c r="E20" s="226">
        <v>9</v>
      </c>
      <c r="F20" s="226">
        <v>24</v>
      </c>
      <c r="G20" s="226">
        <v>16</v>
      </c>
      <c r="H20" s="226">
        <v>8</v>
      </c>
      <c r="I20" s="226">
        <v>1</v>
      </c>
      <c r="J20" s="226">
        <v>0</v>
      </c>
      <c r="K20" s="226">
        <v>1</v>
      </c>
    </row>
    <row r="21" spans="1:11" ht="27.75" customHeight="1" x14ac:dyDescent="0.15">
      <c r="A21" s="446" t="s">
        <v>96</v>
      </c>
      <c r="B21" s="447"/>
      <c r="C21" s="226">
        <v>19</v>
      </c>
      <c r="D21" s="226">
        <v>12</v>
      </c>
      <c r="E21" s="226">
        <v>7</v>
      </c>
      <c r="F21" s="226">
        <v>18</v>
      </c>
      <c r="G21" s="226">
        <v>11</v>
      </c>
      <c r="H21" s="226">
        <v>7</v>
      </c>
      <c r="I21" s="226">
        <v>1</v>
      </c>
      <c r="J21" s="226">
        <v>1</v>
      </c>
      <c r="K21" s="226">
        <v>0</v>
      </c>
    </row>
    <row r="22" spans="1:11" ht="27.75" customHeight="1" x14ac:dyDescent="0.15">
      <c r="A22" s="448" t="s">
        <v>165</v>
      </c>
      <c r="B22" s="449"/>
      <c r="C22" s="230"/>
      <c r="D22" s="230"/>
      <c r="E22" s="230"/>
      <c r="F22" s="230"/>
      <c r="G22" s="230"/>
      <c r="H22" s="230"/>
      <c r="I22" s="230"/>
      <c r="J22" s="230"/>
      <c r="K22" s="231"/>
    </row>
    <row r="23" spans="1:11" ht="27.75" customHeight="1" x14ac:dyDescent="0.15">
      <c r="A23" s="450" t="s">
        <v>303</v>
      </c>
      <c r="B23" s="451"/>
      <c r="C23" s="226">
        <v>395</v>
      </c>
      <c r="D23" s="226">
        <v>270</v>
      </c>
      <c r="E23" s="226">
        <v>125</v>
      </c>
      <c r="F23" s="226">
        <v>386</v>
      </c>
      <c r="G23" s="226">
        <v>262</v>
      </c>
      <c r="H23" s="226">
        <v>124</v>
      </c>
      <c r="I23" s="226">
        <v>9</v>
      </c>
      <c r="J23" s="226">
        <v>8</v>
      </c>
      <c r="K23" s="226">
        <v>1</v>
      </c>
    </row>
    <row r="24" spans="1:11" ht="27.75" customHeight="1" x14ac:dyDescent="0.15">
      <c r="A24" s="452" t="s">
        <v>167</v>
      </c>
      <c r="B24" s="451"/>
      <c r="C24" s="226">
        <v>7</v>
      </c>
      <c r="D24" s="226">
        <v>6</v>
      </c>
      <c r="E24" s="226">
        <v>1</v>
      </c>
      <c r="F24" s="226">
        <v>7</v>
      </c>
      <c r="G24" s="226">
        <v>6</v>
      </c>
      <c r="H24" s="226">
        <v>1</v>
      </c>
      <c r="I24" s="226">
        <v>0</v>
      </c>
      <c r="J24" s="226">
        <v>0</v>
      </c>
      <c r="K24" s="226">
        <v>0</v>
      </c>
    </row>
  </sheetData>
  <mergeCells count="20">
    <mergeCell ref="A21:B21"/>
    <mergeCell ref="A22:B22"/>
    <mergeCell ref="A23:B23"/>
    <mergeCell ref="A24:B24"/>
    <mergeCell ref="A2:B3"/>
    <mergeCell ref="A11:B11"/>
    <mergeCell ref="A12:B12"/>
    <mergeCell ref="A18:B18"/>
    <mergeCell ref="A19:B19"/>
    <mergeCell ref="A20:B20"/>
    <mergeCell ref="A6:B6"/>
    <mergeCell ref="A7:B7"/>
    <mergeCell ref="A8:B8"/>
    <mergeCell ref="A9:B9"/>
    <mergeCell ref="A10:B10"/>
    <mergeCell ref="C2:E2"/>
    <mergeCell ref="F2:H2"/>
    <mergeCell ref="I2:K2"/>
    <mergeCell ref="A4:B4"/>
    <mergeCell ref="A5:B5"/>
  </mergeCells>
  <phoneticPr fontId="2"/>
  <pageMargins left="0.78740157480314965" right="0.78740157480314965" top="0.78740157480314965" bottom="0.98425196850393681" header="0.51181102362204722" footer="0.51181102362204722"/>
  <pageSetup paperSize="9" scale="80" fitToWidth="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24"/>
  <sheetViews>
    <sheetView showZeros="0" view="pageBreakPreview" zoomScale="95" zoomScaleNormal="85" zoomScaleSheetLayoutView="95" workbookViewId="0">
      <pane xSplit="2" ySplit="3" topLeftCell="C10" activePane="bottomRight" state="frozen"/>
      <selection pane="topRight"/>
      <selection pane="bottomLeft"/>
      <selection pane="bottomRight" activeCell="N17" sqref="N17"/>
    </sheetView>
  </sheetViews>
  <sheetFormatPr defaultRowHeight="13.5" x14ac:dyDescent="0.15"/>
  <cols>
    <col min="1" max="1" width="2.625" style="1" customWidth="1"/>
    <col min="2" max="2" width="23.75" style="1" customWidth="1"/>
    <col min="3" max="5" width="7.125" style="1" customWidth="1"/>
    <col min="6" max="23" width="6.5" style="1" customWidth="1"/>
    <col min="24" max="24" width="9" style="1" bestFit="1" customWidth="1"/>
    <col min="25" max="16384" width="9" style="1"/>
  </cols>
  <sheetData>
    <row r="1" spans="1:23" ht="21" customHeight="1" x14ac:dyDescent="0.15">
      <c r="A1" s="136" t="s">
        <v>274</v>
      </c>
      <c r="B1" s="137"/>
      <c r="C1" s="137"/>
      <c r="D1" s="137"/>
      <c r="E1" s="137"/>
      <c r="W1" s="26" t="s">
        <v>45</v>
      </c>
    </row>
    <row r="2" spans="1:23" ht="21" customHeight="1" x14ac:dyDescent="0.15">
      <c r="A2" s="308" t="s">
        <v>12</v>
      </c>
      <c r="B2" s="433"/>
      <c r="C2" s="455" t="s">
        <v>43</v>
      </c>
      <c r="D2" s="455"/>
      <c r="E2" s="455"/>
      <c r="F2" s="455" t="s">
        <v>2</v>
      </c>
      <c r="G2" s="455"/>
      <c r="H2" s="455" t="s">
        <v>163</v>
      </c>
      <c r="I2" s="455"/>
      <c r="J2" s="455" t="s">
        <v>173</v>
      </c>
      <c r="K2" s="455"/>
      <c r="L2" s="455" t="s">
        <v>107</v>
      </c>
      <c r="M2" s="455"/>
      <c r="N2" s="455" t="s">
        <v>200</v>
      </c>
      <c r="O2" s="455"/>
      <c r="P2" s="455" t="s">
        <v>174</v>
      </c>
      <c r="Q2" s="455"/>
      <c r="R2" s="455" t="s">
        <v>178</v>
      </c>
      <c r="S2" s="455"/>
      <c r="T2" s="455" t="s">
        <v>169</v>
      </c>
      <c r="U2" s="455"/>
      <c r="V2" s="455" t="s">
        <v>223</v>
      </c>
      <c r="W2" s="455"/>
    </row>
    <row r="3" spans="1:23" ht="21" customHeight="1" x14ac:dyDescent="0.15">
      <c r="A3" s="428"/>
      <c r="B3" s="434"/>
      <c r="C3" s="166" t="s">
        <v>43</v>
      </c>
      <c r="D3" s="166" t="s">
        <v>85</v>
      </c>
      <c r="E3" s="166" t="s">
        <v>86</v>
      </c>
      <c r="F3" s="166" t="s">
        <v>85</v>
      </c>
      <c r="G3" s="166" t="s">
        <v>86</v>
      </c>
      <c r="H3" s="166" t="s">
        <v>85</v>
      </c>
      <c r="I3" s="166" t="s">
        <v>86</v>
      </c>
      <c r="J3" s="166" t="s">
        <v>85</v>
      </c>
      <c r="K3" s="166" t="s">
        <v>86</v>
      </c>
      <c r="L3" s="166" t="s">
        <v>85</v>
      </c>
      <c r="M3" s="166" t="s">
        <v>86</v>
      </c>
      <c r="N3" s="166" t="s">
        <v>85</v>
      </c>
      <c r="O3" s="166" t="s">
        <v>86</v>
      </c>
      <c r="P3" s="166" t="s">
        <v>85</v>
      </c>
      <c r="Q3" s="166" t="s">
        <v>86</v>
      </c>
      <c r="R3" s="166" t="s">
        <v>85</v>
      </c>
      <c r="S3" s="166" t="s">
        <v>86</v>
      </c>
      <c r="T3" s="166" t="s">
        <v>85</v>
      </c>
      <c r="U3" s="166" t="s">
        <v>86</v>
      </c>
      <c r="V3" s="166" t="s">
        <v>85</v>
      </c>
      <c r="W3" s="166" t="s">
        <v>86</v>
      </c>
    </row>
    <row r="4" spans="1:23" ht="27" customHeight="1" x14ac:dyDescent="0.15">
      <c r="A4" s="343" t="s">
        <v>29</v>
      </c>
      <c r="B4" s="465"/>
      <c r="C4" s="226">
        <v>780</v>
      </c>
      <c r="D4" s="226">
        <v>531</v>
      </c>
      <c r="E4" s="226">
        <v>249</v>
      </c>
      <c r="F4" s="226">
        <v>157</v>
      </c>
      <c r="G4" s="226">
        <v>106</v>
      </c>
      <c r="H4" s="226">
        <v>45</v>
      </c>
      <c r="I4" s="226">
        <v>34</v>
      </c>
      <c r="J4" s="226">
        <v>259</v>
      </c>
      <c r="K4" s="226">
        <v>25</v>
      </c>
      <c r="L4" s="226">
        <v>31</v>
      </c>
      <c r="M4" s="226">
        <v>47</v>
      </c>
      <c r="N4" s="226">
        <v>16</v>
      </c>
      <c r="O4" s="226">
        <v>1</v>
      </c>
      <c r="P4" s="226">
        <v>0</v>
      </c>
      <c r="Q4" s="226">
        <v>0</v>
      </c>
      <c r="R4" s="226">
        <v>0</v>
      </c>
      <c r="S4" s="226">
        <v>1</v>
      </c>
      <c r="T4" s="226">
        <v>0</v>
      </c>
      <c r="U4" s="226">
        <v>1</v>
      </c>
      <c r="V4" s="226">
        <v>23</v>
      </c>
      <c r="W4" s="226">
        <v>34</v>
      </c>
    </row>
    <row r="5" spans="1:23" ht="27" customHeight="1" x14ac:dyDescent="0.15">
      <c r="A5" s="456" t="s">
        <v>149</v>
      </c>
      <c r="B5" s="457"/>
      <c r="C5" s="226">
        <v>121</v>
      </c>
      <c r="D5" s="226">
        <v>103</v>
      </c>
      <c r="E5" s="226">
        <v>18</v>
      </c>
      <c r="F5" s="226">
        <v>7</v>
      </c>
      <c r="G5" s="226">
        <v>4</v>
      </c>
      <c r="H5" s="226">
        <v>18</v>
      </c>
      <c r="I5" s="226">
        <v>2</v>
      </c>
      <c r="J5" s="226">
        <v>71</v>
      </c>
      <c r="K5" s="226">
        <v>9</v>
      </c>
      <c r="L5" s="226">
        <v>5</v>
      </c>
      <c r="M5" s="226">
        <v>2</v>
      </c>
      <c r="N5" s="226">
        <v>0</v>
      </c>
      <c r="O5" s="226">
        <v>0</v>
      </c>
      <c r="P5" s="226">
        <v>0</v>
      </c>
      <c r="Q5" s="226">
        <v>0</v>
      </c>
      <c r="R5" s="226">
        <v>0</v>
      </c>
      <c r="S5" s="226">
        <v>0</v>
      </c>
      <c r="T5" s="226">
        <v>0</v>
      </c>
      <c r="U5" s="226">
        <v>0</v>
      </c>
      <c r="V5" s="226">
        <v>2</v>
      </c>
      <c r="W5" s="226">
        <v>1</v>
      </c>
    </row>
    <row r="6" spans="1:23" ht="27" customHeight="1" x14ac:dyDescent="0.15">
      <c r="A6" s="456" t="s">
        <v>20</v>
      </c>
      <c r="B6" s="457"/>
      <c r="C6" s="226">
        <v>81</v>
      </c>
      <c r="D6" s="226">
        <v>23</v>
      </c>
      <c r="E6" s="226">
        <v>58</v>
      </c>
      <c r="F6" s="226">
        <v>13</v>
      </c>
      <c r="G6" s="226">
        <v>30</v>
      </c>
      <c r="H6" s="226">
        <v>0</v>
      </c>
      <c r="I6" s="226">
        <v>4</v>
      </c>
      <c r="J6" s="226">
        <v>4</v>
      </c>
      <c r="K6" s="226">
        <v>2</v>
      </c>
      <c r="L6" s="226">
        <v>5</v>
      </c>
      <c r="M6" s="226">
        <v>17</v>
      </c>
      <c r="N6" s="226">
        <v>0</v>
      </c>
      <c r="O6" s="226">
        <v>0</v>
      </c>
      <c r="P6" s="226">
        <v>0</v>
      </c>
      <c r="Q6" s="226">
        <v>0</v>
      </c>
      <c r="R6" s="226">
        <v>0</v>
      </c>
      <c r="S6" s="226">
        <v>0</v>
      </c>
      <c r="T6" s="226">
        <v>0</v>
      </c>
      <c r="U6" s="226">
        <v>0</v>
      </c>
      <c r="V6" s="226">
        <v>1</v>
      </c>
      <c r="W6" s="226">
        <v>5</v>
      </c>
    </row>
    <row r="7" spans="1:23" ht="27" customHeight="1" x14ac:dyDescent="0.15">
      <c r="A7" s="456" t="s">
        <v>153</v>
      </c>
      <c r="B7" s="457"/>
      <c r="C7" s="226">
        <v>44</v>
      </c>
      <c r="D7" s="226">
        <v>23</v>
      </c>
      <c r="E7" s="226">
        <v>21</v>
      </c>
      <c r="F7" s="226">
        <v>12</v>
      </c>
      <c r="G7" s="226">
        <v>6</v>
      </c>
      <c r="H7" s="226">
        <v>1</v>
      </c>
      <c r="I7" s="226">
        <v>1</v>
      </c>
      <c r="J7" s="226">
        <v>4</v>
      </c>
      <c r="K7" s="226">
        <v>1</v>
      </c>
      <c r="L7" s="226">
        <v>3</v>
      </c>
      <c r="M7" s="226">
        <v>3</v>
      </c>
      <c r="N7" s="226">
        <v>0</v>
      </c>
      <c r="O7" s="226">
        <v>1</v>
      </c>
      <c r="P7" s="226">
        <v>0</v>
      </c>
      <c r="Q7" s="226">
        <v>0</v>
      </c>
      <c r="R7" s="226">
        <v>0</v>
      </c>
      <c r="S7" s="226">
        <v>0</v>
      </c>
      <c r="T7" s="226">
        <v>0</v>
      </c>
      <c r="U7" s="226">
        <v>1</v>
      </c>
      <c r="V7" s="226">
        <v>3</v>
      </c>
      <c r="W7" s="226">
        <v>8</v>
      </c>
    </row>
    <row r="8" spans="1:23" ht="27" customHeight="1" x14ac:dyDescent="0.15">
      <c r="A8" s="456" t="s">
        <v>157</v>
      </c>
      <c r="B8" s="457"/>
      <c r="C8" s="226">
        <v>105</v>
      </c>
      <c r="D8" s="226">
        <v>42</v>
      </c>
      <c r="E8" s="226">
        <v>63</v>
      </c>
      <c r="F8" s="226">
        <v>23</v>
      </c>
      <c r="G8" s="226">
        <v>29</v>
      </c>
      <c r="H8" s="226">
        <v>6</v>
      </c>
      <c r="I8" s="226">
        <v>12</v>
      </c>
      <c r="J8" s="226">
        <v>4</v>
      </c>
      <c r="K8" s="226">
        <v>4</v>
      </c>
      <c r="L8" s="226">
        <v>5</v>
      </c>
      <c r="M8" s="226">
        <v>10</v>
      </c>
      <c r="N8" s="226">
        <v>1</v>
      </c>
      <c r="O8" s="226">
        <v>0</v>
      </c>
      <c r="P8" s="226">
        <v>0</v>
      </c>
      <c r="Q8" s="226">
        <v>0</v>
      </c>
      <c r="R8" s="226">
        <v>0</v>
      </c>
      <c r="S8" s="226">
        <v>1</v>
      </c>
      <c r="T8" s="226">
        <v>0</v>
      </c>
      <c r="U8" s="226">
        <v>0</v>
      </c>
      <c r="V8" s="226">
        <v>3</v>
      </c>
      <c r="W8" s="226">
        <v>7</v>
      </c>
    </row>
    <row r="9" spans="1:23" ht="27" customHeight="1" x14ac:dyDescent="0.15">
      <c r="A9" s="456" t="s">
        <v>90</v>
      </c>
      <c r="B9" s="457"/>
      <c r="C9" s="226">
        <v>79</v>
      </c>
      <c r="D9" s="226">
        <v>54</v>
      </c>
      <c r="E9" s="226">
        <v>25</v>
      </c>
      <c r="F9" s="226">
        <v>37</v>
      </c>
      <c r="G9" s="226">
        <v>19</v>
      </c>
      <c r="H9" s="226">
        <v>4</v>
      </c>
      <c r="I9" s="226">
        <v>1</v>
      </c>
      <c r="J9" s="226">
        <v>7</v>
      </c>
      <c r="K9" s="226">
        <v>0</v>
      </c>
      <c r="L9" s="226">
        <v>3</v>
      </c>
      <c r="M9" s="226">
        <v>5</v>
      </c>
      <c r="N9" s="226">
        <v>2</v>
      </c>
      <c r="O9" s="226">
        <v>0</v>
      </c>
      <c r="P9" s="226">
        <v>0</v>
      </c>
      <c r="Q9" s="226">
        <v>0</v>
      </c>
      <c r="R9" s="226">
        <v>0</v>
      </c>
      <c r="S9" s="226">
        <v>0</v>
      </c>
      <c r="T9" s="226">
        <v>0</v>
      </c>
      <c r="U9" s="226">
        <v>0</v>
      </c>
      <c r="V9" s="226">
        <v>1</v>
      </c>
      <c r="W9" s="226">
        <v>0</v>
      </c>
    </row>
    <row r="10" spans="1:23" ht="27" customHeight="1" x14ac:dyDescent="0.15">
      <c r="A10" s="456" t="s">
        <v>226</v>
      </c>
      <c r="B10" s="457"/>
      <c r="C10" s="226">
        <v>15</v>
      </c>
      <c r="D10" s="226">
        <v>9</v>
      </c>
      <c r="E10" s="226">
        <v>6</v>
      </c>
      <c r="F10" s="226">
        <v>2</v>
      </c>
      <c r="G10" s="226">
        <v>2</v>
      </c>
      <c r="H10" s="226">
        <v>3</v>
      </c>
      <c r="I10" s="226">
        <v>3</v>
      </c>
      <c r="J10" s="226">
        <v>1</v>
      </c>
      <c r="K10" s="226">
        <v>1</v>
      </c>
      <c r="L10" s="226">
        <v>1</v>
      </c>
      <c r="M10" s="226">
        <v>0</v>
      </c>
      <c r="N10" s="226">
        <v>1</v>
      </c>
      <c r="O10" s="226">
        <v>0</v>
      </c>
      <c r="P10" s="226">
        <v>0</v>
      </c>
      <c r="Q10" s="226">
        <v>0</v>
      </c>
      <c r="R10" s="226">
        <v>0</v>
      </c>
      <c r="S10" s="226">
        <v>0</v>
      </c>
      <c r="T10" s="226">
        <v>0</v>
      </c>
      <c r="U10" s="226">
        <v>0</v>
      </c>
      <c r="V10" s="226">
        <v>1</v>
      </c>
      <c r="W10" s="226">
        <v>0</v>
      </c>
    </row>
    <row r="11" spans="1:23" ht="27" customHeight="1" x14ac:dyDescent="0.15">
      <c r="A11" s="456" t="s">
        <v>160</v>
      </c>
      <c r="B11" s="457"/>
      <c r="C11" s="226">
        <v>10</v>
      </c>
      <c r="D11" s="226">
        <v>10</v>
      </c>
      <c r="E11" s="226">
        <v>0</v>
      </c>
      <c r="F11" s="226">
        <v>2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  <c r="L11" s="226">
        <v>0</v>
      </c>
      <c r="M11" s="226">
        <v>0</v>
      </c>
      <c r="N11" s="226">
        <v>8</v>
      </c>
      <c r="O11" s="226">
        <v>0</v>
      </c>
      <c r="P11" s="226">
        <v>0</v>
      </c>
      <c r="Q11" s="226">
        <v>0</v>
      </c>
      <c r="R11" s="226">
        <v>0</v>
      </c>
      <c r="S11" s="226">
        <v>0</v>
      </c>
      <c r="T11" s="226">
        <v>0</v>
      </c>
      <c r="U11" s="226">
        <v>0</v>
      </c>
      <c r="V11" s="226">
        <v>0</v>
      </c>
      <c r="W11" s="226">
        <v>0</v>
      </c>
    </row>
    <row r="12" spans="1:23" s="3" customFormat="1" ht="27" customHeight="1" x14ac:dyDescent="0.15">
      <c r="A12" s="463" t="s">
        <v>73</v>
      </c>
      <c r="B12" s="464"/>
      <c r="C12" s="226">
        <v>198</v>
      </c>
      <c r="D12" s="226">
        <v>159</v>
      </c>
      <c r="E12" s="226">
        <v>39</v>
      </c>
      <c r="F12" s="226">
        <v>31</v>
      </c>
      <c r="G12" s="226">
        <v>13</v>
      </c>
      <c r="H12" s="226">
        <v>10</v>
      </c>
      <c r="I12" s="226">
        <v>8</v>
      </c>
      <c r="J12" s="226">
        <v>102</v>
      </c>
      <c r="K12" s="226">
        <v>2</v>
      </c>
      <c r="L12" s="226">
        <v>4</v>
      </c>
      <c r="M12" s="226">
        <v>6</v>
      </c>
      <c r="N12" s="226">
        <v>4</v>
      </c>
      <c r="O12" s="226">
        <v>0</v>
      </c>
      <c r="P12" s="226">
        <v>0</v>
      </c>
      <c r="Q12" s="226">
        <v>0</v>
      </c>
      <c r="R12" s="226">
        <v>0</v>
      </c>
      <c r="S12" s="226">
        <v>0</v>
      </c>
      <c r="T12" s="226">
        <v>0</v>
      </c>
      <c r="U12" s="226">
        <v>0</v>
      </c>
      <c r="V12" s="226">
        <v>8</v>
      </c>
      <c r="W12" s="226">
        <v>10</v>
      </c>
    </row>
    <row r="13" spans="1:23" ht="27" customHeight="1" x14ac:dyDescent="0.15">
      <c r="A13" s="47"/>
      <c r="B13" s="163" t="s">
        <v>155</v>
      </c>
      <c r="C13" s="227">
        <v>161</v>
      </c>
      <c r="D13" s="227">
        <v>130</v>
      </c>
      <c r="E13" s="227">
        <v>31</v>
      </c>
      <c r="F13" s="227">
        <v>26</v>
      </c>
      <c r="G13" s="227">
        <v>12</v>
      </c>
      <c r="H13" s="227">
        <v>10</v>
      </c>
      <c r="I13" s="227">
        <v>8</v>
      </c>
      <c r="J13" s="227">
        <v>82</v>
      </c>
      <c r="K13" s="227">
        <v>1</v>
      </c>
      <c r="L13" s="227">
        <v>3</v>
      </c>
      <c r="M13" s="227">
        <v>4</v>
      </c>
      <c r="N13" s="227">
        <v>2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  <c r="T13" s="227">
        <v>0</v>
      </c>
      <c r="U13" s="227">
        <v>0</v>
      </c>
      <c r="V13" s="227">
        <v>7</v>
      </c>
      <c r="W13" s="227">
        <v>6</v>
      </c>
    </row>
    <row r="14" spans="1:23" ht="27" customHeight="1" x14ac:dyDescent="0.15">
      <c r="A14" s="47"/>
      <c r="B14" s="164" t="s">
        <v>94</v>
      </c>
      <c r="C14" s="228">
        <v>22</v>
      </c>
      <c r="D14" s="228">
        <v>17</v>
      </c>
      <c r="E14" s="228">
        <v>5</v>
      </c>
      <c r="F14" s="228">
        <v>3</v>
      </c>
      <c r="G14" s="228">
        <v>0</v>
      </c>
      <c r="H14" s="228">
        <v>0</v>
      </c>
      <c r="I14" s="228">
        <v>0</v>
      </c>
      <c r="J14" s="228">
        <v>13</v>
      </c>
      <c r="K14" s="228">
        <v>0</v>
      </c>
      <c r="L14" s="228">
        <v>0</v>
      </c>
      <c r="M14" s="228">
        <v>1</v>
      </c>
      <c r="N14" s="228">
        <v>0</v>
      </c>
      <c r="O14" s="228">
        <v>0</v>
      </c>
      <c r="P14" s="228">
        <v>0</v>
      </c>
      <c r="Q14" s="228">
        <v>0</v>
      </c>
      <c r="R14" s="228">
        <v>0</v>
      </c>
      <c r="S14" s="228">
        <v>0</v>
      </c>
      <c r="T14" s="228">
        <v>0</v>
      </c>
      <c r="U14" s="228">
        <v>0</v>
      </c>
      <c r="V14" s="228">
        <v>1</v>
      </c>
      <c r="W14" s="228">
        <v>4</v>
      </c>
    </row>
    <row r="15" spans="1:23" ht="27" customHeight="1" x14ac:dyDescent="0.15">
      <c r="A15" s="47"/>
      <c r="B15" s="164" t="s">
        <v>4</v>
      </c>
      <c r="C15" s="228">
        <v>7</v>
      </c>
      <c r="D15" s="228">
        <v>7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5</v>
      </c>
      <c r="K15" s="228">
        <v>0</v>
      </c>
      <c r="L15" s="228">
        <v>0</v>
      </c>
      <c r="M15" s="228">
        <v>0</v>
      </c>
      <c r="N15" s="228">
        <v>2</v>
      </c>
      <c r="O15" s="228">
        <v>0</v>
      </c>
      <c r="P15" s="228">
        <v>0</v>
      </c>
      <c r="Q15" s="228">
        <v>0</v>
      </c>
      <c r="R15" s="228">
        <v>0</v>
      </c>
      <c r="S15" s="228">
        <v>0</v>
      </c>
      <c r="T15" s="228">
        <v>0</v>
      </c>
      <c r="U15" s="228">
        <v>0</v>
      </c>
      <c r="V15" s="228">
        <v>0</v>
      </c>
      <c r="W15" s="228">
        <v>0</v>
      </c>
    </row>
    <row r="16" spans="1:23" ht="27" customHeight="1" x14ac:dyDescent="0.15">
      <c r="A16" s="47"/>
      <c r="B16" s="164" t="s">
        <v>168</v>
      </c>
      <c r="C16" s="228">
        <v>4</v>
      </c>
      <c r="D16" s="228">
        <v>2</v>
      </c>
      <c r="E16" s="228">
        <v>2</v>
      </c>
      <c r="F16" s="228">
        <v>0</v>
      </c>
      <c r="G16" s="228">
        <v>0</v>
      </c>
      <c r="H16" s="228">
        <v>0</v>
      </c>
      <c r="I16" s="228">
        <v>0</v>
      </c>
      <c r="J16" s="228">
        <v>2</v>
      </c>
      <c r="K16" s="228">
        <v>1</v>
      </c>
      <c r="L16" s="228">
        <v>0</v>
      </c>
      <c r="M16" s="228">
        <v>1</v>
      </c>
      <c r="N16" s="228">
        <v>0</v>
      </c>
      <c r="O16" s="228">
        <v>0</v>
      </c>
      <c r="P16" s="228">
        <v>0</v>
      </c>
      <c r="Q16" s="228">
        <v>0</v>
      </c>
      <c r="R16" s="228">
        <v>0</v>
      </c>
      <c r="S16" s="228">
        <v>0</v>
      </c>
      <c r="T16" s="228">
        <v>0</v>
      </c>
      <c r="U16" s="228">
        <v>0</v>
      </c>
      <c r="V16" s="228">
        <v>0</v>
      </c>
      <c r="W16" s="228">
        <v>0</v>
      </c>
    </row>
    <row r="17" spans="1:23" ht="27" customHeight="1" x14ac:dyDescent="0.15">
      <c r="A17" s="48"/>
      <c r="B17" s="165" t="s">
        <v>169</v>
      </c>
      <c r="C17" s="229">
        <v>4</v>
      </c>
      <c r="D17" s="229">
        <v>3</v>
      </c>
      <c r="E17" s="229">
        <v>1</v>
      </c>
      <c r="F17" s="229">
        <v>2</v>
      </c>
      <c r="G17" s="229">
        <v>1</v>
      </c>
      <c r="H17" s="229">
        <v>0</v>
      </c>
      <c r="I17" s="229">
        <v>0</v>
      </c>
      <c r="J17" s="229">
        <v>0</v>
      </c>
      <c r="K17" s="229">
        <v>0</v>
      </c>
      <c r="L17" s="229">
        <v>1</v>
      </c>
      <c r="M17" s="229">
        <v>0</v>
      </c>
      <c r="N17" s="229">
        <v>0</v>
      </c>
      <c r="O17" s="229">
        <v>0</v>
      </c>
      <c r="P17" s="229">
        <v>0</v>
      </c>
      <c r="Q17" s="229">
        <v>0</v>
      </c>
      <c r="R17" s="229">
        <v>0</v>
      </c>
      <c r="S17" s="229">
        <v>0</v>
      </c>
      <c r="T17" s="229">
        <v>0</v>
      </c>
      <c r="U17" s="229">
        <v>0</v>
      </c>
      <c r="V17" s="229">
        <v>0</v>
      </c>
      <c r="W17" s="229">
        <v>0</v>
      </c>
    </row>
    <row r="18" spans="1:23" ht="27" customHeight="1" x14ac:dyDescent="0.15">
      <c r="A18" s="456" t="s">
        <v>139</v>
      </c>
      <c r="B18" s="457"/>
      <c r="C18" s="226">
        <v>22</v>
      </c>
      <c r="D18" s="226">
        <v>22</v>
      </c>
      <c r="E18" s="226">
        <v>0</v>
      </c>
      <c r="F18" s="226">
        <v>7</v>
      </c>
      <c r="G18" s="226">
        <v>0</v>
      </c>
      <c r="H18" s="226">
        <v>0</v>
      </c>
      <c r="I18" s="226">
        <v>0</v>
      </c>
      <c r="J18" s="226">
        <v>11</v>
      </c>
      <c r="K18" s="226">
        <v>0</v>
      </c>
      <c r="L18" s="226">
        <v>2</v>
      </c>
      <c r="M18" s="226">
        <v>0</v>
      </c>
      <c r="N18" s="226">
        <v>0</v>
      </c>
      <c r="O18" s="226">
        <v>0</v>
      </c>
      <c r="P18" s="226">
        <v>0</v>
      </c>
      <c r="Q18" s="226">
        <v>0</v>
      </c>
      <c r="R18" s="226">
        <v>0</v>
      </c>
      <c r="S18" s="226">
        <v>0</v>
      </c>
      <c r="T18" s="226">
        <v>0</v>
      </c>
      <c r="U18" s="226">
        <v>0</v>
      </c>
      <c r="V18" s="226">
        <v>2</v>
      </c>
      <c r="W18" s="226">
        <v>0</v>
      </c>
    </row>
    <row r="19" spans="1:23" ht="27" customHeight="1" x14ac:dyDescent="0.15">
      <c r="A19" s="456" t="s">
        <v>162</v>
      </c>
      <c r="B19" s="457"/>
      <c r="C19" s="226">
        <v>61</v>
      </c>
      <c r="D19" s="226">
        <v>58</v>
      </c>
      <c r="E19" s="226">
        <v>3</v>
      </c>
      <c r="F19" s="226">
        <v>13</v>
      </c>
      <c r="G19" s="226">
        <v>0</v>
      </c>
      <c r="H19" s="226">
        <v>3</v>
      </c>
      <c r="I19" s="226">
        <v>0</v>
      </c>
      <c r="J19" s="226">
        <v>39</v>
      </c>
      <c r="K19" s="226">
        <v>1</v>
      </c>
      <c r="L19" s="226">
        <v>2</v>
      </c>
      <c r="M19" s="226">
        <v>1</v>
      </c>
      <c r="N19" s="226">
        <v>0</v>
      </c>
      <c r="O19" s="226">
        <v>0</v>
      </c>
      <c r="P19" s="226">
        <v>0</v>
      </c>
      <c r="Q19" s="226">
        <v>0</v>
      </c>
      <c r="R19" s="226">
        <v>0</v>
      </c>
      <c r="S19" s="226">
        <v>0</v>
      </c>
      <c r="T19" s="226">
        <v>0</v>
      </c>
      <c r="U19" s="226">
        <v>0</v>
      </c>
      <c r="V19" s="226">
        <v>1</v>
      </c>
      <c r="W19" s="226">
        <v>1</v>
      </c>
    </row>
    <row r="20" spans="1:23" ht="27" customHeight="1" x14ac:dyDescent="0.15">
      <c r="A20" s="456" t="s">
        <v>164</v>
      </c>
      <c r="B20" s="457"/>
      <c r="C20" s="226">
        <v>25</v>
      </c>
      <c r="D20" s="226">
        <v>16</v>
      </c>
      <c r="E20" s="226">
        <v>9</v>
      </c>
      <c r="F20" s="226">
        <v>8</v>
      </c>
      <c r="G20" s="226">
        <v>1</v>
      </c>
      <c r="H20" s="226">
        <v>0</v>
      </c>
      <c r="I20" s="226">
        <v>3</v>
      </c>
      <c r="J20" s="226">
        <v>7</v>
      </c>
      <c r="K20" s="226">
        <v>0</v>
      </c>
      <c r="L20" s="226">
        <v>0</v>
      </c>
      <c r="M20" s="226">
        <v>3</v>
      </c>
      <c r="N20" s="226">
        <v>0</v>
      </c>
      <c r="O20" s="226">
        <v>0</v>
      </c>
      <c r="P20" s="226">
        <v>0</v>
      </c>
      <c r="Q20" s="226">
        <v>0</v>
      </c>
      <c r="R20" s="226">
        <v>0</v>
      </c>
      <c r="S20" s="226">
        <v>0</v>
      </c>
      <c r="T20" s="226">
        <v>0</v>
      </c>
      <c r="U20" s="226">
        <v>0</v>
      </c>
      <c r="V20" s="226">
        <v>1</v>
      </c>
      <c r="W20" s="226">
        <v>2</v>
      </c>
    </row>
    <row r="21" spans="1:23" ht="27" customHeight="1" x14ac:dyDescent="0.15">
      <c r="A21" s="456" t="s">
        <v>96</v>
      </c>
      <c r="B21" s="457"/>
      <c r="C21" s="226">
        <v>19</v>
      </c>
      <c r="D21" s="226">
        <v>12</v>
      </c>
      <c r="E21" s="226">
        <v>7</v>
      </c>
      <c r="F21" s="226">
        <v>2</v>
      </c>
      <c r="G21" s="226">
        <v>2</v>
      </c>
      <c r="H21" s="226">
        <v>0</v>
      </c>
      <c r="I21" s="226">
        <v>0</v>
      </c>
      <c r="J21" s="226">
        <v>9</v>
      </c>
      <c r="K21" s="226">
        <v>5</v>
      </c>
      <c r="L21" s="226">
        <v>1</v>
      </c>
      <c r="M21" s="226">
        <v>0</v>
      </c>
      <c r="N21" s="226">
        <v>0</v>
      </c>
      <c r="O21" s="226">
        <v>0</v>
      </c>
      <c r="P21" s="226">
        <v>0</v>
      </c>
      <c r="Q21" s="226">
        <v>0</v>
      </c>
      <c r="R21" s="226">
        <v>0</v>
      </c>
      <c r="S21" s="226">
        <v>0</v>
      </c>
      <c r="T21" s="226">
        <v>0</v>
      </c>
      <c r="U21" s="226">
        <v>0</v>
      </c>
      <c r="V21" s="226">
        <v>0</v>
      </c>
      <c r="W21" s="226">
        <v>0</v>
      </c>
    </row>
    <row r="22" spans="1:23" ht="27" customHeight="1" x14ac:dyDescent="0.15">
      <c r="A22" s="460" t="s">
        <v>165</v>
      </c>
      <c r="B22" s="461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</row>
    <row r="23" spans="1:23" ht="27" customHeight="1" x14ac:dyDescent="0.15">
      <c r="A23" s="462" t="s">
        <v>303</v>
      </c>
      <c r="B23" s="459"/>
      <c r="C23" s="226">
        <v>395</v>
      </c>
      <c r="D23" s="226">
        <v>270</v>
      </c>
      <c r="E23" s="226">
        <v>125</v>
      </c>
      <c r="F23" s="226">
        <v>56</v>
      </c>
      <c r="G23" s="226">
        <v>34</v>
      </c>
      <c r="H23" s="226">
        <v>13</v>
      </c>
      <c r="I23" s="226">
        <v>13</v>
      </c>
      <c r="J23" s="226">
        <v>150</v>
      </c>
      <c r="K23" s="226">
        <v>16</v>
      </c>
      <c r="L23" s="226">
        <v>22</v>
      </c>
      <c r="M23" s="226">
        <v>34</v>
      </c>
      <c r="N23" s="226">
        <v>15</v>
      </c>
      <c r="O23" s="226">
        <v>1</v>
      </c>
      <c r="P23" s="226">
        <v>0</v>
      </c>
      <c r="Q23" s="226">
        <v>0</v>
      </c>
      <c r="R23" s="226">
        <v>0</v>
      </c>
      <c r="S23" s="226">
        <v>0</v>
      </c>
      <c r="T23" s="226">
        <v>0</v>
      </c>
      <c r="U23" s="226">
        <v>1</v>
      </c>
      <c r="V23" s="226">
        <v>14</v>
      </c>
      <c r="W23" s="226">
        <v>26</v>
      </c>
    </row>
    <row r="24" spans="1:23" ht="27" customHeight="1" x14ac:dyDescent="0.15">
      <c r="A24" s="458" t="s">
        <v>167</v>
      </c>
      <c r="B24" s="459"/>
      <c r="C24" s="226">
        <v>7</v>
      </c>
      <c r="D24" s="226">
        <v>6</v>
      </c>
      <c r="E24" s="226">
        <v>1</v>
      </c>
      <c r="F24" s="226">
        <v>3</v>
      </c>
      <c r="G24" s="226">
        <v>1</v>
      </c>
      <c r="H24" s="226">
        <v>0</v>
      </c>
      <c r="I24" s="226">
        <v>0</v>
      </c>
      <c r="J24" s="226">
        <v>2</v>
      </c>
      <c r="K24" s="226">
        <v>0</v>
      </c>
      <c r="L24" s="226">
        <v>0</v>
      </c>
      <c r="M24" s="226">
        <v>0</v>
      </c>
      <c r="N24" s="226">
        <v>1</v>
      </c>
      <c r="O24" s="226">
        <v>0</v>
      </c>
      <c r="P24" s="226">
        <v>0</v>
      </c>
      <c r="Q24" s="226">
        <v>0</v>
      </c>
      <c r="R24" s="226">
        <v>0</v>
      </c>
      <c r="S24" s="226">
        <v>0</v>
      </c>
      <c r="T24" s="226">
        <v>0</v>
      </c>
      <c r="U24" s="226">
        <v>0</v>
      </c>
      <c r="V24" s="226">
        <v>0</v>
      </c>
      <c r="W24" s="226">
        <v>0</v>
      </c>
    </row>
  </sheetData>
  <mergeCells count="27">
    <mergeCell ref="A24:B24"/>
    <mergeCell ref="A2:B3"/>
    <mergeCell ref="A19:B19"/>
    <mergeCell ref="A20:B20"/>
    <mergeCell ref="A21:B21"/>
    <mergeCell ref="A22:B22"/>
    <mergeCell ref="A23:B23"/>
    <mergeCell ref="A9:B9"/>
    <mergeCell ref="A10:B10"/>
    <mergeCell ref="A11:B11"/>
    <mergeCell ref="A12:B12"/>
    <mergeCell ref="A18:B18"/>
    <mergeCell ref="A4:B4"/>
    <mergeCell ref="A5:B5"/>
    <mergeCell ref="A6:B6"/>
    <mergeCell ref="A7:B7"/>
    <mergeCell ref="A8:B8"/>
    <mergeCell ref="N2:O2"/>
    <mergeCell ref="P2:Q2"/>
    <mergeCell ref="R2:S2"/>
    <mergeCell ref="T2:U2"/>
    <mergeCell ref="V2:W2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scale="80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31"/>
  <sheetViews>
    <sheetView showZeros="0" view="pageBreakPreview" topLeftCell="B1" zoomScaleNormal="85" zoomScaleSheetLayoutView="100" workbookViewId="0">
      <pane xSplit="3" ySplit="3" topLeftCell="E4" activePane="bottomRight" state="frozen"/>
      <selection pane="topRight"/>
      <selection pane="bottomLeft"/>
      <selection pane="bottomRight" activeCell="A2" sqref="A2:D3"/>
    </sheetView>
  </sheetViews>
  <sheetFormatPr defaultRowHeight="13.5" x14ac:dyDescent="0.15"/>
  <cols>
    <col min="1" max="1" width="2.125" style="88" customWidth="1"/>
    <col min="2" max="3" width="3.625" style="88" customWidth="1"/>
    <col min="4" max="4" width="29.125" style="88" customWidth="1"/>
    <col min="5" max="21" width="7.375" style="88" customWidth="1"/>
    <col min="22" max="16383" width="9" style="88" bestFit="1" customWidth="1"/>
    <col min="16384" max="16384" width="9" style="88" customWidth="1"/>
  </cols>
  <sheetData>
    <row r="1" spans="1:21" ht="21" customHeight="1" x14ac:dyDescent="0.15">
      <c r="A1" s="90" t="s">
        <v>275</v>
      </c>
      <c r="B1" s="97"/>
      <c r="C1" s="97"/>
      <c r="D1" s="97"/>
      <c r="E1" s="97"/>
      <c r="F1" s="97"/>
      <c r="U1" s="116" t="s">
        <v>45</v>
      </c>
    </row>
    <row r="2" spans="1:21" ht="21" customHeight="1" x14ac:dyDescent="0.15">
      <c r="A2" s="395" t="s">
        <v>12</v>
      </c>
      <c r="B2" s="396"/>
      <c r="C2" s="396"/>
      <c r="D2" s="396"/>
      <c r="E2" s="466" t="s">
        <v>225</v>
      </c>
      <c r="F2" s="466"/>
      <c r="G2" s="466"/>
      <c r="H2" s="466" t="s">
        <v>2</v>
      </c>
      <c r="I2" s="466"/>
      <c r="J2" s="466" t="s">
        <v>163</v>
      </c>
      <c r="K2" s="466"/>
      <c r="L2" s="466" t="s">
        <v>173</v>
      </c>
      <c r="M2" s="466"/>
      <c r="N2" s="466" t="s">
        <v>107</v>
      </c>
      <c r="O2" s="466"/>
      <c r="P2" s="466" t="s">
        <v>174</v>
      </c>
      <c r="Q2" s="466"/>
      <c r="R2" s="466" t="s">
        <v>178</v>
      </c>
      <c r="S2" s="466"/>
      <c r="T2" s="466" t="s">
        <v>169</v>
      </c>
      <c r="U2" s="466"/>
    </row>
    <row r="3" spans="1:21" ht="21" customHeight="1" x14ac:dyDescent="0.15">
      <c r="A3" s="397"/>
      <c r="B3" s="398"/>
      <c r="C3" s="398"/>
      <c r="D3" s="398"/>
      <c r="E3" s="179" t="s">
        <v>43</v>
      </c>
      <c r="F3" s="179" t="s">
        <v>85</v>
      </c>
      <c r="G3" s="179" t="s">
        <v>86</v>
      </c>
      <c r="H3" s="179" t="s">
        <v>85</v>
      </c>
      <c r="I3" s="179" t="s">
        <v>86</v>
      </c>
      <c r="J3" s="179" t="s">
        <v>85</v>
      </c>
      <c r="K3" s="179" t="s">
        <v>86</v>
      </c>
      <c r="L3" s="179" t="s">
        <v>85</v>
      </c>
      <c r="M3" s="179" t="s">
        <v>86</v>
      </c>
      <c r="N3" s="179" t="s">
        <v>85</v>
      </c>
      <c r="O3" s="179" t="s">
        <v>86</v>
      </c>
      <c r="P3" s="179" t="s">
        <v>85</v>
      </c>
      <c r="Q3" s="179" t="s">
        <v>86</v>
      </c>
      <c r="R3" s="179" t="s">
        <v>85</v>
      </c>
      <c r="S3" s="179" t="s">
        <v>86</v>
      </c>
      <c r="T3" s="179" t="s">
        <v>85</v>
      </c>
      <c r="U3" s="179" t="s">
        <v>86</v>
      </c>
    </row>
    <row r="4" spans="1:21" ht="27.75" customHeight="1" x14ac:dyDescent="0.15">
      <c r="A4" s="414" t="s">
        <v>29</v>
      </c>
      <c r="B4" s="415"/>
      <c r="C4" s="415"/>
      <c r="D4" s="415"/>
      <c r="E4" s="180">
        <v>149</v>
      </c>
      <c r="F4" s="180">
        <v>61</v>
      </c>
      <c r="G4" s="180">
        <v>88</v>
      </c>
      <c r="H4" s="180">
        <v>31</v>
      </c>
      <c r="I4" s="180">
        <v>53</v>
      </c>
      <c r="J4" s="180">
        <f t="shared" ref="J4:S4" si="0">SUM(J5,J12,J13,J16,J17,J22)</f>
        <v>0</v>
      </c>
      <c r="K4" s="180">
        <f t="shared" si="0"/>
        <v>0</v>
      </c>
      <c r="L4" s="180">
        <f t="shared" si="0"/>
        <v>0</v>
      </c>
      <c r="M4" s="180">
        <f t="shared" si="0"/>
        <v>0</v>
      </c>
      <c r="N4" s="180">
        <f t="shared" si="0"/>
        <v>0</v>
      </c>
      <c r="O4" s="180">
        <f t="shared" si="0"/>
        <v>0</v>
      </c>
      <c r="P4" s="180">
        <f t="shared" si="0"/>
        <v>0</v>
      </c>
      <c r="Q4" s="180">
        <f t="shared" si="0"/>
        <v>0</v>
      </c>
      <c r="R4" s="180">
        <f t="shared" si="0"/>
        <v>0</v>
      </c>
      <c r="S4" s="180">
        <f t="shared" si="0"/>
        <v>0</v>
      </c>
      <c r="T4" s="180">
        <v>30</v>
      </c>
      <c r="U4" s="180">
        <v>35</v>
      </c>
    </row>
    <row r="5" spans="1:21" s="89" customFormat="1" ht="27.75" customHeight="1" x14ac:dyDescent="0.15">
      <c r="A5" s="91"/>
      <c r="B5" s="416" t="s">
        <v>52</v>
      </c>
      <c r="C5" s="417"/>
      <c r="D5" s="418"/>
      <c r="E5" s="180">
        <v>22</v>
      </c>
      <c r="F5" s="188">
        <v>10</v>
      </c>
      <c r="G5" s="188">
        <f t="shared" ref="G5:T5" si="1">SUM(G6:G11)</f>
        <v>12</v>
      </c>
      <c r="H5" s="188">
        <v>4</v>
      </c>
      <c r="I5" s="188">
        <v>5</v>
      </c>
      <c r="J5" s="188">
        <f t="shared" si="1"/>
        <v>0</v>
      </c>
      <c r="K5" s="188">
        <f t="shared" si="1"/>
        <v>0</v>
      </c>
      <c r="L5" s="188">
        <f t="shared" si="1"/>
        <v>0</v>
      </c>
      <c r="M5" s="188">
        <f t="shared" si="1"/>
        <v>0</v>
      </c>
      <c r="N5" s="188">
        <f t="shared" si="1"/>
        <v>0</v>
      </c>
      <c r="O5" s="188">
        <f t="shared" si="1"/>
        <v>0</v>
      </c>
      <c r="P5" s="188">
        <f t="shared" si="1"/>
        <v>0</v>
      </c>
      <c r="Q5" s="188">
        <f t="shared" si="1"/>
        <v>0</v>
      </c>
      <c r="R5" s="188">
        <f t="shared" si="1"/>
        <v>0</v>
      </c>
      <c r="S5" s="188">
        <f t="shared" si="1"/>
        <v>0</v>
      </c>
      <c r="T5" s="188">
        <f t="shared" si="1"/>
        <v>6</v>
      </c>
      <c r="U5" s="188">
        <v>7</v>
      </c>
    </row>
    <row r="6" spans="1:21" ht="27.75" customHeight="1" x14ac:dyDescent="0.15">
      <c r="A6" s="92"/>
      <c r="B6" s="399"/>
      <c r="C6" s="387"/>
      <c r="D6" s="100" t="s">
        <v>40</v>
      </c>
      <c r="E6" s="181">
        <v>10</v>
      </c>
      <c r="F6" s="182">
        <v>5</v>
      </c>
      <c r="G6" s="182">
        <v>5</v>
      </c>
      <c r="H6" s="181">
        <v>3</v>
      </c>
      <c r="I6" s="181">
        <v>3</v>
      </c>
      <c r="J6" s="187">
        <v>0</v>
      </c>
      <c r="K6" s="187">
        <v>0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1">
        <v>2</v>
      </c>
      <c r="U6" s="181">
        <v>2</v>
      </c>
    </row>
    <row r="7" spans="1:21" ht="27.75" customHeight="1" x14ac:dyDescent="0.15">
      <c r="A7" s="92"/>
      <c r="B7" s="399"/>
      <c r="C7" s="387"/>
      <c r="D7" s="95" t="s">
        <v>154</v>
      </c>
      <c r="E7" s="182">
        <v>3</v>
      </c>
      <c r="F7" s="182">
        <f t="shared" ref="F7:G11" si="2">SUM(H7,J7,L7,N7,P7,R7,T7)</f>
        <v>0</v>
      </c>
      <c r="G7" s="182">
        <v>3</v>
      </c>
      <c r="H7" s="183">
        <v>0</v>
      </c>
      <c r="I7" s="182">
        <v>1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0</v>
      </c>
      <c r="Q7" s="183">
        <v>0</v>
      </c>
      <c r="R7" s="183">
        <v>0</v>
      </c>
      <c r="S7" s="183">
        <v>0</v>
      </c>
      <c r="T7" s="183">
        <v>0</v>
      </c>
      <c r="U7" s="183">
        <v>2</v>
      </c>
    </row>
    <row r="8" spans="1:21" ht="27.75" customHeight="1" x14ac:dyDescent="0.15">
      <c r="A8" s="92"/>
      <c r="B8" s="399"/>
      <c r="C8" s="387"/>
      <c r="D8" s="174" t="s">
        <v>5</v>
      </c>
      <c r="E8" s="182">
        <v>9</v>
      </c>
      <c r="F8" s="182">
        <v>5</v>
      </c>
      <c r="G8" s="182">
        <v>4</v>
      </c>
      <c r="H8" s="183">
        <v>1</v>
      </c>
      <c r="I8" s="182">
        <v>1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0</v>
      </c>
      <c r="Q8" s="183">
        <v>0</v>
      </c>
      <c r="R8" s="183">
        <v>0</v>
      </c>
      <c r="S8" s="183">
        <v>0</v>
      </c>
      <c r="T8" s="183">
        <v>4</v>
      </c>
      <c r="U8" s="183">
        <v>3</v>
      </c>
    </row>
    <row r="9" spans="1:21" ht="27.75" customHeight="1" x14ac:dyDescent="0.15">
      <c r="A9" s="92"/>
      <c r="B9" s="399"/>
      <c r="C9" s="387"/>
      <c r="D9" s="95" t="s">
        <v>229</v>
      </c>
      <c r="E9" s="183">
        <f t="shared" ref="E9:E11" si="3">SUM(F9:G9)</f>
        <v>0</v>
      </c>
      <c r="F9" s="182">
        <f t="shared" si="2"/>
        <v>0</v>
      </c>
      <c r="G9" s="182">
        <f t="shared" si="2"/>
        <v>0</v>
      </c>
      <c r="H9" s="183">
        <v>0</v>
      </c>
      <c r="I9" s="183">
        <v>0</v>
      </c>
      <c r="J9" s="183">
        <v>0</v>
      </c>
      <c r="K9" s="183">
        <v>0</v>
      </c>
      <c r="L9" s="183">
        <v>0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</row>
    <row r="10" spans="1:21" ht="27.75" customHeight="1" x14ac:dyDescent="0.15">
      <c r="A10" s="92"/>
      <c r="B10" s="399"/>
      <c r="C10" s="387"/>
      <c r="D10" s="95" t="s">
        <v>91</v>
      </c>
      <c r="E10" s="183">
        <f t="shared" si="3"/>
        <v>0</v>
      </c>
      <c r="F10" s="182">
        <f t="shared" si="2"/>
        <v>0</v>
      </c>
      <c r="G10" s="182">
        <f t="shared" si="2"/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</row>
    <row r="11" spans="1:21" ht="27.75" customHeight="1" x14ac:dyDescent="0.15">
      <c r="A11" s="92"/>
      <c r="B11" s="400"/>
      <c r="C11" s="389"/>
      <c r="D11" s="95" t="s">
        <v>230</v>
      </c>
      <c r="E11" s="183">
        <f t="shared" si="3"/>
        <v>0</v>
      </c>
      <c r="F11" s="182">
        <f t="shared" si="2"/>
        <v>0</v>
      </c>
      <c r="G11" s="182">
        <f t="shared" si="2"/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</row>
    <row r="12" spans="1:21" ht="27.75" customHeight="1" x14ac:dyDescent="0.15">
      <c r="A12" s="167"/>
      <c r="B12" s="377" t="s">
        <v>245</v>
      </c>
      <c r="C12" s="378"/>
      <c r="D12" s="379"/>
      <c r="E12" s="184">
        <v>24</v>
      </c>
      <c r="F12" s="184">
        <v>8</v>
      </c>
      <c r="G12" s="184">
        <v>16</v>
      </c>
      <c r="H12" s="184">
        <v>0</v>
      </c>
      <c r="I12" s="184">
        <v>0</v>
      </c>
      <c r="J12" s="189">
        <v>0</v>
      </c>
      <c r="K12" s="189">
        <v>0</v>
      </c>
      <c r="L12" s="189">
        <v>0</v>
      </c>
      <c r="M12" s="189">
        <v>0</v>
      </c>
      <c r="N12" s="189">
        <v>0</v>
      </c>
      <c r="O12" s="189">
        <v>0</v>
      </c>
      <c r="P12" s="189">
        <v>0</v>
      </c>
      <c r="Q12" s="189">
        <v>0</v>
      </c>
      <c r="R12" s="189">
        <v>0</v>
      </c>
      <c r="S12" s="189">
        <v>0</v>
      </c>
      <c r="T12" s="189">
        <v>8</v>
      </c>
      <c r="U12" s="184">
        <v>16</v>
      </c>
    </row>
    <row r="13" spans="1:21" s="89" customFormat="1" ht="27.75" customHeight="1" x14ac:dyDescent="0.15">
      <c r="A13" s="168"/>
      <c r="B13" s="416" t="s">
        <v>311</v>
      </c>
      <c r="C13" s="417"/>
      <c r="D13" s="418"/>
      <c r="E13" s="184">
        <v>13</v>
      </c>
      <c r="F13" s="186">
        <v>4</v>
      </c>
      <c r="G13" s="186">
        <v>9</v>
      </c>
      <c r="H13" s="186">
        <v>3</v>
      </c>
      <c r="I13" s="186">
        <v>9</v>
      </c>
      <c r="J13" s="186">
        <f t="shared" ref="J13:U13" si="4">SUM(J14:J15)</f>
        <v>0</v>
      </c>
      <c r="K13" s="186">
        <f t="shared" si="4"/>
        <v>0</v>
      </c>
      <c r="L13" s="186">
        <f t="shared" si="4"/>
        <v>0</v>
      </c>
      <c r="M13" s="186">
        <f t="shared" si="4"/>
        <v>0</v>
      </c>
      <c r="N13" s="186">
        <f t="shared" si="4"/>
        <v>0</v>
      </c>
      <c r="O13" s="186">
        <f t="shared" si="4"/>
        <v>0</v>
      </c>
      <c r="P13" s="186">
        <f t="shared" si="4"/>
        <v>0</v>
      </c>
      <c r="Q13" s="186">
        <f t="shared" si="4"/>
        <v>0</v>
      </c>
      <c r="R13" s="186">
        <f t="shared" si="4"/>
        <v>0</v>
      </c>
      <c r="S13" s="186">
        <f t="shared" si="4"/>
        <v>0</v>
      </c>
      <c r="T13" s="186">
        <v>1</v>
      </c>
      <c r="U13" s="186">
        <f t="shared" si="4"/>
        <v>0</v>
      </c>
    </row>
    <row r="14" spans="1:21" ht="27.75" customHeight="1" x14ac:dyDescent="0.15">
      <c r="A14" s="167"/>
      <c r="B14" s="399"/>
      <c r="C14" s="387"/>
      <c r="D14" s="100" t="s">
        <v>98</v>
      </c>
      <c r="E14" s="181">
        <v>11</v>
      </c>
      <c r="F14" s="182">
        <f t="shared" ref="F14:G16" si="5">SUM(H14,J14,L14,N14,P14,R14,T14)</f>
        <v>2</v>
      </c>
      <c r="G14" s="182">
        <v>9</v>
      </c>
      <c r="H14" s="187">
        <v>2</v>
      </c>
      <c r="I14" s="187">
        <v>9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</row>
    <row r="15" spans="1:21" ht="27.75" customHeight="1" x14ac:dyDescent="0.15">
      <c r="A15" s="167"/>
      <c r="B15" s="400"/>
      <c r="C15" s="389"/>
      <c r="D15" s="95" t="s">
        <v>116</v>
      </c>
      <c r="E15" s="185">
        <v>2</v>
      </c>
      <c r="F15" s="182">
        <v>2</v>
      </c>
      <c r="G15" s="182">
        <f t="shared" si="5"/>
        <v>0</v>
      </c>
      <c r="H15" s="185">
        <v>1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185">
        <v>1</v>
      </c>
      <c r="U15" s="185">
        <v>0</v>
      </c>
    </row>
    <row r="16" spans="1:21" ht="27.75" customHeight="1" x14ac:dyDescent="0.15">
      <c r="A16" s="167"/>
      <c r="B16" s="478" t="s">
        <v>242</v>
      </c>
      <c r="C16" s="479"/>
      <c r="D16" s="379"/>
      <c r="E16" s="184">
        <f t="shared" ref="E16:E23" si="6">SUM(F16:G16)</f>
        <v>2</v>
      </c>
      <c r="F16" s="184">
        <f t="shared" si="5"/>
        <v>2</v>
      </c>
      <c r="G16" s="189">
        <f t="shared" si="5"/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189">
        <v>0</v>
      </c>
      <c r="T16" s="184">
        <v>2</v>
      </c>
      <c r="U16" s="189">
        <v>0</v>
      </c>
    </row>
    <row r="17" spans="1:23" ht="27.75" customHeight="1" x14ac:dyDescent="0.15">
      <c r="A17" s="167"/>
      <c r="B17" s="405" t="s">
        <v>327</v>
      </c>
      <c r="C17" s="406"/>
      <c r="D17" s="407"/>
      <c r="E17" s="181">
        <v>42</v>
      </c>
      <c r="F17" s="181">
        <v>17</v>
      </c>
      <c r="G17" s="181">
        <v>25</v>
      </c>
      <c r="H17" s="181">
        <v>12</v>
      </c>
      <c r="I17" s="181">
        <v>22</v>
      </c>
      <c r="J17" s="181">
        <f t="shared" ref="J17:S17" si="7">SUM(J18:J21)</f>
        <v>0</v>
      </c>
      <c r="K17" s="181">
        <f t="shared" si="7"/>
        <v>0</v>
      </c>
      <c r="L17" s="181">
        <f t="shared" si="7"/>
        <v>0</v>
      </c>
      <c r="M17" s="181">
        <f t="shared" si="7"/>
        <v>0</v>
      </c>
      <c r="N17" s="181">
        <f t="shared" si="7"/>
        <v>0</v>
      </c>
      <c r="O17" s="181">
        <f t="shared" si="7"/>
        <v>0</v>
      </c>
      <c r="P17" s="181">
        <f t="shared" si="7"/>
        <v>0</v>
      </c>
      <c r="Q17" s="181">
        <f t="shared" si="7"/>
        <v>0</v>
      </c>
      <c r="R17" s="181">
        <f t="shared" si="7"/>
        <v>0</v>
      </c>
      <c r="S17" s="181">
        <f t="shared" si="7"/>
        <v>0</v>
      </c>
      <c r="T17" s="181">
        <v>5</v>
      </c>
      <c r="U17" s="181">
        <v>3</v>
      </c>
    </row>
    <row r="18" spans="1:23" ht="27.75" customHeight="1" x14ac:dyDescent="0.15">
      <c r="A18" s="167"/>
      <c r="B18" s="471"/>
      <c r="C18" s="405" t="s">
        <v>135</v>
      </c>
      <c r="D18" s="407"/>
      <c r="E18" s="181">
        <f t="shared" si="6"/>
        <v>1</v>
      </c>
      <c r="F18" s="181">
        <v>0</v>
      </c>
      <c r="G18" s="181">
        <v>1</v>
      </c>
      <c r="H18" s="181">
        <v>0</v>
      </c>
      <c r="I18" s="181">
        <v>1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1">
        <v>0</v>
      </c>
      <c r="U18" s="181">
        <v>0</v>
      </c>
    </row>
    <row r="19" spans="1:23" ht="27.75" customHeight="1" x14ac:dyDescent="0.15">
      <c r="A19" s="167"/>
      <c r="B19" s="471"/>
      <c r="C19" s="473" t="s">
        <v>249</v>
      </c>
      <c r="D19" s="175" t="s">
        <v>250</v>
      </c>
      <c r="E19" s="182">
        <v>27</v>
      </c>
      <c r="F19" s="182">
        <v>13</v>
      </c>
      <c r="G19" s="182">
        <v>14</v>
      </c>
      <c r="H19" s="182">
        <v>8</v>
      </c>
      <c r="I19" s="182">
        <v>13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2">
        <v>5</v>
      </c>
      <c r="U19" s="182">
        <v>1</v>
      </c>
    </row>
    <row r="20" spans="1:23" ht="27.75" customHeight="1" x14ac:dyDescent="0.15">
      <c r="A20" s="167"/>
      <c r="B20" s="471"/>
      <c r="C20" s="474"/>
      <c r="D20" s="175" t="s">
        <v>317</v>
      </c>
      <c r="E20" s="182">
        <v>6</v>
      </c>
      <c r="F20" s="182">
        <v>1</v>
      </c>
      <c r="G20" s="182">
        <v>5</v>
      </c>
      <c r="H20" s="182">
        <v>1</v>
      </c>
      <c r="I20" s="182">
        <v>3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2">
        <v>0</v>
      </c>
      <c r="U20" s="182">
        <v>2</v>
      </c>
    </row>
    <row r="21" spans="1:23" ht="27.75" customHeight="1" x14ac:dyDescent="0.15">
      <c r="A21" s="167"/>
      <c r="B21" s="472"/>
      <c r="C21" s="377" t="s">
        <v>151</v>
      </c>
      <c r="D21" s="475"/>
      <c r="E21" s="180">
        <v>8</v>
      </c>
      <c r="F21" s="180">
        <v>3</v>
      </c>
      <c r="G21" s="180">
        <v>5</v>
      </c>
      <c r="H21" s="180">
        <v>3</v>
      </c>
      <c r="I21" s="180">
        <v>5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>
        <v>0</v>
      </c>
      <c r="T21" s="180">
        <v>0</v>
      </c>
      <c r="U21" s="180">
        <v>0</v>
      </c>
    </row>
    <row r="22" spans="1:23" ht="27.75" customHeight="1" x14ac:dyDescent="0.15">
      <c r="A22" s="167"/>
      <c r="B22" s="377" t="s">
        <v>306</v>
      </c>
      <c r="C22" s="378"/>
      <c r="D22" s="379"/>
      <c r="E22" s="184">
        <v>46</v>
      </c>
      <c r="F22" s="184">
        <v>20</v>
      </c>
      <c r="G22" s="184">
        <f>SUM(I22,K22,M22,O22,Q22,S22,U22)</f>
        <v>26</v>
      </c>
      <c r="H22" s="184">
        <v>12</v>
      </c>
      <c r="I22" s="184">
        <v>17</v>
      </c>
      <c r="J22" s="189">
        <v>0</v>
      </c>
      <c r="K22" s="189">
        <v>0</v>
      </c>
      <c r="L22" s="189">
        <v>0</v>
      </c>
      <c r="M22" s="189">
        <v>0</v>
      </c>
      <c r="N22" s="189">
        <v>0</v>
      </c>
      <c r="O22" s="189">
        <v>0</v>
      </c>
      <c r="P22" s="189">
        <v>0</v>
      </c>
      <c r="Q22" s="189">
        <v>0</v>
      </c>
      <c r="R22" s="189">
        <v>0</v>
      </c>
      <c r="S22" s="189">
        <v>0</v>
      </c>
      <c r="T22" s="184">
        <v>8</v>
      </c>
      <c r="U22" s="184">
        <v>9</v>
      </c>
    </row>
    <row r="23" spans="1:23" ht="27.75" customHeight="1" x14ac:dyDescent="0.15">
      <c r="A23" s="169"/>
      <c r="B23" s="377" t="s">
        <v>307</v>
      </c>
      <c r="C23" s="378"/>
      <c r="D23" s="379"/>
      <c r="E23" s="184">
        <f t="shared" si="6"/>
        <v>0</v>
      </c>
      <c r="F23" s="184">
        <f>SUM(H23,J23,L23,N23,P23,R23,T23)</f>
        <v>0</v>
      </c>
      <c r="G23" s="189">
        <f>SUM(I23,K23,M23,O23,Q23,S23,U23)</f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89">
        <v>0</v>
      </c>
      <c r="T23" s="189">
        <v>0</v>
      </c>
      <c r="U23" s="189">
        <v>0</v>
      </c>
    </row>
    <row r="24" spans="1:23" s="89" customFormat="1" ht="27.75" customHeight="1" x14ac:dyDescent="0.15">
      <c r="A24" s="170"/>
      <c r="B24" s="390" t="s">
        <v>291</v>
      </c>
      <c r="C24" s="390"/>
      <c r="D24" s="382"/>
      <c r="E24" s="186">
        <v>0</v>
      </c>
      <c r="F24" s="186">
        <v>0</v>
      </c>
      <c r="G24" s="186">
        <f t="shared" ref="G24:U24" si="8">SUM(G25:G28)</f>
        <v>0</v>
      </c>
      <c r="H24" s="186">
        <v>0</v>
      </c>
      <c r="I24" s="186">
        <f t="shared" si="8"/>
        <v>0</v>
      </c>
      <c r="J24" s="186">
        <f t="shared" si="8"/>
        <v>0</v>
      </c>
      <c r="K24" s="186">
        <f t="shared" si="8"/>
        <v>0</v>
      </c>
      <c r="L24" s="186">
        <f t="shared" si="8"/>
        <v>0</v>
      </c>
      <c r="M24" s="186">
        <f t="shared" si="8"/>
        <v>0</v>
      </c>
      <c r="N24" s="186">
        <f t="shared" si="8"/>
        <v>0</v>
      </c>
      <c r="O24" s="186">
        <f t="shared" si="8"/>
        <v>0</v>
      </c>
      <c r="P24" s="186">
        <f t="shared" si="8"/>
        <v>0</v>
      </c>
      <c r="Q24" s="186">
        <f t="shared" si="8"/>
        <v>0</v>
      </c>
      <c r="R24" s="186">
        <f t="shared" si="8"/>
        <v>0</v>
      </c>
      <c r="S24" s="186">
        <f t="shared" si="8"/>
        <v>0</v>
      </c>
      <c r="T24" s="186">
        <f t="shared" si="8"/>
        <v>0</v>
      </c>
      <c r="U24" s="186">
        <f t="shared" si="8"/>
        <v>0</v>
      </c>
    </row>
    <row r="25" spans="1:23" ht="27.75" customHeight="1" x14ac:dyDescent="0.15">
      <c r="A25" s="171"/>
      <c r="B25" s="467"/>
      <c r="C25" s="468"/>
      <c r="D25" s="176" t="s">
        <v>77</v>
      </c>
      <c r="E25" s="187">
        <v>0</v>
      </c>
      <c r="F25" s="187">
        <v>0</v>
      </c>
      <c r="G25" s="187">
        <f t="shared" ref="F25:G31" si="9">SUM(I25,K25,M25,O25,Q25,S25,U25)</f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17"/>
      <c r="W25" s="117"/>
    </row>
    <row r="26" spans="1:23" ht="27.75" customHeight="1" x14ac:dyDescent="0.15">
      <c r="A26" s="171"/>
      <c r="B26" s="467"/>
      <c r="C26" s="468"/>
      <c r="D26" s="177" t="s">
        <v>172</v>
      </c>
      <c r="E26" s="183">
        <v>0</v>
      </c>
      <c r="F26" s="183">
        <v>0</v>
      </c>
      <c r="G26" s="183">
        <f t="shared" si="9"/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17"/>
      <c r="W26" s="117"/>
    </row>
    <row r="27" spans="1:23" ht="27.75" customHeight="1" x14ac:dyDescent="0.15">
      <c r="A27" s="171"/>
      <c r="B27" s="467"/>
      <c r="C27" s="468"/>
      <c r="D27" s="177" t="s">
        <v>232</v>
      </c>
      <c r="E27" s="183">
        <f t="shared" ref="E27:E28" si="10">SUM(F27:G27)</f>
        <v>0</v>
      </c>
      <c r="F27" s="183">
        <f t="shared" si="9"/>
        <v>0</v>
      </c>
      <c r="G27" s="183">
        <f t="shared" si="9"/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17"/>
      <c r="W27" s="117"/>
    </row>
    <row r="28" spans="1:23" ht="27.75" customHeight="1" x14ac:dyDescent="0.15">
      <c r="A28" s="172"/>
      <c r="B28" s="469"/>
      <c r="C28" s="470"/>
      <c r="D28" s="177" t="s">
        <v>235</v>
      </c>
      <c r="E28" s="185">
        <f t="shared" si="10"/>
        <v>0</v>
      </c>
      <c r="F28" s="185">
        <f t="shared" si="9"/>
        <v>0</v>
      </c>
      <c r="G28" s="185">
        <f t="shared" si="9"/>
        <v>0</v>
      </c>
      <c r="H28" s="185">
        <v>0</v>
      </c>
      <c r="I28" s="185">
        <v>0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17"/>
      <c r="W28" s="117"/>
    </row>
    <row r="29" spans="1:23" s="89" customFormat="1" ht="27.75" customHeight="1" x14ac:dyDescent="0.15">
      <c r="A29" s="173"/>
      <c r="B29" s="476" t="s">
        <v>158</v>
      </c>
      <c r="C29" s="476"/>
      <c r="D29" s="477"/>
      <c r="E29" s="188">
        <v>19</v>
      </c>
      <c r="F29" s="185">
        <v>10</v>
      </c>
      <c r="G29" s="185">
        <v>9</v>
      </c>
      <c r="H29" s="184">
        <v>6</v>
      </c>
      <c r="I29" s="184">
        <v>4</v>
      </c>
      <c r="J29" s="184">
        <f t="shared" ref="J29:S29" si="11">SUM(J30:J31)</f>
        <v>0</v>
      </c>
      <c r="K29" s="184">
        <f t="shared" si="11"/>
        <v>0</v>
      </c>
      <c r="L29" s="184">
        <f t="shared" si="11"/>
        <v>0</v>
      </c>
      <c r="M29" s="184">
        <f t="shared" si="11"/>
        <v>0</v>
      </c>
      <c r="N29" s="184">
        <f t="shared" si="11"/>
        <v>0</v>
      </c>
      <c r="O29" s="184">
        <f t="shared" si="11"/>
        <v>0</v>
      </c>
      <c r="P29" s="184">
        <f t="shared" si="11"/>
        <v>0</v>
      </c>
      <c r="Q29" s="184">
        <f t="shared" si="11"/>
        <v>0</v>
      </c>
      <c r="R29" s="184">
        <f t="shared" si="11"/>
        <v>0</v>
      </c>
      <c r="S29" s="184">
        <f t="shared" si="11"/>
        <v>0</v>
      </c>
      <c r="T29" s="184">
        <v>4</v>
      </c>
      <c r="U29" s="184">
        <v>5</v>
      </c>
    </row>
    <row r="30" spans="1:23" ht="27.75" customHeight="1" x14ac:dyDescent="0.15">
      <c r="A30" s="171"/>
      <c r="B30" s="467"/>
      <c r="C30" s="468"/>
      <c r="D30" s="176" t="s">
        <v>40</v>
      </c>
      <c r="E30" s="181">
        <v>16</v>
      </c>
      <c r="F30" s="183">
        <v>10</v>
      </c>
      <c r="G30" s="183">
        <v>6</v>
      </c>
      <c r="H30" s="181">
        <v>6</v>
      </c>
      <c r="I30" s="181">
        <v>3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1">
        <v>4</v>
      </c>
      <c r="U30" s="181">
        <v>3</v>
      </c>
    </row>
    <row r="31" spans="1:23" ht="27.75" customHeight="1" x14ac:dyDescent="0.15">
      <c r="A31" s="172"/>
      <c r="B31" s="469"/>
      <c r="C31" s="470"/>
      <c r="D31" s="178" t="s">
        <v>154</v>
      </c>
      <c r="E31" s="180">
        <v>3</v>
      </c>
      <c r="F31" s="185">
        <v>0</v>
      </c>
      <c r="G31" s="185">
        <f t="shared" si="9"/>
        <v>3</v>
      </c>
      <c r="H31" s="185">
        <v>0</v>
      </c>
      <c r="I31" s="180">
        <v>1</v>
      </c>
      <c r="J31" s="185">
        <v>0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5">
        <v>0</v>
      </c>
      <c r="S31" s="185">
        <v>0</v>
      </c>
      <c r="T31" s="185">
        <v>0</v>
      </c>
      <c r="U31" s="185">
        <v>2</v>
      </c>
    </row>
  </sheetData>
  <mergeCells count="27">
    <mergeCell ref="B30:C31"/>
    <mergeCell ref="B6:C11"/>
    <mergeCell ref="B14:C15"/>
    <mergeCell ref="B18:B21"/>
    <mergeCell ref="C19:C20"/>
    <mergeCell ref="B25:C28"/>
    <mergeCell ref="C21:D21"/>
    <mergeCell ref="B22:D22"/>
    <mergeCell ref="B23:D23"/>
    <mergeCell ref="B24:D24"/>
    <mergeCell ref="B29:D29"/>
    <mergeCell ref="B12:D12"/>
    <mergeCell ref="B13:D13"/>
    <mergeCell ref="B16:D16"/>
    <mergeCell ref="B17:D17"/>
    <mergeCell ref="C18:D18"/>
    <mergeCell ref="P2:Q2"/>
    <mergeCell ref="R2:S2"/>
    <mergeCell ref="T2:U2"/>
    <mergeCell ref="A4:D4"/>
    <mergeCell ref="B5:D5"/>
    <mergeCell ref="A2:D3"/>
    <mergeCell ref="E2:G2"/>
    <mergeCell ref="H2:I2"/>
    <mergeCell ref="J2:K2"/>
    <mergeCell ref="L2:M2"/>
    <mergeCell ref="N2:O2"/>
  </mergeCells>
  <phoneticPr fontId="2"/>
  <pageMargins left="0.78740157480314965" right="0.78740157480314965" top="0.78740157480314965" bottom="0.98425196850393681" header="0.51181102362204722" footer="0.51181102362204722"/>
  <pageSetup paperSize="8" scale="94" fitToWidth="2" orientation="landscape" r:id="rId1"/>
  <headerFooter alignWithMargins="0"/>
  <ignoredErrors>
    <ignoredError sqref="J4:S4 E10:G11 F14 E16:G16 G15 G22 E23:I23 E25:I25 E24:F24 G26 E27:G28 J29:S29 G31 E9:G9 F7" unlockedFormula="1"/>
    <ignoredError sqref="J5:T5 J13:U13 T24:U24" formulaRange="1"/>
    <ignoredError sqref="J17:S17" formulaRange="1" unlockedFormula="1"/>
    <ignoredError sqref="G24:H24" formula="1" unlockedFormula="1"/>
    <ignoredError sqref="I24" formula="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42"/>
  <sheetViews>
    <sheetView view="pageBreakPreview" zoomScale="95" zoomScaleNormal="85" zoomScaleSheetLayoutView="95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T31" sqref="T31"/>
    </sheetView>
  </sheetViews>
  <sheetFormatPr defaultRowHeight="13.5" x14ac:dyDescent="0.15"/>
  <cols>
    <col min="1" max="1" width="10.625" style="1" customWidth="1"/>
    <col min="2" max="8" width="7.375" style="1" customWidth="1"/>
    <col min="9" max="17" width="7.375" style="27" customWidth="1"/>
    <col min="18" max="19" width="10.625" style="1" customWidth="1"/>
    <col min="20" max="20" width="10.625" style="28" customWidth="1"/>
    <col min="21" max="21" width="10.625" style="1" customWidth="1"/>
    <col min="22" max="22" width="9" style="1" bestFit="1" customWidth="1"/>
    <col min="23" max="16384" width="9" style="1"/>
  </cols>
  <sheetData>
    <row r="1" spans="1:21" ht="21" customHeight="1" x14ac:dyDescent="0.15">
      <c r="A1" s="4" t="s">
        <v>258</v>
      </c>
      <c r="I1" s="29"/>
      <c r="J1" s="29"/>
      <c r="K1" s="29"/>
      <c r="L1" s="29"/>
      <c r="M1" s="29"/>
      <c r="U1" s="26" t="s">
        <v>254</v>
      </c>
    </row>
    <row r="2" spans="1:21" ht="18.75" customHeight="1" x14ac:dyDescent="0.15">
      <c r="A2" s="253" t="s">
        <v>12</v>
      </c>
      <c r="B2" s="263" t="s">
        <v>257</v>
      </c>
      <c r="C2" s="264"/>
      <c r="D2" s="263" t="s">
        <v>62</v>
      </c>
      <c r="E2" s="264"/>
      <c r="F2" s="263" t="s">
        <v>142</v>
      </c>
      <c r="G2" s="281"/>
      <c r="H2" s="264"/>
      <c r="I2" s="283" t="s">
        <v>246</v>
      </c>
      <c r="J2" s="284"/>
      <c r="K2" s="284"/>
      <c r="L2" s="287" t="s">
        <v>259</v>
      </c>
      <c r="M2" s="287"/>
      <c r="N2" s="287"/>
      <c r="O2" s="287"/>
      <c r="P2" s="287"/>
      <c r="Q2" s="288"/>
      <c r="R2" s="291" t="s">
        <v>118</v>
      </c>
      <c r="S2" s="294" t="s">
        <v>124</v>
      </c>
      <c r="T2" s="297" t="s">
        <v>234</v>
      </c>
      <c r="U2" s="300" t="s">
        <v>239</v>
      </c>
    </row>
    <row r="3" spans="1:21" ht="18.75" customHeight="1" x14ac:dyDescent="0.15">
      <c r="A3" s="254"/>
      <c r="B3" s="267"/>
      <c r="C3" s="268"/>
      <c r="D3" s="267"/>
      <c r="E3" s="268"/>
      <c r="F3" s="267"/>
      <c r="G3" s="282"/>
      <c r="H3" s="268"/>
      <c r="I3" s="285"/>
      <c r="J3" s="286"/>
      <c r="K3" s="286"/>
      <c r="L3" s="289"/>
      <c r="M3" s="289"/>
      <c r="N3" s="289"/>
      <c r="O3" s="289"/>
      <c r="P3" s="289"/>
      <c r="Q3" s="290"/>
      <c r="R3" s="292"/>
      <c r="S3" s="295"/>
      <c r="T3" s="298"/>
      <c r="U3" s="301"/>
    </row>
    <row r="4" spans="1:21" ht="18.75" customHeight="1" x14ac:dyDescent="0.15">
      <c r="A4" s="254"/>
      <c r="B4" s="18" t="s">
        <v>85</v>
      </c>
      <c r="C4" s="18" t="s">
        <v>86</v>
      </c>
      <c r="D4" s="18" t="s">
        <v>85</v>
      </c>
      <c r="E4" s="18" t="s">
        <v>86</v>
      </c>
      <c r="F4" s="18" t="s">
        <v>43</v>
      </c>
      <c r="G4" s="18" t="s">
        <v>85</v>
      </c>
      <c r="H4" s="18" t="s">
        <v>86</v>
      </c>
      <c r="I4" s="30" t="s">
        <v>43</v>
      </c>
      <c r="J4" s="31" t="s">
        <v>65</v>
      </c>
      <c r="K4" s="31" t="s">
        <v>81</v>
      </c>
      <c r="L4" s="31" t="s">
        <v>95</v>
      </c>
      <c r="M4" s="31" t="s">
        <v>92</v>
      </c>
      <c r="N4" s="31" t="s">
        <v>44</v>
      </c>
      <c r="O4" s="31" t="s">
        <v>33</v>
      </c>
      <c r="P4" s="31" t="s">
        <v>60</v>
      </c>
      <c r="Q4" s="31" t="s">
        <v>72</v>
      </c>
      <c r="R4" s="293"/>
      <c r="S4" s="296"/>
      <c r="T4" s="299"/>
      <c r="U4" s="302"/>
    </row>
    <row r="5" spans="1:21" ht="18.75" customHeight="1" x14ac:dyDescent="0.15">
      <c r="A5" s="8" t="s">
        <v>29</v>
      </c>
      <c r="B5" s="19">
        <f t="shared" ref="B5:H5" si="0">SUM(B9:B42)</f>
        <v>24</v>
      </c>
      <c r="C5" s="19">
        <f t="shared" si="0"/>
        <v>16</v>
      </c>
      <c r="D5" s="19">
        <f t="shared" si="0"/>
        <v>0</v>
      </c>
      <c r="E5" s="19">
        <f t="shared" si="0"/>
        <v>1</v>
      </c>
      <c r="F5" s="19">
        <f t="shared" si="0"/>
        <v>113</v>
      </c>
      <c r="G5" s="19">
        <f t="shared" si="0"/>
        <v>59</v>
      </c>
      <c r="H5" s="19">
        <f t="shared" si="0"/>
        <v>54</v>
      </c>
      <c r="I5" s="19">
        <f t="shared" ref="I5:I42" si="1">SUM(J5:Q5)</f>
        <v>1</v>
      </c>
      <c r="J5" s="19">
        <f t="shared" ref="J5:R5" si="2">SUM(J9:J42)</f>
        <v>1</v>
      </c>
      <c r="K5" s="24">
        <f t="shared" si="2"/>
        <v>0</v>
      </c>
      <c r="L5" s="24">
        <f t="shared" si="2"/>
        <v>0</v>
      </c>
      <c r="M5" s="24">
        <f t="shared" si="2"/>
        <v>0</v>
      </c>
      <c r="N5" s="24">
        <f t="shared" si="2"/>
        <v>0</v>
      </c>
      <c r="O5" s="24">
        <f t="shared" si="2"/>
        <v>0</v>
      </c>
      <c r="P5" s="24">
        <f t="shared" si="2"/>
        <v>0</v>
      </c>
      <c r="Q5" s="24">
        <f t="shared" si="2"/>
        <v>0</v>
      </c>
      <c r="R5" s="24">
        <f t="shared" si="2"/>
        <v>0</v>
      </c>
      <c r="S5" s="32">
        <v>98.983666061705989</v>
      </c>
      <c r="T5" s="35">
        <v>3.6297640653357534E-2</v>
      </c>
      <c r="U5" s="35">
        <v>0.18148820326678766</v>
      </c>
    </row>
    <row r="6" spans="1:21" ht="18.75" customHeight="1" x14ac:dyDescent="0.15">
      <c r="A6" s="9" t="s">
        <v>11</v>
      </c>
      <c r="B6" s="22">
        <v>0</v>
      </c>
      <c r="C6" s="22">
        <v>0</v>
      </c>
      <c r="D6" s="22">
        <v>0</v>
      </c>
      <c r="E6" s="22">
        <v>0</v>
      </c>
      <c r="F6" s="20">
        <v>1</v>
      </c>
      <c r="G6" s="20">
        <v>0</v>
      </c>
      <c r="H6" s="20">
        <v>1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33">
        <v>100</v>
      </c>
      <c r="T6" s="36">
        <v>0</v>
      </c>
      <c r="U6" s="36">
        <v>0</v>
      </c>
    </row>
    <row r="7" spans="1:21" ht="18.75" customHeight="1" x14ac:dyDescent="0.15">
      <c r="A7" s="9" t="s">
        <v>32</v>
      </c>
      <c r="B7" s="20">
        <v>22</v>
      </c>
      <c r="C7" s="20">
        <v>15</v>
      </c>
      <c r="D7" s="22">
        <v>0</v>
      </c>
      <c r="E7" s="22">
        <v>0</v>
      </c>
      <c r="F7" s="20">
        <v>105</v>
      </c>
      <c r="G7" s="20">
        <v>56</v>
      </c>
      <c r="H7" s="20">
        <v>49</v>
      </c>
      <c r="I7" s="20">
        <v>1</v>
      </c>
      <c r="J7" s="20">
        <v>1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33">
        <v>98.81764438381083</v>
      </c>
      <c r="T7" s="36">
        <v>4.5475216007276033E-2</v>
      </c>
      <c r="U7" s="41">
        <v>0.22737608003638018</v>
      </c>
    </row>
    <row r="8" spans="1:21" ht="18.75" customHeight="1" x14ac:dyDescent="0.15">
      <c r="A8" s="10" t="s">
        <v>39</v>
      </c>
      <c r="B8" s="21">
        <v>2</v>
      </c>
      <c r="C8" s="21">
        <v>1</v>
      </c>
      <c r="D8" s="23">
        <v>0</v>
      </c>
      <c r="E8" s="23">
        <v>1</v>
      </c>
      <c r="F8" s="20">
        <v>7</v>
      </c>
      <c r="G8" s="21">
        <v>3</v>
      </c>
      <c r="H8" s="21">
        <v>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34">
        <v>99.588900308324767</v>
      </c>
      <c r="T8" s="37">
        <v>0</v>
      </c>
      <c r="U8" s="37">
        <v>0</v>
      </c>
    </row>
    <row r="9" spans="1:21" ht="18.75" customHeight="1" x14ac:dyDescent="0.15">
      <c r="A9" s="8" t="s">
        <v>21</v>
      </c>
      <c r="B9" s="19">
        <v>13</v>
      </c>
      <c r="C9" s="19">
        <v>8</v>
      </c>
      <c r="D9" s="24">
        <v>0</v>
      </c>
      <c r="E9" s="24">
        <v>1</v>
      </c>
      <c r="F9" s="19">
        <v>61</v>
      </c>
      <c r="G9" s="19">
        <v>32</v>
      </c>
      <c r="H9" s="19">
        <v>29</v>
      </c>
      <c r="I9" s="24">
        <f t="shared" si="1"/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32">
        <v>98.94563426688633</v>
      </c>
      <c r="T9" s="36">
        <v>3.2948929159802305E-2</v>
      </c>
      <c r="U9" s="38">
        <v>0.16474464579901152</v>
      </c>
    </row>
    <row r="10" spans="1:21" ht="18.75" customHeight="1" x14ac:dyDescent="0.15">
      <c r="A10" s="11" t="s">
        <v>41</v>
      </c>
      <c r="B10" s="22">
        <v>2</v>
      </c>
      <c r="C10" s="22">
        <v>0</v>
      </c>
      <c r="D10" s="22">
        <v>0</v>
      </c>
      <c r="E10" s="22">
        <v>0</v>
      </c>
      <c r="F10" s="20">
        <v>1</v>
      </c>
      <c r="G10" s="22">
        <v>0</v>
      </c>
      <c r="H10" s="22">
        <v>1</v>
      </c>
      <c r="I10" s="22">
        <f>SUM(J10:Q10)</f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33">
        <v>97.468354430379748</v>
      </c>
      <c r="T10" s="36">
        <v>0</v>
      </c>
      <c r="U10" s="41">
        <v>0</v>
      </c>
    </row>
    <row r="11" spans="1:21" ht="18.75" customHeight="1" x14ac:dyDescent="0.15">
      <c r="A11" s="11" t="s">
        <v>9</v>
      </c>
      <c r="B11" s="22">
        <v>0</v>
      </c>
      <c r="C11" s="22">
        <v>0</v>
      </c>
      <c r="D11" s="22">
        <v>0</v>
      </c>
      <c r="E11" s="22">
        <v>0</v>
      </c>
      <c r="F11" s="20">
        <v>3</v>
      </c>
      <c r="G11" s="20">
        <v>0</v>
      </c>
      <c r="H11" s="22">
        <v>3</v>
      </c>
      <c r="I11" s="22">
        <f t="shared" si="1"/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33">
        <v>100</v>
      </c>
      <c r="T11" s="36">
        <v>0</v>
      </c>
      <c r="U11" s="41">
        <v>0</v>
      </c>
    </row>
    <row r="12" spans="1:21" ht="18.75" customHeight="1" x14ac:dyDescent="0.15">
      <c r="A12" s="11" t="s">
        <v>22</v>
      </c>
      <c r="B12" s="22">
        <v>2</v>
      </c>
      <c r="C12" s="20">
        <v>2</v>
      </c>
      <c r="D12" s="22">
        <v>0</v>
      </c>
      <c r="E12" s="22">
        <v>0</v>
      </c>
      <c r="F12" s="20">
        <v>5</v>
      </c>
      <c r="G12" s="22">
        <v>3</v>
      </c>
      <c r="H12" s="20">
        <v>2</v>
      </c>
      <c r="I12" s="22">
        <f t="shared" si="1"/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33">
        <v>98.583569405099155</v>
      </c>
      <c r="T12" s="36">
        <v>0.28328611898016998</v>
      </c>
      <c r="U12" s="41">
        <v>0</v>
      </c>
    </row>
    <row r="13" spans="1:21" ht="18.75" customHeight="1" x14ac:dyDescent="0.15">
      <c r="A13" s="11" t="s">
        <v>30</v>
      </c>
      <c r="B13" s="20">
        <v>2</v>
      </c>
      <c r="C13" s="20">
        <v>1</v>
      </c>
      <c r="D13" s="22">
        <v>0</v>
      </c>
      <c r="E13" s="22">
        <v>0</v>
      </c>
      <c r="F13" s="20">
        <v>0</v>
      </c>
      <c r="G13" s="22">
        <v>0</v>
      </c>
      <c r="H13" s="22">
        <v>0</v>
      </c>
      <c r="I13" s="22">
        <f t="shared" si="1"/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33">
        <v>97.222222222222229</v>
      </c>
      <c r="T13" s="36">
        <v>0</v>
      </c>
      <c r="U13" s="41">
        <v>0.69444444444444442</v>
      </c>
    </row>
    <row r="14" spans="1:21" ht="18.75" customHeight="1" x14ac:dyDescent="0.15">
      <c r="A14" s="11" t="s">
        <v>48</v>
      </c>
      <c r="B14" s="22">
        <v>1</v>
      </c>
      <c r="C14" s="20">
        <v>1</v>
      </c>
      <c r="D14" s="22">
        <v>0</v>
      </c>
      <c r="E14" s="22">
        <v>0</v>
      </c>
      <c r="F14" s="20">
        <v>7</v>
      </c>
      <c r="G14" s="20">
        <v>4</v>
      </c>
      <c r="H14" s="22">
        <v>3</v>
      </c>
      <c r="I14" s="22">
        <f t="shared" si="1"/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33">
        <v>98.907103825136616</v>
      </c>
      <c r="T14" s="36">
        <v>0</v>
      </c>
      <c r="U14" s="36">
        <v>0</v>
      </c>
    </row>
    <row r="15" spans="1:21" ht="18.75" customHeight="1" x14ac:dyDescent="0.15">
      <c r="A15" s="11" t="s">
        <v>55</v>
      </c>
      <c r="B15" s="20">
        <v>0</v>
      </c>
      <c r="C15" s="22">
        <v>1</v>
      </c>
      <c r="D15" s="22">
        <v>0</v>
      </c>
      <c r="E15" s="22">
        <v>0</v>
      </c>
      <c r="F15" s="20">
        <v>3</v>
      </c>
      <c r="G15" s="20">
        <v>2</v>
      </c>
      <c r="H15" s="22">
        <v>1</v>
      </c>
      <c r="I15" s="22">
        <f t="shared" si="1"/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33">
        <v>99.1869918699187</v>
      </c>
      <c r="T15" s="36">
        <v>0</v>
      </c>
      <c r="U15" s="36">
        <v>0</v>
      </c>
    </row>
    <row r="16" spans="1:21" ht="18.75" customHeight="1" x14ac:dyDescent="0.15">
      <c r="A16" s="12" t="s">
        <v>10</v>
      </c>
      <c r="B16" s="20">
        <v>1</v>
      </c>
      <c r="C16" s="22">
        <v>0</v>
      </c>
      <c r="D16" s="22">
        <v>0</v>
      </c>
      <c r="E16" s="22">
        <v>0</v>
      </c>
      <c r="F16" s="20">
        <v>1</v>
      </c>
      <c r="G16" s="20">
        <v>1</v>
      </c>
      <c r="H16" s="20">
        <v>0</v>
      </c>
      <c r="I16" s="20">
        <f t="shared" si="1"/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33">
        <v>95.588235294117652</v>
      </c>
      <c r="T16" s="36">
        <v>0</v>
      </c>
      <c r="U16" s="41">
        <v>2.9411764705882355</v>
      </c>
    </row>
    <row r="17" spans="1:21" s="3" customFormat="1" ht="18.75" customHeight="1" x14ac:dyDescent="0.15">
      <c r="A17" s="11" t="s">
        <v>24</v>
      </c>
      <c r="B17" s="20">
        <v>0</v>
      </c>
      <c r="C17" s="22">
        <v>0</v>
      </c>
      <c r="D17" s="22">
        <v>0</v>
      </c>
      <c r="E17" s="22">
        <v>0</v>
      </c>
      <c r="F17" s="20">
        <v>4</v>
      </c>
      <c r="G17" s="20">
        <v>1</v>
      </c>
      <c r="H17" s="20">
        <v>3</v>
      </c>
      <c r="I17" s="22">
        <f t="shared" si="1"/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33">
        <v>99.644128113879006</v>
      </c>
      <c r="T17" s="36">
        <v>0</v>
      </c>
      <c r="U17" s="41">
        <v>0.35587188612099646</v>
      </c>
    </row>
    <row r="18" spans="1:21" ht="18.75" customHeight="1" x14ac:dyDescent="0.15">
      <c r="A18" s="11" t="s">
        <v>3</v>
      </c>
      <c r="B18" s="20">
        <v>1</v>
      </c>
      <c r="C18" s="22">
        <v>1</v>
      </c>
      <c r="D18" s="22">
        <v>0</v>
      </c>
      <c r="E18" s="22">
        <v>0</v>
      </c>
      <c r="F18" s="20">
        <v>3</v>
      </c>
      <c r="G18" s="20">
        <v>2</v>
      </c>
      <c r="H18" s="22">
        <v>1</v>
      </c>
      <c r="I18" s="20">
        <f t="shared" si="1"/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33">
        <v>99.126637554585159</v>
      </c>
      <c r="T18" s="36">
        <v>0</v>
      </c>
      <c r="U18" s="41">
        <v>0</v>
      </c>
    </row>
    <row r="19" spans="1:21" ht="18.75" customHeight="1" x14ac:dyDescent="0.15">
      <c r="A19" s="13" t="s">
        <v>56</v>
      </c>
      <c r="B19" s="22">
        <v>1</v>
      </c>
      <c r="C19" s="23">
        <v>1</v>
      </c>
      <c r="D19" s="23">
        <v>0</v>
      </c>
      <c r="E19" s="23">
        <v>0</v>
      </c>
      <c r="F19" s="21">
        <v>7</v>
      </c>
      <c r="G19" s="23">
        <v>2</v>
      </c>
      <c r="H19" s="23">
        <v>5</v>
      </c>
      <c r="I19" s="23">
        <f t="shared" si="1"/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34">
        <v>98.787878787878782</v>
      </c>
      <c r="T19" s="37">
        <v>0</v>
      </c>
      <c r="U19" s="42">
        <v>0</v>
      </c>
    </row>
    <row r="20" spans="1:21" ht="18.75" customHeight="1" x14ac:dyDescent="0.15">
      <c r="A20" s="11" t="s">
        <v>59</v>
      </c>
      <c r="B20" s="24">
        <v>0</v>
      </c>
      <c r="C20" s="22">
        <v>0</v>
      </c>
      <c r="D20" s="22">
        <v>0</v>
      </c>
      <c r="E20" s="22">
        <v>0</v>
      </c>
      <c r="F20" s="19">
        <v>10</v>
      </c>
      <c r="G20" s="20">
        <v>6</v>
      </c>
      <c r="H20" s="20">
        <v>4</v>
      </c>
      <c r="I20" s="22">
        <f t="shared" si="1"/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33">
        <v>100</v>
      </c>
      <c r="T20" s="36">
        <v>0</v>
      </c>
      <c r="U20" s="36">
        <v>0</v>
      </c>
    </row>
    <row r="21" spans="1:21" ht="18.75" customHeight="1" x14ac:dyDescent="0.15">
      <c r="A21" s="11" t="s">
        <v>35</v>
      </c>
      <c r="B21" s="22">
        <v>0</v>
      </c>
      <c r="C21" s="22">
        <v>0</v>
      </c>
      <c r="D21" s="22">
        <v>0</v>
      </c>
      <c r="E21" s="22">
        <v>0</v>
      </c>
      <c r="F21" s="20">
        <v>0</v>
      </c>
      <c r="G21" s="22">
        <v>0</v>
      </c>
      <c r="H21" s="22">
        <v>0</v>
      </c>
      <c r="I21" s="22">
        <f t="shared" si="1"/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33">
        <v>100</v>
      </c>
      <c r="T21" s="36">
        <v>0</v>
      </c>
      <c r="U21" s="36">
        <v>0</v>
      </c>
    </row>
    <row r="22" spans="1:21" ht="18.75" customHeight="1" x14ac:dyDescent="0.15">
      <c r="A22" s="11" t="s">
        <v>61</v>
      </c>
      <c r="B22" s="22">
        <v>0</v>
      </c>
      <c r="C22" s="22">
        <v>0</v>
      </c>
      <c r="D22" s="22">
        <v>0</v>
      </c>
      <c r="E22" s="22">
        <v>0</v>
      </c>
      <c r="F22" s="20">
        <v>1</v>
      </c>
      <c r="G22" s="22">
        <v>1</v>
      </c>
      <c r="H22" s="22">
        <v>0</v>
      </c>
      <c r="I22" s="22">
        <f t="shared" si="1"/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33">
        <v>100</v>
      </c>
      <c r="T22" s="36">
        <v>0</v>
      </c>
      <c r="U22" s="36">
        <v>0</v>
      </c>
    </row>
    <row r="23" spans="1:21" ht="18.75" customHeight="1" x14ac:dyDescent="0.15">
      <c r="A23" s="11" t="s">
        <v>64</v>
      </c>
      <c r="B23" s="22">
        <v>0</v>
      </c>
      <c r="C23" s="22">
        <v>0</v>
      </c>
      <c r="D23" s="22">
        <v>0</v>
      </c>
      <c r="E23" s="22">
        <v>0</v>
      </c>
      <c r="F23" s="20">
        <v>0</v>
      </c>
      <c r="G23" s="22">
        <v>0</v>
      </c>
      <c r="H23" s="22">
        <v>0</v>
      </c>
      <c r="I23" s="22">
        <f t="shared" si="1"/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33">
        <v>100</v>
      </c>
      <c r="T23" s="36">
        <v>0</v>
      </c>
      <c r="U23" s="36">
        <v>0</v>
      </c>
    </row>
    <row r="24" spans="1:21" ht="18.75" customHeight="1" x14ac:dyDescent="0.15">
      <c r="A24" s="11" t="s">
        <v>6</v>
      </c>
      <c r="B24" s="22">
        <v>0</v>
      </c>
      <c r="C24" s="22">
        <v>0</v>
      </c>
      <c r="D24" s="22">
        <v>0</v>
      </c>
      <c r="E24" s="22">
        <v>0</v>
      </c>
      <c r="F24" s="20">
        <v>0</v>
      </c>
      <c r="G24" s="22">
        <v>0</v>
      </c>
      <c r="H24" s="22">
        <v>0</v>
      </c>
      <c r="I24" s="22">
        <f t="shared" si="1"/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33">
        <v>100</v>
      </c>
      <c r="T24" s="36">
        <v>0</v>
      </c>
      <c r="U24" s="36">
        <v>0</v>
      </c>
    </row>
    <row r="25" spans="1:21" ht="18.75" customHeight="1" x14ac:dyDescent="0.15">
      <c r="A25" s="11" t="s">
        <v>67</v>
      </c>
      <c r="B25" s="22">
        <v>0</v>
      </c>
      <c r="C25" s="22">
        <v>0</v>
      </c>
      <c r="D25" s="22">
        <v>0</v>
      </c>
      <c r="E25" s="22">
        <v>0</v>
      </c>
      <c r="F25" s="20">
        <v>0</v>
      </c>
      <c r="G25" s="22">
        <v>0</v>
      </c>
      <c r="H25" s="22">
        <v>0</v>
      </c>
      <c r="I25" s="22">
        <f t="shared" si="1"/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33">
        <v>100</v>
      </c>
      <c r="T25" s="36">
        <v>0</v>
      </c>
      <c r="U25" s="36">
        <v>0</v>
      </c>
    </row>
    <row r="26" spans="1:21" ht="18.75" customHeight="1" x14ac:dyDescent="0.15">
      <c r="A26" s="13" t="s">
        <v>25</v>
      </c>
      <c r="B26" s="23">
        <v>0</v>
      </c>
      <c r="C26" s="23">
        <v>0</v>
      </c>
      <c r="D26" s="23">
        <v>0</v>
      </c>
      <c r="E26" s="23">
        <v>0</v>
      </c>
      <c r="F26" s="21">
        <v>0</v>
      </c>
      <c r="G26" s="23">
        <v>0</v>
      </c>
      <c r="H26" s="23">
        <v>0</v>
      </c>
      <c r="I26" s="23">
        <f t="shared" si="1"/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34">
        <v>100</v>
      </c>
      <c r="T26" s="37">
        <v>0</v>
      </c>
      <c r="U26" s="37">
        <v>0</v>
      </c>
    </row>
    <row r="27" spans="1:21" ht="18.75" customHeight="1" x14ac:dyDescent="0.15">
      <c r="A27" s="11" t="s">
        <v>70</v>
      </c>
      <c r="B27" s="22">
        <v>0</v>
      </c>
      <c r="C27" s="22">
        <v>0</v>
      </c>
      <c r="D27" s="22">
        <v>0</v>
      </c>
      <c r="E27" s="22">
        <v>0</v>
      </c>
      <c r="F27" s="19">
        <v>0</v>
      </c>
      <c r="G27" s="22">
        <v>0</v>
      </c>
      <c r="H27" s="22">
        <v>0</v>
      </c>
      <c r="I27" s="22">
        <f t="shared" si="1"/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33">
        <v>100</v>
      </c>
      <c r="T27" s="36">
        <v>0</v>
      </c>
      <c r="U27" s="36">
        <v>0</v>
      </c>
    </row>
    <row r="28" spans="1:21" ht="18.75" customHeight="1" x14ac:dyDescent="0.15">
      <c r="A28" s="13" t="s">
        <v>14</v>
      </c>
      <c r="B28" s="23">
        <v>0</v>
      </c>
      <c r="C28" s="23">
        <v>0</v>
      </c>
      <c r="D28" s="23">
        <v>0</v>
      </c>
      <c r="E28" s="23">
        <v>0</v>
      </c>
      <c r="F28" s="21">
        <v>0</v>
      </c>
      <c r="G28" s="21">
        <v>0</v>
      </c>
      <c r="H28" s="23">
        <v>0</v>
      </c>
      <c r="I28" s="23">
        <f t="shared" si="1"/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37">
        <v>0</v>
      </c>
      <c r="T28" s="37">
        <v>0</v>
      </c>
      <c r="U28" s="37">
        <v>0</v>
      </c>
    </row>
    <row r="29" spans="1:21" ht="18.75" customHeight="1" x14ac:dyDescent="0.15">
      <c r="A29" s="11" t="s">
        <v>42</v>
      </c>
      <c r="B29" s="22">
        <v>0</v>
      </c>
      <c r="C29" s="22">
        <v>0</v>
      </c>
      <c r="D29" s="22">
        <v>0</v>
      </c>
      <c r="E29" s="22">
        <v>0</v>
      </c>
      <c r="F29" s="19">
        <v>0</v>
      </c>
      <c r="G29" s="22">
        <v>0</v>
      </c>
      <c r="H29" s="20">
        <v>0</v>
      </c>
      <c r="I29" s="22">
        <f t="shared" si="1"/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33">
        <v>100</v>
      </c>
      <c r="T29" s="36">
        <v>0</v>
      </c>
      <c r="U29" s="36">
        <v>0</v>
      </c>
    </row>
    <row r="30" spans="1:21" ht="18.75" customHeight="1" x14ac:dyDescent="0.15">
      <c r="A30" s="13" t="s">
        <v>76</v>
      </c>
      <c r="B30" s="23">
        <v>0</v>
      </c>
      <c r="C30" s="23">
        <v>0</v>
      </c>
      <c r="D30" s="23">
        <v>0</v>
      </c>
      <c r="E30" s="23">
        <v>0</v>
      </c>
      <c r="F30" s="218">
        <v>0</v>
      </c>
      <c r="G30" s="21">
        <v>0</v>
      </c>
      <c r="H30" s="21">
        <v>0</v>
      </c>
      <c r="I30" s="23">
        <f t="shared" si="1"/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37">
        <v>0</v>
      </c>
      <c r="T30" s="37">
        <v>0</v>
      </c>
      <c r="U30" s="37">
        <v>0</v>
      </c>
    </row>
    <row r="31" spans="1:21" ht="18.75" customHeight="1" x14ac:dyDescent="0.15">
      <c r="A31" s="11" t="s">
        <v>28</v>
      </c>
      <c r="B31" s="22">
        <v>0</v>
      </c>
      <c r="C31" s="22">
        <v>0</v>
      </c>
      <c r="D31" s="22">
        <v>0</v>
      </c>
      <c r="E31" s="22">
        <v>0</v>
      </c>
      <c r="F31" s="19">
        <v>5</v>
      </c>
      <c r="G31" s="22">
        <v>3</v>
      </c>
      <c r="H31" s="22">
        <v>2</v>
      </c>
      <c r="I31" s="22">
        <f t="shared" si="1"/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33">
        <v>100</v>
      </c>
      <c r="T31" s="36">
        <v>0</v>
      </c>
      <c r="U31" s="36">
        <v>0</v>
      </c>
    </row>
    <row r="32" spans="1:21" ht="18.75" customHeight="1" x14ac:dyDescent="0.15">
      <c r="A32" s="13" t="s">
        <v>53</v>
      </c>
      <c r="B32" s="23">
        <v>0</v>
      </c>
      <c r="C32" s="23">
        <v>0</v>
      </c>
      <c r="D32" s="23">
        <v>0</v>
      </c>
      <c r="E32" s="23">
        <v>0</v>
      </c>
      <c r="F32" s="21">
        <v>0</v>
      </c>
      <c r="G32" s="21">
        <v>0</v>
      </c>
      <c r="H32" s="23">
        <v>0</v>
      </c>
      <c r="I32" s="23">
        <f t="shared" si="1"/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34">
        <v>100</v>
      </c>
      <c r="T32" s="37">
        <v>0</v>
      </c>
      <c r="U32" s="37">
        <v>0</v>
      </c>
    </row>
    <row r="33" spans="1:21" ht="18.75" customHeight="1" x14ac:dyDescent="0.15">
      <c r="A33" s="8" t="s">
        <v>36</v>
      </c>
      <c r="B33" s="24">
        <v>0</v>
      </c>
      <c r="C33" s="24">
        <v>0</v>
      </c>
      <c r="D33" s="24">
        <v>0</v>
      </c>
      <c r="E33" s="24">
        <v>0</v>
      </c>
      <c r="F33" s="19">
        <v>0</v>
      </c>
      <c r="G33" s="24">
        <v>0</v>
      </c>
      <c r="H33" s="24">
        <v>0</v>
      </c>
      <c r="I33" s="24">
        <f t="shared" si="1"/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32">
        <v>100</v>
      </c>
      <c r="T33" s="38">
        <v>0</v>
      </c>
      <c r="U33" s="38">
        <v>0</v>
      </c>
    </row>
    <row r="34" spans="1:21" ht="18.75" customHeight="1" x14ac:dyDescent="0.15">
      <c r="A34" s="11" t="s">
        <v>18</v>
      </c>
      <c r="B34" s="22">
        <v>0</v>
      </c>
      <c r="C34" s="22">
        <v>0</v>
      </c>
      <c r="D34" s="22">
        <v>0</v>
      </c>
      <c r="E34" s="22">
        <v>0</v>
      </c>
      <c r="F34" s="20">
        <v>0</v>
      </c>
      <c r="G34" s="22">
        <v>0</v>
      </c>
      <c r="H34" s="22">
        <v>0</v>
      </c>
      <c r="I34" s="22">
        <f t="shared" si="1"/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33">
        <v>100</v>
      </c>
      <c r="T34" s="36">
        <v>0</v>
      </c>
      <c r="U34" s="36">
        <v>0</v>
      </c>
    </row>
    <row r="35" spans="1:21" s="3" customFormat="1" ht="18.75" customHeight="1" x14ac:dyDescent="0.15">
      <c r="A35" s="11" t="s">
        <v>71</v>
      </c>
      <c r="B35" s="22">
        <v>0</v>
      </c>
      <c r="C35" s="22">
        <v>0</v>
      </c>
      <c r="D35" s="22">
        <v>0</v>
      </c>
      <c r="E35" s="22">
        <v>0</v>
      </c>
      <c r="F35" s="20">
        <v>0</v>
      </c>
      <c r="G35" s="22">
        <v>0</v>
      </c>
      <c r="H35" s="22">
        <v>0</v>
      </c>
      <c r="I35" s="22">
        <f t="shared" si="1"/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33">
        <v>100</v>
      </c>
      <c r="T35" s="36">
        <v>0</v>
      </c>
      <c r="U35" s="36">
        <v>0</v>
      </c>
    </row>
    <row r="36" spans="1:21" s="3" customFormat="1" ht="18.75" customHeight="1" x14ac:dyDescent="0.15">
      <c r="A36" s="11" t="s">
        <v>15</v>
      </c>
      <c r="B36" s="22">
        <v>0</v>
      </c>
      <c r="C36" s="22">
        <v>0</v>
      </c>
      <c r="D36" s="22">
        <v>0</v>
      </c>
      <c r="E36" s="22">
        <v>0</v>
      </c>
      <c r="F36" s="20">
        <v>0</v>
      </c>
      <c r="G36" s="22">
        <v>0</v>
      </c>
      <c r="H36" s="22">
        <v>0</v>
      </c>
      <c r="I36" s="22">
        <f t="shared" si="1"/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33">
        <v>100</v>
      </c>
      <c r="T36" s="36">
        <v>0</v>
      </c>
      <c r="U36" s="36">
        <v>0</v>
      </c>
    </row>
    <row r="37" spans="1:21" ht="18.75" customHeight="1" x14ac:dyDescent="0.15">
      <c r="A37" s="11" t="s">
        <v>46</v>
      </c>
      <c r="B37" s="22">
        <v>0</v>
      </c>
      <c r="C37" s="22">
        <v>0</v>
      </c>
      <c r="D37" s="22">
        <v>0</v>
      </c>
      <c r="E37" s="22">
        <v>0</v>
      </c>
      <c r="F37" s="20">
        <v>0</v>
      </c>
      <c r="G37" s="22">
        <v>0</v>
      </c>
      <c r="H37" s="22">
        <v>0</v>
      </c>
      <c r="I37" s="22">
        <f t="shared" si="1"/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33">
        <v>100</v>
      </c>
      <c r="T37" s="36">
        <v>0</v>
      </c>
      <c r="U37" s="36">
        <v>0</v>
      </c>
    </row>
    <row r="38" spans="1:21" ht="18.75" customHeight="1" x14ac:dyDescent="0.15">
      <c r="A38" s="11" t="s">
        <v>80</v>
      </c>
      <c r="B38" s="22">
        <v>0</v>
      </c>
      <c r="C38" s="22">
        <v>0</v>
      </c>
      <c r="D38" s="22">
        <v>0</v>
      </c>
      <c r="E38" s="22">
        <v>0</v>
      </c>
      <c r="F38" s="20">
        <v>0</v>
      </c>
      <c r="G38" s="22">
        <v>0</v>
      </c>
      <c r="H38" s="22">
        <v>0</v>
      </c>
      <c r="I38" s="22">
        <f t="shared" si="1"/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33">
        <v>100</v>
      </c>
      <c r="T38" s="36">
        <v>0</v>
      </c>
      <c r="U38" s="36">
        <v>0</v>
      </c>
    </row>
    <row r="39" spans="1:21" s="3" customFormat="1" ht="18.75" customHeight="1" x14ac:dyDescent="0.15">
      <c r="A39" s="11" t="s">
        <v>50</v>
      </c>
      <c r="B39" s="22">
        <v>0</v>
      </c>
      <c r="C39" s="22">
        <v>0</v>
      </c>
      <c r="D39" s="22">
        <v>0</v>
      </c>
      <c r="E39" s="22">
        <v>0</v>
      </c>
      <c r="F39" s="21">
        <v>2</v>
      </c>
      <c r="G39" s="23">
        <v>2</v>
      </c>
      <c r="H39" s="22">
        <v>0</v>
      </c>
      <c r="I39" s="22">
        <f t="shared" si="1"/>
        <v>1</v>
      </c>
      <c r="J39" s="22">
        <v>1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33">
        <v>100</v>
      </c>
      <c r="T39" s="36">
        <v>0</v>
      </c>
      <c r="U39" s="41">
        <v>1.0638297872340425</v>
      </c>
    </row>
    <row r="40" spans="1:21" ht="18.75" customHeight="1" x14ac:dyDescent="0.15">
      <c r="A40" s="8" t="s">
        <v>82</v>
      </c>
      <c r="B40" s="24">
        <v>0</v>
      </c>
      <c r="C40" s="24">
        <v>0</v>
      </c>
      <c r="D40" s="24">
        <v>0</v>
      </c>
      <c r="E40" s="24">
        <v>0</v>
      </c>
      <c r="F40" s="19">
        <v>0</v>
      </c>
      <c r="G40" s="24">
        <v>0</v>
      </c>
      <c r="H40" s="19">
        <v>0</v>
      </c>
      <c r="I40" s="24">
        <f t="shared" si="1"/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32">
        <v>100</v>
      </c>
      <c r="T40" s="38">
        <v>0</v>
      </c>
      <c r="U40" s="38">
        <v>0</v>
      </c>
    </row>
    <row r="41" spans="1:21" ht="18.75" customHeight="1" x14ac:dyDescent="0.15">
      <c r="A41" s="11" t="s">
        <v>83</v>
      </c>
      <c r="B41" s="22">
        <v>0</v>
      </c>
      <c r="C41" s="22">
        <v>0</v>
      </c>
      <c r="D41" s="22">
        <v>0</v>
      </c>
      <c r="E41" s="22">
        <v>0</v>
      </c>
      <c r="F41" s="20">
        <v>0</v>
      </c>
      <c r="G41" s="22">
        <v>0</v>
      </c>
      <c r="H41" s="22">
        <v>0</v>
      </c>
      <c r="I41" s="22">
        <f t="shared" si="1"/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33">
        <v>100</v>
      </c>
      <c r="T41" s="36">
        <v>0</v>
      </c>
      <c r="U41" s="36">
        <v>0</v>
      </c>
    </row>
    <row r="42" spans="1:21" ht="18.75" customHeight="1" x14ac:dyDescent="0.15">
      <c r="A42" s="13" t="s">
        <v>84</v>
      </c>
      <c r="B42" s="23">
        <v>1</v>
      </c>
      <c r="C42" s="23">
        <v>1</v>
      </c>
      <c r="D42" s="23">
        <v>0</v>
      </c>
      <c r="E42" s="23">
        <v>0</v>
      </c>
      <c r="F42" s="21">
        <v>0</v>
      </c>
      <c r="G42" s="23">
        <v>0</v>
      </c>
      <c r="H42" s="23">
        <v>0</v>
      </c>
      <c r="I42" s="23">
        <f t="shared" si="1"/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34">
        <v>96.428571428571431</v>
      </c>
      <c r="T42" s="37">
        <v>0</v>
      </c>
      <c r="U42" s="37">
        <v>0</v>
      </c>
    </row>
  </sheetData>
  <mergeCells count="10">
    <mergeCell ref="L2:Q3"/>
    <mergeCell ref="R2:R4"/>
    <mergeCell ref="S2:S4"/>
    <mergeCell ref="T2:T4"/>
    <mergeCell ref="U2:U4"/>
    <mergeCell ref="A2:A4"/>
    <mergeCell ref="B2:C3"/>
    <mergeCell ref="D2:E3"/>
    <mergeCell ref="F2:H3"/>
    <mergeCell ref="I2:K3"/>
  </mergeCells>
  <phoneticPr fontId="2"/>
  <pageMargins left="0.78740157480314965" right="0.78740157480314965" top="0.78740157480314965" bottom="0.98425196850393681" header="0.51181102362204722" footer="0.51181102362204722"/>
  <pageSetup paperSize="8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8"/>
  <sheetViews>
    <sheetView showZeros="0" workbookViewId="0">
      <pane ySplit="3" topLeftCell="A7" activePane="bottomLeft" state="frozen"/>
      <selection pane="bottomLeft" activeCell="I15" sqref="I15"/>
    </sheetView>
  </sheetViews>
  <sheetFormatPr defaultRowHeight="13.5" x14ac:dyDescent="0.15"/>
  <cols>
    <col min="1" max="1" width="4.625" style="1" customWidth="1"/>
    <col min="2" max="2" width="29.125" style="1" customWidth="1"/>
    <col min="3" max="11" width="8.875" style="1" customWidth="1"/>
    <col min="12" max="12" width="9" style="1" bestFit="1" customWidth="1"/>
    <col min="13" max="16384" width="9" style="1"/>
  </cols>
  <sheetData>
    <row r="1" spans="1:11" ht="21" customHeight="1" x14ac:dyDescent="0.15">
      <c r="A1" s="67" t="s">
        <v>277</v>
      </c>
      <c r="B1" s="14"/>
      <c r="C1" s="14"/>
      <c r="D1" s="14"/>
      <c r="E1" s="14"/>
      <c r="F1" s="14"/>
      <c r="G1" s="14"/>
      <c r="H1" s="14"/>
      <c r="I1" s="14"/>
      <c r="J1" s="122"/>
      <c r="K1" s="26" t="s">
        <v>45</v>
      </c>
    </row>
    <row r="2" spans="1:11" ht="21" customHeight="1" x14ac:dyDescent="0.15">
      <c r="A2" s="308" t="s">
        <v>12</v>
      </c>
      <c r="B2" s="309"/>
      <c r="C2" s="312" t="s">
        <v>225</v>
      </c>
      <c r="D2" s="312"/>
      <c r="E2" s="312"/>
      <c r="F2" s="312" t="s">
        <v>32</v>
      </c>
      <c r="G2" s="312"/>
      <c r="H2" s="312"/>
      <c r="I2" s="312" t="s">
        <v>39</v>
      </c>
      <c r="J2" s="312"/>
      <c r="K2" s="312"/>
    </row>
    <row r="3" spans="1:11" ht="21" customHeight="1" x14ac:dyDescent="0.15">
      <c r="A3" s="310"/>
      <c r="B3" s="311"/>
      <c r="C3" s="63" t="s">
        <v>43</v>
      </c>
      <c r="D3" s="63" t="s">
        <v>85</v>
      </c>
      <c r="E3" s="63" t="s">
        <v>86</v>
      </c>
      <c r="F3" s="63" t="s">
        <v>43</v>
      </c>
      <c r="G3" s="63" t="s">
        <v>85</v>
      </c>
      <c r="H3" s="63" t="s">
        <v>86</v>
      </c>
      <c r="I3" s="63" t="s">
        <v>43</v>
      </c>
      <c r="J3" s="63" t="s">
        <v>85</v>
      </c>
      <c r="K3" s="63" t="s">
        <v>86</v>
      </c>
    </row>
    <row r="4" spans="1:11" ht="27.75" customHeight="1" x14ac:dyDescent="0.15">
      <c r="A4" s="416" t="s">
        <v>52</v>
      </c>
      <c r="B4" s="418"/>
      <c r="C4" s="21">
        <v>22</v>
      </c>
      <c r="D4" s="21">
        <v>10</v>
      </c>
      <c r="E4" s="21">
        <v>12</v>
      </c>
      <c r="F4" s="20">
        <v>9</v>
      </c>
      <c r="G4" s="21">
        <v>4</v>
      </c>
      <c r="H4" s="21">
        <v>5</v>
      </c>
      <c r="I4" s="20">
        <v>13</v>
      </c>
      <c r="J4" s="21">
        <v>6</v>
      </c>
      <c r="K4" s="21">
        <v>7</v>
      </c>
    </row>
    <row r="5" spans="1:11" ht="27.75" customHeight="1" x14ac:dyDescent="0.15">
      <c r="A5" s="92"/>
      <c r="B5" s="192" t="s">
        <v>40</v>
      </c>
      <c r="C5" s="20">
        <v>10</v>
      </c>
      <c r="D5" s="20">
        <v>5</v>
      </c>
      <c r="E5" s="20">
        <v>5</v>
      </c>
      <c r="F5" s="19">
        <v>6</v>
      </c>
      <c r="G5" s="20">
        <v>3</v>
      </c>
      <c r="H5" s="20">
        <v>3</v>
      </c>
      <c r="I5" s="19">
        <v>4</v>
      </c>
      <c r="J5" s="20">
        <v>2</v>
      </c>
      <c r="K5" s="20">
        <v>2</v>
      </c>
    </row>
    <row r="6" spans="1:11" ht="27.75" customHeight="1" x14ac:dyDescent="0.15">
      <c r="A6" s="92"/>
      <c r="B6" s="92" t="s">
        <v>154</v>
      </c>
      <c r="C6" s="20">
        <v>3</v>
      </c>
      <c r="D6" s="22">
        <v>0</v>
      </c>
      <c r="E6" s="20">
        <v>3</v>
      </c>
      <c r="F6" s="20">
        <v>1</v>
      </c>
      <c r="G6" s="22">
        <v>0</v>
      </c>
      <c r="H6" s="20">
        <v>1</v>
      </c>
      <c r="I6" s="20">
        <v>2</v>
      </c>
      <c r="J6" s="22">
        <v>0</v>
      </c>
      <c r="K6" s="22">
        <v>2</v>
      </c>
    </row>
    <row r="7" spans="1:11" ht="27.75" customHeight="1" x14ac:dyDescent="0.15">
      <c r="A7" s="92"/>
      <c r="B7" s="193" t="s">
        <v>5</v>
      </c>
      <c r="C7" s="20">
        <v>9</v>
      </c>
      <c r="D7" s="22">
        <v>5</v>
      </c>
      <c r="E7" s="22">
        <v>4</v>
      </c>
      <c r="F7" s="20">
        <v>2</v>
      </c>
      <c r="G7" s="22">
        <v>1</v>
      </c>
      <c r="H7" s="22">
        <v>1</v>
      </c>
      <c r="I7" s="22">
        <v>7</v>
      </c>
      <c r="J7" s="22">
        <v>4</v>
      </c>
      <c r="K7" s="22">
        <v>3</v>
      </c>
    </row>
    <row r="8" spans="1:11" ht="27.75" customHeight="1" x14ac:dyDescent="0.15">
      <c r="A8" s="92"/>
      <c r="B8" s="92" t="s">
        <v>229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pans="1:11" ht="27.75" customHeight="1" x14ac:dyDescent="0.15">
      <c r="A9" s="92"/>
      <c r="B9" s="92" t="s">
        <v>91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ht="27.75" customHeight="1" x14ac:dyDescent="0.15">
      <c r="A10" s="92"/>
      <c r="B10" s="92" t="s">
        <v>230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ht="27.75" customHeight="1" x14ac:dyDescent="0.15">
      <c r="A11" s="377" t="s">
        <v>245</v>
      </c>
      <c r="B11" s="379"/>
      <c r="C11" s="52">
        <v>24</v>
      </c>
      <c r="D11" s="52">
        <v>8</v>
      </c>
      <c r="E11" s="52">
        <v>16</v>
      </c>
      <c r="F11" s="52">
        <v>0</v>
      </c>
      <c r="G11" s="52">
        <v>0</v>
      </c>
      <c r="H11" s="52">
        <v>0</v>
      </c>
      <c r="I11" s="52">
        <v>24</v>
      </c>
      <c r="J11" s="53">
        <v>8</v>
      </c>
      <c r="K11" s="52">
        <v>16</v>
      </c>
    </row>
    <row r="12" spans="1:11" ht="27.75" customHeight="1" x14ac:dyDescent="0.15">
      <c r="A12" s="416" t="s">
        <v>311</v>
      </c>
      <c r="B12" s="418"/>
      <c r="C12" s="52">
        <v>13</v>
      </c>
      <c r="D12" s="52">
        <v>4</v>
      </c>
      <c r="E12" s="52">
        <v>9</v>
      </c>
      <c r="F12" s="52">
        <v>12</v>
      </c>
      <c r="G12" s="52">
        <v>3</v>
      </c>
      <c r="H12" s="52">
        <v>9</v>
      </c>
      <c r="I12" s="52">
        <v>1</v>
      </c>
      <c r="J12" s="53">
        <v>1</v>
      </c>
      <c r="K12" s="52">
        <v>0</v>
      </c>
    </row>
    <row r="13" spans="1:11" ht="27.75" customHeight="1" x14ac:dyDescent="0.15">
      <c r="A13" s="92"/>
      <c r="B13" s="192" t="s">
        <v>98</v>
      </c>
      <c r="C13" s="20">
        <v>11</v>
      </c>
      <c r="D13" s="20">
        <v>2</v>
      </c>
      <c r="E13" s="20">
        <v>9</v>
      </c>
      <c r="F13" s="20">
        <v>11</v>
      </c>
      <c r="G13" s="20">
        <v>2</v>
      </c>
      <c r="H13" s="20">
        <v>9</v>
      </c>
      <c r="I13" s="20">
        <v>0</v>
      </c>
      <c r="J13" s="22">
        <v>0</v>
      </c>
      <c r="K13" s="20">
        <v>0</v>
      </c>
    </row>
    <row r="14" spans="1:11" ht="27.75" customHeight="1" x14ac:dyDescent="0.15">
      <c r="A14" s="93"/>
      <c r="B14" s="92" t="s">
        <v>116</v>
      </c>
      <c r="C14" s="20">
        <v>2</v>
      </c>
      <c r="D14" s="22">
        <v>2</v>
      </c>
      <c r="E14" s="22">
        <v>0</v>
      </c>
      <c r="F14" s="20">
        <v>1</v>
      </c>
      <c r="G14" s="22">
        <v>1</v>
      </c>
      <c r="H14" s="22">
        <v>0</v>
      </c>
      <c r="I14" s="22">
        <v>1</v>
      </c>
      <c r="J14" s="22">
        <v>1</v>
      </c>
      <c r="K14" s="22">
        <v>0</v>
      </c>
    </row>
    <row r="15" spans="1:11" ht="27.75" customHeight="1" x14ac:dyDescent="0.15">
      <c r="A15" s="478" t="s">
        <v>242</v>
      </c>
      <c r="B15" s="379"/>
      <c r="C15" s="52">
        <v>2</v>
      </c>
      <c r="D15" s="52">
        <v>2</v>
      </c>
      <c r="E15" s="53">
        <v>0</v>
      </c>
      <c r="F15" s="53">
        <v>0</v>
      </c>
      <c r="G15" s="53">
        <v>0</v>
      </c>
      <c r="H15" s="53">
        <v>0</v>
      </c>
      <c r="I15" s="52">
        <v>2</v>
      </c>
      <c r="J15" s="52">
        <v>2</v>
      </c>
      <c r="K15" s="53">
        <v>0</v>
      </c>
    </row>
    <row r="16" spans="1:11" ht="27.75" customHeight="1" x14ac:dyDescent="0.15">
      <c r="A16" s="480" t="s">
        <v>49</v>
      </c>
      <c r="B16" s="481"/>
      <c r="C16" s="52">
        <v>19</v>
      </c>
      <c r="D16" s="52">
        <v>10</v>
      </c>
      <c r="E16" s="52">
        <v>9</v>
      </c>
      <c r="F16" s="52">
        <v>10</v>
      </c>
      <c r="G16" s="52">
        <v>6</v>
      </c>
      <c r="H16" s="52">
        <v>4</v>
      </c>
      <c r="I16" s="52">
        <v>9</v>
      </c>
      <c r="J16" s="52">
        <v>4</v>
      </c>
      <c r="K16" s="52">
        <v>5</v>
      </c>
    </row>
    <row r="17" spans="1:11" ht="27.75" customHeight="1" x14ac:dyDescent="0.15">
      <c r="A17" s="190"/>
      <c r="B17" s="194" t="s">
        <v>40</v>
      </c>
      <c r="C17" s="20">
        <v>16</v>
      </c>
      <c r="D17" s="20">
        <v>10</v>
      </c>
      <c r="E17" s="20">
        <v>6</v>
      </c>
      <c r="F17" s="20">
        <v>9</v>
      </c>
      <c r="G17" s="20">
        <v>6</v>
      </c>
      <c r="H17" s="20">
        <v>3</v>
      </c>
      <c r="I17" s="20">
        <v>7</v>
      </c>
      <c r="J17" s="20">
        <v>4</v>
      </c>
      <c r="K17" s="20">
        <v>3</v>
      </c>
    </row>
    <row r="18" spans="1:11" ht="27.75" customHeight="1" x14ac:dyDescent="0.15">
      <c r="A18" s="191"/>
      <c r="B18" s="195" t="s">
        <v>154</v>
      </c>
      <c r="C18" s="21">
        <v>3</v>
      </c>
      <c r="D18" s="23">
        <v>0</v>
      </c>
      <c r="E18" s="21">
        <v>3</v>
      </c>
      <c r="F18" s="21">
        <v>1</v>
      </c>
      <c r="G18" s="23">
        <v>0</v>
      </c>
      <c r="H18" s="21">
        <v>1</v>
      </c>
      <c r="I18" s="21">
        <v>2</v>
      </c>
      <c r="J18" s="23">
        <v>0</v>
      </c>
      <c r="K18" s="23">
        <v>2</v>
      </c>
    </row>
  </sheetData>
  <mergeCells count="9">
    <mergeCell ref="A16:B16"/>
    <mergeCell ref="A2:B3"/>
    <mergeCell ref="C2:E2"/>
    <mergeCell ref="F2:H2"/>
    <mergeCell ref="I2:K2"/>
    <mergeCell ref="A4:B4"/>
    <mergeCell ref="A11:B11"/>
    <mergeCell ref="A12:B12"/>
    <mergeCell ref="A15:B15"/>
  </mergeCells>
  <phoneticPr fontId="2"/>
  <pageMargins left="0.78740157480314965" right="0.78740157480314965" top="0.78740157480314965" bottom="0.98425196850393681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2"/>
  <sheetViews>
    <sheetView showZeros="0" view="pageBreakPreview" zoomScale="85" zoomScaleNormal="80" zoomScaleSheetLayoutView="85" workbookViewId="0">
      <pane ySplit="3" topLeftCell="A4" activePane="bottomLeft" state="frozen"/>
      <selection pane="bottomLeft" activeCell="E7" sqref="E7"/>
    </sheetView>
  </sheetViews>
  <sheetFormatPr defaultRowHeight="13.5" x14ac:dyDescent="0.15"/>
  <cols>
    <col min="1" max="1" width="3.625" style="1" customWidth="1"/>
    <col min="2" max="2" width="24.625" style="1" customWidth="1"/>
    <col min="3" max="19" width="8.375" style="1" customWidth="1"/>
    <col min="20" max="20" width="9" style="1" bestFit="1" customWidth="1"/>
    <col min="21" max="16384" width="9" style="1"/>
  </cols>
  <sheetData>
    <row r="1" spans="1:19" ht="21" customHeight="1" x14ac:dyDescent="0.15">
      <c r="A1" s="136" t="s">
        <v>276</v>
      </c>
      <c r="B1" s="137"/>
      <c r="C1" s="137"/>
      <c r="D1" s="137"/>
      <c r="E1" s="137"/>
      <c r="F1" s="137"/>
      <c r="S1" s="26" t="s">
        <v>45</v>
      </c>
    </row>
    <row r="2" spans="1:19" ht="21" customHeight="1" x14ac:dyDescent="0.15">
      <c r="A2" s="308" t="s">
        <v>12</v>
      </c>
      <c r="B2" s="309"/>
      <c r="C2" s="303" t="s">
        <v>43</v>
      </c>
      <c r="D2" s="303"/>
      <c r="E2" s="303"/>
      <c r="F2" s="303" t="s">
        <v>2</v>
      </c>
      <c r="G2" s="303"/>
      <c r="H2" s="303" t="s">
        <v>163</v>
      </c>
      <c r="I2" s="303"/>
      <c r="J2" s="303" t="s">
        <v>173</v>
      </c>
      <c r="K2" s="303"/>
      <c r="L2" s="303" t="s">
        <v>107</v>
      </c>
      <c r="M2" s="303"/>
      <c r="N2" s="303" t="s">
        <v>174</v>
      </c>
      <c r="O2" s="303"/>
      <c r="P2" s="303" t="s">
        <v>178</v>
      </c>
      <c r="Q2" s="303"/>
      <c r="R2" s="303" t="s">
        <v>169</v>
      </c>
      <c r="S2" s="303"/>
    </row>
    <row r="3" spans="1:19" ht="21" customHeight="1" x14ac:dyDescent="0.15">
      <c r="A3" s="310"/>
      <c r="B3" s="311"/>
      <c r="C3" s="18" t="s">
        <v>43</v>
      </c>
      <c r="D3" s="18" t="s">
        <v>85</v>
      </c>
      <c r="E3" s="18" t="s">
        <v>86</v>
      </c>
      <c r="F3" s="18" t="s">
        <v>85</v>
      </c>
      <c r="G3" s="18" t="s">
        <v>86</v>
      </c>
      <c r="H3" s="18" t="s">
        <v>85</v>
      </c>
      <c r="I3" s="18" t="s">
        <v>86</v>
      </c>
      <c r="J3" s="18" t="s">
        <v>85</v>
      </c>
      <c r="K3" s="18" t="s">
        <v>86</v>
      </c>
      <c r="L3" s="18" t="s">
        <v>85</v>
      </c>
      <c r="M3" s="18" t="s">
        <v>86</v>
      </c>
      <c r="N3" s="18" t="s">
        <v>85</v>
      </c>
      <c r="O3" s="18" t="s">
        <v>86</v>
      </c>
      <c r="P3" s="18" t="s">
        <v>85</v>
      </c>
      <c r="Q3" s="18" t="s">
        <v>86</v>
      </c>
      <c r="R3" s="18" t="s">
        <v>85</v>
      </c>
      <c r="S3" s="18" t="s">
        <v>86</v>
      </c>
    </row>
    <row r="4" spans="1:19" ht="27.75" customHeight="1" x14ac:dyDescent="0.15">
      <c r="A4" s="435" t="s">
        <v>29</v>
      </c>
      <c r="B4" s="436"/>
      <c r="C4" s="52">
        <v>32</v>
      </c>
      <c r="D4" s="52">
        <v>14</v>
      </c>
      <c r="E4" s="52">
        <v>18</v>
      </c>
      <c r="F4" s="52">
        <v>9</v>
      </c>
      <c r="G4" s="52">
        <v>17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2">
        <v>5</v>
      </c>
      <c r="S4" s="52">
        <v>1</v>
      </c>
    </row>
    <row r="5" spans="1:19" ht="27.75" customHeight="1" x14ac:dyDescent="0.15">
      <c r="A5" s="16" t="s">
        <v>180</v>
      </c>
      <c r="B5" s="2" t="s">
        <v>121</v>
      </c>
      <c r="C5" s="20">
        <v>1</v>
      </c>
      <c r="D5" s="20">
        <v>1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0">
        <v>1</v>
      </c>
      <c r="S5" s="22">
        <v>0</v>
      </c>
    </row>
    <row r="6" spans="1:19" ht="27.75" customHeight="1" x14ac:dyDescent="0.15">
      <c r="A6" s="17" t="s">
        <v>38</v>
      </c>
      <c r="B6" s="138" t="s">
        <v>37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</row>
    <row r="7" spans="1:19" ht="27.75" customHeight="1" x14ac:dyDescent="0.15">
      <c r="A7" s="16" t="s">
        <v>182</v>
      </c>
      <c r="B7" s="196" t="s">
        <v>175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</row>
    <row r="8" spans="1:19" ht="27.75" customHeight="1" x14ac:dyDescent="0.15">
      <c r="A8" s="16" t="s">
        <v>184</v>
      </c>
      <c r="B8" s="2" t="s">
        <v>197</v>
      </c>
      <c r="C8" s="20">
        <v>3</v>
      </c>
      <c r="D8" s="20">
        <v>3</v>
      </c>
      <c r="E8" s="22">
        <v>0</v>
      </c>
      <c r="F8" s="22">
        <v>2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0">
        <v>1</v>
      </c>
      <c r="S8" s="22">
        <v>0</v>
      </c>
    </row>
    <row r="9" spans="1:19" ht="27.75" customHeight="1" x14ac:dyDescent="0.15">
      <c r="A9" s="17" t="s">
        <v>181</v>
      </c>
      <c r="B9" s="138" t="s">
        <v>99</v>
      </c>
      <c r="C9" s="21">
        <v>2</v>
      </c>
      <c r="D9" s="23">
        <v>1</v>
      </c>
      <c r="E9" s="23">
        <v>1</v>
      </c>
      <c r="F9" s="23">
        <v>0</v>
      </c>
      <c r="G9" s="23">
        <v>1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1</v>
      </c>
      <c r="S9" s="23">
        <v>0</v>
      </c>
    </row>
    <row r="10" spans="1:19" s="150" customFormat="1" ht="27.75" customHeight="1" x14ac:dyDescent="0.15">
      <c r="A10" s="16" t="s">
        <v>177</v>
      </c>
      <c r="B10" s="140" t="s">
        <v>198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</row>
    <row r="11" spans="1:19" ht="27.75" customHeight="1" x14ac:dyDescent="0.15">
      <c r="A11" s="16" t="s">
        <v>185</v>
      </c>
      <c r="B11" s="2" t="s">
        <v>144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</row>
    <row r="12" spans="1:19" ht="27.75" customHeight="1" x14ac:dyDescent="0.15">
      <c r="A12" s="16" t="s">
        <v>186</v>
      </c>
      <c r="B12" s="2" t="s">
        <v>103</v>
      </c>
      <c r="C12" s="20">
        <v>2</v>
      </c>
      <c r="D12" s="22">
        <v>0</v>
      </c>
      <c r="E12" s="22">
        <v>2</v>
      </c>
      <c r="F12" s="22">
        <v>0</v>
      </c>
      <c r="G12" s="22">
        <v>2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</row>
    <row r="13" spans="1:19" ht="27.75" customHeight="1" x14ac:dyDescent="0.15">
      <c r="A13" s="16" t="s">
        <v>152</v>
      </c>
      <c r="B13" s="2" t="s">
        <v>123</v>
      </c>
      <c r="C13" s="20">
        <v>11</v>
      </c>
      <c r="D13" s="20">
        <v>5</v>
      </c>
      <c r="E13" s="20">
        <v>6</v>
      </c>
      <c r="F13" s="22">
        <v>3</v>
      </c>
      <c r="G13" s="22">
        <v>5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0">
        <v>2</v>
      </c>
      <c r="S13" s="20">
        <v>1</v>
      </c>
    </row>
    <row r="14" spans="1:19" ht="27.75" customHeight="1" x14ac:dyDescent="0.15">
      <c r="A14" s="16" t="s">
        <v>188</v>
      </c>
      <c r="B14" s="2" t="s">
        <v>51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</row>
    <row r="15" spans="1:19" ht="27.75" customHeight="1" x14ac:dyDescent="0.15">
      <c r="A15" s="16" t="s">
        <v>7</v>
      </c>
      <c r="B15" s="2" t="s">
        <v>199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</row>
    <row r="16" spans="1:19" ht="27.75" customHeight="1" x14ac:dyDescent="0.15">
      <c r="A16" s="16" t="s">
        <v>189</v>
      </c>
      <c r="B16" s="197" t="s">
        <v>130</v>
      </c>
      <c r="C16" s="22">
        <v>1</v>
      </c>
      <c r="D16" s="22">
        <v>1</v>
      </c>
      <c r="E16" s="22">
        <v>0</v>
      </c>
      <c r="F16" s="22">
        <v>1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ht="27.75" customHeight="1" x14ac:dyDescent="0.15">
      <c r="A17" s="16" t="s">
        <v>148</v>
      </c>
      <c r="B17" s="2" t="s">
        <v>57</v>
      </c>
      <c r="C17" s="20">
        <v>1</v>
      </c>
      <c r="D17" s="22">
        <v>0</v>
      </c>
      <c r="E17" s="20">
        <v>1</v>
      </c>
      <c r="F17" s="22">
        <v>0</v>
      </c>
      <c r="G17" s="20">
        <v>1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</row>
    <row r="18" spans="1:19" ht="27.75" customHeight="1" x14ac:dyDescent="0.15">
      <c r="A18" s="16" t="s">
        <v>190</v>
      </c>
      <c r="B18" s="198" t="s">
        <v>202</v>
      </c>
      <c r="C18" s="20">
        <v>3</v>
      </c>
      <c r="D18" s="22">
        <v>0</v>
      </c>
      <c r="E18" s="20">
        <v>3</v>
      </c>
      <c r="F18" s="22">
        <v>0</v>
      </c>
      <c r="G18" s="20">
        <v>3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</row>
    <row r="19" spans="1:19" ht="27.75" customHeight="1" x14ac:dyDescent="0.15">
      <c r="A19" s="16" t="s">
        <v>97</v>
      </c>
      <c r="B19" s="2" t="s">
        <v>203</v>
      </c>
      <c r="C19" s="22">
        <v>1</v>
      </c>
      <c r="D19" s="22">
        <v>0</v>
      </c>
      <c r="E19" s="22">
        <v>1</v>
      </c>
      <c r="F19" s="22">
        <v>0</v>
      </c>
      <c r="G19" s="22">
        <v>1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</row>
    <row r="20" spans="1:19" ht="27.75" customHeight="1" x14ac:dyDescent="0.15">
      <c r="A20" s="16" t="s">
        <v>75</v>
      </c>
      <c r="B20" s="2" t="s">
        <v>204</v>
      </c>
      <c r="C20" s="22">
        <v>2</v>
      </c>
      <c r="D20" s="22">
        <v>0</v>
      </c>
      <c r="E20" s="22">
        <v>2</v>
      </c>
      <c r="F20" s="22">
        <v>0</v>
      </c>
      <c r="G20" s="22">
        <v>2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</row>
    <row r="21" spans="1:19" ht="27.75" customHeight="1" x14ac:dyDescent="0.15">
      <c r="A21" s="16" t="s">
        <v>191</v>
      </c>
      <c r="B21" s="2" t="s">
        <v>205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</row>
    <row r="22" spans="1:19" ht="27.75" customHeight="1" x14ac:dyDescent="0.15">
      <c r="A22" s="16" t="s">
        <v>192</v>
      </c>
      <c r="B22" s="199" t="s">
        <v>68</v>
      </c>
      <c r="C22" s="22">
        <v>2</v>
      </c>
      <c r="D22" s="22">
        <v>0</v>
      </c>
      <c r="E22" s="22">
        <v>2</v>
      </c>
      <c r="F22" s="22">
        <v>0</v>
      </c>
      <c r="G22" s="22">
        <v>2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</row>
    <row r="23" spans="1:19" ht="27.75" customHeight="1" x14ac:dyDescent="0.15">
      <c r="A23" s="17" t="s">
        <v>193</v>
      </c>
      <c r="B23" s="200" t="s">
        <v>213</v>
      </c>
      <c r="C23" s="23">
        <v>1</v>
      </c>
      <c r="D23" s="23">
        <v>1</v>
      </c>
      <c r="E23" s="23">
        <v>0</v>
      </c>
      <c r="F23" s="23">
        <v>1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</row>
    <row r="24" spans="1:19" ht="27.75" customHeight="1" x14ac:dyDescent="0.15">
      <c r="A24" s="25" t="s">
        <v>194</v>
      </c>
      <c r="B24" s="138" t="s">
        <v>161</v>
      </c>
      <c r="C24" s="53">
        <v>2</v>
      </c>
      <c r="D24" s="53">
        <v>2</v>
      </c>
      <c r="E24" s="53">
        <v>0</v>
      </c>
      <c r="F24" s="53">
        <v>2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</row>
    <row r="25" spans="1:19" ht="27.75" customHeight="1" x14ac:dyDescent="0.15">
      <c r="A25" s="439" t="s">
        <v>108</v>
      </c>
      <c r="B25" s="44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27.75" customHeight="1" x14ac:dyDescent="0.15">
      <c r="A26" s="439" t="s">
        <v>195</v>
      </c>
      <c r="B26" s="440"/>
      <c r="C26" s="20">
        <v>1</v>
      </c>
      <c r="D26" s="20">
        <v>1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0">
        <v>1</v>
      </c>
      <c r="S26" s="22">
        <v>0</v>
      </c>
    </row>
    <row r="27" spans="1:19" ht="27.75" customHeight="1" x14ac:dyDescent="0.15">
      <c r="A27" s="439" t="s">
        <v>196</v>
      </c>
      <c r="B27" s="440"/>
      <c r="C27" s="20">
        <v>5</v>
      </c>
      <c r="D27" s="20">
        <v>4</v>
      </c>
      <c r="E27" s="20">
        <v>1</v>
      </c>
      <c r="F27" s="20">
        <v>2</v>
      </c>
      <c r="G27" s="20">
        <v>1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0">
        <v>2</v>
      </c>
      <c r="S27" s="20">
        <v>0</v>
      </c>
    </row>
    <row r="28" spans="1:19" ht="27.75" customHeight="1" x14ac:dyDescent="0.15">
      <c r="A28" s="431" t="s">
        <v>187</v>
      </c>
      <c r="B28" s="432"/>
      <c r="C28" s="21">
        <v>24</v>
      </c>
      <c r="D28" s="21">
        <v>7</v>
      </c>
      <c r="E28" s="21">
        <v>17</v>
      </c>
      <c r="F28" s="21">
        <v>5</v>
      </c>
      <c r="G28" s="21">
        <v>16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1">
        <v>2</v>
      </c>
      <c r="S28" s="21">
        <v>1</v>
      </c>
    </row>
    <row r="30" spans="1:19" x14ac:dyDescent="0.15">
      <c r="C30" s="201"/>
      <c r="D30" s="201"/>
      <c r="E30" s="201"/>
    </row>
    <row r="31" spans="1:19" x14ac:dyDescent="0.15">
      <c r="C31" s="201"/>
      <c r="D31" s="201"/>
      <c r="E31" s="201"/>
    </row>
    <row r="32" spans="1:19" x14ac:dyDescent="0.15">
      <c r="C32" s="201"/>
      <c r="D32" s="201"/>
      <c r="E32" s="201"/>
    </row>
  </sheetData>
  <mergeCells count="14">
    <mergeCell ref="A26:B26"/>
    <mergeCell ref="A27:B27"/>
    <mergeCell ref="A28:B28"/>
    <mergeCell ref="A2:B3"/>
    <mergeCell ref="N2:O2"/>
    <mergeCell ref="P2:Q2"/>
    <mergeCell ref="R2:S2"/>
    <mergeCell ref="A4:B4"/>
    <mergeCell ref="A25:B25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9"/>
  <sheetViews>
    <sheetView showZeros="0" view="pageBreakPreview" zoomScaleNormal="90" zoomScaleSheetLayoutView="100" workbookViewId="0">
      <selection activeCell="F9" sqref="F9"/>
    </sheetView>
  </sheetViews>
  <sheetFormatPr defaultRowHeight="13.5" x14ac:dyDescent="0.15"/>
  <cols>
    <col min="1" max="1" width="3.625" style="1" customWidth="1"/>
    <col min="2" max="2" width="26.125" style="1" customWidth="1"/>
    <col min="3" max="5" width="12.875" style="152" customWidth="1"/>
    <col min="6" max="6" width="17.875" style="1" customWidth="1"/>
    <col min="7" max="18" width="7.125" style="1" customWidth="1"/>
    <col min="19" max="19" width="9" style="1" bestFit="1" customWidth="1"/>
    <col min="20" max="16384" width="9" style="1"/>
  </cols>
  <sheetData>
    <row r="1" spans="1:18" ht="21" customHeight="1" x14ac:dyDescent="0.15">
      <c r="A1" s="55" t="s">
        <v>278</v>
      </c>
      <c r="B1" s="122"/>
      <c r="C1" s="122"/>
      <c r="D1" s="122"/>
      <c r="E1" s="122"/>
      <c r="F1" s="122"/>
      <c r="R1" s="26" t="s">
        <v>150</v>
      </c>
    </row>
    <row r="2" spans="1:18" ht="21" customHeight="1" x14ac:dyDescent="0.15">
      <c r="A2" s="308" t="s">
        <v>12</v>
      </c>
      <c r="B2" s="309"/>
      <c r="C2" s="443" t="s">
        <v>34</v>
      </c>
      <c r="D2" s="443"/>
      <c r="E2" s="443"/>
      <c r="F2" s="2"/>
      <c r="G2" s="303" t="s">
        <v>1</v>
      </c>
      <c r="H2" s="303"/>
      <c r="I2" s="303"/>
      <c r="J2" s="303"/>
      <c r="K2" s="303"/>
      <c r="L2" s="303"/>
      <c r="M2" s="303"/>
      <c r="N2" s="303"/>
      <c r="O2" s="303"/>
      <c r="P2" s="444" t="s">
        <v>146</v>
      </c>
      <c r="Q2" s="444"/>
      <c r="R2" s="444"/>
    </row>
    <row r="3" spans="1:18" ht="21" customHeight="1" x14ac:dyDescent="0.15">
      <c r="A3" s="310"/>
      <c r="B3" s="311"/>
      <c r="C3" s="154" t="s">
        <v>43</v>
      </c>
      <c r="D3" s="154" t="s">
        <v>85</v>
      </c>
      <c r="E3" s="154" t="s">
        <v>86</v>
      </c>
      <c r="F3" s="2"/>
      <c r="G3" s="302" t="s">
        <v>43</v>
      </c>
      <c r="H3" s="302"/>
      <c r="I3" s="302"/>
      <c r="J3" s="302" t="s">
        <v>85</v>
      </c>
      <c r="K3" s="302"/>
      <c r="L3" s="302"/>
      <c r="M3" s="302" t="s">
        <v>86</v>
      </c>
      <c r="N3" s="302"/>
      <c r="O3" s="302"/>
      <c r="P3" s="302"/>
      <c r="Q3" s="302"/>
      <c r="R3" s="302"/>
    </row>
    <row r="4" spans="1:18" ht="24" customHeight="1" x14ac:dyDescent="0.15">
      <c r="A4" s="435" t="s">
        <v>29</v>
      </c>
      <c r="B4" s="436"/>
      <c r="C4" s="42">
        <v>100</v>
      </c>
      <c r="D4" s="42">
        <v>99.999999999999972</v>
      </c>
      <c r="E4" s="42">
        <v>100</v>
      </c>
      <c r="F4" s="2"/>
      <c r="G4" s="40" t="s">
        <v>43</v>
      </c>
      <c r="H4" s="40" t="s">
        <v>27</v>
      </c>
      <c r="I4" s="40" t="s">
        <v>122</v>
      </c>
      <c r="J4" s="40" t="s">
        <v>43</v>
      </c>
      <c r="K4" s="40" t="s">
        <v>27</v>
      </c>
      <c r="L4" s="40" t="s">
        <v>122</v>
      </c>
      <c r="M4" s="40" t="s">
        <v>43</v>
      </c>
      <c r="N4" s="40" t="s">
        <v>27</v>
      </c>
      <c r="O4" s="40" t="s">
        <v>122</v>
      </c>
      <c r="P4" s="40" t="s">
        <v>43</v>
      </c>
      <c r="Q4" s="40" t="s">
        <v>85</v>
      </c>
      <c r="R4" s="40" t="s">
        <v>86</v>
      </c>
    </row>
    <row r="5" spans="1:18" ht="27.75" customHeight="1" x14ac:dyDescent="0.15">
      <c r="A5" s="16" t="s">
        <v>180</v>
      </c>
      <c r="B5" s="2" t="s">
        <v>121</v>
      </c>
      <c r="C5" s="35">
        <v>3.125</v>
      </c>
      <c r="D5" s="35">
        <v>7.1428571428571423</v>
      </c>
      <c r="E5" s="35">
        <v>0</v>
      </c>
      <c r="F5" s="2"/>
      <c r="G5" s="69">
        <v>100</v>
      </c>
      <c r="H5" s="157">
        <v>93.75</v>
      </c>
      <c r="I5" s="157">
        <v>6.3</v>
      </c>
      <c r="J5" s="69">
        <v>100</v>
      </c>
      <c r="K5" s="157">
        <v>100</v>
      </c>
      <c r="L5" s="157">
        <v>0</v>
      </c>
      <c r="M5" s="69">
        <v>100</v>
      </c>
      <c r="N5" s="157">
        <v>88.888888888888886</v>
      </c>
      <c r="O5" s="157">
        <v>11.111111111111111</v>
      </c>
      <c r="P5" s="69">
        <v>100</v>
      </c>
      <c r="Q5" s="69">
        <v>43.75</v>
      </c>
      <c r="R5" s="69">
        <v>56.3</v>
      </c>
    </row>
    <row r="6" spans="1:18" ht="27.75" customHeight="1" x14ac:dyDescent="0.15">
      <c r="A6" s="17" t="s">
        <v>38</v>
      </c>
      <c r="B6" s="138" t="s">
        <v>37</v>
      </c>
      <c r="C6" s="37">
        <v>0</v>
      </c>
      <c r="D6" s="37">
        <v>0</v>
      </c>
      <c r="E6" s="37">
        <v>0</v>
      </c>
      <c r="F6" s="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</row>
    <row r="7" spans="1:18" ht="27.75" customHeight="1" x14ac:dyDescent="0.15">
      <c r="A7" s="16" t="s">
        <v>182</v>
      </c>
      <c r="B7" s="196" t="s">
        <v>175</v>
      </c>
      <c r="C7" s="38">
        <v>0</v>
      </c>
      <c r="D7" s="38">
        <v>0</v>
      </c>
      <c r="E7" s="38">
        <v>0</v>
      </c>
      <c r="F7" s="2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</row>
    <row r="8" spans="1:18" ht="27.75" customHeight="1" x14ac:dyDescent="0.15">
      <c r="A8" s="16" t="s">
        <v>184</v>
      </c>
      <c r="B8" s="2" t="s">
        <v>197</v>
      </c>
      <c r="C8" s="41">
        <v>9.375</v>
      </c>
      <c r="D8" s="41">
        <v>21.428571428571427</v>
      </c>
      <c r="E8" s="36">
        <v>0</v>
      </c>
      <c r="F8" s="2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</row>
    <row r="9" spans="1:18" ht="27.75" customHeight="1" x14ac:dyDescent="0.15">
      <c r="A9" s="17" t="s">
        <v>181</v>
      </c>
      <c r="B9" s="138" t="s">
        <v>99</v>
      </c>
      <c r="C9" s="41">
        <v>6.25</v>
      </c>
      <c r="D9" s="36">
        <v>7.1428571428571423</v>
      </c>
      <c r="E9" s="41">
        <v>5.5555555555555554</v>
      </c>
      <c r="F9" s="2"/>
      <c r="G9" s="2"/>
      <c r="H9" s="2"/>
      <c r="I9" s="2"/>
      <c r="J9" s="2"/>
      <c r="K9" s="2"/>
      <c r="L9" s="2"/>
      <c r="M9" s="2"/>
      <c r="N9" s="2"/>
    </row>
    <row r="10" spans="1:18" s="150" customFormat="1" ht="27.75" customHeight="1" x14ac:dyDescent="0.15">
      <c r="A10" s="16" t="s">
        <v>177</v>
      </c>
      <c r="B10" s="140" t="s">
        <v>198</v>
      </c>
      <c r="C10" s="38">
        <v>0</v>
      </c>
      <c r="D10" s="38">
        <v>0</v>
      </c>
      <c r="E10" s="38">
        <v>0</v>
      </c>
      <c r="F10" s="204"/>
      <c r="G10" s="204"/>
      <c r="H10" s="204"/>
      <c r="I10" s="204"/>
      <c r="J10" s="204"/>
      <c r="K10" s="204"/>
      <c r="L10" s="204"/>
      <c r="M10" s="204"/>
      <c r="N10" s="204"/>
    </row>
    <row r="11" spans="1:18" ht="27.75" customHeight="1" x14ac:dyDescent="0.15">
      <c r="A11" s="16" t="s">
        <v>185</v>
      </c>
      <c r="B11" s="2" t="s">
        <v>144</v>
      </c>
      <c r="C11" s="36">
        <v>0</v>
      </c>
      <c r="D11" s="36">
        <v>0</v>
      </c>
      <c r="E11" s="36">
        <v>0</v>
      </c>
      <c r="F11" s="2"/>
      <c r="G11" s="2"/>
      <c r="H11" s="2"/>
      <c r="I11" s="2"/>
      <c r="J11" s="2"/>
      <c r="K11" s="2"/>
      <c r="L11" s="2"/>
      <c r="M11" s="2"/>
      <c r="N11" s="2"/>
    </row>
    <row r="12" spans="1:18" ht="27.75" customHeight="1" x14ac:dyDescent="0.15">
      <c r="A12" s="16" t="s">
        <v>186</v>
      </c>
      <c r="B12" s="2" t="s">
        <v>103</v>
      </c>
      <c r="C12" s="41">
        <v>6.25</v>
      </c>
      <c r="D12" s="41">
        <v>0</v>
      </c>
      <c r="E12" s="36">
        <v>11.111111111111111</v>
      </c>
      <c r="F12" s="2"/>
      <c r="G12" s="2"/>
      <c r="H12" s="2"/>
      <c r="I12" s="2"/>
      <c r="J12" s="2"/>
      <c r="K12" s="2"/>
      <c r="L12" s="2"/>
      <c r="M12" s="2"/>
      <c r="N12" s="2"/>
    </row>
    <row r="13" spans="1:18" ht="27.75" customHeight="1" x14ac:dyDescent="0.15">
      <c r="A13" s="16" t="s">
        <v>152</v>
      </c>
      <c r="B13" s="2" t="s">
        <v>123</v>
      </c>
      <c r="C13" s="41">
        <v>34.375</v>
      </c>
      <c r="D13" s="41">
        <v>35.714285714285715</v>
      </c>
      <c r="E13" s="41">
        <v>33.333333333333329</v>
      </c>
      <c r="F13" s="2"/>
      <c r="G13" s="2"/>
      <c r="H13" s="2"/>
      <c r="I13" s="2"/>
      <c r="J13" s="2"/>
      <c r="K13" s="2"/>
      <c r="L13" s="2"/>
      <c r="M13" s="2"/>
      <c r="N13" s="2"/>
    </row>
    <row r="14" spans="1:18" ht="27.75" customHeight="1" x14ac:dyDescent="0.15">
      <c r="A14" s="16" t="s">
        <v>188</v>
      </c>
      <c r="B14" s="2" t="s">
        <v>51</v>
      </c>
      <c r="C14" s="36">
        <v>0</v>
      </c>
      <c r="D14" s="36">
        <v>0</v>
      </c>
      <c r="E14" s="36">
        <v>0</v>
      </c>
      <c r="F14" s="2"/>
      <c r="G14" s="2"/>
      <c r="H14" s="2"/>
      <c r="I14" s="2"/>
      <c r="J14" s="2"/>
      <c r="K14" s="2"/>
      <c r="L14" s="2"/>
      <c r="M14" s="2"/>
      <c r="N14" s="2"/>
    </row>
    <row r="15" spans="1:18" ht="27.75" customHeight="1" x14ac:dyDescent="0.15">
      <c r="A15" s="16" t="s">
        <v>7</v>
      </c>
      <c r="B15" s="2" t="s">
        <v>199</v>
      </c>
      <c r="C15" s="36">
        <v>0</v>
      </c>
      <c r="D15" s="36">
        <v>0</v>
      </c>
      <c r="E15" s="36">
        <v>0</v>
      </c>
      <c r="F15" s="2"/>
      <c r="G15" s="2"/>
      <c r="H15" s="2"/>
      <c r="I15" s="2"/>
      <c r="J15" s="2"/>
      <c r="K15" s="2"/>
      <c r="L15" s="2"/>
      <c r="M15" s="2"/>
      <c r="N15" s="2"/>
    </row>
    <row r="16" spans="1:18" ht="27.75" customHeight="1" x14ac:dyDescent="0.15">
      <c r="A16" s="16" t="s">
        <v>189</v>
      </c>
      <c r="B16" s="197" t="s">
        <v>130</v>
      </c>
      <c r="C16" s="36">
        <v>3.125</v>
      </c>
      <c r="D16" s="36">
        <v>7.1428571428571423</v>
      </c>
      <c r="E16" s="36">
        <v>0</v>
      </c>
      <c r="F16" s="2"/>
      <c r="G16" s="2"/>
      <c r="H16" s="2"/>
      <c r="I16" s="2"/>
      <c r="J16" s="2"/>
      <c r="K16" s="2"/>
      <c r="L16" s="2"/>
      <c r="M16" s="2"/>
      <c r="N16" s="2"/>
    </row>
    <row r="17" spans="1:14" ht="27.75" customHeight="1" x14ac:dyDescent="0.15">
      <c r="A17" s="16" t="s">
        <v>148</v>
      </c>
      <c r="B17" s="2" t="s">
        <v>57</v>
      </c>
      <c r="C17" s="41">
        <v>3.125</v>
      </c>
      <c r="D17" s="36">
        <v>0</v>
      </c>
      <c r="E17" s="41">
        <v>5.5555555555555554</v>
      </c>
      <c r="F17" s="2"/>
      <c r="G17" s="2"/>
      <c r="H17" s="2"/>
      <c r="I17" s="2"/>
      <c r="J17" s="2"/>
      <c r="K17" s="2"/>
      <c r="L17" s="2"/>
      <c r="M17" s="2"/>
      <c r="N17" s="2"/>
    </row>
    <row r="18" spans="1:14" ht="27.75" customHeight="1" x14ac:dyDescent="0.15">
      <c r="A18" s="16" t="s">
        <v>190</v>
      </c>
      <c r="B18" s="198" t="s">
        <v>202</v>
      </c>
      <c r="C18" s="41">
        <v>9.375</v>
      </c>
      <c r="D18" s="36">
        <v>0</v>
      </c>
      <c r="E18" s="41">
        <v>16.666666666666664</v>
      </c>
      <c r="F18" s="2"/>
      <c r="G18" s="2"/>
      <c r="H18" s="2"/>
      <c r="I18" s="2"/>
      <c r="J18" s="2"/>
      <c r="K18" s="2"/>
      <c r="L18" s="2"/>
      <c r="M18" s="2"/>
      <c r="N18" s="2"/>
    </row>
    <row r="19" spans="1:14" ht="27.75" customHeight="1" x14ac:dyDescent="0.15">
      <c r="A19" s="16" t="s">
        <v>97</v>
      </c>
      <c r="B19" s="2" t="s">
        <v>203</v>
      </c>
      <c r="C19" s="36">
        <v>3.125</v>
      </c>
      <c r="D19" s="36">
        <v>0</v>
      </c>
      <c r="E19" s="36">
        <v>5.5555555555555554</v>
      </c>
      <c r="F19" s="2"/>
      <c r="G19" s="2"/>
      <c r="H19" s="2"/>
      <c r="I19" s="2"/>
      <c r="J19" s="2"/>
      <c r="K19" s="2"/>
      <c r="L19" s="2"/>
      <c r="M19" s="2"/>
      <c r="N19" s="2"/>
    </row>
    <row r="20" spans="1:14" ht="27.75" customHeight="1" x14ac:dyDescent="0.15">
      <c r="A20" s="16" t="s">
        <v>75</v>
      </c>
      <c r="B20" s="2" t="s">
        <v>204</v>
      </c>
      <c r="C20" s="36">
        <v>6.25</v>
      </c>
      <c r="D20" s="36">
        <v>0</v>
      </c>
      <c r="E20" s="36">
        <v>11.111111111111111</v>
      </c>
      <c r="F20" s="2"/>
      <c r="G20" s="2"/>
      <c r="H20" s="2"/>
      <c r="I20" s="2"/>
      <c r="J20" s="2"/>
      <c r="K20" s="2"/>
      <c r="L20" s="2"/>
      <c r="M20" s="2"/>
      <c r="N20" s="2"/>
    </row>
    <row r="21" spans="1:14" ht="27.75" customHeight="1" x14ac:dyDescent="0.15">
      <c r="A21" s="16" t="s">
        <v>191</v>
      </c>
      <c r="B21" s="2" t="s">
        <v>205</v>
      </c>
      <c r="C21" s="36">
        <v>0</v>
      </c>
      <c r="D21" s="36">
        <v>0</v>
      </c>
      <c r="E21" s="36">
        <v>0</v>
      </c>
      <c r="F21" s="2"/>
      <c r="G21" s="2"/>
      <c r="H21" s="2"/>
      <c r="I21" s="2"/>
      <c r="J21" s="2"/>
      <c r="K21" s="2"/>
      <c r="L21" s="2"/>
      <c r="M21" s="2"/>
      <c r="N21" s="2"/>
    </row>
    <row r="22" spans="1:14" ht="27.75" customHeight="1" x14ac:dyDescent="0.15">
      <c r="A22" s="16" t="s">
        <v>192</v>
      </c>
      <c r="B22" s="199" t="s">
        <v>68</v>
      </c>
      <c r="C22" s="36">
        <v>6.25</v>
      </c>
      <c r="D22" s="36">
        <v>0</v>
      </c>
      <c r="E22" s="36">
        <v>11.111111111111111</v>
      </c>
      <c r="F22" s="2"/>
      <c r="G22" s="2"/>
      <c r="H22" s="2"/>
      <c r="I22" s="2"/>
      <c r="J22" s="2"/>
      <c r="K22" s="2"/>
      <c r="L22" s="2"/>
      <c r="M22" s="2"/>
      <c r="N22" s="2"/>
    </row>
    <row r="23" spans="1:14" ht="27.75" customHeight="1" x14ac:dyDescent="0.15">
      <c r="A23" s="17" t="s">
        <v>193</v>
      </c>
      <c r="B23" s="200" t="s">
        <v>213</v>
      </c>
      <c r="C23" s="37">
        <v>3.125</v>
      </c>
      <c r="D23" s="37">
        <v>7.1428571428571423</v>
      </c>
      <c r="E23" s="37">
        <v>0</v>
      </c>
      <c r="F23" s="2"/>
      <c r="G23" s="2"/>
      <c r="H23" s="2"/>
      <c r="I23" s="2"/>
      <c r="J23" s="2"/>
      <c r="K23" s="2"/>
      <c r="L23" s="2"/>
      <c r="M23" s="2"/>
      <c r="N23" s="2"/>
    </row>
    <row r="24" spans="1:14" ht="27.75" customHeight="1" x14ac:dyDescent="0.15">
      <c r="A24" s="25" t="s">
        <v>194</v>
      </c>
      <c r="B24" s="138" t="s">
        <v>161</v>
      </c>
      <c r="C24" s="203">
        <v>6.25</v>
      </c>
      <c r="D24" s="203">
        <v>14.285714285714285</v>
      </c>
      <c r="E24" s="203">
        <v>0</v>
      </c>
      <c r="F24" s="2"/>
      <c r="G24" s="2"/>
      <c r="H24" s="2"/>
      <c r="I24" s="2"/>
      <c r="J24" s="2"/>
      <c r="K24" s="2"/>
      <c r="L24" s="2"/>
      <c r="M24" s="2"/>
      <c r="N24" s="2"/>
    </row>
    <row r="25" spans="1:14" ht="27.75" customHeight="1" x14ac:dyDescent="0.15">
      <c r="A25" s="439" t="s">
        <v>108</v>
      </c>
      <c r="B25" s="440"/>
      <c r="C25" s="41"/>
      <c r="D25" s="41"/>
      <c r="E25" s="41"/>
      <c r="F25" s="2"/>
      <c r="G25" s="2"/>
      <c r="H25" s="2"/>
      <c r="I25" s="2"/>
      <c r="J25" s="2"/>
      <c r="K25" s="2"/>
      <c r="L25" s="2"/>
      <c r="M25" s="2"/>
      <c r="N25" s="2"/>
    </row>
    <row r="26" spans="1:14" ht="27.75" customHeight="1" x14ac:dyDescent="0.15">
      <c r="A26" s="439" t="s">
        <v>195</v>
      </c>
      <c r="B26" s="440"/>
      <c r="C26" s="36">
        <v>3.3333333333333335</v>
      </c>
      <c r="D26" s="36">
        <v>8.3333333333333321</v>
      </c>
      <c r="E26" s="36">
        <v>0</v>
      </c>
      <c r="F26" s="2"/>
      <c r="G26" s="2"/>
      <c r="H26" s="2"/>
      <c r="I26" s="2"/>
      <c r="J26" s="2"/>
      <c r="K26" s="2"/>
      <c r="L26" s="2"/>
      <c r="M26" s="2"/>
      <c r="N26" s="2"/>
    </row>
    <row r="27" spans="1:14" ht="27.75" customHeight="1" x14ac:dyDescent="0.15">
      <c r="A27" s="439" t="s">
        <v>196</v>
      </c>
      <c r="B27" s="440"/>
      <c r="C27" s="36">
        <v>16.666666666666664</v>
      </c>
      <c r="D27" s="36">
        <v>33.333333333333329</v>
      </c>
      <c r="E27" s="36">
        <v>5.5555555555555554</v>
      </c>
      <c r="F27" s="2"/>
      <c r="G27" s="2"/>
      <c r="H27" s="2"/>
      <c r="I27" s="2"/>
      <c r="J27" s="2"/>
      <c r="K27" s="2"/>
      <c r="L27" s="2"/>
      <c r="M27" s="2"/>
      <c r="N27" s="2"/>
    </row>
    <row r="28" spans="1:14" ht="27.75" customHeight="1" x14ac:dyDescent="0.15">
      <c r="A28" s="431" t="s">
        <v>187</v>
      </c>
      <c r="B28" s="432"/>
      <c r="C28" s="37">
        <v>80</v>
      </c>
      <c r="D28" s="37">
        <v>58.333333333333336</v>
      </c>
      <c r="E28" s="37">
        <v>94.444444444444443</v>
      </c>
      <c r="F28" s="151"/>
      <c r="G28" s="205"/>
      <c r="H28" s="205"/>
      <c r="I28" s="205"/>
      <c r="J28" s="205"/>
      <c r="K28" s="205"/>
      <c r="L28" s="205"/>
      <c r="M28" s="2"/>
      <c r="N28" s="2"/>
    </row>
    <row r="29" spans="1:14" ht="24.95" customHeight="1" x14ac:dyDescent="0.15">
      <c r="A29" s="202" t="s">
        <v>308</v>
      </c>
      <c r="B29" s="202"/>
      <c r="C29" s="202"/>
      <c r="D29" s="202"/>
      <c r="E29" s="202"/>
      <c r="F29" s="137"/>
      <c r="G29" s="137"/>
      <c r="H29" s="137"/>
      <c r="I29" s="137"/>
      <c r="J29" s="137"/>
      <c r="K29" s="137"/>
      <c r="L29" s="137"/>
    </row>
  </sheetData>
  <mergeCells count="12">
    <mergeCell ref="P2:R3"/>
    <mergeCell ref="A4:B4"/>
    <mergeCell ref="A25:B25"/>
    <mergeCell ref="A26:B26"/>
    <mergeCell ref="A27:B27"/>
    <mergeCell ref="A28:B28"/>
    <mergeCell ref="C2:E2"/>
    <mergeCell ref="G2:O2"/>
    <mergeCell ref="G3:I3"/>
    <mergeCell ref="J3:L3"/>
    <mergeCell ref="M3:O3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24"/>
  <sheetViews>
    <sheetView showZeros="0" view="pageBreakPreview" zoomScale="95" zoomScaleNormal="70" zoomScaleSheetLayoutView="95" workbookViewId="0">
      <pane xSplit="2" ySplit="3" topLeftCell="C4" activePane="bottomRight" state="frozen"/>
      <selection pane="topRight"/>
      <selection pane="bottomLeft"/>
      <selection pane="bottomRight" activeCell="J4" sqref="J4"/>
    </sheetView>
  </sheetViews>
  <sheetFormatPr defaultRowHeight="13.5" x14ac:dyDescent="0.15"/>
  <cols>
    <col min="1" max="1" width="2.625" style="1" customWidth="1"/>
    <col min="2" max="2" width="26.625" style="1" customWidth="1"/>
    <col min="3" max="19" width="8.25" style="1" customWidth="1"/>
    <col min="20" max="20" width="9" style="1" bestFit="1" customWidth="1"/>
    <col min="21" max="16384" width="9" style="1"/>
  </cols>
  <sheetData>
    <row r="1" spans="1:19" ht="21" customHeight="1" x14ac:dyDescent="0.15">
      <c r="A1" s="136" t="s">
        <v>171</v>
      </c>
      <c r="B1" s="137"/>
      <c r="C1" s="137"/>
      <c r="D1" s="137"/>
      <c r="E1" s="137"/>
      <c r="S1" s="26" t="s">
        <v>45</v>
      </c>
    </row>
    <row r="2" spans="1:19" ht="21" customHeight="1" x14ac:dyDescent="0.15">
      <c r="A2" s="308" t="s">
        <v>12</v>
      </c>
      <c r="B2" s="309"/>
      <c r="C2" s="303" t="s">
        <v>43</v>
      </c>
      <c r="D2" s="303"/>
      <c r="E2" s="303"/>
      <c r="F2" s="303" t="s">
        <v>2</v>
      </c>
      <c r="G2" s="303"/>
      <c r="H2" s="303" t="s">
        <v>163</v>
      </c>
      <c r="I2" s="303"/>
      <c r="J2" s="303" t="s">
        <v>173</v>
      </c>
      <c r="K2" s="303"/>
      <c r="L2" s="303" t="s">
        <v>107</v>
      </c>
      <c r="M2" s="303"/>
      <c r="N2" s="303" t="s">
        <v>174</v>
      </c>
      <c r="O2" s="303"/>
      <c r="P2" s="303" t="s">
        <v>178</v>
      </c>
      <c r="Q2" s="303"/>
      <c r="R2" s="303" t="s">
        <v>169</v>
      </c>
      <c r="S2" s="303"/>
    </row>
    <row r="3" spans="1:19" ht="21" customHeight="1" x14ac:dyDescent="0.15">
      <c r="A3" s="310"/>
      <c r="B3" s="311"/>
      <c r="C3" s="18" t="s">
        <v>43</v>
      </c>
      <c r="D3" s="18" t="s">
        <v>85</v>
      </c>
      <c r="E3" s="18" t="s">
        <v>86</v>
      </c>
      <c r="F3" s="18" t="s">
        <v>85</v>
      </c>
      <c r="G3" s="18" t="s">
        <v>86</v>
      </c>
      <c r="H3" s="18" t="s">
        <v>85</v>
      </c>
      <c r="I3" s="18" t="s">
        <v>86</v>
      </c>
      <c r="J3" s="18" t="s">
        <v>85</v>
      </c>
      <c r="K3" s="18" t="s">
        <v>86</v>
      </c>
      <c r="L3" s="18" t="s">
        <v>85</v>
      </c>
      <c r="M3" s="18" t="s">
        <v>86</v>
      </c>
      <c r="N3" s="18" t="s">
        <v>85</v>
      </c>
      <c r="O3" s="18" t="s">
        <v>86</v>
      </c>
      <c r="P3" s="18" t="s">
        <v>85</v>
      </c>
      <c r="Q3" s="18" t="s">
        <v>86</v>
      </c>
      <c r="R3" s="18" t="s">
        <v>85</v>
      </c>
      <c r="S3" s="18" t="s">
        <v>86</v>
      </c>
    </row>
    <row r="4" spans="1:19" ht="30" customHeight="1" x14ac:dyDescent="0.15">
      <c r="A4" s="435" t="s">
        <v>29</v>
      </c>
      <c r="B4" s="445"/>
      <c r="C4" s="52">
        <v>32</v>
      </c>
      <c r="D4" s="52">
        <v>14</v>
      </c>
      <c r="E4" s="52">
        <v>18</v>
      </c>
      <c r="F4" s="52">
        <v>9</v>
      </c>
      <c r="G4" s="52">
        <v>17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  <c r="Q4" s="52">
        <v>0</v>
      </c>
      <c r="R4" s="52">
        <v>5</v>
      </c>
      <c r="S4" s="52">
        <v>1</v>
      </c>
    </row>
    <row r="5" spans="1:19" ht="30" customHeight="1" x14ac:dyDescent="0.15">
      <c r="A5" s="446" t="s">
        <v>149</v>
      </c>
      <c r="B5" s="447"/>
      <c r="C5" s="52">
        <v>2</v>
      </c>
      <c r="D5" s="52">
        <v>0</v>
      </c>
      <c r="E5" s="52">
        <v>2</v>
      </c>
      <c r="F5" s="23">
        <v>0</v>
      </c>
      <c r="G5" s="23">
        <v>2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</row>
    <row r="6" spans="1:19" ht="30" customHeight="1" x14ac:dyDescent="0.15">
      <c r="A6" s="446" t="s">
        <v>20</v>
      </c>
      <c r="B6" s="447"/>
      <c r="C6" s="52">
        <v>1</v>
      </c>
      <c r="D6" s="52">
        <v>1</v>
      </c>
      <c r="E6" s="52">
        <v>0</v>
      </c>
      <c r="F6" s="53">
        <v>1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</row>
    <row r="7" spans="1:19" ht="30" customHeight="1" x14ac:dyDescent="0.15">
      <c r="A7" s="446" t="s">
        <v>153</v>
      </c>
      <c r="B7" s="447"/>
      <c r="C7" s="52">
        <v>9</v>
      </c>
      <c r="D7" s="52">
        <v>4</v>
      </c>
      <c r="E7" s="52">
        <v>5</v>
      </c>
      <c r="F7" s="53">
        <v>2</v>
      </c>
      <c r="G7" s="53">
        <v>4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2">
        <v>2</v>
      </c>
      <c r="S7" s="52">
        <v>1</v>
      </c>
    </row>
    <row r="8" spans="1:19" ht="30" customHeight="1" x14ac:dyDescent="0.15">
      <c r="A8" s="446" t="s">
        <v>157</v>
      </c>
      <c r="B8" s="447"/>
      <c r="C8" s="52">
        <v>6</v>
      </c>
      <c r="D8" s="52">
        <v>0</v>
      </c>
      <c r="E8" s="52">
        <v>6</v>
      </c>
      <c r="F8" s="53">
        <v>0</v>
      </c>
      <c r="G8" s="52">
        <v>6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</row>
    <row r="9" spans="1:19" ht="30" customHeight="1" x14ac:dyDescent="0.15">
      <c r="A9" s="446" t="s">
        <v>90</v>
      </c>
      <c r="B9" s="447"/>
      <c r="C9" s="52">
        <v>1</v>
      </c>
      <c r="D9" s="52">
        <v>1</v>
      </c>
      <c r="E9" s="52">
        <v>0</v>
      </c>
      <c r="F9" s="53">
        <v>1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</row>
    <row r="10" spans="1:19" ht="30" customHeight="1" x14ac:dyDescent="0.15">
      <c r="A10" s="446" t="s">
        <v>17</v>
      </c>
      <c r="B10" s="447"/>
      <c r="C10" s="52">
        <v>1</v>
      </c>
      <c r="D10" s="52">
        <v>1</v>
      </c>
      <c r="E10" s="52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2">
        <v>1</v>
      </c>
      <c r="S10" s="53">
        <v>0</v>
      </c>
    </row>
    <row r="11" spans="1:19" ht="30" customHeight="1" x14ac:dyDescent="0.15">
      <c r="A11" s="446" t="s">
        <v>160</v>
      </c>
      <c r="B11" s="447"/>
      <c r="C11" s="52">
        <v>0</v>
      </c>
      <c r="D11" s="52">
        <v>0</v>
      </c>
      <c r="E11" s="52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</row>
    <row r="12" spans="1:19" s="3" customFormat="1" ht="30" customHeight="1" x14ac:dyDescent="0.15">
      <c r="A12" s="453" t="s">
        <v>111</v>
      </c>
      <c r="B12" s="454"/>
      <c r="C12" s="52">
        <v>4</v>
      </c>
      <c r="D12" s="52">
        <v>2</v>
      </c>
      <c r="E12" s="52">
        <v>2</v>
      </c>
      <c r="F12" s="53">
        <v>1</v>
      </c>
      <c r="G12" s="53">
        <v>2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1</v>
      </c>
      <c r="S12" s="53">
        <v>0</v>
      </c>
    </row>
    <row r="13" spans="1:19" ht="30" customHeight="1" x14ac:dyDescent="0.15">
      <c r="A13" s="206"/>
      <c r="B13" s="160" t="s">
        <v>155</v>
      </c>
      <c r="C13" s="24">
        <v>3</v>
      </c>
      <c r="D13" s="19">
        <v>1</v>
      </c>
      <c r="E13" s="19">
        <v>2</v>
      </c>
      <c r="F13" s="24">
        <v>0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1</v>
      </c>
      <c r="S13" s="24">
        <v>0</v>
      </c>
    </row>
    <row r="14" spans="1:19" ht="30" customHeight="1" x14ac:dyDescent="0.15">
      <c r="A14" s="206"/>
      <c r="B14" s="161" t="s">
        <v>94</v>
      </c>
      <c r="C14" s="54">
        <v>0</v>
      </c>
      <c r="D14" s="20">
        <v>0</v>
      </c>
      <c r="E14" s="20">
        <v>0</v>
      </c>
      <c r="F14" s="86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</row>
    <row r="15" spans="1:19" ht="30" customHeight="1" x14ac:dyDescent="0.15">
      <c r="A15" s="206"/>
      <c r="B15" s="161" t="s">
        <v>4</v>
      </c>
      <c r="C15" s="54">
        <v>1</v>
      </c>
      <c r="D15" s="20">
        <v>1</v>
      </c>
      <c r="E15" s="20">
        <v>0</v>
      </c>
      <c r="F15" s="86">
        <v>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</row>
    <row r="16" spans="1:19" ht="30" customHeight="1" x14ac:dyDescent="0.15">
      <c r="A16" s="206"/>
      <c r="B16" s="161" t="s">
        <v>168</v>
      </c>
      <c r="C16" s="54">
        <v>0</v>
      </c>
      <c r="D16" s="20">
        <v>0</v>
      </c>
      <c r="E16" s="20">
        <v>0</v>
      </c>
      <c r="F16" s="86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ht="30" customHeight="1" x14ac:dyDescent="0.15">
      <c r="A17" s="207"/>
      <c r="B17" s="162" t="s">
        <v>169</v>
      </c>
      <c r="C17" s="20">
        <v>0</v>
      </c>
      <c r="D17" s="21">
        <v>0</v>
      </c>
      <c r="E17" s="21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</row>
    <row r="18" spans="1:19" ht="30" customHeight="1" x14ac:dyDescent="0.15">
      <c r="A18" s="446" t="s">
        <v>139</v>
      </c>
      <c r="B18" s="447"/>
      <c r="C18" s="52">
        <v>0</v>
      </c>
      <c r="D18" s="52">
        <v>0</v>
      </c>
      <c r="E18" s="52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</row>
    <row r="19" spans="1:19" ht="30" customHeight="1" x14ac:dyDescent="0.15">
      <c r="A19" s="446" t="s">
        <v>162</v>
      </c>
      <c r="B19" s="447"/>
      <c r="C19" s="52">
        <v>3</v>
      </c>
      <c r="D19" s="52">
        <v>3</v>
      </c>
      <c r="E19" s="52">
        <v>0</v>
      </c>
      <c r="F19" s="53">
        <v>2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2">
        <v>1</v>
      </c>
      <c r="S19" s="53">
        <v>0</v>
      </c>
    </row>
    <row r="20" spans="1:19" ht="30" customHeight="1" x14ac:dyDescent="0.15">
      <c r="A20" s="446" t="s">
        <v>164</v>
      </c>
      <c r="B20" s="447"/>
      <c r="C20" s="52">
        <v>1</v>
      </c>
      <c r="D20" s="52">
        <v>0</v>
      </c>
      <c r="E20" s="52">
        <v>1</v>
      </c>
      <c r="F20" s="53">
        <v>0</v>
      </c>
      <c r="G20" s="53">
        <v>1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</row>
    <row r="21" spans="1:19" ht="30" customHeight="1" x14ac:dyDescent="0.15">
      <c r="A21" s="446" t="s">
        <v>161</v>
      </c>
      <c r="B21" s="447"/>
      <c r="C21" s="52">
        <v>2</v>
      </c>
      <c r="D21" s="52">
        <v>2</v>
      </c>
      <c r="E21" s="52">
        <v>0</v>
      </c>
      <c r="F21" s="23">
        <v>2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</row>
    <row r="22" spans="1:19" s="3" customFormat="1" ht="30" customHeight="1" x14ac:dyDescent="0.15">
      <c r="A22" s="448" t="s">
        <v>165</v>
      </c>
      <c r="B22" s="449"/>
      <c r="C22" s="21"/>
      <c r="D22" s="2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30" customHeight="1" x14ac:dyDescent="0.15">
      <c r="A23" s="450" t="s">
        <v>303</v>
      </c>
      <c r="B23" s="451"/>
      <c r="C23" s="52">
        <v>5</v>
      </c>
      <c r="D23" s="52">
        <v>3</v>
      </c>
      <c r="E23" s="52">
        <v>2</v>
      </c>
      <c r="F23" s="53">
        <v>0</v>
      </c>
      <c r="G23" s="53">
        <v>1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2">
        <v>3</v>
      </c>
      <c r="S23" s="52">
        <v>1</v>
      </c>
    </row>
    <row r="24" spans="1:19" ht="30" customHeight="1" x14ac:dyDescent="0.15">
      <c r="A24" s="452" t="s">
        <v>167</v>
      </c>
      <c r="B24" s="451"/>
      <c r="C24" s="52">
        <v>0</v>
      </c>
      <c r="D24" s="52">
        <v>0</v>
      </c>
      <c r="E24" s="52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2">
        <v>0</v>
      </c>
      <c r="S24" s="53">
        <v>0</v>
      </c>
    </row>
  </sheetData>
  <mergeCells count="25">
    <mergeCell ref="A21:B21"/>
    <mergeCell ref="A22:B22"/>
    <mergeCell ref="A23:B23"/>
    <mergeCell ref="A24:B24"/>
    <mergeCell ref="A2:B3"/>
    <mergeCell ref="A11:B11"/>
    <mergeCell ref="A12:B12"/>
    <mergeCell ref="A18:B18"/>
    <mergeCell ref="A19:B19"/>
    <mergeCell ref="A20:B20"/>
    <mergeCell ref="A6:B6"/>
    <mergeCell ref="A7:B7"/>
    <mergeCell ref="A8:B8"/>
    <mergeCell ref="A9:B9"/>
    <mergeCell ref="A10:B10"/>
    <mergeCell ref="N2:O2"/>
    <mergeCell ref="P2:Q2"/>
    <mergeCell ref="R2:S2"/>
    <mergeCell ref="A4:B4"/>
    <mergeCell ref="A5:B5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8" fitToWidth="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25"/>
  <sheetViews>
    <sheetView showZeros="0" view="pageBreakPreview" zoomScaleNormal="80" zoomScaleSheetLayoutView="100" workbookViewId="0">
      <selection activeCell="A13" sqref="A13"/>
    </sheetView>
  </sheetViews>
  <sheetFormatPr defaultRowHeight="13.5" x14ac:dyDescent="0.15"/>
  <cols>
    <col min="1" max="1" width="8.625" style="1" customWidth="1"/>
    <col min="2" max="24" width="4.125" style="27" customWidth="1"/>
    <col min="25" max="30" width="4.125" style="1" customWidth="1"/>
    <col min="31" max="39" width="4.125" style="27" customWidth="1"/>
    <col min="40" max="40" width="4.625" style="1" customWidth="1"/>
    <col min="41" max="41" width="4.625" style="27" customWidth="1"/>
    <col min="42" max="42" width="4.125" style="1" customWidth="1"/>
    <col min="43" max="43" width="5.375" style="27" customWidth="1"/>
    <col min="44" max="44" width="5.125" style="27" customWidth="1"/>
    <col min="45" max="45" width="5.625" style="27" customWidth="1"/>
    <col min="46" max="47" width="6.625" style="27" customWidth="1"/>
    <col min="48" max="48" width="10.625" style="1" customWidth="1"/>
    <col min="49" max="49" width="9" style="1" bestFit="1" customWidth="1"/>
    <col min="50" max="16384" width="9" style="1"/>
  </cols>
  <sheetData>
    <row r="1" spans="1:47" ht="21" customHeight="1" x14ac:dyDescent="0.15">
      <c r="A1" s="55" t="s">
        <v>166</v>
      </c>
      <c r="B1" s="29"/>
      <c r="C1" s="29"/>
      <c r="D1" s="29"/>
      <c r="E1" s="29"/>
      <c r="F1" s="29"/>
    </row>
    <row r="2" spans="1:47" ht="20.100000000000001" customHeight="1" x14ac:dyDescent="0.15">
      <c r="A2" s="2" t="s">
        <v>241</v>
      </c>
      <c r="AN2" s="27"/>
      <c r="AO2" s="1"/>
      <c r="AP2" s="66" t="s">
        <v>45</v>
      </c>
    </row>
    <row r="3" spans="1:47" ht="24.95" customHeight="1" x14ac:dyDescent="0.15">
      <c r="A3" s="352" t="s">
        <v>12</v>
      </c>
      <c r="B3" s="482" t="s">
        <v>43</v>
      </c>
      <c r="C3" s="483"/>
      <c r="D3" s="494"/>
      <c r="E3" s="482" t="s">
        <v>294</v>
      </c>
      <c r="F3" s="483"/>
      <c r="G3" s="483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88" t="s">
        <v>280</v>
      </c>
      <c r="S3" s="490"/>
      <c r="T3" s="503" t="s">
        <v>299</v>
      </c>
      <c r="U3" s="504"/>
      <c r="V3" s="507" t="s">
        <v>281</v>
      </c>
      <c r="W3" s="507"/>
      <c r="X3" s="486" t="s">
        <v>74</v>
      </c>
      <c r="Y3" s="486"/>
      <c r="Z3" s="486"/>
      <c r="AA3" s="486"/>
      <c r="AB3" s="486"/>
      <c r="AC3" s="486"/>
      <c r="AD3" s="486"/>
      <c r="AE3" s="486"/>
      <c r="AF3" s="507" t="s">
        <v>54</v>
      </c>
      <c r="AG3" s="507"/>
      <c r="AH3" s="507" t="s">
        <v>132</v>
      </c>
      <c r="AI3" s="507"/>
      <c r="AJ3" s="487" t="s">
        <v>246</v>
      </c>
      <c r="AK3" s="484"/>
      <c r="AL3" s="484"/>
      <c r="AM3" s="484"/>
      <c r="AN3" s="485"/>
      <c r="AO3" s="291" t="s">
        <v>290</v>
      </c>
      <c r="AP3" s="509" t="s">
        <v>331</v>
      </c>
      <c r="AQ3" s="210"/>
      <c r="AS3" s="1"/>
      <c r="AT3" s="1"/>
      <c r="AU3" s="1"/>
    </row>
    <row r="4" spans="1:47" ht="24.95" customHeight="1" x14ac:dyDescent="0.15">
      <c r="A4" s="353"/>
      <c r="B4" s="495"/>
      <c r="C4" s="496"/>
      <c r="D4" s="497"/>
      <c r="E4" s="495" t="s">
        <v>43</v>
      </c>
      <c r="F4" s="496"/>
      <c r="G4" s="497"/>
      <c r="H4" s="487" t="s">
        <v>301</v>
      </c>
      <c r="I4" s="484"/>
      <c r="J4" s="484"/>
      <c r="K4" s="484"/>
      <c r="L4" s="484"/>
      <c r="M4" s="485"/>
      <c r="N4" s="346" t="s">
        <v>302</v>
      </c>
      <c r="O4" s="512"/>
      <c r="P4" s="488" t="s">
        <v>134</v>
      </c>
      <c r="Q4" s="490"/>
      <c r="R4" s="499"/>
      <c r="S4" s="500"/>
      <c r="T4" s="505"/>
      <c r="U4" s="506"/>
      <c r="V4" s="508"/>
      <c r="W4" s="508"/>
      <c r="X4" s="486" t="s">
        <v>328</v>
      </c>
      <c r="Y4" s="486"/>
      <c r="Z4" s="486" t="s">
        <v>321</v>
      </c>
      <c r="AA4" s="486"/>
      <c r="AB4" s="486"/>
      <c r="AC4" s="486"/>
      <c r="AD4" s="486" t="s">
        <v>329</v>
      </c>
      <c r="AE4" s="486"/>
      <c r="AF4" s="508"/>
      <c r="AG4" s="508"/>
      <c r="AH4" s="508"/>
      <c r="AI4" s="508"/>
      <c r="AJ4" s="507" t="s">
        <v>247</v>
      </c>
      <c r="AK4" s="488" t="s">
        <v>243</v>
      </c>
      <c r="AL4" s="489"/>
      <c r="AM4" s="489"/>
      <c r="AN4" s="490"/>
      <c r="AO4" s="292"/>
      <c r="AP4" s="510"/>
      <c r="AS4" s="1"/>
      <c r="AT4" s="1"/>
      <c r="AU4" s="1"/>
    </row>
    <row r="5" spans="1:47" ht="24.95" customHeight="1" x14ac:dyDescent="0.15">
      <c r="A5" s="353"/>
      <c r="B5" s="495"/>
      <c r="C5" s="498"/>
      <c r="D5" s="497"/>
      <c r="E5" s="495"/>
      <c r="F5" s="498"/>
      <c r="G5" s="497"/>
      <c r="H5" s="491" t="s">
        <v>16</v>
      </c>
      <c r="I5" s="491"/>
      <c r="J5" s="491" t="s">
        <v>93</v>
      </c>
      <c r="K5" s="491"/>
      <c r="L5" s="491" t="s">
        <v>66</v>
      </c>
      <c r="M5" s="491"/>
      <c r="N5" s="348"/>
      <c r="O5" s="513"/>
      <c r="P5" s="499"/>
      <c r="Q5" s="500"/>
      <c r="R5" s="499"/>
      <c r="S5" s="500"/>
      <c r="T5" s="505"/>
      <c r="U5" s="506"/>
      <c r="V5" s="508"/>
      <c r="W5" s="508"/>
      <c r="X5" s="486"/>
      <c r="Y5" s="486"/>
      <c r="Z5" s="488" t="s">
        <v>330</v>
      </c>
      <c r="AA5" s="490"/>
      <c r="AB5" s="488" t="s">
        <v>201</v>
      </c>
      <c r="AC5" s="490"/>
      <c r="AD5" s="486"/>
      <c r="AE5" s="486"/>
      <c r="AF5" s="508"/>
      <c r="AG5" s="508"/>
      <c r="AH5" s="508"/>
      <c r="AI5" s="508"/>
      <c r="AJ5" s="508"/>
      <c r="AK5" s="499"/>
      <c r="AL5" s="516"/>
      <c r="AM5" s="516"/>
      <c r="AN5" s="500"/>
      <c r="AO5" s="292"/>
      <c r="AP5" s="510"/>
      <c r="AS5" s="1"/>
      <c r="AT5" s="1"/>
      <c r="AU5" s="1"/>
    </row>
    <row r="6" spans="1:47" ht="24.95" customHeight="1" x14ac:dyDescent="0.15">
      <c r="A6" s="353"/>
      <c r="B6" s="495"/>
      <c r="C6" s="496"/>
      <c r="D6" s="497"/>
      <c r="E6" s="495"/>
      <c r="F6" s="496"/>
      <c r="G6" s="497"/>
      <c r="H6" s="493"/>
      <c r="I6" s="493"/>
      <c r="J6" s="493"/>
      <c r="K6" s="493"/>
      <c r="L6" s="493"/>
      <c r="M6" s="493"/>
      <c r="N6" s="514"/>
      <c r="O6" s="513"/>
      <c r="P6" s="499"/>
      <c r="Q6" s="500"/>
      <c r="R6" s="501"/>
      <c r="S6" s="502"/>
      <c r="T6" s="505"/>
      <c r="U6" s="506"/>
      <c r="V6" s="508"/>
      <c r="W6" s="508"/>
      <c r="X6" s="486"/>
      <c r="Y6" s="486"/>
      <c r="Z6" s="501"/>
      <c r="AA6" s="502"/>
      <c r="AB6" s="501"/>
      <c r="AC6" s="502"/>
      <c r="AD6" s="486"/>
      <c r="AE6" s="486"/>
      <c r="AF6" s="508"/>
      <c r="AG6" s="508"/>
      <c r="AH6" s="508"/>
      <c r="AI6" s="508"/>
      <c r="AJ6" s="508"/>
      <c r="AK6" s="501"/>
      <c r="AL6" s="517"/>
      <c r="AM6" s="517"/>
      <c r="AN6" s="502"/>
      <c r="AO6" s="292"/>
      <c r="AP6" s="510"/>
      <c r="AS6" s="1"/>
      <c r="AT6" s="1"/>
      <c r="AU6" s="1"/>
    </row>
    <row r="7" spans="1:47" ht="24.95" customHeight="1" x14ac:dyDescent="0.15">
      <c r="A7" s="353"/>
      <c r="B7" s="491" t="s">
        <v>43</v>
      </c>
      <c r="C7" s="491" t="s">
        <v>85</v>
      </c>
      <c r="D7" s="491" t="s">
        <v>86</v>
      </c>
      <c r="E7" s="491" t="s">
        <v>43</v>
      </c>
      <c r="F7" s="491" t="s">
        <v>85</v>
      </c>
      <c r="G7" s="491" t="s">
        <v>86</v>
      </c>
      <c r="H7" s="491" t="s">
        <v>85</v>
      </c>
      <c r="I7" s="491" t="s">
        <v>86</v>
      </c>
      <c r="J7" s="491" t="s">
        <v>85</v>
      </c>
      <c r="K7" s="491" t="s">
        <v>86</v>
      </c>
      <c r="L7" s="491" t="s">
        <v>85</v>
      </c>
      <c r="M7" s="491" t="s">
        <v>86</v>
      </c>
      <c r="N7" s="491" t="s">
        <v>85</v>
      </c>
      <c r="O7" s="491" t="s">
        <v>86</v>
      </c>
      <c r="P7" s="491" t="s">
        <v>85</v>
      </c>
      <c r="Q7" s="491" t="s">
        <v>86</v>
      </c>
      <c r="R7" s="491" t="s">
        <v>85</v>
      </c>
      <c r="S7" s="491" t="s">
        <v>86</v>
      </c>
      <c r="T7" s="491" t="s">
        <v>85</v>
      </c>
      <c r="U7" s="491" t="s">
        <v>86</v>
      </c>
      <c r="V7" s="491" t="s">
        <v>85</v>
      </c>
      <c r="W7" s="491" t="s">
        <v>86</v>
      </c>
      <c r="X7" s="491" t="s">
        <v>85</v>
      </c>
      <c r="Y7" s="491" t="s">
        <v>86</v>
      </c>
      <c r="Z7" s="491" t="s">
        <v>85</v>
      </c>
      <c r="AA7" s="491" t="s">
        <v>86</v>
      </c>
      <c r="AB7" s="491" t="s">
        <v>85</v>
      </c>
      <c r="AC7" s="491" t="s">
        <v>86</v>
      </c>
      <c r="AD7" s="491" t="s">
        <v>85</v>
      </c>
      <c r="AE7" s="491" t="s">
        <v>86</v>
      </c>
      <c r="AF7" s="491" t="s">
        <v>85</v>
      </c>
      <c r="AG7" s="491" t="s">
        <v>86</v>
      </c>
      <c r="AH7" s="491" t="s">
        <v>85</v>
      </c>
      <c r="AI7" s="491" t="s">
        <v>86</v>
      </c>
      <c r="AJ7" s="508"/>
      <c r="AK7" s="518" t="s">
        <v>31</v>
      </c>
      <c r="AL7" s="518" t="s">
        <v>288</v>
      </c>
      <c r="AM7" s="518" t="s">
        <v>209</v>
      </c>
      <c r="AN7" s="518" t="s">
        <v>295</v>
      </c>
      <c r="AO7" s="292"/>
      <c r="AP7" s="510"/>
      <c r="AS7" s="1"/>
      <c r="AT7" s="1"/>
      <c r="AU7" s="1"/>
    </row>
    <row r="8" spans="1:47" ht="15" customHeight="1" x14ac:dyDescent="0.15">
      <c r="A8" s="353"/>
      <c r="B8" s="492"/>
      <c r="C8" s="492"/>
      <c r="D8" s="492"/>
      <c r="E8" s="492"/>
      <c r="F8" s="492"/>
      <c r="G8" s="492"/>
      <c r="H8" s="493"/>
      <c r="I8" s="492"/>
      <c r="J8" s="493"/>
      <c r="K8" s="492"/>
      <c r="L8" s="493"/>
      <c r="M8" s="492"/>
      <c r="N8" s="493"/>
      <c r="O8" s="492"/>
      <c r="P8" s="493"/>
      <c r="Q8" s="492"/>
      <c r="R8" s="493"/>
      <c r="S8" s="492"/>
      <c r="T8" s="493"/>
      <c r="U8" s="492"/>
      <c r="V8" s="493"/>
      <c r="W8" s="492"/>
      <c r="X8" s="493"/>
      <c r="Y8" s="492"/>
      <c r="Z8" s="493"/>
      <c r="AA8" s="492"/>
      <c r="AB8" s="493"/>
      <c r="AC8" s="492"/>
      <c r="AD8" s="493"/>
      <c r="AE8" s="492"/>
      <c r="AF8" s="493"/>
      <c r="AG8" s="492"/>
      <c r="AH8" s="493"/>
      <c r="AI8" s="493"/>
      <c r="AJ8" s="515"/>
      <c r="AK8" s="519"/>
      <c r="AL8" s="519"/>
      <c r="AM8" s="519"/>
      <c r="AN8" s="519"/>
      <c r="AO8" s="293"/>
      <c r="AP8" s="511"/>
      <c r="AS8" s="1"/>
      <c r="AT8" s="1"/>
      <c r="AU8" s="1"/>
    </row>
    <row r="9" spans="1:47" ht="28.5" customHeight="1" x14ac:dyDescent="0.15">
      <c r="A9" s="77" t="s">
        <v>179</v>
      </c>
      <c r="B9" s="78">
        <v>58</v>
      </c>
      <c r="C9" s="78">
        <v>37</v>
      </c>
      <c r="D9" s="78">
        <v>21</v>
      </c>
      <c r="E9" s="78">
        <v>58</v>
      </c>
      <c r="F9" s="78">
        <v>37</v>
      </c>
      <c r="G9" s="78">
        <v>21</v>
      </c>
      <c r="H9" s="78">
        <v>1</v>
      </c>
      <c r="I9" s="78">
        <v>2</v>
      </c>
      <c r="J9" s="83">
        <v>0</v>
      </c>
      <c r="K9" s="83">
        <v>0</v>
      </c>
      <c r="L9" s="83">
        <v>0</v>
      </c>
      <c r="M9" s="78">
        <v>0</v>
      </c>
      <c r="N9" s="83">
        <v>0</v>
      </c>
      <c r="O9" s="83">
        <v>0</v>
      </c>
      <c r="P9" s="78">
        <v>36</v>
      </c>
      <c r="Q9" s="78">
        <v>19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79">
        <v>0</v>
      </c>
      <c r="AI9" s="79">
        <v>0</v>
      </c>
      <c r="AJ9" s="83">
        <v>0</v>
      </c>
      <c r="AK9" s="79">
        <v>0</v>
      </c>
      <c r="AL9" s="79">
        <v>0</v>
      </c>
      <c r="AM9" s="79">
        <v>0</v>
      </c>
      <c r="AN9" s="79">
        <v>0</v>
      </c>
      <c r="AO9" s="79">
        <v>0</v>
      </c>
      <c r="AP9" s="79">
        <v>0</v>
      </c>
      <c r="AS9" s="1"/>
      <c r="AT9" s="1"/>
      <c r="AU9" s="1"/>
    </row>
    <row r="10" spans="1:47" ht="28.5" customHeight="1" x14ac:dyDescent="0.15">
      <c r="A10" s="208" t="s">
        <v>233</v>
      </c>
      <c r="B10" s="80">
        <v>6</v>
      </c>
      <c r="C10" s="80">
        <v>4</v>
      </c>
      <c r="D10" s="79">
        <v>2</v>
      </c>
      <c r="E10" s="80">
        <v>6</v>
      </c>
      <c r="F10" s="80">
        <v>4</v>
      </c>
      <c r="G10" s="79">
        <v>2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80">
        <v>4</v>
      </c>
      <c r="Q10" s="79">
        <v>2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9">
        <v>0</v>
      </c>
      <c r="AN10" s="79">
        <v>0</v>
      </c>
      <c r="AO10" s="79">
        <v>0</v>
      </c>
      <c r="AP10" s="79">
        <v>0</v>
      </c>
      <c r="AS10" s="1"/>
      <c r="AT10" s="1"/>
      <c r="AU10" s="1"/>
    </row>
    <row r="11" spans="1:47" ht="28.5" customHeight="1" x14ac:dyDescent="0.15">
      <c r="A11" s="208" t="s">
        <v>113</v>
      </c>
      <c r="B11" s="80">
        <v>48</v>
      </c>
      <c r="C11" s="80">
        <v>29</v>
      </c>
      <c r="D11" s="80">
        <v>19</v>
      </c>
      <c r="E11" s="80">
        <v>48</v>
      </c>
      <c r="F11" s="80">
        <v>29</v>
      </c>
      <c r="G11" s="80">
        <v>19</v>
      </c>
      <c r="H11" s="80">
        <v>1</v>
      </c>
      <c r="I11" s="80">
        <v>2</v>
      </c>
      <c r="J11" s="79">
        <v>0</v>
      </c>
      <c r="K11" s="79">
        <v>0</v>
      </c>
      <c r="L11" s="79">
        <v>0</v>
      </c>
      <c r="M11" s="80">
        <v>0</v>
      </c>
      <c r="N11" s="79">
        <v>0</v>
      </c>
      <c r="O11" s="79">
        <v>0</v>
      </c>
      <c r="P11" s="80">
        <v>28</v>
      </c>
      <c r="Q11" s="80">
        <v>17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9">
        <v>0</v>
      </c>
      <c r="AN11" s="79">
        <v>0</v>
      </c>
      <c r="AO11" s="79">
        <v>0</v>
      </c>
      <c r="AP11" s="79">
        <v>0</v>
      </c>
      <c r="AS11" s="1"/>
      <c r="AT11" s="1"/>
      <c r="AU11" s="1"/>
    </row>
    <row r="12" spans="1:47" ht="28.5" customHeight="1" x14ac:dyDescent="0.15">
      <c r="A12" s="209" t="s">
        <v>126</v>
      </c>
      <c r="B12" s="81">
        <v>4</v>
      </c>
      <c r="C12" s="81">
        <v>4</v>
      </c>
      <c r="D12" s="82">
        <v>0</v>
      </c>
      <c r="E12" s="81">
        <v>4</v>
      </c>
      <c r="F12" s="81">
        <v>4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1">
        <v>4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2">
        <v>0</v>
      </c>
      <c r="AS12" s="1"/>
      <c r="AT12" s="1"/>
      <c r="AU12" s="1"/>
    </row>
    <row r="13" spans="1:47" ht="20.100000000000001" customHeight="1" x14ac:dyDescent="0.15">
      <c r="A13" s="137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</row>
    <row r="14" spans="1:47" ht="20.100000000000001" customHeight="1" x14ac:dyDescent="0.15"/>
    <row r="15" spans="1:47" ht="20.100000000000001" customHeight="1" x14ac:dyDescent="0.15">
      <c r="A15" s="2" t="s">
        <v>69</v>
      </c>
      <c r="AO15" s="66" t="s">
        <v>45</v>
      </c>
      <c r="AP15" s="66"/>
    </row>
    <row r="16" spans="1:47" ht="24.95" customHeight="1" x14ac:dyDescent="0.15">
      <c r="A16" s="352" t="s">
        <v>12</v>
      </c>
      <c r="B16" s="482" t="s">
        <v>43</v>
      </c>
      <c r="C16" s="483"/>
      <c r="D16" s="494"/>
      <c r="E16" s="482" t="s">
        <v>279</v>
      </c>
      <c r="F16" s="483"/>
      <c r="G16" s="483"/>
      <c r="H16" s="484"/>
      <c r="I16" s="484"/>
      <c r="J16" s="484"/>
      <c r="K16" s="484"/>
      <c r="L16" s="484"/>
      <c r="M16" s="484"/>
      <c r="N16" s="484"/>
      <c r="O16" s="484"/>
      <c r="P16" s="484"/>
      <c r="Q16" s="485"/>
      <c r="R16" s="488" t="s">
        <v>310</v>
      </c>
      <c r="S16" s="490"/>
      <c r="T16" s="503" t="s">
        <v>299</v>
      </c>
      <c r="U16" s="504"/>
      <c r="V16" s="507" t="s">
        <v>281</v>
      </c>
      <c r="W16" s="507"/>
      <c r="X16" s="488" t="s">
        <v>74</v>
      </c>
      <c r="Y16" s="489"/>
      <c r="Z16" s="489"/>
      <c r="AA16" s="489"/>
      <c r="AB16" s="489"/>
      <c r="AC16" s="489"/>
      <c r="AD16" s="489"/>
      <c r="AE16" s="490"/>
      <c r="AF16" s="507" t="s">
        <v>54</v>
      </c>
      <c r="AG16" s="507"/>
      <c r="AH16" s="507" t="s">
        <v>132</v>
      </c>
      <c r="AI16" s="507"/>
      <c r="AJ16" s="487" t="s">
        <v>246</v>
      </c>
      <c r="AK16" s="484"/>
      <c r="AL16" s="484"/>
      <c r="AM16" s="484"/>
      <c r="AN16" s="291" t="s">
        <v>290</v>
      </c>
      <c r="AO16" s="509" t="s">
        <v>331</v>
      </c>
      <c r="AP16" s="210"/>
      <c r="AQ16" s="214"/>
      <c r="AS16" s="1"/>
      <c r="AT16" s="1"/>
      <c r="AU16" s="1"/>
    </row>
    <row r="17" spans="1:47" ht="24.95" customHeight="1" x14ac:dyDescent="0.15">
      <c r="A17" s="353"/>
      <c r="B17" s="495"/>
      <c r="C17" s="496"/>
      <c r="D17" s="497"/>
      <c r="E17" s="495" t="s">
        <v>43</v>
      </c>
      <c r="F17" s="496"/>
      <c r="G17" s="497"/>
      <c r="H17" s="515" t="s">
        <v>127</v>
      </c>
      <c r="I17" s="493"/>
      <c r="J17" s="515" t="s">
        <v>297</v>
      </c>
      <c r="K17" s="493"/>
      <c r="L17" s="499" t="s">
        <v>298</v>
      </c>
      <c r="M17" s="497"/>
      <c r="N17" s="348" t="s">
        <v>265</v>
      </c>
      <c r="O17" s="360"/>
      <c r="P17" s="499" t="s">
        <v>296</v>
      </c>
      <c r="Q17" s="500"/>
      <c r="R17" s="499"/>
      <c r="S17" s="500"/>
      <c r="T17" s="505"/>
      <c r="U17" s="506"/>
      <c r="V17" s="508"/>
      <c r="W17" s="508"/>
      <c r="X17" s="486" t="s">
        <v>328</v>
      </c>
      <c r="Y17" s="486"/>
      <c r="Z17" s="486" t="s">
        <v>321</v>
      </c>
      <c r="AA17" s="486"/>
      <c r="AB17" s="486"/>
      <c r="AC17" s="486"/>
      <c r="AD17" s="486" t="s">
        <v>329</v>
      </c>
      <c r="AE17" s="486"/>
      <c r="AF17" s="508"/>
      <c r="AG17" s="508"/>
      <c r="AH17" s="508"/>
      <c r="AI17" s="508"/>
      <c r="AJ17" s="499" t="s">
        <v>243</v>
      </c>
      <c r="AK17" s="526"/>
      <c r="AL17" s="526"/>
      <c r="AM17" s="500"/>
      <c r="AN17" s="292"/>
      <c r="AO17" s="510"/>
      <c r="AP17" s="211"/>
      <c r="AQ17" s="135"/>
      <c r="AS17" s="1"/>
      <c r="AT17" s="1"/>
      <c r="AU17" s="1"/>
    </row>
    <row r="18" spans="1:47" ht="24.95" customHeight="1" x14ac:dyDescent="0.15">
      <c r="A18" s="353"/>
      <c r="B18" s="495"/>
      <c r="C18" s="498"/>
      <c r="D18" s="497"/>
      <c r="E18" s="495"/>
      <c r="F18" s="498"/>
      <c r="G18" s="497"/>
      <c r="H18" s="515"/>
      <c r="I18" s="493"/>
      <c r="J18" s="515"/>
      <c r="K18" s="493"/>
      <c r="L18" s="499"/>
      <c r="M18" s="497"/>
      <c r="N18" s="348"/>
      <c r="O18" s="360"/>
      <c r="P18" s="499"/>
      <c r="Q18" s="500"/>
      <c r="R18" s="499"/>
      <c r="S18" s="500"/>
      <c r="T18" s="505"/>
      <c r="U18" s="506"/>
      <c r="V18" s="508"/>
      <c r="W18" s="508"/>
      <c r="X18" s="486"/>
      <c r="Y18" s="486"/>
      <c r="Z18" s="488" t="s">
        <v>330</v>
      </c>
      <c r="AA18" s="490"/>
      <c r="AB18" s="488" t="s">
        <v>201</v>
      </c>
      <c r="AC18" s="490"/>
      <c r="AD18" s="486"/>
      <c r="AE18" s="486"/>
      <c r="AF18" s="508"/>
      <c r="AG18" s="508"/>
      <c r="AH18" s="508"/>
      <c r="AI18" s="508"/>
      <c r="AJ18" s="499"/>
      <c r="AK18" s="516"/>
      <c r="AL18" s="516"/>
      <c r="AM18" s="500"/>
      <c r="AN18" s="292"/>
      <c r="AO18" s="510"/>
      <c r="AP18" s="211"/>
      <c r="AS18" s="1"/>
      <c r="AT18" s="1"/>
      <c r="AU18" s="1"/>
    </row>
    <row r="19" spans="1:47" ht="24.95" customHeight="1" x14ac:dyDescent="0.15">
      <c r="A19" s="353"/>
      <c r="B19" s="520"/>
      <c r="C19" s="521"/>
      <c r="D19" s="522"/>
      <c r="E19" s="520"/>
      <c r="F19" s="521"/>
      <c r="G19" s="522"/>
      <c r="H19" s="525"/>
      <c r="I19" s="525"/>
      <c r="J19" s="525"/>
      <c r="K19" s="525"/>
      <c r="L19" s="520"/>
      <c r="M19" s="522"/>
      <c r="N19" s="361"/>
      <c r="O19" s="363"/>
      <c r="P19" s="501"/>
      <c r="Q19" s="502"/>
      <c r="R19" s="501"/>
      <c r="S19" s="502"/>
      <c r="T19" s="523"/>
      <c r="U19" s="524"/>
      <c r="V19" s="515"/>
      <c r="W19" s="515"/>
      <c r="X19" s="486"/>
      <c r="Y19" s="486"/>
      <c r="Z19" s="501"/>
      <c r="AA19" s="502"/>
      <c r="AB19" s="501"/>
      <c r="AC19" s="502"/>
      <c r="AD19" s="486"/>
      <c r="AE19" s="486"/>
      <c r="AF19" s="515"/>
      <c r="AG19" s="515"/>
      <c r="AH19" s="515"/>
      <c r="AI19" s="515"/>
      <c r="AJ19" s="501"/>
      <c r="AK19" s="517"/>
      <c r="AL19" s="517"/>
      <c r="AM19" s="502"/>
      <c r="AN19" s="292"/>
      <c r="AO19" s="510"/>
      <c r="AP19" s="211"/>
      <c r="AQ19" s="135"/>
      <c r="AS19" s="1"/>
      <c r="AT19" s="1"/>
      <c r="AU19" s="1"/>
    </row>
    <row r="20" spans="1:47" ht="24.95" customHeight="1" x14ac:dyDescent="0.15">
      <c r="A20" s="353"/>
      <c r="B20" s="491" t="s">
        <v>43</v>
      </c>
      <c r="C20" s="491" t="s">
        <v>85</v>
      </c>
      <c r="D20" s="491" t="s">
        <v>86</v>
      </c>
      <c r="E20" s="491" t="s">
        <v>43</v>
      </c>
      <c r="F20" s="491" t="s">
        <v>85</v>
      </c>
      <c r="G20" s="491" t="s">
        <v>86</v>
      </c>
      <c r="H20" s="491" t="s">
        <v>85</v>
      </c>
      <c r="I20" s="491" t="s">
        <v>86</v>
      </c>
      <c r="J20" s="491" t="s">
        <v>85</v>
      </c>
      <c r="K20" s="491" t="s">
        <v>86</v>
      </c>
      <c r="L20" s="491" t="s">
        <v>85</v>
      </c>
      <c r="M20" s="491" t="s">
        <v>86</v>
      </c>
      <c r="N20" s="491" t="s">
        <v>85</v>
      </c>
      <c r="O20" s="491" t="s">
        <v>86</v>
      </c>
      <c r="P20" s="491" t="s">
        <v>85</v>
      </c>
      <c r="Q20" s="491" t="s">
        <v>86</v>
      </c>
      <c r="R20" s="491" t="s">
        <v>85</v>
      </c>
      <c r="S20" s="491" t="s">
        <v>86</v>
      </c>
      <c r="T20" s="491" t="s">
        <v>85</v>
      </c>
      <c r="U20" s="491" t="s">
        <v>86</v>
      </c>
      <c r="V20" s="491" t="s">
        <v>85</v>
      </c>
      <c r="W20" s="491" t="s">
        <v>86</v>
      </c>
      <c r="X20" s="491" t="s">
        <v>85</v>
      </c>
      <c r="Y20" s="491" t="s">
        <v>86</v>
      </c>
      <c r="Z20" s="491" t="s">
        <v>85</v>
      </c>
      <c r="AA20" s="491" t="s">
        <v>86</v>
      </c>
      <c r="AB20" s="491" t="s">
        <v>85</v>
      </c>
      <c r="AC20" s="491" t="s">
        <v>86</v>
      </c>
      <c r="AD20" s="491" t="s">
        <v>85</v>
      </c>
      <c r="AE20" s="491" t="s">
        <v>86</v>
      </c>
      <c r="AF20" s="491" t="s">
        <v>85</v>
      </c>
      <c r="AG20" s="491" t="s">
        <v>86</v>
      </c>
      <c r="AH20" s="491" t="s">
        <v>85</v>
      </c>
      <c r="AI20" s="491" t="s">
        <v>86</v>
      </c>
      <c r="AJ20" s="518" t="s">
        <v>31</v>
      </c>
      <c r="AK20" s="518" t="s">
        <v>288</v>
      </c>
      <c r="AL20" s="518" t="s">
        <v>209</v>
      </c>
      <c r="AM20" s="518" t="s">
        <v>295</v>
      </c>
      <c r="AN20" s="292"/>
      <c r="AO20" s="510"/>
      <c r="AP20" s="212"/>
      <c r="AS20" s="1"/>
      <c r="AT20" s="1"/>
      <c r="AU20" s="1"/>
    </row>
    <row r="21" spans="1:47" ht="15" customHeight="1" x14ac:dyDescent="0.15">
      <c r="A21" s="353"/>
      <c r="B21" s="492"/>
      <c r="C21" s="492"/>
      <c r="D21" s="492"/>
      <c r="E21" s="492"/>
      <c r="F21" s="492"/>
      <c r="G21" s="492"/>
      <c r="H21" s="493"/>
      <c r="I21" s="492"/>
      <c r="J21" s="493"/>
      <c r="K21" s="492"/>
      <c r="L21" s="493"/>
      <c r="M21" s="492"/>
      <c r="N21" s="493"/>
      <c r="O21" s="492"/>
      <c r="P21" s="493"/>
      <c r="Q21" s="492"/>
      <c r="R21" s="493"/>
      <c r="S21" s="492"/>
      <c r="T21" s="493"/>
      <c r="U21" s="492"/>
      <c r="V21" s="493"/>
      <c r="W21" s="492"/>
      <c r="X21" s="493"/>
      <c r="Y21" s="492"/>
      <c r="Z21" s="493"/>
      <c r="AA21" s="492"/>
      <c r="AB21" s="493"/>
      <c r="AC21" s="492"/>
      <c r="AD21" s="493"/>
      <c r="AE21" s="492"/>
      <c r="AF21" s="493"/>
      <c r="AG21" s="492"/>
      <c r="AH21" s="493"/>
      <c r="AI21" s="492"/>
      <c r="AJ21" s="519"/>
      <c r="AK21" s="519"/>
      <c r="AL21" s="519"/>
      <c r="AM21" s="519"/>
      <c r="AN21" s="293"/>
      <c r="AO21" s="511"/>
      <c r="AP21" s="212"/>
      <c r="AS21" s="1"/>
      <c r="AT21" s="1"/>
      <c r="AU21" s="1"/>
    </row>
    <row r="22" spans="1:47" ht="27.75" customHeight="1" x14ac:dyDescent="0.15">
      <c r="A22" s="77" t="s">
        <v>179</v>
      </c>
      <c r="B22" s="78">
        <v>122</v>
      </c>
      <c r="C22" s="78">
        <v>71</v>
      </c>
      <c r="D22" s="78">
        <v>51</v>
      </c>
      <c r="E22" s="78">
        <v>3</v>
      </c>
      <c r="F22" s="78">
        <v>2</v>
      </c>
      <c r="G22" s="78">
        <v>1</v>
      </c>
      <c r="H22" s="83">
        <v>0</v>
      </c>
      <c r="I22" s="78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78">
        <v>2</v>
      </c>
      <c r="Q22" s="78">
        <v>1</v>
      </c>
      <c r="R22" s="78">
        <v>2</v>
      </c>
      <c r="S22" s="83">
        <v>0</v>
      </c>
      <c r="T22" s="83">
        <v>2</v>
      </c>
      <c r="U22" s="83">
        <v>0</v>
      </c>
      <c r="V22" s="78">
        <v>0</v>
      </c>
      <c r="W22" s="83">
        <v>1</v>
      </c>
      <c r="X22" s="78">
        <v>0</v>
      </c>
      <c r="Y22" s="78">
        <v>0</v>
      </c>
      <c r="Z22" s="78">
        <v>16</v>
      </c>
      <c r="AA22" s="78">
        <v>6</v>
      </c>
      <c r="AB22" s="78">
        <v>5</v>
      </c>
      <c r="AC22" s="78">
        <v>4</v>
      </c>
      <c r="AD22" s="78">
        <v>0</v>
      </c>
      <c r="AE22" s="78">
        <v>1</v>
      </c>
      <c r="AF22" s="78">
        <v>44</v>
      </c>
      <c r="AG22" s="78">
        <v>38</v>
      </c>
      <c r="AH22" s="78">
        <v>0</v>
      </c>
      <c r="AI22" s="83">
        <v>0</v>
      </c>
      <c r="AJ22" s="83">
        <v>0</v>
      </c>
      <c r="AK22" s="83">
        <v>0</v>
      </c>
      <c r="AL22" s="83">
        <v>0</v>
      </c>
      <c r="AM22" s="83">
        <v>0</v>
      </c>
      <c r="AN22" s="83">
        <v>6</v>
      </c>
      <c r="AO22" s="78">
        <v>74</v>
      </c>
      <c r="AP22" s="213"/>
      <c r="AS22" s="1"/>
      <c r="AT22" s="1"/>
      <c r="AU22" s="1"/>
    </row>
    <row r="23" spans="1:47" ht="27.75" customHeight="1" x14ac:dyDescent="0.15">
      <c r="A23" s="208" t="s">
        <v>233</v>
      </c>
      <c r="B23" s="80">
        <v>8</v>
      </c>
      <c r="C23" s="80">
        <v>5</v>
      </c>
      <c r="D23" s="80">
        <v>3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80">
        <v>0</v>
      </c>
      <c r="Y23" s="80">
        <v>0</v>
      </c>
      <c r="Z23" s="80">
        <v>2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3</v>
      </c>
      <c r="AG23" s="80">
        <v>3</v>
      </c>
      <c r="AH23" s="79">
        <v>0</v>
      </c>
      <c r="AI23" s="79">
        <v>0</v>
      </c>
      <c r="AJ23" s="79">
        <v>0</v>
      </c>
      <c r="AK23" s="79">
        <v>0</v>
      </c>
      <c r="AL23" s="79">
        <v>0</v>
      </c>
      <c r="AM23" s="79">
        <v>0</v>
      </c>
      <c r="AN23" s="79">
        <v>0</v>
      </c>
      <c r="AO23" s="80">
        <v>5</v>
      </c>
      <c r="AP23" s="213"/>
      <c r="AS23" s="1"/>
      <c r="AT23" s="1"/>
      <c r="AU23" s="1"/>
    </row>
    <row r="24" spans="1:47" ht="27.75" customHeight="1" x14ac:dyDescent="0.15">
      <c r="A24" s="208" t="s">
        <v>113</v>
      </c>
      <c r="B24" s="80">
        <v>108</v>
      </c>
      <c r="C24" s="80">
        <v>61</v>
      </c>
      <c r="D24" s="80">
        <v>47</v>
      </c>
      <c r="E24" s="80">
        <v>0</v>
      </c>
      <c r="F24" s="79">
        <v>0</v>
      </c>
      <c r="G24" s="80">
        <v>0</v>
      </c>
      <c r="H24" s="79">
        <v>0</v>
      </c>
      <c r="I24" s="80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2</v>
      </c>
      <c r="S24" s="79">
        <v>0</v>
      </c>
      <c r="T24" s="79">
        <v>1</v>
      </c>
      <c r="U24" s="79">
        <v>0</v>
      </c>
      <c r="V24" s="80">
        <v>0</v>
      </c>
      <c r="W24" s="79">
        <v>1</v>
      </c>
      <c r="X24" s="80">
        <v>0</v>
      </c>
      <c r="Y24" s="80">
        <v>0</v>
      </c>
      <c r="Z24" s="80">
        <v>13</v>
      </c>
      <c r="AA24" s="80">
        <v>6</v>
      </c>
      <c r="AB24" s="80">
        <v>5</v>
      </c>
      <c r="AC24" s="80">
        <v>4</v>
      </c>
      <c r="AD24" s="80">
        <v>0</v>
      </c>
      <c r="AE24" s="80">
        <v>1</v>
      </c>
      <c r="AF24" s="80">
        <v>40</v>
      </c>
      <c r="AG24" s="80">
        <v>35</v>
      </c>
      <c r="AH24" s="80">
        <v>0</v>
      </c>
      <c r="AI24" s="79">
        <v>0</v>
      </c>
      <c r="AJ24" s="79">
        <v>0</v>
      </c>
      <c r="AK24" s="79">
        <v>0</v>
      </c>
      <c r="AL24" s="79">
        <v>0</v>
      </c>
      <c r="AM24" s="79">
        <v>0</v>
      </c>
      <c r="AN24" s="79">
        <v>6</v>
      </c>
      <c r="AO24" s="80">
        <v>68</v>
      </c>
      <c r="AP24" s="213"/>
      <c r="AS24" s="1"/>
      <c r="AT24" s="1"/>
      <c r="AU24" s="1"/>
    </row>
    <row r="25" spans="1:47" ht="27.75" customHeight="1" x14ac:dyDescent="0.15">
      <c r="A25" s="209" t="s">
        <v>126</v>
      </c>
      <c r="B25" s="81">
        <v>6</v>
      </c>
      <c r="C25" s="81">
        <v>5</v>
      </c>
      <c r="D25" s="82">
        <v>1</v>
      </c>
      <c r="E25" s="81">
        <v>3</v>
      </c>
      <c r="F25" s="81">
        <v>2</v>
      </c>
      <c r="G25" s="82">
        <v>1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1">
        <v>2</v>
      </c>
      <c r="Q25" s="82">
        <v>1</v>
      </c>
      <c r="R25" s="82">
        <v>0</v>
      </c>
      <c r="S25" s="82">
        <v>0</v>
      </c>
      <c r="T25" s="82">
        <v>1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1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1">
        <v>1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1">
        <v>1</v>
      </c>
      <c r="AP25" s="213"/>
      <c r="AS25" s="1"/>
      <c r="AT25" s="1"/>
      <c r="AU25" s="1"/>
    </row>
  </sheetData>
  <mergeCells count="126">
    <mergeCell ref="AK20:AK21"/>
    <mergeCell ref="AL20:AL21"/>
    <mergeCell ref="AM20:AM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O16:AO21"/>
    <mergeCell ref="E17:G19"/>
    <mergeCell ref="H17:I19"/>
    <mergeCell ref="J17:K19"/>
    <mergeCell ref="L17:M19"/>
    <mergeCell ref="N17:O19"/>
    <mergeCell ref="P17:Q19"/>
    <mergeCell ref="X17:Y19"/>
    <mergeCell ref="AD17:AE19"/>
    <mergeCell ref="AJ17:AM19"/>
    <mergeCell ref="Z18:AA19"/>
    <mergeCell ref="AB18:AC19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AM7:AM8"/>
    <mergeCell ref="AN7:AN8"/>
    <mergeCell ref="A16:A21"/>
    <mergeCell ref="B16:D19"/>
    <mergeCell ref="R16:S19"/>
    <mergeCell ref="T16:U19"/>
    <mergeCell ref="V16:W19"/>
    <mergeCell ref="AF16:AG19"/>
    <mergeCell ref="AH16:AI19"/>
    <mergeCell ref="AN16:AN21"/>
    <mergeCell ref="B20:B21"/>
    <mergeCell ref="C20:C21"/>
    <mergeCell ref="D20:D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  <mergeCell ref="AC7:AC8"/>
    <mergeCell ref="AD7:AD8"/>
    <mergeCell ref="AE7:AE8"/>
    <mergeCell ref="AF7:AF8"/>
    <mergeCell ref="AG7:AG8"/>
    <mergeCell ref="AH7:AH8"/>
    <mergeCell ref="AI7:AI8"/>
    <mergeCell ref="AK7:AK8"/>
    <mergeCell ref="AL7:AL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3:A8"/>
    <mergeCell ref="B3:D6"/>
    <mergeCell ref="R3:S6"/>
    <mergeCell ref="T3:U6"/>
    <mergeCell ref="V3:W6"/>
    <mergeCell ref="AF3:AG6"/>
    <mergeCell ref="AH3:AI6"/>
    <mergeCell ref="AO3:AO8"/>
    <mergeCell ref="AP3:AP8"/>
    <mergeCell ref="E4:G6"/>
    <mergeCell ref="N4:O6"/>
    <mergeCell ref="P4:Q6"/>
    <mergeCell ref="X4:Y6"/>
    <mergeCell ref="AD4:AE6"/>
    <mergeCell ref="AJ4:AJ8"/>
    <mergeCell ref="AK4:AN6"/>
    <mergeCell ref="H5:I6"/>
    <mergeCell ref="J5:K6"/>
    <mergeCell ref="L5:M6"/>
    <mergeCell ref="Z5:AA6"/>
    <mergeCell ref="AB5:AC6"/>
    <mergeCell ref="B7:B8"/>
    <mergeCell ref="C7:C8"/>
    <mergeCell ref="D7:D8"/>
    <mergeCell ref="E3:Q3"/>
    <mergeCell ref="X3:AE3"/>
    <mergeCell ref="AJ3:AN3"/>
    <mergeCell ref="H4:M4"/>
    <mergeCell ref="Z4:AC4"/>
    <mergeCell ref="E16:Q16"/>
    <mergeCell ref="X16:AE16"/>
    <mergeCell ref="AJ16:AM16"/>
    <mergeCell ref="Z17:AC1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</mergeCells>
  <phoneticPr fontId="2"/>
  <pageMargins left="0.78740157480314965" right="0.59055118110236227" top="0.78740157480314965" bottom="0.78740157480314965" header="0.51181102362204722" footer="0.51181102362204722"/>
  <pageSetup paperSize="8" fitToHeight="0" orientation="landscape" r:id="rId1"/>
  <headerFooter alignWithMargins="0"/>
  <colBreaks count="1" manualBreakCount="1">
    <brk id="21" max="20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27"/>
  <sheetViews>
    <sheetView showZeros="0" view="pageBreakPreview" zoomScaleNormal="70" zoomScaleSheetLayoutView="100" workbookViewId="0">
      <selection activeCell="G11" sqref="G11"/>
    </sheetView>
  </sheetViews>
  <sheetFormatPr defaultRowHeight="13.5" x14ac:dyDescent="0.15"/>
  <cols>
    <col min="1" max="1" width="3.625" style="1" customWidth="1"/>
    <col min="2" max="2" width="31.625" style="1" customWidth="1"/>
    <col min="3" max="5" width="14.625" style="1" customWidth="1"/>
    <col min="6" max="6" width="9" style="1" bestFit="1" customWidth="1"/>
    <col min="7" max="16384" width="9" style="1"/>
  </cols>
  <sheetData>
    <row r="1" spans="1:5" ht="21" customHeight="1" x14ac:dyDescent="0.15">
      <c r="A1" s="136" t="s">
        <v>282</v>
      </c>
      <c r="B1" s="137"/>
      <c r="C1" s="137"/>
      <c r="D1" s="137"/>
      <c r="E1" s="217" t="s">
        <v>45</v>
      </c>
    </row>
    <row r="2" spans="1:5" ht="21" customHeight="1" x14ac:dyDescent="0.15">
      <c r="A2" s="435" t="s">
        <v>12</v>
      </c>
      <c r="B2" s="436"/>
      <c r="C2" s="50" t="s">
        <v>43</v>
      </c>
      <c r="D2" s="50" t="s">
        <v>85</v>
      </c>
      <c r="E2" s="50" t="s">
        <v>86</v>
      </c>
    </row>
    <row r="3" spans="1:5" ht="27.75" customHeight="1" x14ac:dyDescent="0.15">
      <c r="A3" s="435" t="s">
        <v>29</v>
      </c>
      <c r="B3" s="436"/>
      <c r="C3" s="222">
        <v>28</v>
      </c>
      <c r="D3" s="222">
        <v>19</v>
      </c>
      <c r="E3" s="222">
        <v>9</v>
      </c>
    </row>
    <row r="4" spans="1:5" ht="27.75" customHeight="1" x14ac:dyDescent="0.15">
      <c r="A4" s="16" t="s">
        <v>180</v>
      </c>
      <c r="B4" s="2" t="s">
        <v>121</v>
      </c>
      <c r="C4" s="222">
        <v>1</v>
      </c>
      <c r="D4" s="222">
        <v>1</v>
      </c>
      <c r="E4" s="222">
        <v>0</v>
      </c>
    </row>
    <row r="5" spans="1:5" ht="27.75" customHeight="1" x14ac:dyDescent="0.15">
      <c r="A5" s="17" t="s">
        <v>38</v>
      </c>
      <c r="B5" s="138" t="s">
        <v>37</v>
      </c>
      <c r="C5" s="223">
        <v>0</v>
      </c>
      <c r="D5" s="223">
        <v>0</v>
      </c>
      <c r="E5" s="223">
        <v>0</v>
      </c>
    </row>
    <row r="6" spans="1:5" ht="27.75" customHeight="1" x14ac:dyDescent="0.15">
      <c r="A6" s="16" t="s">
        <v>182</v>
      </c>
      <c r="B6" s="2" t="s">
        <v>175</v>
      </c>
      <c r="C6" s="224">
        <v>0</v>
      </c>
      <c r="D6" s="224">
        <v>0</v>
      </c>
      <c r="E6" s="224">
        <v>0</v>
      </c>
    </row>
    <row r="7" spans="1:5" ht="27.75" customHeight="1" x14ac:dyDescent="0.15">
      <c r="A7" s="16" t="s">
        <v>184</v>
      </c>
      <c r="B7" s="2" t="s">
        <v>197</v>
      </c>
      <c r="C7" s="224">
        <v>0</v>
      </c>
      <c r="D7" s="224">
        <v>0</v>
      </c>
      <c r="E7" s="224">
        <v>0</v>
      </c>
    </row>
    <row r="8" spans="1:5" ht="27.75" customHeight="1" x14ac:dyDescent="0.15">
      <c r="A8" s="17" t="s">
        <v>181</v>
      </c>
      <c r="B8" s="138" t="s">
        <v>99</v>
      </c>
      <c r="C8" s="224">
        <v>8</v>
      </c>
      <c r="D8" s="224">
        <v>7</v>
      </c>
      <c r="E8" s="224">
        <v>1</v>
      </c>
    </row>
    <row r="9" spans="1:5" s="150" customFormat="1" ht="27.75" customHeight="1" x14ac:dyDescent="0.15">
      <c r="A9" s="16" t="s">
        <v>177</v>
      </c>
      <c r="B9" s="2" t="s">
        <v>198</v>
      </c>
      <c r="C9" s="222">
        <v>0</v>
      </c>
      <c r="D9" s="222">
        <v>0</v>
      </c>
      <c r="E9" s="222">
        <v>0</v>
      </c>
    </row>
    <row r="10" spans="1:5" ht="27.75" customHeight="1" x14ac:dyDescent="0.15">
      <c r="A10" s="16" t="s">
        <v>185</v>
      </c>
      <c r="B10" s="2" t="s">
        <v>144</v>
      </c>
      <c r="C10" s="224">
        <v>0</v>
      </c>
      <c r="D10" s="224">
        <v>0</v>
      </c>
      <c r="E10" s="224">
        <v>0</v>
      </c>
    </row>
    <row r="11" spans="1:5" ht="27.75" customHeight="1" x14ac:dyDescent="0.15">
      <c r="A11" s="16" t="s">
        <v>186</v>
      </c>
      <c r="B11" s="2" t="s">
        <v>103</v>
      </c>
      <c r="C11" s="224">
        <v>1</v>
      </c>
      <c r="D11" s="224">
        <v>0</v>
      </c>
      <c r="E11" s="224">
        <v>1</v>
      </c>
    </row>
    <row r="12" spans="1:5" ht="27.75" customHeight="1" x14ac:dyDescent="0.15">
      <c r="A12" s="16" t="s">
        <v>152</v>
      </c>
      <c r="B12" s="2" t="s">
        <v>123</v>
      </c>
      <c r="C12" s="224">
        <v>6</v>
      </c>
      <c r="D12" s="224">
        <v>2</v>
      </c>
      <c r="E12" s="224">
        <v>4</v>
      </c>
    </row>
    <row r="13" spans="1:5" ht="27.75" customHeight="1" x14ac:dyDescent="0.15">
      <c r="A13" s="16" t="s">
        <v>188</v>
      </c>
      <c r="B13" s="2" t="s">
        <v>51</v>
      </c>
      <c r="C13" s="224">
        <v>0</v>
      </c>
      <c r="D13" s="224">
        <v>0</v>
      </c>
      <c r="E13" s="224">
        <v>0</v>
      </c>
    </row>
    <row r="14" spans="1:5" ht="27.75" customHeight="1" x14ac:dyDescent="0.15">
      <c r="A14" s="16" t="s">
        <v>7</v>
      </c>
      <c r="B14" s="2" t="s">
        <v>199</v>
      </c>
      <c r="C14" s="224">
        <v>0</v>
      </c>
      <c r="D14" s="224">
        <v>0</v>
      </c>
      <c r="E14" s="224">
        <v>0</v>
      </c>
    </row>
    <row r="15" spans="1:5" ht="27.75" customHeight="1" x14ac:dyDescent="0.15">
      <c r="A15" s="16" t="s">
        <v>189</v>
      </c>
      <c r="B15" s="140" t="s">
        <v>130</v>
      </c>
      <c r="C15" s="224">
        <v>0</v>
      </c>
      <c r="D15" s="224">
        <v>0</v>
      </c>
      <c r="E15" s="224">
        <v>0</v>
      </c>
    </row>
    <row r="16" spans="1:5" ht="27.75" customHeight="1" x14ac:dyDescent="0.15">
      <c r="A16" s="16" t="s">
        <v>148</v>
      </c>
      <c r="B16" s="2" t="s">
        <v>57</v>
      </c>
      <c r="C16" s="224">
        <v>6</v>
      </c>
      <c r="D16" s="224">
        <v>4</v>
      </c>
      <c r="E16" s="224">
        <v>2</v>
      </c>
    </row>
    <row r="17" spans="1:5" ht="27.75" customHeight="1" x14ac:dyDescent="0.15">
      <c r="A17" s="16" t="s">
        <v>190</v>
      </c>
      <c r="B17" s="2" t="s">
        <v>202</v>
      </c>
      <c r="C17" s="224">
        <v>0</v>
      </c>
      <c r="D17" s="224">
        <v>0</v>
      </c>
      <c r="E17" s="224">
        <v>0</v>
      </c>
    </row>
    <row r="18" spans="1:5" ht="27.75" customHeight="1" x14ac:dyDescent="0.15">
      <c r="A18" s="16" t="s">
        <v>97</v>
      </c>
      <c r="B18" s="2" t="s">
        <v>203</v>
      </c>
      <c r="C18" s="224">
        <v>1</v>
      </c>
      <c r="D18" s="224">
        <v>0</v>
      </c>
      <c r="E18" s="224">
        <v>1</v>
      </c>
    </row>
    <row r="19" spans="1:5" ht="27.75" customHeight="1" x14ac:dyDescent="0.15">
      <c r="A19" s="16" t="s">
        <v>75</v>
      </c>
      <c r="B19" s="2" t="s">
        <v>204</v>
      </c>
      <c r="C19" s="224">
        <v>1</v>
      </c>
      <c r="D19" s="224">
        <v>1</v>
      </c>
      <c r="E19" s="224">
        <v>0</v>
      </c>
    </row>
    <row r="20" spans="1:5" ht="27.75" customHeight="1" x14ac:dyDescent="0.15">
      <c r="A20" s="16" t="s">
        <v>191</v>
      </c>
      <c r="B20" s="2" t="s">
        <v>205</v>
      </c>
      <c r="C20" s="224">
        <v>0</v>
      </c>
      <c r="D20" s="224">
        <v>0</v>
      </c>
      <c r="E20" s="224">
        <v>0</v>
      </c>
    </row>
    <row r="21" spans="1:5" ht="27.75" customHeight="1" x14ac:dyDescent="0.15">
      <c r="A21" s="16" t="s">
        <v>192</v>
      </c>
      <c r="B21" s="215" t="s">
        <v>106</v>
      </c>
      <c r="C21" s="224">
        <v>2</v>
      </c>
      <c r="D21" s="224">
        <v>2</v>
      </c>
      <c r="E21" s="224">
        <v>0</v>
      </c>
    </row>
    <row r="22" spans="1:5" ht="27.75" customHeight="1" x14ac:dyDescent="0.15">
      <c r="A22" s="17" t="s">
        <v>193</v>
      </c>
      <c r="B22" s="216" t="s">
        <v>156</v>
      </c>
      <c r="C22" s="223">
        <v>1</v>
      </c>
      <c r="D22" s="223">
        <v>1</v>
      </c>
      <c r="E22" s="223">
        <v>0</v>
      </c>
    </row>
    <row r="23" spans="1:5" ht="27.75" customHeight="1" x14ac:dyDescent="0.15">
      <c r="A23" s="25" t="s">
        <v>194</v>
      </c>
      <c r="B23" s="138" t="s">
        <v>161</v>
      </c>
      <c r="C23" s="223">
        <v>1</v>
      </c>
      <c r="D23" s="223">
        <v>1</v>
      </c>
      <c r="E23" s="223">
        <v>0</v>
      </c>
    </row>
    <row r="24" spans="1:5" ht="27.75" customHeight="1" x14ac:dyDescent="0.15">
      <c r="A24" s="439" t="s">
        <v>108</v>
      </c>
      <c r="B24" s="440"/>
      <c r="C24" s="20"/>
      <c r="D24" s="20"/>
      <c r="E24" s="20"/>
    </row>
    <row r="25" spans="1:5" ht="27.75" customHeight="1" x14ac:dyDescent="0.15">
      <c r="A25" s="439" t="s">
        <v>195</v>
      </c>
      <c r="B25" s="440"/>
      <c r="C25" s="22">
        <f>SUM(C4:C5)</f>
        <v>1</v>
      </c>
      <c r="D25" s="22">
        <f>SUM(D4:D5)</f>
        <v>1</v>
      </c>
      <c r="E25" s="22">
        <f>SUM(E4:E5)</f>
        <v>0</v>
      </c>
    </row>
    <row r="26" spans="1:5" ht="27.75" customHeight="1" x14ac:dyDescent="0.15">
      <c r="A26" s="439" t="s">
        <v>196</v>
      </c>
      <c r="B26" s="440"/>
      <c r="C26" s="20">
        <f>SUM(C6:C8)</f>
        <v>8</v>
      </c>
      <c r="D26" s="20">
        <f>SUM(D6:D8)</f>
        <v>7</v>
      </c>
      <c r="E26" s="20">
        <f>SUM(E6:E8)</f>
        <v>1</v>
      </c>
    </row>
    <row r="27" spans="1:5" ht="27.75" customHeight="1" x14ac:dyDescent="0.15">
      <c r="A27" s="431" t="s">
        <v>187</v>
      </c>
      <c r="B27" s="432"/>
      <c r="C27" s="21">
        <f>SUM(C9:C22)</f>
        <v>18</v>
      </c>
      <c r="D27" s="21">
        <f>SUM(D9:D22)</f>
        <v>10</v>
      </c>
      <c r="E27" s="21">
        <f>SUM(E9:E22)</f>
        <v>8</v>
      </c>
    </row>
  </sheetData>
  <mergeCells count="6">
    <mergeCell ref="A27:B27"/>
    <mergeCell ref="A2:B2"/>
    <mergeCell ref="A3:B3"/>
    <mergeCell ref="A24:B24"/>
    <mergeCell ref="A25:B25"/>
    <mergeCell ref="A26:B26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  <ignoredErrors>
    <ignoredError sqref="C25:E27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23"/>
  <sheetViews>
    <sheetView showZeros="0" view="pageBreakPreview" zoomScaleNormal="80" zoomScaleSheetLayoutView="100" workbookViewId="0">
      <selection activeCell="G21" sqref="G21"/>
    </sheetView>
  </sheetViews>
  <sheetFormatPr defaultRowHeight="13.5" x14ac:dyDescent="0.15"/>
  <cols>
    <col min="1" max="1" width="2.625" style="1" customWidth="1"/>
    <col min="2" max="2" width="31.625" style="1" customWidth="1"/>
    <col min="3" max="5" width="14.625" style="1" customWidth="1"/>
    <col min="6" max="6" width="9" style="1" bestFit="1" customWidth="1"/>
    <col min="7" max="16384" width="9" style="1"/>
  </cols>
  <sheetData>
    <row r="1" spans="1:5" ht="21" customHeight="1" x14ac:dyDescent="0.15">
      <c r="A1" s="136" t="s">
        <v>228</v>
      </c>
      <c r="B1" s="137"/>
      <c r="C1" s="137"/>
      <c r="E1" s="26" t="s">
        <v>45</v>
      </c>
    </row>
    <row r="2" spans="1:5" ht="30" customHeight="1" x14ac:dyDescent="0.15">
      <c r="A2" s="435" t="s">
        <v>12</v>
      </c>
      <c r="B2" s="445"/>
      <c r="C2" s="50" t="s">
        <v>43</v>
      </c>
      <c r="D2" s="50" t="s">
        <v>85</v>
      </c>
      <c r="E2" s="50" t="s">
        <v>86</v>
      </c>
    </row>
    <row r="3" spans="1:5" ht="30" customHeight="1" x14ac:dyDescent="0.15">
      <c r="A3" s="435" t="s">
        <v>29</v>
      </c>
      <c r="B3" s="436"/>
      <c r="C3" s="221">
        <v>28</v>
      </c>
      <c r="D3" s="221">
        <v>19</v>
      </c>
      <c r="E3" s="221">
        <v>9</v>
      </c>
    </row>
    <row r="4" spans="1:5" ht="30" customHeight="1" x14ac:dyDescent="0.15">
      <c r="A4" s="446" t="s">
        <v>149</v>
      </c>
      <c r="B4" s="527"/>
      <c r="C4" s="221">
        <v>1</v>
      </c>
      <c r="D4" s="221">
        <v>0</v>
      </c>
      <c r="E4" s="221">
        <v>1</v>
      </c>
    </row>
    <row r="5" spans="1:5" ht="30" customHeight="1" x14ac:dyDescent="0.15">
      <c r="A5" s="446" t="s">
        <v>20</v>
      </c>
      <c r="B5" s="527"/>
      <c r="C5" s="221">
        <v>0</v>
      </c>
      <c r="D5" s="221">
        <v>0</v>
      </c>
      <c r="E5" s="221">
        <v>0</v>
      </c>
    </row>
    <row r="6" spans="1:5" ht="30" customHeight="1" x14ac:dyDescent="0.15">
      <c r="A6" s="446" t="s">
        <v>153</v>
      </c>
      <c r="B6" s="527"/>
      <c r="C6" s="221">
        <v>6</v>
      </c>
      <c r="D6" s="221">
        <v>1</v>
      </c>
      <c r="E6" s="221">
        <v>5</v>
      </c>
    </row>
    <row r="7" spans="1:5" ht="30" customHeight="1" x14ac:dyDescent="0.15">
      <c r="A7" s="446" t="s">
        <v>157</v>
      </c>
      <c r="B7" s="527"/>
      <c r="C7" s="221">
        <v>5</v>
      </c>
      <c r="D7" s="221">
        <v>4</v>
      </c>
      <c r="E7" s="221">
        <v>1</v>
      </c>
    </row>
    <row r="8" spans="1:5" ht="30" customHeight="1" x14ac:dyDescent="0.15">
      <c r="A8" s="446" t="s">
        <v>90</v>
      </c>
      <c r="B8" s="527"/>
      <c r="C8" s="221">
        <v>1</v>
      </c>
      <c r="D8" s="221">
        <v>1</v>
      </c>
      <c r="E8" s="221">
        <v>0</v>
      </c>
    </row>
    <row r="9" spans="1:5" ht="30" customHeight="1" x14ac:dyDescent="0.15">
      <c r="A9" s="446" t="s">
        <v>206</v>
      </c>
      <c r="B9" s="527"/>
      <c r="C9" s="221">
        <v>1</v>
      </c>
      <c r="D9" s="221">
        <v>1</v>
      </c>
      <c r="E9" s="221">
        <v>0</v>
      </c>
    </row>
    <row r="10" spans="1:5" ht="30" customHeight="1" x14ac:dyDescent="0.15">
      <c r="A10" s="446" t="s">
        <v>160</v>
      </c>
      <c r="B10" s="527"/>
      <c r="C10" s="221">
        <v>0</v>
      </c>
      <c r="D10" s="221">
        <v>0</v>
      </c>
      <c r="E10" s="221">
        <v>0</v>
      </c>
    </row>
    <row r="11" spans="1:5" ht="30" customHeight="1" x14ac:dyDescent="0.15">
      <c r="A11" s="453" t="s">
        <v>73</v>
      </c>
      <c r="B11" s="528"/>
      <c r="C11" s="221">
        <v>9</v>
      </c>
      <c r="D11" s="221">
        <v>8</v>
      </c>
      <c r="E11" s="221">
        <v>1</v>
      </c>
    </row>
    <row r="12" spans="1:5" ht="30" customHeight="1" x14ac:dyDescent="0.15">
      <c r="A12" s="206"/>
      <c r="B12" s="160" t="s">
        <v>155</v>
      </c>
      <c r="C12" s="224">
        <v>8</v>
      </c>
      <c r="D12" s="224">
        <v>7</v>
      </c>
      <c r="E12" s="224">
        <v>1</v>
      </c>
    </row>
    <row r="13" spans="1:5" ht="30" customHeight="1" x14ac:dyDescent="0.15">
      <c r="A13" s="206"/>
      <c r="B13" s="161" t="s">
        <v>94</v>
      </c>
      <c r="C13" s="224">
        <v>1</v>
      </c>
      <c r="D13" s="224">
        <v>1</v>
      </c>
      <c r="E13" s="224">
        <v>0</v>
      </c>
    </row>
    <row r="14" spans="1:5" ht="30" customHeight="1" x14ac:dyDescent="0.15">
      <c r="A14" s="206"/>
      <c r="B14" s="161" t="s">
        <v>4</v>
      </c>
      <c r="C14" s="224">
        <v>0</v>
      </c>
      <c r="D14" s="224">
        <v>0</v>
      </c>
      <c r="E14" s="224">
        <v>0</v>
      </c>
    </row>
    <row r="15" spans="1:5" ht="30" customHeight="1" x14ac:dyDescent="0.15">
      <c r="A15" s="206"/>
      <c r="B15" s="161" t="s">
        <v>168</v>
      </c>
      <c r="C15" s="224">
        <v>0</v>
      </c>
      <c r="D15" s="224">
        <v>0</v>
      </c>
      <c r="E15" s="224">
        <v>0</v>
      </c>
    </row>
    <row r="16" spans="1:5" ht="30" customHeight="1" x14ac:dyDescent="0.15">
      <c r="A16" s="207"/>
      <c r="B16" s="162" t="s">
        <v>169</v>
      </c>
      <c r="C16" s="224">
        <v>0</v>
      </c>
      <c r="D16" s="224">
        <v>0</v>
      </c>
      <c r="E16" s="224">
        <v>0</v>
      </c>
    </row>
    <row r="17" spans="1:5" ht="30" customHeight="1" x14ac:dyDescent="0.15">
      <c r="A17" s="446" t="s">
        <v>139</v>
      </c>
      <c r="B17" s="527"/>
      <c r="C17" s="221">
        <v>0</v>
      </c>
      <c r="D17" s="221">
        <v>0</v>
      </c>
      <c r="E17" s="221">
        <v>0</v>
      </c>
    </row>
    <row r="18" spans="1:5" ht="30" customHeight="1" x14ac:dyDescent="0.15">
      <c r="A18" s="446" t="s">
        <v>162</v>
      </c>
      <c r="B18" s="527"/>
      <c r="C18" s="221">
        <v>0</v>
      </c>
      <c r="D18" s="221">
        <v>0</v>
      </c>
      <c r="E18" s="221">
        <v>0</v>
      </c>
    </row>
    <row r="19" spans="1:5" ht="30" customHeight="1" x14ac:dyDescent="0.15">
      <c r="A19" s="446" t="s">
        <v>164</v>
      </c>
      <c r="B19" s="527"/>
      <c r="C19" s="221">
        <v>4</v>
      </c>
      <c r="D19" s="221">
        <v>3</v>
      </c>
      <c r="E19" s="221">
        <v>1</v>
      </c>
    </row>
    <row r="20" spans="1:5" ht="30" customHeight="1" x14ac:dyDescent="0.15">
      <c r="A20" s="446" t="s">
        <v>161</v>
      </c>
      <c r="B20" s="527"/>
      <c r="C20" s="221">
        <v>1</v>
      </c>
      <c r="D20" s="221">
        <v>1</v>
      </c>
      <c r="E20" s="221">
        <v>0</v>
      </c>
    </row>
    <row r="21" spans="1:5" ht="30" customHeight="1" x14ac:dyDescent="0.15">
      <c r="A21" s="448" t="s">
        <v>165</v>
      </c>
      <c r="B21" s="532"/>
      <c r="C21" s="230"/>
      <c r="D21" s="230"/>
      <c r="E21" s="230"/>
    </row>
    <row r="22" spans="1:5" ht="30" customHeight="1" x14ac:dyDescent="0.15">
      <c r="A22" s="450" t="s">
        <v>303</v>
      </c>
      <c r="B22" s="529"/>
      <c r="C22" s="221">
        <v>11</v>
      </c>
      <c r="D22" s="221">
        <v>7</v>
      </c>
      <c r="E22" s="221">
        <v>4</v>
      </c>
    </row>
    <row r="23" spans="1:5" ht="30" customHeight="1" x14ac:dyDescent="0.15">
      <c r="A23" s="530" t="s">
        <v>167</v>
      </c>
      <c r="B23" s="531"/>
      <c r="C23" s="221">
        <v>0</v>
      </c>
      <c r="D23" s="221">
        <v>0</v>
      </c>
      <c r="E23" s="221">
        <v>0</v>
      </c>
    </row>
  </sheetData>
  <mergeCells count="17">
    <mergeCell ref="A22:B22"/>
    <mergeCell ref="A23:B23"/>
    <mergeCell ref="A17:B17"/>
    <mergeCell ref="A18:B18"/>
    <mergeCell ref="A19:B19"/>
    <mergeCell ref="A20:B20"/>
    <mergeCell ref="A21:B21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6:B6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0"/>
  <sheetViews>
    <sheetView showZeros="0" view="pageBreakPreview" zoomScaleNormal="80" zoomScaleSheetLayoutView="100" workbookViewId="0">
      <selection activeCell="H13" sqref="H13"/>
    </sheetView>
  </sheetViews>
  <sheetFormatPr defaultRowHeight="13.5" x14ac:dyDescent="0.15"/>
  <cols>
    <col min="1" max="1" width="5.625" style="1" customWidth="1"/>
    <col min="2" max="2" width="9.125" style="1" customWidth="1"/>
    <col min="3" max="3" width="7.625" style="1" customWidth="1"/>
    <col min="4" max="7" width="14.625" style="1" customWidth="1"/>
    <col min="8" max="8" width="9" style="1" bestFit="1" customWidth="1"/>
    <col min="9" max="16384" width="9" style="1"/>
  </cols>
  <sheetData>
    <row r="1" spans="1:7" ht="20.100000000000001" customHeight="1" x14ac:dyDescent="0.15">
      <c r="A1" s="136" t="s">
        <v>88</v>
      </c>
    </row>
    <row r="2" spans="1:7" ht="20.100000000000001" customHeight="1" x14ac:dyDescent="0.15">
      <c r="A2" s="136" t="s">
        <v>215</v>
      </c>
      <c r="B2" s="137"/>
      <c r="C2" s="137"/>
      <c r="D2" s="137"/>
      <c r="E2" s="137"/>
      <c r="F2" s="137"/>
      <c r="G2" s="217" t="s">
        <v>45</v>
      </c>
    </row>
    <row r="3" spans="1:7" ht="30" customHeight="1" x14ac:dyDescent="0.15">
      <c r="A3" s="444" t="s">
        <v>207</v>
      </c>
      <c r="B3" s="444"/>
      <c r="C3" s="251"/>
      <c r="D3" s="18" t="s">
        <v>214</v>
      </c>
      <c r="E3" s="39" t="s">
        <v>216</v>
      </c>
      <c r="F3" s="39" t="s">
        <v>183</v>
      </c>
      <c r="G3" s="18" t="s">
        <v>217</v>
      </c>
    </row>
    <row r="4" spans="1:7" ht="24.95" customHeight="1" x14ac:dyDescent="0.15">
      <c r="A4" s="444" t="s">
        <v>170</v>
      </c>
      <c r="B4" s="303"/>
      <c r="C4" s="248"/>
      <c r="D4" s="53">
        <f t="shared" ref="D4:G6" si="0">SUM(D7,D22)</f>
        <v>1</v>
      </c>
      <c r="E4" s="53">
        <f t="shared" si="0"/>
        <v>0</v>
      </c>
      <c r="F4" s="53">
        <f t="shared" si="0"/>
        <v>0</v>
      </c>
      <c r="G4" s="53">
        <f t="shared" si="0"/>
        <v>3</v>
      </c>
    </row>
    <row r="5" spans="1:7" ht="24.95" customHeight="1" x14ac:dyDescent="0.15">
      <c r="A5" s="302"/>
      <c r="B5" s="303" t="s">
        <v>85</v>
      </c>
      <c r="C5" s="248"/>
      <c r="D5" s="53">
        <f>SUM(D8,D23)</f>
        <v>1</v>
      </c>
      <c r="E5" s="53">
        <f t="shared" si="0"/>
        <v>0</v>
      </c>
      <c r="F5" s="53">
        <f t="shared" si="0"/>
        <v>0</v>
      </c>
      <c r="G5" s="53">
        <f t="shared" si="0"/>
        <v>1</v>
      </c>
    </row>
    <row r="6" spans="1:7" ht="24.95" customHeight="1" x14ac:dyDescent="0.15">
      <c r="A6" s="303"/>
      <c r="B6" s="303" t="s">
        <v>86</v>
      </c>
      <c r="C6" s="248"/>
      <c r="D6" s="53">
        <f>SUM(D9,D24)</f>
        <v>0</v>
      </c>
      <c r="E6" s="53">
        <f t="shared" si="0"/>
        <v>0</v>
      </c>
      <c r="F6" s="53">
        <f t="shared" si="0"/>
        <v>0</v>
      </c>
      <c r="G6" s="53">
        <f t="shared" si="0"/>
        <v>2</v>
      </c>
    </row>
    <row r="7" spans="1:7" ht="24.95" customHeight="1" x14ac:dyDescent="0.15">
      <c r="A7" s="533" t="s">
        <v>140</v>
      </c>
      <c r="B7" s="444" t="s">
        <v>43</v>
      </c>
      <c r="C7" s="248"/>
      <c r="D7" s="53">
        <f>SUM(D8:D9)</f>
        <v>0</v>
      </c>
      <c r="E7" s="53">
        <f>SUM(E8:E9)</f>
        <v>0</v>
      </c>
      <c r="F7" s="53">
        <f>SUM(F8:F9)</f>
        <v>0</v>
      </c>
      <c r="G7" s="53">
        <f>SUM(G8:G9)</f>
        <v>3</v>
      </c>
    </row>
    <row r="8" spans="1:7" ht="24.95" customHeight="1" x14ac:dyDescent="0.15">
      <c r="A8" s="534"/>
      <c r="B8" s="302"/>
      <c r="C8" s="25" t="s">
        <v>85</v>
      </c>
      <c r="D8" s="53">
        <f t="shared" ref="D8:G9" si="1">SUM(D10,D12,D14,D16,D18,D20)</f>
        <v>0</v>
      </c>
      <c r="E8" s="53">
        <f t="shared" si="1"/>
        <v>0</v>
      </c>
      <c r="F8" s="53">
        <f t="shared" si="1"/>
        <v>0</v>
      </c>
      <c r="G8" s="53">
        <f t="shared" si="1"/>
        <v>1</v>
      </c>
    </row>
    <row r="9" spans="1:7" ht="24.95" customHeight="1" x14ac:dyDescent="0.15">
      <c r="A9" s="534"/>
      <c r="B9" s="303"/>
      <c r="C9" s="25" t="s">
        <v>86</v>
      </c>
      <c r="D9" s="53">
        <f>SUM(D11,D13,D15,D17,D19,D21)</f>
        <v>0</v>
      </c>
      <c r="E9" s="53">
        <f t="shared" si="1"/>
        <v>0</v>
      </c>
      <c r="F9" s="53">
        <f>SUM(F11,F13,F15,F17,F19,F21)</f>
        <v>0</v>
      </c>
      <c r="G9" s="53">
        <f t="shared" si="1"/>
        <v>2</v>
      </c>
    </row>
    <row r="10" spans="1:7" ht="24.95" customHeight="1" x14ac:dyDescent="0.15">
      <c r="A10" s="534"/>
      <c r="B10" s="303" t="s">
        <v>89</v>
      </c>
      <c r="C10" s="25" t="s">
        <v>85</v>
      </c>
      <c r="D10" s="53">
        <v>0</v>
      </c>
      <c r="E10" s="53">
        <v>0</v>
      </c>
      <c r="F10" s="53">
        <v>0</v>
      </c>
      <c r="G10" s="53">
        <v>0</v>
      </c>
    </row>
    <row r="11" spans="1:7" ht="24.95" customHeight="1" x14ac:dyDescent="0.15">
      <c r="A11" s="534"/>
      <c r="B11" s="303"/>
      <c r="C11" s="25" t="s">
        <v>86</v>
      </c>
      <c r="D11" s="53">
        <v>0</v>
      </c>
      <c r="E11" s="53">
        <v>0</v>
      </c>
      <c r="F11" s="53">
        <v>0</v>
      </c>
      <c r="G11" s="53">
        <v>1</v>
      </c>
    </row>
    <row r="12" spans="1:7" ht="24.95" customHeight="1" x14ac:dyDescent="0.15">
      <c r="A12" s="534"/>
      <c r="B12" s="303" t="s">
        <v>102</v>
      </c>
      <c r="C12" s="25" t="s">
        <v>85</v>
      </c>
      <c r="D12" s="53">
        <v>0</v>
      </c>
      <c r="E12" s="53">
        <v>0</v>
      </c>
      <c r="F12" s="53">
        <v>0</v>
      </c>
      <c r="G12" s="53">
        <v>0</v>
      </c>
    </row>
    <row r="13" spans="1:7" ht="24.95" customHeight="1" x14ac:dyDescent="0.15">
      <c r="A13" s="534"/>
      <c r="B13" s="303"/>
      <c r="C13" s="25" t="s">
        <v>86</v>
      </c>
      <c r="D13" s="53">
        <v>0</v>
      </c>
      <c r="E13" s="53">
        <v>0</v>
      </c>
      <c r="F13" s="53">
        <v>0</v>
      </c>
      <c r="G13" s="52">
        <v>0</v>
      </c>
    </row>
    <row r="14" spans="1:7" ht="24.95" customHeight="1" x14ac:dyDescent="0.15">
      <c r="A14" s="534"/>
      <c r="B14" s="303" t="s">
        <v>23</v>
      </c>
      <c r="C14" s="25" t="s">
        <v>85</v>
      </c>
      <c r="D14" s="53">
        <v>0</v>
      </c>
      <c r="E14" s="53">
        <v>0</v>
      </c>
      <c r="F14" s="53">
        <v>0</v>
      </c>
      <c r="G14" s="53">
        <v>0</v>
      </c>
    </row>
    <row r="15" spans="1:7" ht="24.95" customHeight="1" x14ac:dyDescent="0.15">
      <c r="A15" s="534"/>
      <c r="B15" s="303"/>
      <c r="C15" s="25" t="s">
        <v>86</v>
      </c>
      <c r="D15" s="53">
        <v>0</v>
      </c>
      <c r="E15" s="53">
        <v>0</v>
      </c>
      <c r="F15" s="53">
        <v>0</v>
      </c>
      <c r="G15" s="53">
        <v>1</v>
      </c>
    </row>
    <row r="16" spans="1:7" ht="24.95" customHeight="1" x14ac:dyDescent="0.15">
      <c r="A16" s="534"/>
      <c r="B16" s="303" t="s">
        <v>208</v>
      </c>
      <c r="C16" s="25" t="s">
        <v>85</v>
      </c>
      <c r="D16" s="53">
        <v>0</v>
      </c>
      <c r="E16" s="53">
        <v>0</v>
      </c>
      <c r="F16" s="53">
        <v>0</v>
      </c>
      <c r="G16" s="53">
        <v>0</v>
      </c>
    </row>
    <row r="17" spans="1:7" ht="24.95" customHeight="1" x14ac:dyDescent="0.15">
      <c r="A17" s="534"/>
      <c r="B17" s="303"/>
      <c r="C17" s="25" t="s">
        <v>86</v>
      </c>
      <c r="D17" s="53">
        <v>0</v>
      </c>
      <c r="E17" s="53">
        <v>0</v>
      </c>
      <c r="F17" s="53">
        <v>0</v>
      </c>
      <c r="G17" s="53">
        <v>0</v>
      </c>
    </row>
    <row r="18" spans="1:7" ht="24.95" customHeight="1" x14ac:dyDescent="0.15">
      <c r="A18" s="534"/>
      <c r="B18" s="303" t="s">
        <v>210</v>
      </c>
      <c r="C18" s="25" t="s">
        <v>85</v>
      </c>
      <c r="D18" s="53">
        <v>0</v>
      </c>
      <c r="E18" s="53">
        <v>0</v>
      </c>
      <c r="F18" s="53">
        <v>0</v>
      </c>
      <c r="G18" s="53">
        <v>0</v>
      </c>
    </row>
    <row r="19" spans="1:7" ht="24.95" customHeight="1" x14ac:dyDescent="0.15">
      <c r="A19" s="534"/>
      <c r="B19" s="303"/>
      <c r="C19" s="25" t="s">
        <v>86</v>
      </c>
      <c r="D19" s="53">
        <v>0</v>
      </c>
      <c r="E19" s="53">
        <v>0</v>
      </c>
      <c r="F19" s="53">
        <v>0</v>
      </c>
      <c r="G19" s="53">
        <v>0</v>
      </c>
    </row>
    <row r="20" spans="1:7" ht="24.95" customHeight="1" x14ac:dyDescent="0.15">
      <c r="A20" s="534"/>
      <c r="B20" s="303" t="s">
        <v>211</v>
      </c>
      <c r="C20" s="25" t="s">
        <v>85</v>
      </c>
      <c r="D20" s="53">
        <v>0</v>
      </c>
      <c r="E20" s="53">
        <v>0</v>
      </c>
      <c r="F20" s="53">
        <v>0</v>
      </c>
      <c r="G20" s="53">
        <v>1</v>
      </c>
    </row>
    <row r="21" spans="1:7" ht="24.95" customHeight="1" x14ac:dyDescent="0.15">
      <c r="A21" s="535"/>
      <c r="B21" s="303"/>
      <c r="C21" s="25" t="s">
        <v>86</v>
      </c>
      <c r="D21" s="53">
        <v>0</v>
      </c>
      <c r="E21" s="53">
        <v>0</v>
      </c>
      <c r="F21" s="53">
        <v>0</v>
      </c>
      <c r="G21" s="53">
        <v>0</v>
      </c>
    </row>
    <row r="22" spans="1:7" ht="24.95" customHeight="1" x14ac:dyDescent="0.15">
      <c r="A22" s="533" t="s">
        <v>141</v>
      </c>
      <c r="B22" s="536" t="s">
        <v>43</v>
      </c>
      <c r="C22" s="260"/>
      <c r="D22" s="53">
        <f>SUM(D23:D24)</f>
        <v>1</v>
      </c>
      <c r="E22" s="53">
        <f>SUM(E23:E24)</f>
        <v>0</v>
      </c>
      <c r="F22" s="53">
        <f>SUM(F23:F24)</f>
        <v>0</v>
      </c>
      <c r="G22" s="53">
        <f>SUM(G23:G24)</f>
        <v>0</v>
      </c>
    </row>
    <row r="23" spans="1:7" ht="24.95" customHeight="1" x14ac:dyDescent="0.15">
      <c r="A23" s="534"/>
      <c r="B23" s="302"/>
      <c r="C23" s="25" t="s">
        <v>85</v>
      </c>
      <c r="D23" s="53">
        <f>SUM(D25,D27,D29)</f>
        <v>1</v>
      </c>
      <c r="E23" s="53">
        <f>SUM(E25,E27,E29)</f>
        <v>0</v>
      </c>
      <c r="F23" s="53">
        <f>SUM(F25,F27,F29)</f>
        <v>0</v>
      </c>
      <c r="G23" s="53">
        <f>SUM(G25,G27,G29)</f>
        <v>0</v>
      </c>
    </row>
    <row r="24" spans="1:7" ht="24.95" customHeight="1" x14ac:dyDescent="0.15">
      <c r="A24" s="534"/>
      <c r="B24" s="303"/>
      <c r="C24" s="25" t="s">
        <v>86</v>
      </c>
      <c r="D24" s="53">
        <f>SUM(D26,D28,D30)</f>
        <v>0</v>
      </c>
      <c r="E24" s="53">
        <f t="shared" ref="E24:G24" si="2">SUM(E26,E28,E30)</f>
        <v>0</v>
      </c>
      <c r="F24" s="53">
        <f t="shared" si="2"/>
        <v>0</v>
      </c>
      <c r="G24" s="53">
        <f t="shared" si="2"/>
        <v>0</v>
      </c>
    </row>
    <row r="25" spans="1:7" ht="24.95" customHeight="1" x14ac:dyDescent="0.15">
      <c r="A25" s="534"/>
      <c r="B25" s="303" t="s">
        <v>58</v>
      </c>
      <c r="C25" s="25" t="s">
        <v>85</v>
      </c>
      <c r="D25" s="53">
        <v>1</v>
      </c>
      <c r="E25" s="53">
        <v>0</v>
      </c>
      <c r="F25" s="53">
        <v>0</v>
      </c>
      <c r="G25" s="53">
        <v>0</v>
      </c>
    </row>
    <row r="26" spans="1:7" ht="24.95" customHeight="1" x14ac:dyDescent="0.15">
      <c r="A26" s="534"/>
      <c r="B26" s="303"/>
      <c r="C26" s="25" t="s">
        <v>86</v>
      </c>
      <c r="D26" s="53">
        <v>0</v>
      </c>
      <c r="E26" s="53">
        <v>0</v>
      </c>
      <c r="F26" s="53">
        <v>0</v>
      </c>
      <c r="G26" s="53">
        <v>0</v>
      </c>
    </row>
    <row r="27" spans="1:7" ht="24.95" customHeight="1" x14ac:dyDescent="0.15">
      <c r="A27" s="534"/>
      <c r="B27" s="303" t="s">
        <v>212</v>
      </c>
      <c r="C27" s="25" t="s">
        <v>85</v>
      </c>
      <c r="D27" s="53">
        <v>0</v>
      </c>
      <c r="E27" s="53">
        <v>0</v>
      </c>
      <c r="F27" s="53">
        <v>0</v>
      </c>
      <c r="G27" s="53">
        <v>0</v>
      </c>
    </row>
    <row r="28" spans="1:7" ht="24.95" customHeight="1" x14ac:dyDescent="0.15">
      <c r="A28" s="534"/>
      <c r="B28" s="303"/>
      <c r="C28" s="25" t="s">
        <v>86</v>
      </c>
      <c r="D28" s="53">
        <v>0</v>
      </c>
      <c r="E28" s="53">
        <v>0</v>
      </c>
      <c r="F28" s="53">
        <v>0</v>
      </c>
      <c r="G28" s="53">
        <v>0</v>
      </c>
    </row>
    <row r="29" spans="1:7" ht="24.95" customHeight="1" x14ac:dyDescent="0.15">
      <c r="A29" s="534"/>
      <c r="B29" s="303" t="s">
        <v>109</v>
      </c>
      <c r="C29" s="25" t="s">
        <v>85</v>
      </c>
      <c r="D29" s="53">
        <v>0</v>
      </c>
      <c r="E29" s="53">
        <v>0</v>
      </c>
      <c r="F29" s="53">
        <v>0</v>
      </c>
      <c r="G29" s="53">
        <v>0</v>
      </c>
    </row>
    <row r="30" spans="1:7" ht="24.95" customHeight="1" x14ac:dyDescent="0.15">
      <c r="A30" s="535"/>
      <c r="B30" s="303"/>
      <c r="C30" s="25" t="s">
        <v>86</v>
      </c>
      <c r="D30" s="53">
        <v>0</v>
      </c>
      <c r="E30" s="53">
        <v>0</v>
      </c>
      <c r="F30" s="53">
        <v>0</v>
      </c>
      <c r="G30" s="53">
        <v>0</v>
      </c>
    </row>
  </sheetData>
  <mergeCells count="20">
    <mergeCell ref="B25:B26"/>
    <mergeCell ref="B27:B28"/>
    <mergeCell ref="B29:B30"/>
    <mergeCell ref="A7:A21"/>
    <mergeCell ref="A22:A30"/>
    <mergeCell ref="B22:C22"/>
    <mergeCell ref="B16:B17"/>
    <mergeCell ref="B18:B19"/>
    <mergeCell ref="B20:B21"/>
    <mergeCell ref="B8:B9"/>
    <mergeCell ref="B10:B11"/>
    <mergeCell ref="B12:B13"/>
    <mergeCell ref="B14:B15"/>
    <mergeCell ref="B23:B24"/>
    <mergeCell ref="A3:C3"/>
    <mergeCell ref="A4:C4"/>
    <mergeCell ref="B5:C5"/>
    <mergeCell ref="B6:C6"/>
    <mergeCell ref="B7:C7"/>
    <mergeCell ref="A5:A6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4"/>
  <sheetViews>
    <sheetView showZeros="0" view="pageBreakPreview" zoomScaleNormal="8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1" sqref="J11"/>
    </sheetView>
  </sheetViews>
  <sheetFormatPr defaultRowHeight="13.5" x14ac:dyDescent="0.15"/>
  <cols>
    <col min="1" max="1" width="3.125" style="1" customWidth="1"/>
    <col min="2" max="2" width="26.625" style="1" customWidth="1"/>
    <col min="3" max="14" width="9.375" style="1" customWidth="1"/>
    <col min="15" max="15" width="9" style="1" bestFit="1" customWidth="1"/>
    <col min="16" max="16384" width="9" style="1"/>
  </cols>
  <sheetData>
    <row r="1" spans="1:14" ht="21" customHeight="1" x14ac:dyDescent="0.15">
      <c r="A1" s="4" t="s">
        <v>260</v>
      </c>
      <c r="B1" s="45"/>
      <c r="C1" s="49"/>
      <c r="D1" s="49"/>
      <c r="E1" s="49"/>
      <c r="F1" s="49"/>
      <c r="N1" s="26" t="s">
        <v>45</v>
      </c>
    </row>
    <row r="2" spans="1:14" ht="21" customHeight="1" x14ac:dyDescent="0.15">
      <c r="A2" s="308" t="s">
        <v>12</v>
      </c>
      <c r="B2" s="309"/>
      <c r="C2" s="303" t="s">
        <v>43</v>
      </c>
      <c r="D2" s="303"/>
      <c r="E2" s="303"/>
      <c r="F2" s="303" t="s">
        <v>117</v>
      </c>
      <c r="G2" s="303"/>
      <c r="H2" s="303"/>
      <c r="I2" s="303" t="s">
        <v>79</v>
      </c>
      <c r="J2" s="303"/>
      <c r="K2" s="303"/>
      <c r="L2" s="303" t="s">
        <v>120</v>
      </c>
      <c r="M2" s="303"/>
      <c r="N2" s="303"/>
    </row>
    <row r="3" spans="1:14" ht="21" customHeight="1" x14ac:dyDescent="0.15">
      <c r="A3" s="310"/>
      <c r="B3" s="311"/>
      <c r="C3" s="51" t="s">
        <v>43</v>
      </c>
      <c r="D3" s="51" t="s">
        <v>85</v>
      </c>
      <c r="E3" s="51" t="s">
        <v>86</v>
      </c>
      <c r="F3" s="51" t="s">
        <v>43</v>
      </c>
      <c r="G3" s="51" t="s">
        <v>85</v>
      </c>
      <c r="H3" s="51" t="s">
        <v>86</v>
      </c>
      <c r="I3" s="51" t="s">
        <v>43</v>
      </c>
      <c r="J3" s="51" t="s">
        <v>85</v>
      </c>
      <c r="K3" s="51" t="s">
        <v>86</v>
      </c>
      <c r="L3" s="51" t="s">
        <v>43</v>
      </c>
      <c r="M3" s="51" t="s">
        <v>85</v>
      </c>
      <c r="N3" s="51" t="s">
        <v>86</v>
      </c>
    </row>
    <row r="4" spans="1:14" ht="21" customHeight="1" x14ac:dyDescent="0.15">
      <c r="A4" s="304" t="s">
        <v>147</v>
      </c>
      <c r="B4" s="305"/>
      <c r="C4" s="52">
        <f t="shared" ref="C4:C13" si="0">SUM(D4:E4)</f>
        <v>5454</v>
      </c>
      <c r="D4" s="52">
        <f t="shared" ref="D4:E10" si="1">SUM(G4,J4,M4)</f>
        <v>2769</v>
      </c>
      <c r="E4" s="52">
        <f t="shared" si="1"/>
        <v>2685</v>
      </c>
      <c r="F4" s="52">
        <f t="shared" ref="F4:F9" si="2">SUM(G4:H4)</f>
        <v>139</v>
      </c>
      <c r="G4" s="52">
        <f>SUM(G5:G9)</f>
        <v>69</v>
      </c>
      <c r="H4" s="52">
        <f>SUM(H5:H9)</f>
        <v>70</v>
      </c>
      <c r="I4" s="52">
        <f t="shared" ref="I4:I10" si="3">SUM(J4:K4)</f>
        <v>4346</v>
      </c>
      <c r="J4" s="52">
        <f>SUM(J5:J9)</f>
        <v>2237</v>
      </c>
      <c r="K4" s="52">
        <f>SUM(K5:K9)</f>
        <v>2109</v>
      </c>
      <c r="L4" s="52">
        <f t="shared" ref="L4:L10" si="4">SUM(M4:N4)</f>
        <v>969</v>
      </c>
      <c r="M4" s="52">
        <f>SUM(M5:M9)</f>
        <v>463</v>
      </c>
      <c r="N4" s="52">
        <f>SUM(N5:N9)</f>
        <v>506</v>
      </c>
    </row>
    <row r="5" spans="1:14" ht="27.75" customHeight="1" x14ac:dyDescent="0.15">
      <c r="A5" s="43"/>
      <c r="B5" s="46" t="s">
        <v>100</v>
      </c>
      <c r="C5" s="19">
        <f>SUM(D5:E5)</f>
        <v>4924</v>
      </c>
      <c r="D5" s="19">
        <f>SUM(G5,J5,M5)</f>
        <v>2464</v>
      </c>
      <c r="E5" s="19">
        <f t="shared" si="1"/>
        <v>2460</v>
      </c>
      <c r="F5" s="19">
        <f t="shared" si="2"/>
        <v>129</v>
      </c>
      <c r="G5" s="19">
        <v>62</v>
      </c>
      <c r="H5" s="19">
        <v>67</v>
      </c>
      <c r="I5" s="19">
        <f t="shared" si="3"/>
        <v>3834</v>
      </c>
      <c r="J5" s="19">
        <v>1941</v>
      </c>
      <c r="K5" s="19">
        <v>1893</v>
      </c>
      <c r="L5" s="19">
        <f t="shared" si="4"/>
        <v>961</v>
      </c>
      <c r="M5" s="19">
        <v>461</v>
      </c>
      <c r="N5" s="19">
        <v>500</v>
      </c>
    </row>
    <row r="6" spans="1:14" ht="27.75" customHeight="1" x14ac:dyDescent="0.15">
      <c r="A6" s="43"/>
      <c r="B6" s="47" t="s">
        <v>105</v>
      </c>
      <c r="C6" s="20">
        <f t="shared" si="0"/>
        <v>172</v>
      </c>
      <c r="D6" s="20">
        <f t="shared" si="1"/>
        <v>80</v>
      </c>
      <c r="E6" s="20">
        <f t="shared" si="1"/>
        <v>92</v>
      </c>
      <c r="F6" s="20">
        <f t="shared" si="2"/>
        <v>0</v>
      </c>
      <c r="G6" s="22">
        <v>0</v>
      </c>
      <c r="H6" s="20">
        <v>0</v>
      </c>
      <c r="I6" s="20">
        <f t="shared" si="3"/>
        <v>170</v>
      </c>
      <c r="J6" s="20">
        <v>80</v>
      </c>
      <c r="K6" s="20">
        <v>90</v>
      </c>
      <c r="L6" s="20">
        <f t="shared" si="4"/>
        <v>2</v>
      </c>
      <c r="M6" s="22">
        <v>0</v>
      </c>
      <c r="N6" s="20">
        <v>2</v>
      </c>
    </row>
    <row r="7" spans="1:14" ht="27.75" customHeight="1" x14ac:dyDescent="0.15">
      <c r="A7" s="43"/>
      <c r="B7" s="47" t="s">
        <v>110</v>
      </c>
      <c r="C7" s="20">
        <f t="shared" si="0"/>
        <v>149</v>
      </c>
      <c r="D7" s="20">
        <f t="shared" si="1"/>
        <v>73</v>
      </c>
      <c r="E7" s="20">
        <f t="shared" si="1"/>
        <v>76</v>
      </c>
      <c r="F7" s="20">
        <f t="shared" si="2"/>
        <v>1</v>
      </c>
      <c r="G7" s="22">
        <v>0</v>
      </c>
      <c r="H7" s="22">
        <v>1</v>
      </c>
      <c r="I7" s="20">
        <f t="shared" si="3"/>
        <v>142</v>
      </c>
      <c r="J7" s="20">
        <v>71</v>
      </c>
      <c r="K7" s="20">
        <v>71</v>
      </c>
      <c r="L7" s="20">
        <f t="shared" si="4"/>
        <v>6</v>
      </c>
      <c r="M7" s="20">
        <v>2</v>
      </c>
      <c r="N7" s="22">
        <v>4</v>
      </c>
    </row>
    <row r="8" spans="1:14" ht="27.75" customHeight="1" x14ac:dyDescent="0.15">
      <c r="A8" s="43"/>
      <c r="B8" s="47" t="s">
        <v>112</v>
      </c>
      <c r="C8" s="20">
        <f t="shared" si="0"/>
        <v>134</v>
      </c>
      <c r="D8" s="20">
        <f t="shared" si="1"/>
        <v>99</v>
      </c>
      <c r="E8" s="20">
        <f t="shared" si="1"/>
        <v>35</v>
      </c>
      <c r="F8" s="20">
        <f t="shared" si="2"/>
        <v>9</v>
      </c>
      <c r="G8" s="20">
        <v>7</v>
      </c>
      <c r="H8" s="20">
        <v>2</v>
      </c>
      <c r="I8" s="20">
        <f t="shared" si="3"/>
        <v>125</v>
      </c>
      <c r="J8" s="20">
        <v>92</v>
      </c>
      <c r="K8" s="20">
        <v>33</v>
      </c>
      <c r="L8" s="20">
        <f t="shared" si="4"/>
        <v>0</v>
      </c>
      <c r="M8" s="54">
        <v>0</v>
      </c>
      <c r="N8" s="22">
        <v>0</v>
      </c>
    </row>
    <row r="9" spans="1:14" ht="27.75" customHeight="1" x14ac:dyDescent="0.15">
      <c r="A9" s="44"/>
      <c r="B9" s="48" t="s">
        <v>114</v>
      </c>
      <c r="C9" s="21">
        <f t="shared" si="0"/>
        <v>75</v>
      </c>
      <c r="D9" s="21">
        <f>SUM(G9,J9,M9)</f>
        <v>53</v>
      </c>
      <c r="E9" s="21">
        <f t="shared" si="1"/>
        <v>22</v>
      </c>
      <c r="F9" s="23">
        <f t="shared" si="2"/>
        <v>0</v>
      </c>
      <c r="G9" s="23">
        <v>0</v>
      </c>
      <c r="H9" s="23">
        <v>0</v>
      </c>
      <c r="I9" s="23">
        <f t="shared" si="3"/>
        <v>75</v>
      </c>
      <c r="J9" s="21">
        <v>53</v>
      </c>
      <c r="K9" s="21">
        <v>22</v>
      </c>
      <c r="L9" s="23">
        <f t="shared" si="4"/>
        <v>0</v>
      </c>
      <c r="M9" s="23">
        <v>0</v>
      </c>
      <c r="N9" s="23">
        <v>0</v>
      </c>
    </row>
    <row r="10" spans="1:14" ht="27.75" customHeight="1" x14ac:dyDescent="0.15">
      <c r="A10" s="306" t="s">
        <v>304</v>
      </c>
      <c r="B10" s="307"/>
      <c r="C10" s="52">
        <f>SUM(D10:E10)</f>
        <v>2</v>
      </c>
      <c r="D10" s="21">
        <f>SUM(G10,J10,M10)</f>
        <v>0</v>
      </c>
      <c r="E10" s="21">
        <f t="shared" si="1"/>
        <v>2</v>
      </c>
      <c r="F10" s="23">
        <f>SUM(G10:H10)</f>
        <v>0</v>
      </c>
      <c r="G10" s="53">
        <v>0</v>
      </c>
      <c r="H10" s="53">
        <v>0</v>
      </c>
      <c r="I10" s="23">
        <f t="shared" si="3"/>
        <v>2</v>
      </c>
      <c r="J10" s="52">
        <v>0</v>
      </c>
      <c r="K10" s="52">
        <v>2</v>
      </c>
      <c r="L10" s="23">
        <f t="shared" si="4"/>
        <v>0</v>
      </c>
      <c r="M10" s="53">
        <v>0</v>
      </c>
      <c r="N10" s="53">
        <v>0</v>
      </c>
    </row>
    <row r="11" spans="1:14" ht="27.75" customHeight="1" x14ac:dyDescent="0.15">
      <c r="A11" s="304" t="s">
        <v>305</v>
      </c>
      <c r="B11" s="305"/>
      <c r="C11" s="52">
        <f>SUM(D11:E11)</f>
        <v>2</v>
      </c>
      <c r="D11" s="52">
        <f t="shared" ref="D11:E13" si="5">SUM(G11,J11,M11)</f>
        <v>2</v>
      </c>
      <c r="E11" s="52">
        <f>SUM(H11,K11,N11)</f>
        <v>0</v>
      </c>
      <c r="F11" s="52">
        <f>SUM(F12:F13)</f>
        <v>0</v>
      </c>
      <c r="G11" s="52">
        <f>SUM(G12:G13)</f>
        <v>0</v>
      </c>
      <c r="H11" s="52">
        <f t="shared" ref="H11:N11" si="6">SUM(H12:H13)</f>
        <v>0</v>
      </c>
      <c r="I11" s="52">
        <f>SUM(I12:I13)</f>
        <v>2</v>
      </c>
      <c r="J11" s="52">
        <v>2</v>
      </c>
      <c r="K11" s="52">
        <v>0</v>
      </c>
      <c r="L11" s="52">
        <f t="shared" si="6"/>
        <v>0</v>
      </c>
      <c r="M11" s="52">
        <f t="shared" si="6"/>
        <v>0</v>
      </c>
      <c r="N11" s="52">
        <f t="shared" si="6"/>
        <v>0</v>
      </c>
    </row>
    <row r="12" spans="1:14" ht="27.75" customHeight="1" x14ac:dyDescent="0.15">
      <c r="A12" s="43"/>
      <c r="B12" s="46" t="s">
        <v>115</v>
      </c>
      <c r="C12" s="19">
        <f t="shared" si="0"/>
        <v>0</v>
      </c>
      <c r="D12" s="19">
        <f t="shared" si="5"/>
        <v>0</v>
      </c>
      <c r="E12" s="19">
        <f>SUM(H12,K12,N12)</f>
        <v>0</v>
      </c>
      <c r="F12" s="19">
        <f>SUM(G12:H12)</f>
        <v>0</v>
      </c>
      <c r="G12" s="24">
        <v>0</v>
      </c>
      <c r="H12" s="24">
        <v>0</v>
      </c>
      <c r="I12" s="19">
        <f>SUM(J12:K12)</f>
        <v>0</v>
      </c>
      <c r="J12" s="19">
        <v>0</v>
      </c>
      <c r="K12" s="19">
        <v>0</v>
      </c>
      <c r="L12" s="19">
        <v>0</v>
      </c>
      <c r="M12" s="24">
        <v>0</v>
      </c>
      <c r="N12" s="24">
        <v>0</v>
      </c>
    </row>
    <row r="13" spans="1:14" ht="27.75" customHeight="1" x14ac:dyDescent="0.15">
      <c r="A13" s="44"/>
      <c r="B13" s="48" t="s">
        <v>116</v>
      </c>
      <c r="C13" s="23">
        <f t="shared" si="0"/>
        <v>2</v>
      </c>
      <c r="D13" s="23">
        <f t="shared" si="5"/>
        <v>2</v>
      </c>
      <c r="E13" s="23">
        <f t="shared" si="5"/>
        <v>0</v>
      </c>
      <c r="F13" s="21">
        <f>SUM(G13:H13)</f>
        <v>0</v>
      </c>
      <c r="G13" s="23">
        <v>0</v>
      </c>
      <c r="H13" s="23">
        <v>0</v>
      </c>
      <c r="I13" s="21">
        <f>SUM(J13:K13)</f>
        <v>2</v>
      </c>
      <c r="J13" s="23">
        <v>2</v>
      </c>
      <c r="K13" s="23">
        <v>0</v>
      </c>
      <c r="L13" s="23">
        <v>0</v>
      </c>
      <c r="M13" s="23">
        <v>0</v>
      </c>
      <c r="N13" s="23">
        <v>0</v>
      </c>
    </row>
    <row r="14" spans="1:14" ht="27.75" customHeight="1" x14ac:dyDescent="0.15">
      <c r="A14" s="306" t="s">
        <v>227</v>
      </c>
      <c r="B14" s="307"/>
      <c r="C14" s="52">
        <f>SUM(D14:E14)</f>
        <v>0</v>
      </c>
      <c r="D14" s="52">
        <f>SUM(G14,J14,M14)</f>
        <v>0</v>
      </c>
      <c r="E14" s="53">
        <f>SUM(H14,K14,N14)</f>
        <v>0</v>
      </c>
      <c r="F14" s="52">
        <v>0</v>
      </c>
      <c r="G14" s="53">
        <v>0</v>
      </c>
      <c r="H14" s="53">
        <v>0</v>
      </c>
      <c r="I14" s="52">
        <v>0</v>
      </c>
      <c r="J14" s="52">
        <v>0</v>
      </c>
      <c r="K14" s="53">
        <v>0</v>
      </c>
      <c r="L14" s="52">
        <v>0</v>
      </c>
      <c r="M14" s="53">
        <v>0</v>
      </c>
      <c r="N14" s="53">
        <v>0</v>
      </c>
    </row>
  </sheetData>
  <mergeCells count="9">
    <mergeCell ref="L2:N2"/>
    <mergeCell ref="A4:B4"/>
    <mergeCell ref="A10:B10"/>
    <mergeCell ref="A11:B11"/>
    <mergeCell ref="A14:B14"/>
    <mergeCell ref="A2:B3"/>
    <mergeCell ref="C2:E2"/>
    <mergeCell ref="F2:H2"/>
    <mergeCell ref="I2:K2"/>
  </mergeCells>
  <phoneticPr fontId="2"/>
  <pageMargins left="0.78740157480314965" right="0.78740157480314965" top="0.78740157480314965" bottom="0.98425196850393681" header="0.51181102362204722" footer="0.51181102362204722"/>
  <pageSetup paperSize="8" fitToWidth="2" orientation="landscape" r:id="rId1"/>
  <headerFooter alignWithMargins="0"/>
  <ignoredErrors>
    <ignoredError sqref="I12:I13" formulaRange="1"/>
    <ignoredError sqref="F11 I11 N11" formula="1"/>
    <ignoredError sqref="G11:H11 L11:M11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3"/>
  <sheetViews>
    <sheetView showZeros="0" view="pageBreakPreview" zoomScaleNormal="80" zoomScaleSheetLayoutView="100" workbookViewId="0">
      <selection activeCell="B6" sqref="B6:B9"/>
    </sheetView>
  </sheetViews>
  <sheetFormatPr defaultRowHeight="13.5" x14ac:dyDescent="0.15"/>
  <cols>
    <col min="1" max="1" width="13.625" style="1" customWidth="1"/>
    <col min="2" max="6" width="12.625" style="27" customWidth="1"/>
    <col min="7" max="13" width="10.625" style="27" customWidth="1"/>
    <col min="14" max="16383" width="9" style="1" bestFit="1" customWidth="1"/>
    <col min="16384" max="16384" width="9" style="1" customWidth="1"/>
  </cols>
  <sheetData>
    <row r="1" spans="1:13" ht="21" customHeight="1" x14ac:dyDescent="0.15">
      <c r="A1" s="55" t="s">
        <v>159</v>
      </c>
      <c r="B1" s="29"/>
      <c r="C1" s="29"/>
      <c r="D1" s="29"/>
      <c r="E1" s="29"/>
      <c r="F1" s="29"/>
      <c r="M1" s="66" t="s">
        <v>254</v>
      </c>
    </row>
    <row r="2" spans="1:13" ht="20.100000000000001" customHeight="1" x14ac:dyDescent="0.15">
      <c r="A2" s="253" t="s">
        <v>12</v>
      </c>
      <c r="B2" s="315" t="s">
        <v>43</v>
      </c>
      <c r="C2" s="316" t="s">
        <v>136</v>
      </c>
      <c r="D2" s="317"/>
      <c r="E2" s="316" t="s">
        <v>138</v>
      </c>
      <c r="F2" s="317"/>
      <c r="G2" s="312" t="s">
        <v>108</v>
      </c>
      <c r="H2" s="312"/>
      <c r="I2" s="312"/>
      <c r="J2" s="312"/>
      <c r="K2" s="312" t="s">
        <v>137</v>
      </c>
      <c r="L2" s="312"/>
      <c r="M2" s="312"/>
    </row>
    <row r="3" spans="1:13" ht="20.100000000000001" customHeight="1" x14ac:dyDescent="0.15">
      <c r="A3" s="313"/>
      <c r="B3" s="313"/>
      <c r="C3" s="318"/>
      <c r="D3" s="319"/>
      <c r="E3" s="318"/>
      <c r="F3" s="319"/>
      <c r="G3" s="312" t="s">
        <v>85</v>
      </c>
      <c r="H3" s="312"/>
      <c r="I3" s="312" t="s">
        <v>86</v>
      </c>
      <c r="J3" s="312"/>
      <c r="K3" s="312"/>
      <c r="L3" s="312"/>
      <c r="M3" s="312"/>
    </row>
    <row r="4" spans="1:13" ht="20.100000000000001" customHeight="1" x14ac:dyDescent="0.15">
      <c r="A4" s="314"/>
      <c r="B4" s="314"/>
      <c r="C4" s="30" t="s">
        <v>27</v>
      </c>
      <c r="D4" s="30" t="s">
        <v>122</v>
      </c>
      <c r="E4" s="30" t="s">
        <v>85</v>
      </c>
      <c r="F4" s="30" t="s">
        <v>86</v>
      </c>
      <c r="G4" s="63" t="s">
        <v>27</v>
      </c>
      <c r="H4" s="63" t="s">
        <v>122</v>
      </c>
      <c r="I4" s="63" t="s">
        <v>27</v>
      </c>
      <c r="J4" s="63" t="s">
        <v>122</v>
      </c>
      <c r="K4" s="63" t="s">
        <v>43</v>
      </c>
      <c r="L4" s="63" t="s">
        <v>85</v>
      </c>
      <c r="M4" s="63" t="s">
        <v>86</v>
      </c>
    </row>
    <row r="5" spans="1:13" ht="20.100000000000001" customHeight="1" x14ac:dyDescent="0.15">
      <c r="A5" s="56" t="s">
        <v>43</v>
      </c>
      <c r="B5" s="52">
        <f>SUM(B6:B9)</f>
        <v>10</v>
      </c>
      <c r="C5" s="52">
        <f>SUM(C6:C9)</f>
        <v>6</v>
      </c>
      <c r="D5" s="52">
        <f>SUM(D6:D9)</f>
        <v>4</v>
      </c>
      <c r="E5" s="52">
        <f>SUM(E6:E9)</f>
        <v>7</v>
      </c>
      <c r="F5" s="52">
        <f>SUM(F6:F9)</f>
        <v>3</v>
      </c>
      <c r="G5" s="21">
        <v>4</v>
      </c>
      <c r="H5" s="21">
        <v>3</v>
      </c>
      <c r="I5" s="21">
        <v>2</v>
      </c>
      <c r="J5" s="23">
        <v>1</v>
      </c>
      <c r="K5" s="219">
        <v>40</v>
      </c>
      <c r="L5" s="219">
        <v>42.9</v>
      </c>
      <c r="M5" s="232">
        <v>33.299999999999997</v>
      </c>
    </row>
    <row r="6" spans="1:13" ht="20.100000000000001" customHeight="1" x14ac:dyDescent="0.15">
      <c r="A6" s="5" t="s">
        <v>125</v>
      </c>
      <c r="B6" s="19">
        <f>SUM(E6:F6)</f>
        <v>0</v>
      </c>
      <c r="C6" s="19">
        <v>0</v>
      </c>
      <c r="D6" s="24">
        <v>0</v>
      </c>
      <c r="E6" s="19">
        <v>0</v>
      </c>
      <c r="F6" s="24">
        <v>0</v>
      </c>
      <c r="G6" s="64"/>
      <c r="H6" s="64"/>
      <c r="I6" s="64"/>
      <c r="J6" s="64"/>
      <c r="K6" s="64"/>
      <c r="L6" s="64"/>
      <c r="M6" s="64"/>
    </row>
    <row r="7" spans="1:13" ht="20.100000000000001" customHeight="1" x14ac:dyDescent="0.15">
      <c r="A7" s="6" t="s">
        <v>128</v>
      </c>
      <c r="B7" s="20">
        <f>SUM(E7:F7)</f>
        <v>7</v>
      </c>
      <c r="C7" s="54">
        <v>5</v>
      </c>
      <c r="D7" s="22">
        <v>2</v>
      </c>
      <c r="E7" s="62">
        <v>5</v>
      </c>
      <c r="F7" s="22">
        <v>2</v>
      </c>
      <c r="G7" s="64"/>
      <c r="H7" s="64"/>
      <c r="I7" s="64"/>
      <c r="J7" s="64"/>
      <c r="K7" s="64"/>
      <c r="L7" s="64"/>
      <c r="M7" s="64"/>
    </row>
    <row r="8" spans="1:13" ht="20.100000000000001" customHeight="1" x14ac:dyDescent="0.15">
      <c r="A8" s="6" t="s">
        <v>129</v>
      </c>
      <c r="B8" s="20">
        <f>SUM(E8:F8)</f>
        <v>2</v>
      </c>
      <c r="C8" s="20">
        <v>1</v>
      </c>
      <c r="D8" s="20">
        <v>1</v>
      </c>
      <c r="E8" s="20">
        <v>1</v>
      </c>
      <c r="F8" s="20">
        <v>1</v>
      </c>
      <c r="G8" s="64"/>
      <c r="H8" s="64"/>
      <c r="I8" s="64"/>
      <c r="J8" s="64"/>
      <c r="K8" s="64"/>
      <c r="L8" s="65"/>
      <c r="M8" s="64"/>
    </row>
    <row r="9" spans="1:13" ht="20.100000000000001" customHeight="1" x14ac:dyDescent="0.15">
      <c r="A9" s="57" t="s">
        <v>133</v>
      </c>
      <c r="B9" s="23">
        <f>SUM(E9:F9)</f>
        <v>1</v>
      </c>
      <c r="C9" s="23">
        <v>0</v>
      </c>
      <c r="D9" s="23">
        <v>1</v>
      </c>
      <c r="E9" s="23">
        <v>1</v>
      </c>
      <c r="F9" s="23">
        <v>0</v>
      </c>
      <c r="G9" s="64"/>
      <c r="H9" s="64"/>
      <c r="I9" s="64"/>
      <c r="J9" s="64"/>
      <c r="K9" s="64"/>
      <c r="L9" s="64"/>
      <c r="M9" s="64"/>
    </row>
    <row r="10" spans="1:13" ht="24.95" customHeight="1" x14ac:dyDescent="0.15">
      <c r="A10" s="58" t="s">
        <v>312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15" customHeight="1" x14ac:dyDescent="0.15">
      <c r="A11" s="59" t="s">
        <v>145</v>
      </c>
    </row>
    <row r="12" spans="1:13" ht="15" customHeight="1" x14ac:dyDescent="0.15">
      <c r="A12" s="59" t="s">
        <v>26</v>
      </c>
    </row>
    <row r="13" spans="1:13" x14ac:dyDescent="0.15">
      <c r="A13" s="60"/>
    </row>
  </sheetData>
  <mergeCells count="8">
    <mergeCell ref="K2:M3"/>
    <mergeCell ref="G2:J2"/>
    <mergeCell ref="G3:H3"/>
    <mergeCell ref="I3:J3"/>
    <mergeCell ref="A2:A4"/>
    <mergeCell ref="B2:B4"/>
    <mergeCell ref="C2:D3"/>
    <mergeCell ref="E2:F3"/>
  </mergeCells>
  <phoneticPr fontId="2"/>
  <pageMargins left="0.78740157480314965" right="0.78740157480314965" top="0.78740157480314965" bottom="0.98425196850393681" header="0.51181102362204722" footer="0.51181102362204722"/>
  <pageSetup paperSize="8" fitToWidth="2" orientation="landscape" r:id="rId1"/>
  <headerFooter alignWithMargins="0"/>
  <ignoredErrors>
    <ignoredError sqref="B6:B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2"/>
  <sheetViews>
    <sheetView showZeros="0" view="pageBreakPreview" zoomScale="95" zoomScaleNormal="90" zoomScaleSheetLayoutView="95" workbookViewId="0">
      <selection activeCell="G12" sqref="G12"/>
    </sheetView>
  </sheetViews>
  <sheetFormatPr defaultRowHeight="13.5" x14ac:dyDescent="0.15"/>
  <cols>
    <col min="1" max="1" width="10.625" style="1" customWidth="1"/>
    <col min="2" max="6" width="9" style="1" customWidth="1"/>
    <col min="7" max="20" width="7.875" style="1" customWidth="1"/>
    <col min="21" max="16377" width="9" style="1" bestFit="1" customWidth="1"/>
    <col min="16378" max="16384" width="9" style="1" customWidth="1"/>
  </cols>
  <sheetData>
    <row r="1" spans="1:20" ht="21" customHeight="1" x14ac:dyDescent="0.15">
      <c r="A1" s="67" t="s">
        <v>261</v>
      </c>
      <c r="B1" s="14"/>
      <c r="C1" s="14"/>
      <c r="D1" s="14"/>
      <c r="E1" s="14"/>
      <c r="F1" s="14"/>
      <c r="G1" s="14"/>
      <c r="S1" s="1" t="s">
        <v>318</v>
      </c>
    </row>
    <row r="2" spans="1:20" s="2" customFormat="1" ht="20.100000000000001" customHeight="1" x14ac:dyDescent="0.15">
      <c r="A2" s="253" t="s">
        <v>12</v>
      </c>
      <c r="B2" s="251" t="s">
        <v>283</v>
      </c>
      <c r="C2" s="252"/>
      <c r="D2" s="256"/>
      <c r="E2" s="263" t="s">
        <v>143</v>
      </c>
      <c r="F2" s="320"/>
      <c r="G2" s="275" t="s">
        <v>255</v>
      </c>
      <c r="H2" s="276"/>
      <c r="I2" s="275" t="s">
        <v>313</v>
      </c>
      <c r="J2" s="276"/>
      <c r="K2" s="275" t="s">
        <v>262</v>
      </c>
      <c r="L2" s="276"/>
      <c r="M2" s="248" t="s">
        <v>63</v>
      </c>
      <c r="N2" s="249"/>
      <c r="O2" s="249"/>
      <c r="P2" s="249"/>
      <c r="Q2" s="249"/>
      <c r="R2" s="249"/>
      <c r="S2" s="249"/>
      <c r="T2" s="250"/>
    </row>
    <row r="3" spans="1:20" s="2" customFormat="1" ht="20.100000000000001" customHeight="1" x14ac:dyDescent="0.15">
      <c r="A3" s="254"/>
      <c r="B3" s="257"/>
      <c r="C3" s="258"/>
      <c r="D3" s="259"/>
      <c r="E3" s="321"/>
      <c r="F3" s="322"/>
      <c r="G3" s="277"/>
      <c r="H3" s="278"/>
      <c r="I3" s="277"/>
      <c r="J3" s="278"/>
      <c r="K3" s="277"/>
      <c r="L3" s="278"/>
      <c r="M3" s="251" t="s">
        <v>135</v>
      </c>
      <c r="N3" s="256"/>
      <c r="O3" s="251" t="s">
        <v>249</v>
      </c>
      <c r="P3" s="252"/>
      <c r="Q3" s="252"/>
      <c r="R3" s="252"/>
      <c r="S3" s="251" t="s">
        <v>151</v>
      </c>
      <c r="T3" s="256"/>
    </row>
    <row r="4" spans="1:20" s="2" customFormat="1" ht="20.100000000000001" customHeight="1" x14ac:dyDescent="0.15">
      <c r="A4" s="254"/>
      <c r="B4" s="260"/>
      <c r="C4" s="261"/>
      <c r="D4" s="262"/>
      <c r="E4" s="323"/>
      <c r="F4" s="324"/>
      <c r="G4" s="279"/>
      <c r="H4" s="280"/>
      <c r="I4" s="279"/>
      <c r="J4" s="280"/>
      <c r="K4" s="279"/>
      <c r="L4" s="280"/>
      <c r="M4" s="260"/>
      <c r="N4" s="262"/>
      <c r="O4" s="248" t="s">
        <v>250</v>
      </c>
      <c r="P4" s="250"/>
      <c r="Q4" s="248" t="s">
        <v>131</v>
      </c>
      <c r="R4" s="249"/>
      <c r="S4" s="260"/>
      <c r="T4" s="262"/>
    </row>
    <row r="5" spans="1:20" ht="20.100000000000001" customHeight="1" x14ac:dyDescent="0.15">
      <c r="A5" s="255"/>
      <c r="B5" s="18" t="s">
        <v>43</v>
      </c>
      <c r="C5" s="18" t="s">
        <v>85</v>
      </c>
      <c r="D5" s="18" t="s">
        <v>86</v>
      </c>
      <c r="E5" s="18" t="s">
        <v>85</v>
      </c>
      <c r="F5" s="18" t="s">
        <v>86</v>
      </c>
      <c r="G5" s="18" t="s">
        <v>85</v>
      </c>
      <c r="H5" s="18" t="s">
        <v>86</v>
      </c>
      <c r="I5" s="18" t="s">
        <v>85</v>
      </c>
      <c r="J5" s="18" t="s">
        <v>86</v>
      </c>
      <c r="K5" s="18" t="s">
        <v>85</v>
      </c>
      <c r="L5" s="18" t="s">
        <v>86</v>
      </c>
      <c r="M5" s="18" t="s">
        <v>85</v>
      </c>
      <c r="N5" s="18" t="s">
        <v>86</v>
      </c>
      <c r="O5" s="18" t="s">
        <v>85</v>
      </c>
      <c r="P5" s="18" t="s">
        <v>86</v>
      </c>
      <c r="Q5" s="18" t="s">
        <v>85</v>
      </c>
      <c r="R5" s="18" t="s">
        <v>86</v>
      </c>
      <c r="S5" s="18" t="s">
        <v>85</v>
      </c>
      <c r="T5" s="18" t="s">
        <v>86</v>
      </c>
    </row>
    <row r="6" spans="1:20" ht="20.100000000000001" customHeight="1" x14ac:dyDescent="0.15">
      <c r="A6" s="8" t="s">
        <v>29</v>
      </c>
      <c r="B6" s="19">
        <v>26</v>
      </c>
      <c r="C6" s="19">
        <v>11</v>
      </c>
      <c r="D6" s="19">
        <v>15</v>
      </c>
      <c r="E6" s="19">
        <v>11</v>
      </c>
      <c r="F6" s="19">
        <v>15</v>
      </c>
      <c r="G6" s="19">
        <f t="shared" ref="G6:T6" si="0">SUM(G7:G9)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0.100000000000001" customHeight="1" x14ac:dyDescent="0.15">
      <c r="A7" s="9" t="s">
        <v>11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</row>
    <row r="8" spans="1:20" ht="20.100000000000001" customHeight="1" x14ac:dyDescent="0.15">
      <c r="A8" s="9" t="s">
        <v>32</v>
      </c>
      <c r="B8" s="20">
        <v>26</v>
      </c>
      <c r="C8" s="20">
        <v>11</v>
      </c>
      <c r="D8" s="20">
        <v>15</v>
      </c>
      <c r="E8" s="20">
        <v>11</v>
      </c>
      <c r="F8" s="20">
        <v>15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spans="1:20" ht="20.100000000000001" customHeight="1" x14ac:dyDescent="0.15">
      <c r="A9" s="10" t="s">
        <v>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</row>
    <row r="10" spans="1:20" ht="20.100000000000001" customHeight="1" x14ac:dyDescent="0.15">
      <c r="A10" s="235" t="s">
        <v>21</v>
      </c>
      <c r="B10" s="19">
        <v>16</v>
      </c>
      <c r="C10" s="19">
        <v>9</v>
      </c>
      <c r="D10" s="19">
        <v>7</v>
      </c>
      <c r="E10" s="19">
        <v>9</v>
      </c>
      <c r="F10" s="19">
        <v>7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</row>
    <row r="11" spans="1:20" ht="19.5" customHeight="1" x14ac:dyDescent="0.15">
      <c r="A11" s="11" t="s">
        <v>14</v>
      </c>
      <c r="B11" s="234">
        <v>5</v>
      </c>
      <c r="C11" s="20">
        <v>0</v>
      </c>
      <c r="D11" s="234">
        <v>5</v>
      </c>
      <c r="E11" s="20">
        <v>0</v>
      </c>
      <c r="F11" s="234">
        <v>5</v>
      </c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</row>
    <row r="12" spans="1:20" ht="19.5" customHeight="1" x14ac:dyDescent="0.15">
      <c r="A12" s="13" t="s">
        <v>76</v>
      </c>
      <c r="B12" s="233">
        <v>5</v>
      </c>
      <c r="C12" s="233">
        <v>2</v>
      </c>
      <c r="D12" s="233">
        <v>3</v>
      </c>
      <c r="E12" s="233">
        <v>2</v>
      </c>
      <c r="F12" s="233">
        <v>3</v>
      </c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</row>
  </sheetData>
  <mergeCells count="12">
    <mergeCell ref="M2:T2"/>
    <mergeCell ref="O3:R3"/>
    <mergeCell ref="O4:P4"/>
    <mergeCell ref="Q4:R4"/>
    <mergeCell ref="A2:A5"/>
    <mergeCell ref="B2:D4"/>
    <mergeCell ref="E2:F4"/>
    <mergeCell ref="G2:H4"/>
    <mergeCell ref="I2:J4"/>
    <mergeCell ref="K2:L4"/>
    <mergeCell ref="M3:N4"/>
    <mergeCell ref="S3:T4"/>
  </mergeCells>
  <phoneticPr fontId="2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  <ignoredErrors>
    <ignoredError sqref="G6:T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1"/>
  <sheetViews>
    <sheetView showZeros="0" view="pageBreakPreview" zoomScale="95" zoomScaleNormal="90" zoomScaleSheetLayoutView="95" workbookViewId="0">
      <selection activeCell="A8" sqref="A8"/>
    </sheetView>
  </sheetViews>
  <sheetFormatPr defaultRowHeight="13.5" x14ac:dyDescent="0.15"/>
  <cols>
    <col min="1" max="1" width="10.625" style="1" customWidth="1"/>
    <col min="2" max="8" width="7.375" style="1" customWidth="1"/>
    <col min="9" max="17" width="7.375" style="27" customWidth="1"/>
    <col min="18" max="18" width="10.625" style="27" customWidth="1"/>
    <col min="19" max="21" width="10.625" style="1" customWidth="1"/>
    <col min="22" max="22" width="9" style="1" bestFit="1" customWidth="1"/>
    <col min="23" max="16384" width="9" style="1"/>
  </cols>
  <sheetData>
    <row r="1" spans="1:21" ht="21" customHeight="1" x14ac:dyDescent="0.15">
      <c r="A1" s="4" t="s">
        <v>119</v>
      </c>
      <c r="B1" s="4"/>
      <c r="C1" s="4"/>
      <c r="D1" s="4"/>
      <c r="E1" s="4"/>
      <c r="F1" s="4"/>
      <c r="G1" s="4"/>
      <c r="H1" s="4"/>
      <c r="I1" s="29"/>
      <c r="J1" s="29"/>
      <c r="K1" s="29"/>
      <c r="L1" s="29"/>
      <c r="M1" s="29"/>
      <c r="U1" s="26" t="s">
        <v>254</v>
      </c>
    </row>
    <row r="2" spans="1:21" ht="20.100000000000001" customHeight="1" x14ac:dyDescent="0.15">
      <c r="A2" s="253" t="s">
        <v>12</v>
      </c>
      <c r="B2" s="325" t="s">
        <v>300</v>
      </c>
      <c r="C2" s="326"/>
      <c r="D2" s="325" t="s">
        <v>314</v>
      </c>
      <c r="E2" s="326"/>
      <c r="F2" s="325" t="s">
        <v>316</v>
      </c>
      <c r="G2" s="329"/>
      <c r="H2" s="326"/>
      <c r="I2" s="316" t="s">
        <v>251</v>
      </c>
      <c r="J2" s="331"/>
      <c r="K2" s="331"/>
      <c r="L2" s="331"/>
      <c r="M2" s="331"/>
      <c r="N2" s="331"/>
      <c r="O2" s="331"/>
      <c r="P2" s="331"/>
      <c r="Q2" s="317"/>
      <c r="R2" s="291" t="s">
        <v>334</v>
      </c>
      <c r="S2" s="300" t="s">
        <v>124</v>
      </c>
      <c r="T2" s="294" t="s">
        <v>333</v>
      </c>
      <c r="U2" s="300" t="s">
        <v>239</v>
      </c>
    </row>
    <row r="3" spans="1:21" ht="20.100000000000001" customHeight="1" x14ac:dyDescent="0.15">
      <c r="A3" s="254"/>
      <c r="B3" s="327"/>
      <c r="C3" s="328"/>
      <c r="D3" s="327"/>
      <c r="E3" s="328"/>
      <c r="F3" s="327"/>
      <c r="G3" s="330"/>
      <c r="H3" s="328"/>
      <c r="I3" s="332"/>
      <c r="J3" s="333"/>
      <c r="K3" s="333"/>
      <c r="L3" s="333"/>
      <c r="M3" s="333"/>
      <c r="N3" s="333"/>
      <c r="O3" s="333"/>
      <c r="P3" s="333"/>
      <c r="Q3" s="334"/>
      <c r="R3" s="335"/>
      <c r="S3" s="301"/>
      <c r="T3" s="295"/>
      <c r="U3" s="301"/>
    </row>
    <row r="4" spans="1:21" ht="20.100000000000001" customHeight="1" x14ac:dyDescent="0.15">
      <c r="A4" s="254"/>
      <c r="B4" s="18" t="s">
        <v>85</v>
      </c>
      <c r="C4" s="18" t="s">
        <v>86</v>
      </c>
      <c r="D4" s="18" t="s">
        <v>85</v>
      </c>
      <c r="E4" s="18" t="s">
        <v>86</v>
      </c>
      <c r="F4" s="18" t="s">
        <v>43</v>
      </c>
      <c r="G4" s="18" t="s">
        <v>85</v>
      </c>
      <c r="H4" s="18" t="s">
        <v>86</v>
      </c>
      <c r="I4" s="30" t="s">
        <v>43</v>
      </c>
      <c r="J4" s="31" t="s">
        <v>65</v>
      </c>
      <c r="K4" s="31" t="s">
        <v>81</v>
      </c>
      <c r="L4" s="31" t="s">
        <v>95</v>
      </c>
      <c r="M4" s="31" t="s">
        <v>92</v>
      </c>
      <c r="N4" s="31" t="s">
        <v>44</v>
      </c>
      <c r="O4" s="31" t="s">
        <v>33</v>
      </c>
      <c r="P4" s="31" t="s">
        <v>60</v>
      </c>
      <c r="Q4" s="31" t="s">
        <v>72</v>
      </c>
      <c r="R4" s="336"/>
      <c r="S4" s="302"/>
      <c r="T4" s="296"/>
      <c r="U4" s="302"/>
    </row>
    <row r="5" spans="1:21" ht="20.100000000000001" customHeight="1" x14ac:dyDescent="0.15">
      <c r="A5" s="8" t="s">
        <v>29</v>
      </c>
      <c r="B5" s="19">
        <f>SUM(B6:B8)</f>
        <v>0</v>
      </c>
      <c r="C5" s="19">
        <f t="shared" ref="C5:H5" si="0">SUM(C6:C8)</f>
        <v>0</v>
      </c>
      <c r="D5" s="19">
        <f t="shared" si="0"/>
        <v>0</v>
      </c>
      <c r="E5" s="19">
        <f t="shared" si="0"/>
        <v>0</v>
      </c>
      <c r="F5" s="19">
        <f t="shared" si="0"/>
        <v>2</v>
      </c>
      <c r="G5" s="19">
        <f t="shared" si="0"/>
        <v>1</v>
      </c>
      <c r="H5" s="19">
        <f t="shared" si="0"/>
        <v>1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35">
        <v>100</v>
      </c>
      <c r="T5" s="19">
        <v>0</v>
      </c>
      <c r="U5" s="19">
        <v>0</v>
      </c>
    </row>
    <row r="6" spans="1:21" ht="20.100000000000001" customHeight="1" x14ac:dyDescent="0.15">
      <c r="A6" s="9" t="s">
        <v>11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41">
        <v>0</v>
      </c>
      <c r="T6" s="22">
        <v>0</v>
      </c>
      <c r="U6" s="22">
        <v>0</v>
      </c>
    </row>
    <row r="7" spans="1:21" ht="20.100000000000001" customHeight="1" x14ac:dyDescent="0.15">
      <c r="A7" s="9" t="s">
        <v>32</v>
      </c>
      <c r="B7" s="20">
        <v>0</v>
      </c>
      <c r="C7" s="20">
        <v>0</v>
      </c>
      <c r="D7" s="20">
        <v>0</v>
      </c>
      <c r="E7" s="20">
        <v>0</v>
      </c>
      <c r="F7" s="20">
        <v>2</v>
      </c>
      <c r="G7" s="20">
        <v>1</v>
      </c>
      <c r="H7" s="20">
        <v>1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41">
        <v>100</v>
      </c>
      <c r="T7" s="20">
        <v>0</v>
      </c>
      <c r="U7" s="20">
        <v>0</v>
      </c>
    </row>
    <row r="8" spans="1:21" ht="20.100000000000001" customHeight="1" x14ac:dyDescent="0.15">
      <c r="A8" s="10" t="s">
        <v>39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42">
        <v>0</v>
      </c>
      <c r="T8" s="23">
        <v>0</v>
      </c>
      <c r="U8" s="23">
        <v>0</v>
      </c>
    </row>
    <row r="9" spans="1:21" ht="20.100000000000001" customHeight="1" x14ac:dyDescent="0.15">
      <c r="A9" s="235" t="s">
        <v>21</v>
      </c>
      <c r="B9" s="19">
        <v>0</v>
      </c>
      <c r="C9" s="19">
        <v>0</v>
      </c>
      <c r="D9" s="19">
        <v>0</v>
      </c>
      <c r="E9" s="19">
        <v>0</v>
      </c>
      <c r="F9" s="19">
        <v>2</v>
      </c>
      <c r="G9" s="19">
        <v>1</v>
      </c>
      <c r="H9" s="19">
        <v>1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36">
        <v>100</v>
      </c>
      <c r="T9" s="24">
        <v>0</v>
      </c>
      <c r="U9" s="24">
        <v>0</v>
      </c>
    </row>
    <row r="10" spans="1:21" ht="19.5" customHeight="1" x14ac:dyDescent="0.15">
      <c r="A10" s="11" t="s">
        <v>14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37">
        <v>100</v>
      </c>
      <c r="T10" s="22">
        <v>0</v>
      </c>
      <c r="U10" s="22">
        <v>0</v>
      </c>
    </row>
    <row r="11" spans="1:21" ht="19.5" customHeight="1" x14ac:dyDescent="0.15">
      <c r="A11" s="13" t="s">
        <v>76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8">
        <v>100</v>
      </c>
      <c r="T11" s="23">
        <v>0</v>
      </c>
      <c r="U11" s="23">
        <v>0</v>
      </c>
    </row>
  </sheetData>
  <mergeCells count="9">
    <mergeCell ref="S2:S4"/>
    <mergeCell ref="T2:T4"/>
    <mergeCell ref="U2:U4"/>
    <mergeCell ref="A2:A4"/>
    <mergeCell ref="B2:C3"/>
    <mergeCell ref="D2:E3"/>
    <mergeCell ref="F2:H3"/>
    <mergeCell ref="I2:Q3"/>
    <mergeCell ref="R2:R4"/>
  </mergeCells>
  <phoneticPr fontId="2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  <ignoredErrors>
    <ignoredError sqref="B5:H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4"/>
  <sheetViews>
    <sheetView showZeros="0" view="pageBreakPreview" zoomScaleNormal="90" zoomScaleSheetLayoutView="100" workbookViewId="0">
      <selection activeCell="D10" sqref="D10"/>
    </sheetView>
  </sheetViews>
  <sheetFormatPr defaultRowHeight="13.5" x14ac:dyDescent="0.15"/>
  <cols>
    <col min="1" max="1" width="3.125" style="1" customWidth="1"/>
    <col min="2" max="2" width="27.625" style="1" customWidth="1"/>
    <col min="3" max="14" width="9.375" style="1" customWidth="1"/>
    <col min="15" max="15" width="9" style="1" bestFit="1" customWidth="1"/>
    <col min="16" max="16384" width="9" style="1"/>
  </cols>
  <sheetData>
    <row r="1" spans="1:14" ht="21" customHeight="1" x14ac:dyDescent="0.15">
      <c r="A1" s="4" t="s">
        <v>266</v>
      </c>
      <c r="B1" s="45"/>
      <c r="C1" s="49"/>
      <c r="D1" s="49"/>
      <c r="E1" s="49"/>
      <c r="F1" s="49"/>
      <c r="N1" s="26" t="s">
        <v>45</v>
      </c>
    </row>
    <row r="2" spans="1:14" ht="21" customHeight="1" x14ac:dyDescent="0.15">
      <c r="A2" s="308" t="s">
        <v>12</v>
      </c>
      <c r="B2" s="309"/>
      <c r="C2" s="303" t="s">
        <v>43</v>
      </c>
      <c r="D2" s="303"/>
      <c r="E2" s="303"/>
      <c r="F2" s="303" t="s">
        <v>117</v>
      </c>
      <c r="G2" s="303"/>
      <c r="H2" s="303"/>
      <c r="I2" s="303" t="s">
        <v>79</v>
      </c>
      <c r="J2" s="303"/>
      <c r="K2" s="303"/>
      <c r="L2" s="303" t="s">
        <v>120</v>
      </c>
      <c r="M2" s="303"/>
      <c r="N2" s="303"/>
    </row>
    <row r="3" spans="1:14" ht="21" customHeight="1" x14ac:dyDescent="0.15">
      <c r="A3" s="310"/>
      <c r="B3" s="311"/>
      <c r="C3" s="18" t="s">
        <v>43</v>
      </c>
      <c r="D3" s="18" t="s">
        <v>85</v>
      </c>
      <c r="E3" s="18" t="s">
        <v>86</v>
      </c>
      <c r="F3" s="18" t="s">
        <v>43</v>
      </c>
      <c r="G3" s="18" t="s">
        <v>85</v>
      </c>
      <c r="H3" s="18" t="s">
        <v>86</v>
      </c>
      <c r="I3" s="18" t="s">
        <v>43</v>
      </c>
      <c r="J3" s="18" t="s">
        <v>85</v>
      </c>
      <c r="K3" s="18" t="s">
        <v>86</v>
      </c>
      <c r="L3" s="18" t="s">
        <v>43</v>
      </c>
      <c r="M3" s="18" t="s">
        <v>85</v>
      </c>
      <c r="N3" s="18" t="s">
        <v>86</v>
      </c>
    </row>
    <row r="4" spans="1:14" ht="21" customHeight="1" x14ac:dyDescent="0.15">
      <c r="A4" s="337" t="s">
        <v>287</v>
      </c>
      <c r="B4" s="338"/>
      <c r="C4" s="52">
        <f>SUM(C5:C9)</f>
        <v>26</v>
      </c>
      <c r="D4" s="52">
        <f>SUM(D5:D9)</f>
        <v>11</v>
      </c>
      <c r="E4" s="52">
        <f>SUM(E5:E9)</f>
        <v>15</v>
      </c>
      <c r="F4" s="52">
        <f t="shared" ref="F4:F14" si="0">SUM(G4:H4)</f>
        <v>0</v>
      </c>
      <c r="G4" s="52">
        <f>SUM(G5:G9)</f>
        <v>0</v>
      </c>
      <c r="H4" s="52">
        <f>SUM(H5:H9)</f>
        <v>0</v>
      </c>
      <c r="I4" s="52">
        <f>SUM(J4:K4)</f>
        <v>26</v>
      </c>
      <c r="J4" s="52">
        <f>SUM(J5:J9)</f>
        <v>11</v>
      </c>
      <c r="K4" s="52">
        <f>SUM(K5:K9)</f>
        <v>15</v>
      </c>
      <c r="L4" s="52">
        <f t="shared" ref="L4:L14" si="1">SUM(M4:N4)</f>
        <v>0</v>
      </c>
      <c r="M4" s="52">
        <f>SUM(M5:M9)</f>
        <v>0</v>
      </c>
      <c r="N4" s="52">
        <f>SUM(N5:N9)</f>
        <v>0</v>
      </c>
    </row>
    <row r="5" spans="1:14" ht="27.75" customHeight="1" x14ac:dyDescent="0.15">
      <c r="A5" s="43"/>
      <c r="B5" s="46" t="s">
        <v>100</v>
      </c>
      <c r="C5" s="19">
        <v>22</v>
      </c>
      <c r="D5" s="19">
        <v>9</v>
      </c>
      <c r="E5" s="19">
        <v>13</v>
      </c>
      <c r="F5" s="19">
        <f t="shared" si="0"/>
        <v>0</v>
      </c>
      <c r="G5" s="19">
        <v>0</v>
      </c>
      <c r="H5" s="19">
        <v>0</v>
      </c>
      <c r="I5" s="19">
        <v>22</v>
      </c>
      <c r="J5" s="19">
        <v>9</v>
      </c>
      <c r="K5" s="19">
        <v>13</v>
      </c>
      <c r="L5" s="19">
        <f t="shared" si="1"/>
        <v>0</v>
      </c>
      <c r="M5" s="19">
        <v>0</v>
      </c>
      <c r="N5" s="19">
        <v>0</v>
      </c>
    </row>
    <row r="6" spans="1:14" ht="27.75" customHeight="1" x14ac:dyDescent="0.15">
      <c r="A6" s="43"/>
      <c r="B6" s="47" t="s">
        <v>105</v>
      </c>
      <c r="C6" s="20">
        <v>1</v>
      </c>
      <c r="D6" s="20">
        <v>1</v>
      </c>
      <c r="E6" s="20">
        <v>0</v>
      </c>
      <c r="F6" s="20">
        <f t="shared" si="0"/>
        <v>0</v>
      </c>
      <c r="G6" s="22">
        <v>0</v>
      </c>
      <c r="H6" s="20">
        <v>0</v>
      </c>
      <c r="I6" s="20">
        <v>1</v>
      </c>
      <c r="J6" s="20">
        <v>1</v>
      </c>
      <c r="K6" s="20">
        <v>0</v>
      </c>
      <c r="L6" s="20">
        <f t="shared" si="1"/>
        <v>0</v>
      </c>
      <c r="M6" s="22">
        <v>0</v>
      </c>
      <c r="N6" s="20">
        <v>0</v>
      </c>
    </row>
    <row r="7" spans="1:14" ht="27.75" customHeight="1" x14ac:dyDescent="0.15">
      <c r="A7" s="43"/>
      <c r="B7" s="47" t="s">
        <v>110</v>
      </c>
      <c r="C7" s="20">
        <v>2</v>
      </c>
      <c r="D7" s="20">
        <v>0</v>
      </c>
      <c r="E7" s="20">
        <v>2</v>
      </c>
      <c r="F7" s="22">
        <f t="shared" si="0"/>
        <v>0</v>
      </c>
      <c r="G7" s="22">
        <v>0</v>
      </c>
      <c r="H7" s="22">
        <v>0</v>
      </c>
      <c r="I7" s="20">
        <v>2</v>
      </c>
      <c r="J7" s="20">
        <v>0</v>
      </c>
      <c r="K7" s="20">
        <v>2</v>
      </c>
      <c r="L7" s="22">
        <f t="shared" si="1"/>
        <v>0</v>
      </c>
      <c r="M7" s="22">
        <v>0</v>
      </c>
      <c r="N7" s="22">
        <v>0</v>
      </c>
    </row>
    <row r="8" spans="1:14" ht="27.75" customHeight="1" x14ac:dyDescent="0.15">
      <c r="A8" s="43"/>
      <c r="B8" s="47" t="s">
        <v>112</v>
      </c>
      <c r="C8" s="20">
        <f t="shared" ref="C8:C10" si="2">SUM(D8:E8)</f>
        <v>0</v>
      </c>
      <c r="D8" s="20">
        <v>0</v>
      </c>
      <c r="E8" s="20">
        <v>0</v>
      </c>
      <c r="F8" s="20">
        <f t="shared" si="0"/>
        <v>0</v>
      </c>
      <c r="G8" s="20">
        <v>0</v>
      </c>
      <c r="H8" s="20">
        <v>0</v>
      </c>
      <c r="I8" s="20">
        <f t="shared" ref="I8:I14" si="3">SUM(J8:K8)</f>
        <v>0</v>
      </c>
      <c r="J8" s="20">
        <v>0</v>
      </c>
      <c r="K8" s="20">
        <v>0</v>
      </c>
      <c r="L8" s="20">
        <f t="shared" si="1"/>
        <v>0</v>
      </c>
      <c r="M8" s="20">
        <v>0</v>
      </c>
      <c r="N8" s="20">
        <v>0</v>
      </c>
    </row>
    <row r="9" spans="1:14" ht="27.75" customHeight="1" x14ac:dyDescent="0.15">
      <c r="A9" s="44"/>
      <c r="B9" s="48" t="s">
        <v>114</v>
      </c>
      <c r="C9" s="21">
        <f t="shared" si="2"/>
        <v>1</v>
      </c>
      <c r="D9" s="21">
        <v>1</v>
      </c>
      <c r="E9" s="21">
        <v>0</v>
      </c>
      <c r="F9" s="23">
        <f t="shared" si="0"/>
        <v>0</v>
      </c>
      <c r="G9" s="23">
        <v>0</v>
      </c>
      <c r="H9" s="23">
        <v>0</v>
      </c>
      <c r="I9" s="21">
        <f t="shared" si="3"/>
        <v>1</v>
      </c>
      <c r="J9" s="21">
        <v>1</v>
      </c>
      <c r="K9" s="21">
        <v>0</v>
      </c>
      <c r="L9" s="23">
        <f t="shared" si="1"/>
        <v>0</v>
      </c>
      <c r="M9" s="23">
        <v>0</v>
      </c>
      <c r="N9" s="23">
        <v>0</v>
      </c>
    </row>
    <row r="10" spans="1:14" ht="27.75" customHeight="1" x14ac:dyDescent="0.15">
      <c r="A10" s="339" t="s">
        <v>286</v>
      </c>
      <c r="B10" s="340"/>
      <c r="C10" s="21">
        <f t="shared" si="2"/>
        <v>0</v>
      </c>
      <c r="D10" s="21">
        <v>0</v>
      </c>
      <c r="E10" s="21">
        <v>0</v>
      </c>
      <c r="F10" s="23">
        <f t="shared" si="0"/>
        <v>0</v>
      </c>
      <c r="G10" s="23">
        <v>0</v>
      </c>
      <c r="H10" s="23">
        <v>0</v>
      </c>
      <c r="I10" s="21">
        <f t="shared" si="3"/>
        <v>0</v>
      </c>
      <c r="J10" s="21">
        <v>0</v>
      </c>
      <c r="K10" s="21">
        <v>0</v>
      </c>
      <c r="L10" s="23">
        <f>SUM(M10:N10)</f>
        <v>0</v>
      </c>
      <c r="M10" s="23">
        <v>0</v>
      </c>
      <c r="N10" s="23">
        <v>0</v>
      </c>
    </row>
    <row r="11" spans="1:14" ht="27.75" customHeight="1" x14ac:dyDescent="0.15">
      <c r="A11" s="341" t="s">
        <v>285</v>
      </c>
      <c r="B11" s="342"/>
      <c r="C11" s="52">
        <f>SUM(C12:C13)</f>
        <v>0</v>
      </c>
      <c r="D11" s="52">
        <v>0</v>
      </c>
      <c r="E11" s="52">
        <v>0</v>
      </c>
      <c r="F11" s="52">
        <f t="shared" si="0"/>
        <v>0</v>
      </c>
      <c r="G11" s="52">
        <v>0</v>
      </c>
      <c r="H11" s="52">
        <v>0</v>
      </c>
      <c r="I11" s="52">
        <f t="shared" si="3"/>
        <v>0</v>
      </c>
      <c r="J11" s="52">
        <v>0</v>
      </c>
      <c r="K11" s="52">
        <v>0</v>
      </c>
      <c r="L11" s="52">
        <f t="shared" si="1"/>
        <v>0</v>
      </c>
      <c r="M11" s="53">
        <v>0</v>
      </c>
      <c r="N11" s="53">
        <v>0</v>
      </c>
    </row>
    <row r="12" spans="1:14" ht="27.75" customHeight="1" x14ac:dyDescent="0.15">
      <c r="A12" s="43"/>
      <c r="B12" s="46" t="s">
        <v>115</v>
      </c>
      <c r="C12" s="19">
        <f>SUM(D12:E12)</f>
        <v>0</v>
      </c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3"/>
        <v>0</v>
      </c>
      <c r="J12" s="19">
        <v>0</v>
      </c>
      <c r="K12" s="19">
        <v>0</v>
      </c>
      <c r="L12" s="19">
        <f t="shared" si="1"/>
        <v>0</v>
      </c>
      <c r="M12" s="24">
        <v>0</v>
      </c>
      <c r="N12" s="24">
        <v>0</v>
      </c>
    </row>
    <row r="13" spans="1:14" ht="27.75" customHeight="1" x14ac:dyDescent="0.15">
      <c r="A13" s="44"/>
      <c r="B13" s="48" t="s">
        <v>116</v>
      </c>
      <c r="C13" s="23">
        <f>SUM(D13:E13)</f>
        <v>0</v>
      </c>
      <c r="D13" s="23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3"/>
        <v>0</v>
      </c>
      <c r="J13" s="23">
        <v>0</v>
      </c>
      <c r="K13" s="23">
        <v>0</v>
      </c>
      <c r="L13" s="23">
        <f t="shared" si="1"/>
        <v>0</v>
      </c>
      <c r="M13" s="23">
        <v>0</v>
      </c>
      <c r="N13" s="23">
        <v>0</v>
      </c>
    </row>
    <row r="14" spans="1:14" ht="27.75" customHeight="1" x14ac:dyDescent="0.15">
      <c r="A14" s="343" t="s">
        <v>284</v>
      </c>
      <c r="B14" s="344"/>
      <c r="C14" s="21">
        <f>SUM(D14:E14)</f>
        <v>0</v>
      </c>
      <c r="D14" s="21">
        <v>0</v>
      </c>
      <c r="E14" s="21">
        <v>0</v>
      </c>
      <c r="F14" s="23">
        <f t="shared" si="0"/>
        <v>0</v>
      </c>
      <c r="G14" s="23">
        <v>0</v>
      </c>
      <c r="H14" s="23">
        <v>0</v>
      </c>
      <c r="I14" s="21">
        <f t="shared" si="3"/>
        <v>0</v>
      </c>
      <c r="J14" s="21">
        <v>0</v>
      </c>
      <c r="K14" s="21">
        <v>0</v>
      </c>
      <c r="L14" s="23">
        <f t="shared" si="1"/>
        <v>0</v>
      </c>
      <c r="M14" s="23">
        <v>0</v>
      </c>
      <c r="N14" s="23">
        <v>0</v>
      </c>
    </row>
  </sheetData>
  <mergeCells count="9">
    <mergeCell ref="L2:N2"/>
    <mergeCell ref="A4:B4"/>
    <mergeCell ref="A10:B10"/>
    <mergeCell ref="A11:B11"/>
    <mergeCell ref="A14:B14"/>
    <mergeCell ref="A2:B3"/>
    <mergeCell ref="C2:E2"/>
    <mergeCell ref="F2:H2"/>
    <mergeCell ref="I2:K2"/>
  </mergeCells>
  <phoneticPr fontId="2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  <ignoredErrors>
    <ignoredError sqref="D4:E4 G4:H4 J4:K4 M4:N4 F5:F7" formulaRange="1"/>
    <ignoredError sqref="F4 I4 L4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2"/>
  <sheetViews>
    <sheetView showZero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activeCell="A11" sqref="A11"/>
    </sheetView>
  </sheetViews>
  <sheetFormatPr defaultRowHeight="13.5" x14ac:dyDescent="0.15"/>
  <cols>
    <col min="1" max="1" width="13.625" style="1" customWidth="1"/>
    <col min="2" max="6" width="10.625" style="27" customWidth="1"/>
    <col min="7" max="7" width="11.75" style="27" customWidth="1"/>
    <col min="8" max="14" width="10.625" style="27" customWidth="1"/>
    <col min="15" max="15" width="9" style="1" bestFit="1" customWidth="1"/>
    <col min="16" max="16384" width="9" style="1"/>
  </cols>
  <sheetData>
    <row r="1" spans="1:14" ht="21" customHeight="1" x14ac:dyDescent="0.15">
      <c r="A1" s="55" t="s">
        <v>267</v>
      </c>
      <c r="B1" s="29"/>
      <c r="C1" s="29"/>
      <c r="D1" s="29"/>
      <c r="E1" s="29"/>
      <c r="F1" s="29"/>
      <c r="G1" s="70"/>
      <c r="N1" s="66" t="s">
        <v>254</v>
      </c>
    </row>
    <row r="2" spans="1:14" ht="18.75" customHeight="1" x14ac:dyDescent="0.15">
      <c r="A2" s="253" t="s">
        <v>12</v>
      </c>
      <c r="B2" s="315" t="s">
        <v>43</v>
      </c>
      <c r="C2" s="316" t="s">
        <v>136</v>
      </c>
      <c r="D2" s="317"/>
      <c r="E2" s="316" t="s">
        <v>138</v>
      </c>
      <c r="F2" s="317"/>
      <c r="G2" s="68"/>
      <c r="H2" s="312" t="s">
        <v>108</v>
      </c>
      <c r="I2" s="312"/>
      <c r="J2" s="312"/>
      <c r="K2" s="312"/>
      <c r="L2" s="312" t="s">
        <v>137</v>
      </c>
      <c r="M2" s="312"/>
      <c r="N2" s="312"/>
    </row>
    <row r="3" spans="1:14" ht="18.75" customHeight="1" x14ac:dyDescent="0.15">
      <c r="A3" s="313"/>
      <c r="B3" s="313"/>
      <c r="C3" s="318"/>
      <c r="D3" s="319"/>
      <c r="E3" s="318"/>
      <c r="F3" s="319"/>
      <c r="G3" s="68"/>
      <c r="H3" s="312" t="s">
        <v>85</v>
      </c>
      <c r="I3" s="312"/>
      <c r="J3" s="312" t="s">
        <v>86</v>
      </c>
      <c r="K3" s="312"/>
      <c r="L3" s="312"/>
      <c r="M3" s="312"/>
      <c r="N3" s="312"/>
    </row>
    <row r="4" spans="1:14" ht="21" customHeight="1" x14ac:dyDescent="0.15">
      <c r="A4" s="314"/>
      <c r="B4" s="314"/>
      <c r="C4" s="30" t="s">
        <v>27</v>
      </c>
      <c r="D4" s="30" t="s">
        <v>122</v>
      </c>
      <c r="E4" s="30" t="s">
        <v>85</v>
      </c>
      <c r="F4" s="30" t="s">
        <v>86</v>
      </c>
      <c r="G4" s="68"/>
      <c r="H4" s="63" t="s">
        <v>27</v>
      </c>
      <c r="I4" s="63" t="s">
        <v>122</v>
      </c>
      <c r="J4" s="63" t="s">
        <v>27</v>
      </c>
      <c r="K4" s="63" t="s">
        <v>122</v>
      </c>
      <c r="L4" s="63" t="s">
        <v>43</v>
      </c>
      <c r="M4" s="63" t="s">
        <v>85</v>
      </c>
      <c r="N4" s="63" t="s">
        <v>86</v>
      </c>
    </row>
    <row r="5" spans="1:14" ht="27.75" customHeight="1" x14ac:dyDescent="0.15">
      <c r="A5" s="56" t="s">
        <v>43</v>
      </c>
      <c r="B5" s="52">
        <v>0</v>
      </c>
      <c r="C5" s="52">
        <v>0</v>
      </c>
      <c r="D5" s="52">
        <v>0</v>
      </c>
      <c r="E5" s="52">
        <v>0</v>
      </c>
      <c r="F5" s="52">
        <v>0</v>
      </c>
      <c r="G5" s="71"/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</row>
    <row r="6" spans="1:14" ht="27.75" customHeight="1" x14ac:dyDescent="0.15">
      <c r="A6" s="5" t="s">
        <v>125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64"/>
      <c r="H6" s="64"/>
      <c r="I6" s="64"/>
      <c r="J6" s="64"/>
      <c r="K6" s="64"/>
      <c r="L6" s="64"/>
      <c r="M6" s="64"/>
      <c r="N6" s="64"/>
    </row>
    <row r="7" spans="1:14" ht="27.75" customHeight="1" x14ac:dyDescent="0.15">
      <c r="A7" s="6" t="s">
        <v>128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64"/>
      <c r="H7" s="64"/>
      <c r="I7" s="64"/>
      <c r="J7" s="64"/>
      <c r="K7" s="64"/>
      <c r="L7" s="64"/>
      <c r="M7" s="64"/>
      <c r="N7" s="64"/>
    </row>
    <row r="8" spans="1:14" ht="27.75" customHeight="1" x14ac:dyDescent="0.15">
      <c r="A8" s="6" t="s">
        <v>129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64"/>
      <c r="H8" s="64"/>
      <c r="I8" s="64"/>
      <c r="J8" s="64"/>
      <c r="K8" s="64"/>
      <c r="L8" s="64"/>
      <c r="M8" s="64"/>
      <c r="N8" s="64"/>
    </row>
    <row r="9" spans="1:14" ht="27.75" customHeight="1" x14ac:dyDescent="0.15">
      <c r="A9" s="7" t="s">
        <v>133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64"/>
      <c r="H9" s="64"/>
      <c r="I9" s="64"/>
      <c r="J9" s="64"/>
      <c r="K9" s="64"/>
      <c r="L9" s="64"/>
      <c r="M9" s="64"/>
      <c r="N9" s="64"/>
    </row>
    <row r="10" spans="1:14" ht="24.95" customHeight="1" x14ac:dyDescent="0.15">
      <c r="A10" s="345" t="s">
        <v>332</v>
      </c>
      <c r="B10" s="345"/>
      <c r="C10" s="345"/>
      <c r="D10" s="345"/>
      <c r="E10" s="345"/>
      <c r="F10" s="345"/>
      <c r="G10" s="345"/>
      <c r="H10" s="61"/>
      <c r="I10" s="61"/>
      <c r="J10" s="61"/>
      <c r="K10" s="61"/>
      <c r="L10" s="61"/>
      <c r="M10" s="61"/>
      <c r="N10" s="61"/>
    </row>
    <row r="11" spans="1:14" ht="15" customHeight="1" x14ac:dyDescent="0.15">
      <c r="A11" s="60" t="s">
        <v>335</v>
      </c>
    </row>
    <row r="12" spans="1:14" ht="15" customHeight="1" x14ac:dyDescent="0.15">
      <c r="A12" s="60" t="s">
        <v>336</v>
      </c>
    </row>
  </sheetData>
  <mergeCells count="9">
    <mergeCell ref="L2:N3"/>
    <mergeCell ref="H2:K2"/>
    <mergeCell ref="H3:I3"/>
    <mergeCell ref="J3:K3"/>
    <mergeCell ref="A10:G10"/>
    <mergeCell ref="A2:A4"/>
    <mergeCell ref="B2:B4"/>
    <mergeCell ref="C2:D3"/>
    <mergeCell ref="E2:F3"/>
  </mergeCells>
  <phoneticPr fontId="2"/>
  <pageMargins left="0.78740157480314965" right="0.78740157480314965" top="0.78740157480314965" bottom="0.98425196850393681" header="0.51181102362204722" footer="0.51181102362204722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43"/>
  <sheetViews>
    <sheetView showZeros="0" view="pageBreakPreview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9" sqref="H9"/>
    </sheetView>
  </sheetViews>
  <sheetFormatPr defaultRowHeight="13.5" x14ac:dyDescent="0.15"/>
  <cols>
    <col min="1" max="1" width="9.5" style="1" customWidth="1"/>
    <col min="2" max="24" width="6.875" style="1" customWidth="1"/>
    <col min="25" max="16382" width="9" style="1" bestFit="1" customWidth="1"/>
    <col min="16383" max="16384" width="9" style="1" customWidth="1"/>
  </cols>
  <sheetData>
    <row r="1" spans="1:24" ht="21" customHeight="1" x14ac:dyDescent="0.15">
      <c r="A1" s="67" t="s">
        <v>292</v>
      </c>
      <c r="B1" s="14"/>
      <c r="C1" s="14"/>
      <c r="D1" s="14"/>
      <c r="E1" s="14"/>
      <c r="F1" s="14"/>
      <c r="G1" s="14"/>
      <c r="X1" s="26" t="s">
        <v>45</v>
      </c>
    </row>
    <row r="2" spans="1:24" s="2" customFormat="1" ht="15" customHeight="1" x14ac:dyDescent="0.15">
      <c r="A2" s="352" t="s">
        <v>12</v>
      </c>
      <c r="B2" s="355" t="s">
        <v>43</v>
      </c>
      <c r="C2" s="356"/>
      <c r="D2" s="357"/>
      <c r="E2" s="346" t="s">
        <v>8</v>
      </c>
      <c r="F2" s="357"/>
      <c r="G2" s="346" t="s">
        <v>268</v>
      </c>
      <c r="H2" s="347"/>
      <c r="I2" s="346" t="s">
        <v>269</v>
      </c>
      <c r="J2" s="347"/>
      <c r="K2" s="346" t="s">
        <v>262</v>
      </c>
      <c r="L2" s="347"/>
      <c r="M2" s="364" t="s">
        <v>63</v>
      </c>
      <c r="N2" s="365"/>
      <c r="O2" s="365"/>
      <c r="P2" s="365"/>
      <c r="Q2" s="365"/>
      <c r="R2" s="365"/>
      <c r="S2" s="365"/>
      <c r="T2" s="366"/>
      <c r="U2" s="346" t="s">
        <v>263</v>
      </c>
      <c r="V2" s="357"/>
      <c r="W2" s="346" t="s">
        <v>322</v>
      </c>
      <c r="X2" s="357"/>
    </row>
    <row r="3" spans="1:24" s="2" customFormat="1" ht="15" customHeight="1" x14ac:dyDescent="0.15">
      <c r="A3" s="353"/>
      <c r="B3" s="358"/>
      <c r="C3" s="359"/>
      <c r="D3" s="360"/>
      <c r="E3" s="348"/>
      <c r="F3" s="360"/>
      <c r="G3" s="348"/>
      <c r="H3" s="349"/>
      <c r="I3" s="348"/>
      <c r="J3" s="349"/>
      <c r="K3" s="348"/>
      <c r="L3" s="349"/>
      <c r="M3" s="355" t="s">
        <v>135</v>
      </c>
      <c r="N3" s="357"/>
      <c r="O3" s="364" t="s">
        <v>249</v>
      </c>
      <c r="P3" s="365"/>
      <c r="Q3" s="365"/>
      <c r="R3" s="365"/>
      <c r="S3" s="251" t="s">
        <v>151</v>
      </c>
      <c r="T3" s="256"/>
      <c r="U3" s="348"/>
      <c r="V3" s="360"/>
      <c r="W3" s="348"/>
      <c r="X3" s="360"/>
    </row>
    <row r="4" spans="1:24" s="2" customFormat="1" ht="22.5" customHeight="1" x14ac:dyDescent="0.15">
      <c r="A4" s="353"/>
      <c r="B4" s="361"/>
      <c r="C4" s="362"/>
      <c r="D4" s="363"/>
      <c r="E4" s="361"/>
      <c r="F4" s="363"/>
      <c r="G4" s="350"/>
      <c r="H4" s="351"/>
      <c r="I4" s="350"/>
      <c r="J4" s="351"/>
      <c r="K4" s="350"/>
      <c r="L4" s="351"/>
      <c r="M4" s="361"/>
      <c r="N4" s="363"/>
      <c r="O4" s="367" t="s">
        <v>250</v>
      </c>
      <c r="P4" s="368"/>
      <c r="Q4" s="367" t="s">
        <v>131</v>
      </c>
      <c r="R4" s="368"/>
      <c r="S4" s="260"/>
      <c r="T4" s="262"/>
      <c r="U4" s="361"/>
      <c r="V4" s="363"/>
      <c r="W4" s="361"/>
      <c r="X4" s="363"/>
    </row>
    <row r="5" spans="1:24" ht="18.75" customHeight="1" x14ac:dyDescent="0.15">
      <c r="A5" s="354"/>
      <c r="B5" s="77" t="s">
        <v>43</v>
      </c>
      <c r="C5" s="77" t="s">
        <v>85</v>
      </c>
      <c r="D5" s="77" t="s">
        <v>86</v>
      </c>
      <c r="E5" s="77" t="s">
        <v>85</v>
      </c>
      <c r="F5" s="77" t="s">
        <v>86</v>
      </c>
      <c r="G5" s="77" t="s">
        <v>85</v>
      </c>
      <c r="H5" s="77" t="s">
        <v>86</v>
      </c>
      <c r="I5" s="77" t="s">
        <v>85</v>
      </c>
      <c r="J5" s="77" t="s">
        <v>86</v>
      </c>
      <c r="K5" s="77" t="s">
        <v>85</v>
      </c>
      <c r="L5" s="77" t="s">
        <v>86</v>
      </c>
      <c r="M5" s="77" t="s">
        <v>85</v>
      </c>
      <c r="N5" s="77" t="s">
        <v>86</v>
      </c>
      <c r="O5" s="77" t="s">
        <v>85</v>
      </c>
      <c r="P5" s="77" t="s">
        <v>86</v>
      </c>
      <c r="Q5" s="77" t="s">
        <v>85</v>
      </c>
      <c r="R5" s="77" t="s">
        <v>86</v>
      </c>
      <c r="S5" s="77" t="s">
        <v>85</v>
      </c>
      <c r="T5" s="77" t="s">
        <v>86</v>
      </c>
      <c r="U5" s="77" t="s">
        <v>85</v>
      </c>
      <c r="V5" s="77" t="s">
        <v>86</v>
      </c>
      <c r="W5" s="77" t="s">
        <v>85</v>
      </c>
      <c r="X5" s="77" t="s">
        <v>86</v>
      </c>
    </row>
    <row r="6" spans="1:24" ht="18.75" customHeight="1" x14ac:dyDescent="0.15">
      <c r="A6" s="72" t="s">
        <v>29</v>
      </c>
      <c r="B6" s="78">
        <f t="shared" ref="B6:X6" si="0">SUM(B10:B43)</f>
        <v>5412</v>
      </c>
      <c r="C6" s="78">
        <f t="shared" si="0"/>
        <v>2763</v>
      </c>
      <c r="D6" s="78">
        <f t="shared" si="0"/>
        <v>2649</v>
      </c>
      <c r="E6" s="78">
        <f t="shared" si="0"/>
        <v>1433</v>
      </c>
      <c r="F6" s="78">
        <f t="shared" si="0"/>
        <v>1598</v>
      </c>
      <c r="G6" s="78">
        <f t="shared" si="0"/>
        <v>341</v>
      </c>
      <c r="H6" s="78">
        <f t="shared" si="0"/>
        <v>465</v>
      </c>
      <c r="I6" s="78">
        <f t="shared" si="0"/>
        <v>264</v>
      </c>
      <c r="J6" s="78">
        <f t="shared" si="0"/>
        <v>210</v>
      </c>
      <c r="K6" s="78">
        <f t="shared" si="0"/>
        <v>77</v>
      </c>
      <c r="L6" s="78">
        <f t="shared" si="0"/>
        <v>7</v>
      </c>
      <c r="M6" s="78">
        <f t="shared" si="0"/>
        <v>9</v>
      </c>
      <c r="N6" s="78">
        <f t="shared" si="0"/>
        <v>2</v>
      </c>
      <c r="O6" s="78">
        <f t="shared" si="0"/>
        <v>521</v>
      </c>
      <c r="P6" s="78">
        <f t="shared" si="0"/>
        <v>245</v>
      </c>
      <c r="Q6" s="78">
        <f t="shared" si="0"/>
        <v>9</v>
      </c>
      <c r="R6" s="78">
        <f t="shared" si="0"/>
        <v>11</v>
      </c>
      <c r="S6" s="78">
        <f t="shared" si="0"/>
        <v>14</v>
      </c>
      <c r="T6" s="78">
        <f t="shared" si="0"/>
        <v>15</v>
      </c>
      <c r="U6" s="78">
        <f t="shared" si="0"/>
        <v>95</v>
      </c>
      <c r="V6" s="78">
        <f t="shared" si="0"/>
        <v>96</v>
      </c>
      <c r="W6" s="78">
        <f t="shared" si="0"/>
        <v>0</v>
      </c>
      <c r="X6" s="78">
        <f t="shared" si="0"/>
        <v>0</v>
      </c>
    </row>
    <row r="7" spans="1:24" ht="18.75" customHeight="1" x14ac:dyDescent="0.15">
      <c r="A7" s="73" t="s">
        <v>11</v>
      </c>
      <c r="B7" s="79">
        <f>SUM(C7:D7)</f>
        <v>0</v>
      </c>
      <c r="C7" s="79">
        <f>SUM(E7,G7,I7,K7,M7,S7,O7,Q7,U7,W7)</f>
        <v>0</v>
      </c>
      <c r="D7" s="79">
        <f>SUM(F7,H7,J7,L7,N7,P7,R7,T7,V7,X7)</f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</row>
    <row r="8" spans="1:24" ht="18.75" customHeight="1" x14ac:dyDescent="0.15">
      <c r="A8" s="73" t="s">
        <v>32</v>
      </c>
      <c r="B8" s="80">
        <f t="shared" ref="B8:B9" si="1">SUM(C8:D8)</f>
        <v>3772</v>
      </c>
      <c r="C8" s="80">
        <f t="shared" ref="C8" si="2">SUM(E8,G8,I8,K8,M8,S8,O8,Q8,U8,W8)</f>
        <v>1891</v>
      </c>
      <c r="D8" s="80">
        <f t="shared" ref="D8:D9" si="3">SUM(F8,H8,J8,L8,N8,T8,P8,R8,V8,X8)</f>
        <v>1881</v>
      </c>
      <c r="E8" s="80">
        <v>816</v>
      </c>
      <c r="F8" s="80">
        <v>1004</v>
      </c>
      <c r="G8" s="79">
        <v>294</v>
      </c>
      <c r="H8" s="80">
        <v>404</v>
      </c>
      <c r="I8" s="80">
        <v>175</v>
      </c>
      <c r="J8" s="80">
        <v>162</v>
      </c>
      <c r="K8" s="80">
        <v>68</v>
      </c>
      <c r="L8" s="80">
        <v>7</v>
      </c>
      <c r="M8" s="80">
        <v>9</v>
      </c>
      <c r="N8" s="80">
        <v>2</v>
      </c>
      <c r="O8" s="80">
        <v>469</v>
      </c>
      <c r="P8" s="80">
        <v>226</v>
      </c>
      <c r="Q8" s="80">
        <v>7</v>
      </c>
      <c r="R8" s="80">
        <v>6</v>
      </c>
      <c r="S8" s="80">
        <v>14</v>
      </c>
      <c r="T8" s="80">
        <v>15</v>
      </c>
      <c r="U8" s="80">
        <v>39</v>
      </c>
      <c r="V8" s="80">
        <v>55</v>
      </c>
      <c r="W8" s="80">
        <v>0</v>
      </c>
      <c r="X8" s="79">
        <v>0</v>
      </c>
    </row>
    <row r="9" spans="1:24" ht="18.75" customHeight="1" x14ac:dyDescent="0.15">
      <c r="A9" s="74" t="s">
        <v>39</v>
      </c>
      <c r="B9" s="81">
        <f t="shared" si="1"/>
        <v>1640</v>
      </c>
      <c r="C9" s="81">
        <f>SUM(E9,G9,I9,K9,M9,S9,O9,Q9,U9,W9)</f>
        <v>872</v>
      </c>
      <c r="D9" s="81">
        <f t="shared" si="3"/>
        <v>768</v>
      </c>
      <c r="E9" s="81">
        <v>617</v>
      </c>
      <c r="F9" s="81">
        <v>594</v>
      </c>
      <c r="G9" s="81">
        <v>47</v>
      </c>
      <c r="H9" s="81">
        <v>61</v>
      </c>
      <c r="I9" s="81">
        <v>89</v>
      </c>
      <c r="J9" s="81">
        <v>48</v>
      </c>
      <c r="K9" s="81">
        <v>9</v>
      </c>
      <c r="L9" s="82">
        <v>0</v>
      </c>
      <c r="M9" s="81">
        <v>0</v>
      </c>
      <c r="N9" s="81">
        <v>0</v>
      </c>
      <c r="O9" s="82">
        <v>52</v>
      </c>
      <c r="P9" s="82">
        <v>19</v>
      </c>
      <c r="Q9" s="82">
        <v>2</v>
      </c>
      <c r="R9" s="82">
        <v>5</v>
      </c>
      <c r="S9" s="82">
        <v>0</v>
      </c>
      <c r="T9" s="82">
        <v>0</v>
      </c>
      <c r="U9" s="81">
        <v>56</v>
      </c>
      <c r="V9" s="81">
        <v>41</v>
      </c>
      <c r="W9" s="82">
        <v>0</v>
      </c>
      <c r="X9" s="82">
        <v>0</v>
      </c>
    </row>
    <row r="10" spans="1:24" ht="18.75" customHeight="1" x14ac:dyDescent="0.15">
      <c r="A10" s="72" t="s">
        <v>21</v>
      </c>
      <c r="B10" s="78">
        <v>3421</v>
      </c>
      <c r="C10" s="78">
        <v>1665</v>
      </c>
      <c r="D10" s="78">
        <v>1756</v>
      </c>
      <c r="E10" s="78">
        <v>989</v>
      </c>
      <c r="F10" s="78">
        <v>1215</v>
      </c>
      <c r="G10" s="78">
        <v>128</v>
      </c>
      <c r="H10" s="78">
        <v>179</v>
      </c>
      <c r="I10" s="78">
        <v>224</v>
      </c>
      <c r="J10" s="78">
        <v>170</v>
      </c>
      <c r="K10" s="78">
        <v>32</v>
      </c>
      <c r="L10" s="78">
        <v>2</v>
      </c>
      <c r="M10" s="78">
        <v>4</v>
      </c>
      <c r="N10" s="78">
        <v>1</v>
      </c>
      <c r="O10" s="78">
        <v>197</v>
      </c>
      <c r="P10" s="78">
        <v>104</v>
      </c>
      <c r="Q10" s="78">
        <v>8</v>
      </c>
      <c r="R10" s="78">
        <v>9</v>
      </c>
      <c r="S10" s="78">
        <v>11</v>
      </c>
      <c r="T10" s="78">
        <v>12</v>
      </c>
      <c r="U10" s="78">
        <v>72</v>
      </c>
      <c r="V10" s="78">
        <v>64</v>
      </c>
      <c r="W10" s="83">
        <v>0</v>
      </c>
      <c r="X10" s="83">
        <v>0</v>
      </c>
    </row>
    <row r="11" spans="1:24" ht="18.75" customHeight="1" x14ac:dyDescent="0.15">
      <c r="A11" s="75" t="s">
        <v>41</v>
      </c>
      <c r="B11" s="80">
        <v>27</v>
      </c>
      <c r="C11" s="80">
        <v>10</v>
      </c>
      <c r="D11" s="80">
        <v>17</v>
      </c>
      <c r="E11" s="80">
        <v>2</v>
      </c>
      <c r="F11" s="80">
        <v>8</v>
      </c>
      <c r="G11" s="79">
        <v>1</v>
      </c>
      <c r="H11" s="79">
        <v>9</v>
      </c>
      <c r="I11" s="79">
        <v>0</v>
      </c>
      <c r="J11" s="79">
        <v>0</v>
      </c>
      <c r="K11" s="80">
        <v>1</v>
      </c>
      <c r="L11" s="79">
        <v>0</v>
      </c>
      <c r="M11" s="80">
        <v>0</v>
      </c>
      <c r="N11" s="80">
        <v>0</v>
      </c>
      <c r="O11" s="80">
        <v>4</v>
      </c>
      <c r="P11" s="79">
        <v>0</v>
      </c>
      <c r="Q11" s="80">
        <v>0</v>
      </c>
      <c r="R11" s="79">
        <v>0</v>
      </c>
      <c r="S11" s="80">
        <v>0</v>
      </c>
      <c r="T11" s="79">
        <v>0</v>
      </c>
      <c r="U11" s="79">
        <v>2</v>
      </c>
      <c r="V11" s="80">
        <v>0</v>
      </c>
      <c r="W11" s="80">
        <v>0</v>
      </c>
      <c r="X11" s="79">
        <v>0</v>
      </c>
    </row>
    <row r="12" spans="1:24" ht="18.75" customHeight="1" x14ac:dyDescent="0.15">
      <c r="A12" s="75" t="s">
        <v>9</v>
      </c>
      <c r="B12" s="80">
        <v>72</v>
      </c>
      <c r="C12" s="80">
        <v>29</v>
      </c>
      <c r="D12" s="80">
        <v>43</v>
      </c>
      <c r="E12" s="80">
        <v>16</v>
      </c>
      <c r="F12" s="80">
        <v>24</v>
      </c>
      <c r="G12" s="80">
        <v>2</v>
      </c>
      <c r="H12" s="80">
        <v>5</v>
      </c>
      <c r="I12" s="79">
        <v>4</v>
      </c>
      <c r="J12" s="79">
        <v>3</v>
      </c>
      <c r="K12" s="80">
        <v>1</v>
      </c>
      <c r="L12" s="79">
        <v>0</v>
      </c>
      <c r="M12" s="80">
        <v>0</v>
      </c>
      <c r="N12" s="80">
        <v>0</v>
      </c>
      <c r="O12" s="80">
        <v>6</v>
      </c>
      <c r="P12" s="79">
        <v>10</v>
      </c>
      <c r="Q12" s="80">
        <v>0</v>
      </c>
      <c r="R12" s="79">
        <v>0</v>
      </c>
      <c r="S12" s="80">
        <v>0</v>
      </c>
      <c r="T12" s="79">
        <v>0</v>
      </c>
      <c r="U12" s="80">
        <v>0</v>
      </c>
      <c r="V12" s="79">
        <v>1</v>
      </c>
      <c r="W12" s="79">
        <v>0</v>
      </c>
      <c r="X12" s="79">
        <v>0</v>
      </c>
    </row>
    <row r="13" spans="1:24" ht="18.75" customHeight="1" x14ac:dyDescent="0.15">
      <c r="A13" s="75" t="s">
        <v>22</v>
      </c>
      <c r="B13" s="80">
        <v>567</v>
      </c>
      <c r="C13" s="80">
        <v>322</v>
      </c>
      <c r="D13" s="80">
        <v>245</v>
      </c>
      <c r="E13" s="80">
        <v>112</v>
      </c>
      <c r="F13" s="80">
        <v>89</v>
      </c>
      <c r="G13" s="80">
        <v>81</v>
      </c>
      <c r="H13" s="80">
        <v>102</v>
      </c>
      <c r="I13" s="80">
        <v>1</v>
      </c>
      <c r="J13" s="80">
        <v>0</v>
      </c>
      <c r="K13" s="80">
        <v>17</v>
      </c>
      <c r="L13" s="79">
        <v>5</v>
      </c>
      <c r="M13" s="80">
        <v>0</v>
      </c>
      <c r="N13" s="80">
        <v>0</v>
      </c>
      <c r="O13" s="80">
        <v>102</v>
      </c>
      <c r="P13" s="79">
        <v>39</v>
      </c>
      <c r="Q13" s="80">
        <v>0</v>
      </c>
      <c r="R13" s="79">
        <v>0</v>
      </c>
      <c r="S13" s="80">
        <v>2</v>
      </c>
      <c r="T13" s="79">
        <v>0</v>
      </c>
      <c r="U13" s="80">
        <v>7</v>
      </c>
      <c r="V13" s="80">
        <v>10</v>
      </c>
      <c r="W13" s="79">
        <v>0</v>
      </c>
      <c r="X13" s="79">
        <v>0</v>
      </c>
    </row>
    <row r="14" spans="1:24" ht="18.75" customHeight="1" x14ac:dyDescent="0.15">
      <c r="A14" s="75" t="s">
        <v>30</v>
      </c>
      <c r="B14" s="80">
        <v>53</v>
      </c>
      <c r="C14" s="80">
        <v>46</v>
      </c>
      <c r="D14" s="80">
        <v>7</v>
      </c>
      <c r="E14" s="80">
        <v>9</v>
      </c>
      <c r="F14" s="80">
        <v>1</v>
      </c>
      <c r="G14" s="80">
        <v>11</v>
      </c>
      <c r="H14" s="80">
        <v>2</v>
      </c>
      <c r="I14" s="79">
        <v>0</v>
      </c>
      <c r="J14" s="80">
        <v>0</v>
      </c>
      <c r="K14" s="80">
        <v>7</v>
      </c>
      <c r="L14" s="79">
        <v>0</v>
      </c>
      <c r="M14" s="80">
        <v>1</v>
      </c>
      <c r="N14" s="80">
        <v>0</v>
      </c>
      <c r="O14" s="80">
        <v>18</v>
      </c>
      <c r="P14" s="79">
        <v>1</v>
      </c>
      <c r="Q14" s="80">
        <v>0</v>
      </c>
      <c r="R14" s="79">
        <v>0</v>
      </c>
      <c r="S14" s="80">
        <v>0</v>
      </c>
      <c r="T14" s="79">
        <v>0</v>
      </c>
      <c r="U14" s="80">
        <v>0</v>
      </c>
      <c r="V14" s="80">
        <v>3</v>
      </c>
      <c r="W14" s="79">
        <v>0</v>
      </c>
      <c r="X14" s="79">
        <v>0</v>
      </c>
    </row>
    <row r="15" spans="1:24" ht="18.75" customHeight="1" x14ac:dyDescent="0.15">
      <c r="A15" s="75" t="s">
        <v>48</v>
      </c>
      <c r="B15" s="80">
        <v>381</v>
      </c>
      <c r="C15" s="80">
        <v>264</v>
      </c>
      <c r="D15" s="80">
        <v>117</v>
      </c>
      <c r="E15" s="80">
        <v>163</v>
      </c>
      <c r="F15" s="80">
        <v>73</v>
      </c>
      <c r="G15" s="80">
        <v>22</v>
      </c>
      <c r="H15" s="80">
        <v>24</v>
      </c>
      <c r="I15" s="80">
        <v>6</v>
      </c>
      <c r="J15" s="79">
        <v>0</v>
      </c>
      <c r="K15" s="80">
        <v>5</v>
      </c>
      <c r="L15" s="79">
        <v>0</v>
      </c>
      <c r="M15" s="80">
        <v>2</v>
      </c>
      <c r="N15" s="80">
        <v>0</v>
      </c>
      <c r="O15" s="80">
        <v>62</v>
      </c>
      <c r="P15" s="79">
        <v>13</v>
      </c>
      <c r="Q15" s="80">
        <v>0</v>
      </c>
      <c r="R15" s="79">
        <v>0</v>
      </c>
      <c r="S15" s="80">
        <v>0</v>
      </c>
      <c r="T15" s="79">
        <v>0</v>
      </c>
      <c r="U15" s="79">
        <v>4</v>
      </c>
      <c r="V15" s="80">
        <v>7</v>
      </c>
      <c r="W15" s="79">
        <v>0</v>
      </c>
      <c r="X15" s="79">
        <v>0</v>
      </c>
    </row>
    <row r="16" spans="1:24" ht="18.75" customHeight="1" x14ac:dyDescent="0.15">
      <c r="A16" s="75" t="s">
        <v>55</v>
      </c>
      <c r="B16" s="80">
        <v>149</v>
      </c>
      <c r="C16" s="80">
        <v>95</v>
      </c>
      <c r="D16" s="80">
        <v>54</v>
      </c>
      <c r="E16" s="80">
        <v>14</v>
      </c>
      <c r="F16" s="80">
        <v>12</v>
      </c>
      <c r="G16" s="80">
        <v>17</v>
      </c>
      <c r="H16" s="80">
        <v>24</v>
      </c>
      <c r="I16" s="80">
        <v>1</v>
      </c>
      <c r="J16" s="79">
        <v>0</v>
      </c>
      <c r="K16" s="80">
        <v>3</v>
      </c>
      <c r="L16" s="79">
        <v>0</v>
      </c>
      <c r="M16" s="80">
        <v>0</v>
      </c>
      <c r="N16" s="80">
        <v>0</v>
      </c>
      <c r="O16" s="80">
        <v>59</v>
      </c>
      <c r="P16" s="80">
        <v>16</v>
      </c>
      <c r="Q16" s="80">
        <v>0</v>
      </c>
      <c r="R16" s="80">
        <v>0</v>
      </c>
      <c r="S16" s="80">
        <v>0</v>
      </c>
      <c r="T16" s="80">
        <v>0</v>
      </c>
      <c r="U16" s="80">
        <v>1</v>
      </c>
      <c r="V16" s="80">
        <v>2</v>
      </c>
      <c r="W16" s="79">
        <v>0</v>
      </c>
      <c r="X16" s="79">
        <v>0</v>
      </c>
    </row>
    <row r="17" spans="1:24" ht="18.75" customHeight="1" x14ac:dyDescent="0.15">
      <c r="A17" s="75" t="s">
        <v>10</v>
      </c>
      <c r="B17" s="80">
        <v>36</v>
      </c>
      <c r="C17" s="80">
        <v>12</v>
      </c>
      <c r="D17" s="80">
        <v>24</v>
      </c>
      <c r="E17" s="80">
        <v>5</v>
      </c>
      <c r="F17" s="80">
        <v>8</v>
      </c>
      <c r="G17" s="80">
        <v>0</v>
      </c>
      <c r="H17" s="80">
        <v>0</v>
      </c>
      <c r="I17" s="79">
        <v>3</v>
      </c>
      <c r="J17" s="80">
        <v>10</v>
      </c>
      <c r="K17" s="79">
        <v>1</v>
      </c>
      <c r="L17" s="79">
        <v>0</v>
      </c>
      <c r="M17" s="80">
        <v>0</v>
      </c>
      <c r="N17" s="80">
        <v>0</v>
      </c>
      <c r="O17" s="80">
        <v>2</v>
      </c>
      <c r="P17" s="79">
        <v>5</v>
      </c>
      <c r="Q17" s="80">
        <v>0</v>
      </c>
      <c r="R17" s="79">
        <v>1</v>
      </c>
      <c r="S17" s="80">
        <v>0</v>
      </c>
      <c r="T17" s="79">
        <v>0</v>
      </c>
      <c r="U17" s="79">
        <v>1</v>
      </c>
      <c r="V17" s="80">
        <v>0</v>
      </c>
      <c r="W17" s="79">
        <v>0</v>
      </c>
      <c r="X17" s="79">
        <v>0</v>
      </c>
    </row>
    <row r="18" spans="1:24" s="3" customFormat="1" ht="18.75" customHeight="1" x14ac:dyDescent="0.15">
      <c r="A18" s="75" t="s">
        <v>24</v>
      </c>
      <c r="B18" s="80">
        <v>262</v>
      </c>
      <c r="C18" s="80">
        <v>102</v>
      </c>
      <c r="D18" s="80">
        <v>160</v>
      </c>
      <c r="E18" s="80">
        <v>61</v>
      </c>
      <c r="F18" s="80">
        <v>88</v>
      </c>
      <c r="G18" s="80">
        <v>15</v>
      </c>
      <c r="H18" s="80">
        <v>52</v>
      </c>
      <c r="I18" s="80">
        <v>6</v>
      </c>
      <c r="J18" s="80">
        <v>2</v>
      </c>
      <c r="K18" s="79">
        <v>0</v>
      </c>
      <c r="L18" s="79">
        <v>0</v>
      </c>
      <c r="M18" s="80">
        <v>0</v>
      </c>
      <c r="N18" s="80">
        <v>0</v>
      </c>
      <c r="O18" s="80">
        <v>17</v>
      </c>
      <c r="P18" s="79">
        <v>16</v>
      </c>
      <c r="Q18" s="80">
        <v>0</v>
      </c>
      <c r="R18" s="79">
        <v>0</v>
      </c>
      <c r="S18" s="80">
        <v>0</v>
      </c>
      <c r="T18" s="79">
        <v>0</v>
      </c>
      <c r="U18" s="79">
        <v>3</v>
      </c>
      <c r="V18" s="80">
        <v>2</v>
      </c>
      <c r="W18" s="79">
        <v>0</v>
      </c>
      <c r="X18" s="79">
        <v>0</v>
      </c>
    </row>
    <row r="19" spans="1:24" ht="18.75" customHeight="1" x14ac:dyDescent="0.15">
      <c r="A19" s="75" t="s">
        <v>3</v>
      </c>
      <c r="B19" s="80">
        <v>25</v>
      </c>
      <c r="C19" s="80">
        <v>17</v>
      </c>
      <c r="D19" s="80">
        <v>8</v>
      </c>
      <c r="E19" s="79">
        <v>0</v>
      </c>
      <c r="F19" s="79">
        <v>2</v>
      </c>
      <c r="G19" s="80">
        <v>11</v>
      </c>
      <c r="H19" s="80">
        <v>4</v>
      </c>
      <c r="I19" s="79">
        <v>0</v>
      </c>
      <c r="J19" s="79">
        <v>0</v>
      </c>
      <c r="K19" s="79">
        <v>2</v>
      </c>
      <c r="L19" s="79">
        <v>0</v>
      </c>
      <c r="M19" s="80">
        <v>0</v>
      </c>
      <c r="N19" s="80">
        <v>0</v>
      </c>
      <c r="O19" s="80">
        <v>4</v>
      </c>
      <c r="P19" s="80">
        <v>1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1</v>
      </c>
      <c r="W19" s="79">
        <v>0</v>
      </c>
      <c r="X19" s="79">
        <v>0</v>
      </c>
    </row>
    <row r="20" spans="1:24" ht="18.75" customHeight="1" x14ac:dyDescent="0.15">
      <c r="A20" s="76" t="s">
        <v>56</v>
      </c>
      <c r="B20" s="81">
        <v>115</v>
      </c>
      <c r="C20" s="80">
        <v>48</v>
      </c>
      <c r="D20" s="80">
        <v>67</v>
      </c>
      <c r="E20" s="81">
        <v>19</v>
      </c>
      <c r="F20" s="81">
        <v>33</v>
      </c>
      <c r="G20" s="81">
        <v>1</v>
      </c>
      <c r="H20" s="81">
        <v>1</v>
      </c>
      <c r="I20" s="81">
        <v>14</v>
      </c>
      <c r="J20" s="81">
        <v>18</v>
      </c>
      <c r="K20" s="81">
        <v>3</v>
      </c>
      <c r="L20" s="82">
        <v>0</v>
      </c>
      <c r="M20" s="81">
        <v>0</v>
      </c>
      <c r="N20" s="81">
        <v>0</v>
      </c>
      <c r="O20" s="81">
        <v>11</v>
      </c>
      <c r="P20" s="82">
        <v>14</v>
      </c>
      <c r="Q20" s="81">
        <v>0</v>
      </c>
      <c r="R20" s="82">
        <v>0</v>
      </c>
      <c r="S20" s="81">
        <v>0</v>
      </c>
      <c r="T20" s="82">
        <v>0</v>
      </c>
      <c r="U20" s="81">
        <v>0</v>
      </c>
      <c r="V20" s="81">
        <v>1</v>
      </c>
      <c r="W20" s="82">
        <v>0</v>
      </c>
      <c r="X20" s="82">
        <v>0</v>
      </c>
    </row>
    <row r="21" spans="1:24" ht="18.75" customHeight="1" x14ac:dyDescent="0.15">
      <c r="A21" s="75" t="s">
        <v>59</v>
      </c>
      <c r="B21" s="79">
        <v>0</v>
      </c>
      <c r="C21" s="78">
        <v>0</v>
      </c>
      <c r="D21" s="78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</row>
    <row r="22" spans="1:24" ht="18.75" customHeight="1" x14ac:dyDescent="0.15">
      <c r="A22" s="75" t="s">
        <v>35</v>
      </c>
      <c r="B22" s="79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</row>
    <row r="23" spans="1:24" ht="18.75" customHeight="1" x14ac:dyDescent="0.15">
      <c r="A23" s="75" t="s">
        <v>61</v>
      </c>
      <c r="B23" s="80">
        <v>17</v>
      </c>
      <c r="C23" s="80">
        <v>12</v>
      </c>
      <c r="D23" s="80">
        <v>5</v>
      </c>
      <c r="E23" s="80">
        <v>2</v>
      </c>
      <c r="F23" s="79">
        <v>0</v>
      </c>
      <c r="G23" s="79">
        <v>3</v>
      </c>
      <c r="H23" s="79">
        <v>2</v>
      </c>
      <c r="I23" s="79">
        <v>0</v>
      </c>
      <c r="J23" s="79">
        <v>0</v>
      </c>
      <c r="K23" s="79">
        <v>0</v>
      </c>
      <c r="L23" s="79">
        <v>0</v>
      </c>
      <c r="M23" s="80">
        <v>0</v>
      </c>
      <c r="N23" s="80">
        <v>0</v>
      </c>
      <c r="O23" s="80">
        <v>7</v>
      </c>
      <c r="P23" s="79">
        <v>1</v>
      </c>
      <c r="Q23" s="80">
        <v>0</v>
      </c>
      <c r="R23" s="79">
        <v>0</v>
      </c>
      <c r="S23" s="80">
        <v>0</v>
      </c>
      <c r="T23" s="79">
        <v>0</v>
      </c>
      <c r="U23" s="80">
        <v>0</v>
      </c>
      <c r="V23" s="79">
        <v>2</v>
      </c>
      <c r="W23" s="79">
        <v>0</v>
      </c>
      <c r="X23" s="79">
        <v>0</v>
      </c>
    </row>
    <row r="24" spans="1:24" ht="18.75" customHeight="1" x14ac:dyDescent="0.15">
      <c r="A24" s="75" t="s">
        <v>64</v>
      </c>
      <c r="B24" s="79">
        <v>0</v>
      </c>
      <c r="C24" s="80">
        <v>0</v>
      </c>
      <c r="D24" s="80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</row>
    <row r="25" spans="1:24" s="3" customFormat="1" ht="18.75" customHeight="1" x14ac:dyDescent="0.15">
      <c r="A25" s="75" t="s">
        <v>6</v>
      </c>
      <c r="B25" s="79">
        <v>0</v>
      </c>
      <c r="C25" s="80">
        <v>0</v>
      </c>
      <c r="D25" s="80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</row>
    <row r="26" spans="1:24" ht="18.75" customHeight="1" x14ac:dyDescent="0.15">
      <c r="A26" s="75" t="s">
        <v>67</v>
      </c>
      <c r="B26" s="79">
        <v>0</v>
      </c>
      <c r="C26" s="80">
        <v>0</v>
      </c>
      <c r="D26" s="80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</row>
    <row r="27" spans="1:24" ht="18.75" customHeight="1" x14ac:dyDescent="0.15">
      <c r="A27" s="76" t="s">
        <v>25</v>
      </c>
      <c r="B27" s="82">
        <v>0</v>
      </c>
      <c r="C27" s="80">
        <v>0</v>
      </c>
      <c r="D27" s="80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</row>
    <row r="28" spans="1:24" ht="18.75" customHeight="1" x14ac:dyDescent="0.15">
      <c r="A28" s="75" t="s">
        <v>70</v>
      </c>
      <c r="B28" s="80">
        <v>32</v>
      </c>
      <c r="C28" s="78">
        <v>19</v>
      </c>
      <c r="D28" s="78">
        <v>13</v>
      </c>
      <c r="E28" s="80">
        <v>4</v>
      </c>
      <c r="F28" s="80">
        <v>8</v>
      </c>
      <c r="G28" s="80">
        <v>10</v>
      </c>
      <c r="H28" s="80">
        <v>5</v>
      </c>
      <c r="I28" s="79">
        <v>3</v>
      </c>
      <c r="J28" s="79">
        <v>0</v>
      </c>
      <c r="K28" s="79">
        <v>1</v>
      </c>
      <c r="L28" s="79">
        <v>0</v>
      </c>
      <c r="M28" s="80">
        <v>0</v>
      </c>
      <c r="N28" s="80">
        <v>0</v>
      </c>
      <c r="O28" s="80">
        <v>1</v>
      </c>
      <c r="P28" s="79">
        <v>0</v>
      </c>
      <c r="Q28" s="80">
        <v>0</v>
      </c>
      <c r="R28" s="79">
        <v>0</v>
      </c>
      <c r="S28" s="80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</row>
    <row r="29" spans="1:24" ht="18.75" customHeight="1" x14ac:dyDescent="0.15">
      <c r="A29" s="76" t="s">
        <v>14</v>
      </c>
      <c r="B29" s="82">
        <v>0</v>
      </c>
      <c r="C29" s="81">
        <v>0</v>
      </c>
      <c r="D29" s="81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</row>
    <row r="30" spans="1:24" ht="18.75" customHeight="1" x14ac:dyDescent="0.15">
      <c r="A30" s="75" t="s">
        <v>42</v>
      </c>
      <c r="B30" s="79">
        <v>0</v>
      </c>
      <c r="C30" s="80">
        <v>0</v>
      </c>
      <c r="D30" s="80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79">
        <v>0</v>
      </c>
    </row>
    <row r="31" spans="1:24" ht="18.75" customHeight="1" x14ac:dyDescent="0.15">
      <c r="A31" s="76" t="s">
        <v>76</v>
      </c>
      <c r="B31" s="82">
        <v>0</v>
      </c>
      <c r="C31" s="80">
        <v>0</v>
      </c>
      <c r="D31" s="80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</row>
    <row r="32" spans="1:24" s="3" customFormat="1" ht="18.75" customHeight="1" x14ac:dyDescent="0.15">
      <c r="A32" s="75" t="s">
        <v>28</v>
      </c>
      <c r="B32" s="80">
        <v>122</v>
      </c>
      <c r="C32" s="78">
        <v>57</v>
      </c>
      <c r="D32" s="78">
        <v>65</v>
      </c>
      <c r="E32" s="80">
        <v>15</v>
      </c>
      <c r="F32" s="80">
        <v>12</v>
      </c>
      <c r="G32" s="80">
        <v>28</v>
      </c>
      <c r="H32" s="79">
        <v>33</v>
      </c>
      <c r="I32" s="80">
        <v>0</v>
      </c>
      <c r="J32" s="80">
        <v>1</v>
      </c>
      <c r="K32" s="80">
        <v>2</v>
      </c>
      <c r="L32" s="79">
        <v>0</v>
      </c>
      <c r="M32" s="80">
        <v>0</v>
      </c>
      <c r="N32" s="80">
        <v>0</v>
      </c>
      <c r="O32" s="80">
        <v>8</v>
      </c>
      <c r="P32" s="79">
        <v>17</v>
      </c>
      <c r="Q32" s="80">
        <v>0</v>
      </c>
      <c r="R32" s="79">
        <v>0</v>
      </c>
      <c r="S32" s="80">
        <v>0</v>
      </c>
      <c r="T32" s="79">
        <v>0</v>
      </c>
      <c r="U32" s="80">
        <v>4</v>
      </c>
      <c r="V32" s="79">
        <v>2</v>
      </c>
      <c r="W32" s="79">
        <v>0</v>
      </c>
      <c r="X32" s="79">
        <v>0</v>
      </c>
    </row>
    <row r="33" spans="1:24" ht="18.75" customHeight="1" x14ac:dyDescent="0.15">
      <c r="A33" s="76" t="s">
        <v>53</v>
      </c>
      <c r="B33" s="82">
        <v>0</v>
      </c>
      <c r="C33" s="81">
        <v>0</v>
      </c>
      <c r="D33" s="81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</row>
    <row r="34" spans="1:24" s="3" customFormat="1" ht="18.75" customHeight="1" x14ac:dyDescent="0.15">
      <c r="A34" s="75" t="s">
        <v>36</v>
      </c>
      <c r="B34" s="79">
        <v>0</v>
      </c>
      <c r="C34" s="80">
        <v>0</v>
      </c>
      <c r="D34" s="80">
        <v>0</v>
      </c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  <c r="W34" s="79">
        <v>0</v>
      </c>
      <c r="X34" s="79">
        <v>0</v>
      </c>
    </row>
    <row r="35" spans="1:24" ht="18.75" customHeight="1" x14ac:dyDescent="0.15">
      <c r="A35" s="75" t="s">
        <v>18</v>
      </c>
      <c r="B35" s="80">
        <v>34</v>
      </c>
      <c r="C35" s="80">
        <v>17</v>
      </c>
      <c r="D35" s="80">
        <v>17</v>
      </c>
      <c r="E35" s="80">
        <v>6</v>
      </c>
      <c r="F35" s="80">
        <v>5</v>
      </c>
      <c r="G35" s="80">
        <v>0</v>
      </c>
      <c r="H35" s="80">
        <v>0</v>
      </c>
      <c r="I35" s="80">
        <v>2</v>
      </c>
      <c r="J35" s="80">
        <v>6</v>
      </c>
      <c r="K35" s="79">
        <v>1</v>
      </c>
      <c r="L35" s="79">
        <v>0</v>
      </c>
      <c r="M35" s="80">
        <v>1</v>
      </c>
      <c r="N35" s="80">
        <v>1</v>
      </c>
      <c r="O35" s="80">
        <v>6</v>
      </c>
      <c r="P35" s="80">
        <v>4</v>
      </c>
      <c r="Q35" s="80">
        <v>0</v>
      </c>
      <c r="R35" s="80">
        <v>0</v>
      </c>
      <c r="S35" s="80">
        <v>0</v>
      </c>
      <c r="T35" s="80">
        <v>1</v>
      </c>
      <c r="U35" s="79">
        <v>1</v>
      </c>
      <c r="V35" s="79">
        <v>0</v>
      </c>
      <c r="W35" s="79">
        <v>0</v>
      </c>
      <c r="X35" s="79">
        <v>0</v>
      </c>
    </row>
    <row r="36" spans="1:24" s="3" customFormat="1" ht="18.75" customHeight="1" x14ac:dyDescent="0.15">
      <c r="A36" s="75" t="s">
        <v>71</v>
      </c>
      <c r="B36" s="79">
        <v>0</v>
      </c>
      <c r="C36" s="80">
        <v>0</v>
      </c>
      <c r="D36" s="80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</row>
    <row r="37" spans="1:24" s="3" customFormat="1" ht="18.75" customHeight="1" x14ac:dyDescent="0.15">
      <c r="A37" s="75" t="s">
        <v>15</v>
      </c>
      <c r="B37" s="80">
        <v>39</v>
      </c>
      <c r="C37" s="80">
        <v>27</v>
      </c>
      <c r="D37" s="80">
        <v>12</v>
      </c>
      <c r="E37" s="80">
        <v>12</v>
      </c>
      <c r="F37" s="80">
        <v>5</v>
      </c>
      <c r="G37" s="79">
        <v>5</v>
      </c>
      <c r="H37" s="79">
        <v>6</v>
      </c>
      <c r="I37" s="80">
        <v>0</v>
      </c>
      <c r="J37" s="80">
        <v>0</v>
      </c>
      <c r="K37" s="79">
        <v>1</v>
      </c>
      <c r="L37" s="79">
        <v>0</v>
      </c>
      <c r="M37" s="80">
        <v>0</v>
      </c>
      <c r="N37" s="80">
        <v>0</v>
      </c>
      <c r="O37" s="80">
        <v>8</v>
      </c>
      <c r="P37" s="79">
        <v>1</v>
      </c>
      <c r="Q37" s="80">
        <v>1</v>
      </c>
      <c r="R37" s="79">
        <v>0</v>
      </c>
      <c r="S37" s="80">
        <v>0</v>
      </c>
      <c r="T37" s="79">
        <v>0</v>
      </c>
      <c r="U37" s="79">
        <v>0</v>
      </c>
      <c r="V37" s="79">
        <v>0</v>
      </c>
      <c r="W37" s="79">
        <v>0</v>
      </c>
      <c r="X37" s="79">
        <v>0</v>
      </c>
    </row>
    <row r="38" spans="1:24" ht="18.75" customHeight="1" x14ac:dyDescent="0.15">
      <c r="A38" s="75" t="s">
        <v>46</v>
      </c>
      <c r="B38" s="79">
        <v>0</v>
      </c>
      <c r="C38" s="80">
        <v>0</v>
      </c>
      <c r="D38" s="80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</row>
    <row r="39" spans="1:24" ht="18.75" customHeight="1" x14ac:dyDescent="0.15">
      <c r="A39" s="75" t="s">
        <v>80</v>
      </c>
      <c r="B39" s="79">
        <v>0</v>
      </c>
      <c r="C39" s="80">
        <v>0</v>
      </c>
      <c r="D39" s="80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0</v>
      </c>
    </row>
    <row r="40" spans="1:24" s="3" customFormat="1" ht="18.75" customHeight="1" x14ac:dyDescent="0.15">
      <c r="A40" s="75" t="s">
        <v>50</v>
      </c>
      <c r="B40" s="80">
        <v>31</v>
      </c>
      <c r="C40" s="80">
        <v>11</v>
      </c>
      <c r="D40" s="80">
        <v>20</v>
      </c>
      <c r="E40" s="80">
        <v>2</v>
      </c>
      <c r="F40" s="80">
        <v>7</v>
      </c>
      <c r="G40" s="80">
        <v>2</v>
      </c>
      <c r="H40" s="80">
        <v>10</v>
      </c>
      <c r="I40" s="79">
        <v>0</v>
      </c>
      <c r="J40" s="80">
        <v>0</v>
      </c>
      <c r="K40" s="79">
        <v>0</v>
      </c>
      <c r="L40" s="79">
        <v>0</v>
      </c>
      <c r="M40" s="80">
        <v>1</v>
      </c>
      <c r="N40" s="80">
        <v>0</v>
      </c>
      <c r="O40" s="80">
        <v>5</v>
      </c>
      <c r="P40" s="82">
        <v>2</v>
      </c>
      <c r="Q40" s="80">
        <v>0</v>
      </c>
      <c r="R40" s="82">
        <v>0</v>
      </c>
      <c r="S40" s="80">
        <v>1</v>
      </c>
      <c r="T40" s="82">
        <v>1</v>
      </c>
      <c r="U40" s="82">
        <v>0</v>
      </c>
      <c r="V40" s="82">
        <v>0</v>
      </c>
      <c r="W40" s="79">
        <v>0</v>
      </c>
      <c r="X40" s="79">
        <v>0</v>
      </c>
    </row>
    <row r="41" spans="1:24" ht="18.75" customHeight="1" x14ac:dyDescent="0.15">
      <c r="A41" s="72" t="s">
        <v>82</v>
      </c>
      <c r="B41" s="83">
        <v>0</v>
      </c>
      <c r="C41" s="78">
        <v>0</v>
      </c>
      <c r="D41" s="78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0</v>
      </c>
      <c r="P41" s="83">
        <v>0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</row>
    <row r="42" spans="1:24" ht="18.75" customHeight="1" x14ac:dyDescent="0.15">
      <c r="A42" s="75" t="s">
        <v>83</v>
      </c>
      <c r="B42" s="79">
        <v>0</v>
      </c>
      <c r="C42" s="80">
        <v>0</v>
      </c>
      <c r="D42" s="80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</row>
    <row r="43" spans="1:24" ht="18.75" customHeight="1" x14ac:dyDescent="0.15">
      <c r="A43" s="76" t="s">
        <v>84</v>
      </c>
      <c r="B43" s="81">
        <v>29</v>
      </c>
      <c r="C43" s="81">
        <v>10</v>
      </c>
      <c r="D43" s="81">
        <v>19</v>
      </c>
      <c r="E43" s="81">
        <v>2</v>
      </c>
      <c r="F43" s="82">
        <v>8</v>
      </c>
      <c r="G43" s="81">
        <v>4</v>
      </c>
      <c r="H43" s="81">
        <v>7</v>
      </c>
      <c r="I43" s="82">
        <v>0</v>
      </c>
      <c r="J43" s="82">
        <v>0</v>
      </c>
      <c r="K43" s="82">
        <v>0</v>
      </c>
      <c r="L43" s="82">
        <v>0</v>
      </c>
      <c r="M43" s="81">
        <v>0</v>
      </c>
      <c r="N43" s="81">
        <v>0</v>
      </c>
      <c r="O43" s="81">
        <v>4</v>
      </c>
      <c r="P43" s="81">
        <v>1</v>
      </c>
      <c r="Q43" s="81">
        <v>0</v>
      </c>
      <c r="R43" s="81">
        <v>1</v>
      </c>
      <c r="S43" s="81">
        <v>0</v>
      </c>
      <c r="T43" s="81">
        <v>1</v>
      </c>
      <c r="U43" s="82">
        <v>0</v>
      </c>
      <c r="V43" s="81">
        <v>1</v>
      </c>
      <c r="W43" s="82">
        <v>0</v>
      </c>
      <c r="X43" s="82">
        <v>0</v>
      </c>
    </row>
  </sheetData>
  <mergeCells count="14">
    <mergeCell ref="U2:V4"/>
    <mergeCell ref="W2:X4"/>
    <mergeCell ref="M3:N4"/>
    <mergeCell ref="S3:T4"/>
    <mergeCell ref="M2:T2"/>
    <mergeCell ref="O3:R3"/>
    <mergeCell ref="O4:P4"/>
    <mergeCell ref="Q4:R4"/>
    <mergeCell ref="K2:L4"/>
    <mergeCell ref="A2:A5"/>
    <mergeCell ref="B2:D4"/>
    <mergeCell ref="E2:F4"/>
    <mergeCell ref="G2:H4"/>
    <mergeCell ref="I2:J4"/>
  </mergeCells>
  <phoneticPr fontId="2"/>
  <pageMargins left="0.78740157480314965" right="0.78740157480314965" top="0.78740157480314965" bottom="0.98425196850393681" header="0.51181102362204722" footer="0.51181102362204722"/>
  <pageSetup paperSize="8" scale="98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14</vt:i4>
      </vt:variant>
    </vt:vector>
  </HeadingPairs>
  <TitlesOfParts>
    <vt:vector size="41" baseType="lpstr"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'37'!Print_Area</vt:lpstr>
      <vt:lpstr>'38'!Print_Area</vt:lpstr>
      <vt:lpstr>'40'!Print_Area</vt:lpstr>
      <vt:lpstr>'41'!Print_Area</vt:lpstr>
      <vt:lpstr>'42'!Print_Area</vt:lpstr>
      <vt:lpstr>'44'!Print_Area</vt:lpstr>
      <vt:lpstr>'45'!Print_Area</vt:lpstr>
      <vt:lpstr>'50'!Print_Area</vt:lpstr>
      <vt:lpstr>'52'!Print_Area</vt:lpstr>
      <vt:lpstr>'54'!Print_Area</vt:lpstr>
      <vt:lpstr>'55'!Print_Area</vt:lpstr>
      <vt:lpstr>'58'!Print_Area</vt:lpstr>
      <vt:lpstr>'60'!Print_Area</vt:lpstr>
      <vt:lpstr>'63'!Print_Area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Z17278</dc:creator>
  <cp:lastModifiedBy>ioas_user</cp:lastModifiedBy>
  <cp:lastPrinted>2024-03-13T23:51:19Z</cp:lastPrinted>
  <dcterms:created xsi:type="dcterms:W3CDTF">2018-02-15T01:51:00Z</dcterms:created>
  <dcterms:modified xsi:type="dcterms:W3CDTF">2024-03-13T23:53:46Z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2021-03-05T00:31:54Z</vt:filetime>
  </property>
</Properties>
</file>