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240" yWindow="45" windowWidth="14940" windowHeight="9000" tabRatio="999"/>
  </bookViews>
  <sheets>
    <sheet name="別紙１ －１" sheetId="15" r:id="rId1"/>
    <sheet name="別紙１－２" sheetId="4" r:id="rId2"/>
    <sheet name="別紙１－３" sheetId="1" r:id="rId3"/>
    <sheet name="別紙１－４" sheetId="2" r:id="rId4"/>
    <sheet name="別紙２－１" sheetId="16" r:id="rId5"/>
    <sheet name="別紙２－２" sheetId="5" r:id="rId6"/>
    <sheet name="別紙２－３" sheetId="13" r:id="rId7"/>
    <sheet name="別紙２－４" sheetId="7" r:id="rId8"/>
    <sheet name="別紙３－１" sheetId="14" r:id="rId9"/>
    <sheet name="別紙３ー２" sheetId="10" r:id="rId10"/>
    <sheet name="別紙４－１" sheetId="18" r:id="rId11"/>
    <sheet name="別紙４－２" sheetId="9" r:id="rId12"/>
    <sheet name="別紙４－３" sheetId="6" r:id="rId13"/>
    <sheet name="別紙４－４" sheetId="12" r:id="rId14"/>
  </sheets>
  <definedNames>
    <definedName name="_xlnm.Print_Area" localSheetId="2">'別紙１－３'!$A$1:$K$342</definedName>
    <definedName name="_xlnm.Print_Titles" localSheetId="2">'別紙１－３'!$1:$3</definedName>
    <definedName name="_xlnm.Print_Titles" localSheetId="1">'別紙１－２'!$1:$6</definedName>
    <definedName name="_xlnm.Print_Titles" localSheetId="5">'別紙２－２'!$1:$6</definedName>
    <definedName name="_xlnm.Print_Area" localSheetId="12">'別紙４－３'!$A$1:$K$408</definedName>
    <definedName name="_xlnm.Print_Titles" localSheetId="12">'別紙４－３'!$1:$3</definedName>
    <definedName name="_xlnm.Print_Titles" localSheetId="11">'別紙４－２'!$1:$6</definedName>
    <definedName name="_xlnm.Print_Area" localSheetId="9">別紙３ー２!$A$1:$K$411</definedName>
    <definedName name="_xlnm.Print_Area" localSheetId="6">'別紙２－３'!$A$1:$K$409</definedName>
    <definedName name="_xlnm.Print_Titles" localSheetId="6">'別紙２－３'!$1:$3</definedName>
    <definedName name="_xlnm.Print_Titles" localSheetId="8">'別紙３－１'!$1:$6</definedName>
    <definedName name="_xlnm.Print_Area" localSheetId="10">'別紙４－１'!$A$1:$M$26</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<sst xmlns="http://schemas.openxmlformats.org/spreadsheetml/2006/main" xmlns:r="http://schemas.openxmlformats.org/officeDocument/2006/relationships" count="266" uniqueCount="266">
  <si>
    <t>（A）</t>
  </si>
  <si>
    <t>（G）</t>
  </si>
  <si>
    <t>支出予定額</t>
    <rPh sb="0" eb="2">
      <t>シシュツ</t>
    </rPh>
    <rPh sb="2" eb="5">
      <t>ヨテイガク</t>
    </rPh>
    <phoneticPr fontId="19"/>
  </si>
  <si>
    <t>(C)-(D)=(E)</t>
  </si>
  <si>
    <t>（単位：円）</t>
    <rPh sb="1" eb="3">
      <t>タンイ</t>
    </rPh>
    <rPh sb="4" eb="5">
      <t>エン</t>
    </rPh>
    <phoneticPr fontId="19"/>
  </si>
  <si>
    <t>※「基準額(D)」欄は、事業計画書（別紙１－３）で算出した額を記入してください。</t>
    <rPh sb="2" eb="4">
      <t>キジュン</t>
    </rPh>
    <rPh sb="4" eb="5">
      <t>ガク</t>
    </rPh>
    <rPh sb="9" eb="10">
      <t>ラン</t>
    </rPh>
    <rPh sb="12" eb="14">
      <t>ジギョウ</t>
    </rPh>
    <rPh sb="14" eb="17">
      <t>ケイカクショ</t>
    </rPh>
    <rPh sb="18" eb="20">
      <t>ベッシ</t>
    </rPh>
    <rPh sb="25" eb="27">
      <t>サンシュツ</t>
    </rPh>
    <rPh sb="29" eb="30">
      <t>ガク</t>
    </rPh>
    <rPh sb="31" eb="33">
      <t>キニュウ</t>
    </rPh>
    <phoneticPr fontId="19"/>
  </si>
  <si>
    <t>６ 新型コロナウイルス感染症に感染した医師等に代わり診療を行う医師派遣体制の確保事業</t>
    <rPh sb="21" eb="22">
      <t>トウ</t>
    </rPh>
    <rPh sb="23" eb="24">
      <t>カ</t>
    </rPh>
    <phoneticPr fontId="19"/>
  </si>
  <si>
    <t>基準額</t>
    <rPh sb="0" eb="3">
      <t>キジュンガク</t>
    </rPh>
    <phoneticPr fontId="19"/>
  </si>
  <si>
    <t>区　　　分</t>
    <rPh sb="0" eb="1">
      <t>ク</t>
    </rPh>
    <rPh sb="4" eb="5">
      <t>ブン</t>
    </rPh>
    <phoneticPr fontId="19"/>
  </si>
  <si>
    <t>台数</t>
    <rPh sb="0" eb="2">
      <t>ダイスウ</t>
    </rPh>
    <phoneticPr fontId="19"/>
  </si>
  <si>
    <t>(A)</t>
  </si>
  <si>
    <t>(B)</t>
  </si>
  <si>
    <t>（２）消毒等</t>
    <rPh sb="3" eb="5">
      <t>ショウドク</t>
    </rPh>
    <rPh sb="5" eb="6">
      <t>トウ</t>
    </rPh>
    <phoneticPr fontId="19"/>
  </si>
  <si>
    <t>総事業費</t>
    <rPh sb="0" eb="1">
      <t>ソウ</t>
    </rPh>
    <rPh sb="1" eb="4">
      <t>ジギョウヒ</t>
    </rPh>
    <phoneticPr fontId="19"/>
  </si>
  <si>
    <t>(A)－(B)＝(C)</t>
  </si>
  <si>
    <t>差引き額</t>
  </si>
  <si>
    <t>選定額</t>
    <rPh sb="0" eb="2">
      <t>センテイ</t>
    </rPh>
    <rPh sb="2" eb="3">
      <t>ガク</t>
    </rPh>
    <phoneticPr fontId="19"/>
  </si>
  <si>
    <t>（１）病床確保</t>
  </si>
  <si>
    <t>円　＝</t>
    <rPh sb="0" eb="1">
      <t>エン</t>
    </rPh>
    <phoneticPr fontId="19"/>
  </si>
  <si>
    <t>　委託料</t>
    <rPh sb="1" eb="4">
      <t>イタクリョウ</t>
    </rPh>
    <phoneticPr fontId="19"/>
  </si>
  <si>
    <t>※「補助所要額(Ｈ)」欄は、算出した額に1,000円未満の端数が生じた場合は、これを切り捨てた額を記入してください。</t>
    <rPh sb="2" eb="4">
      <t>ホジョ</t>
    </rPh>
    <rPh sb="4" eb="6">
      <t>ショヨウ</t>
    </rPh>
    <rPh sb="6" eb="7">
      <t>ガク</t>
    </rPh>
    <rPh sb="11" eb="12">
      <t>ラン</t>
    </rPh>
    <phoneticPr fontId="19"/>
  </si>
  <si>
    <t xml:space="preserve"> </t>
  </si>
  <si>
    <t>所在地</t>
    <rPh sb="0" eb="3">
      <t>ショザイチ</t>
    </rPh>
    <phoneticPr fontId="19"/>
  </si>
  <si>
    <t>1/2</t>
  </si>
  <si>
    <t>　病床確保</t>
  </si>
  <si>
    <t>合　　　計</t>
    <rPh sb="0" eb="1">
      <t>ゴウ</t>
    </rPh>
    <rPh sb="4" eb="5">
      <t>ケイ</t>
    </rPh>
    <phoneticPr fontId="19"/>
  </si>
  <si>
    <t>区分</t>
    <rPh sb="0" eb="2">
      <t>クブン</t>
    </rPh>
    <phoneticPr fontId="19"/>
  </si>
  <si>
    <t>患者入院予定延べ日数</t>
    <rPh sb="0" eb="2">
      <t>カンジャ</t>
    </rPh>
    <rPh sb="2" eb="4">
      <t>ニュウイン</t>
    </rPh>
    <rPh sb="4" eb="6">
      <t>ヨテイ</t>
    </rPh>
    <rPh sb="6" eb="7">
      <t>ノ</t>
    </rPh>
    <rPh sb="8" eb="10">
      <t>ニッスウ</t>
    </rPh>
    <phoneticPr fontId="19"/>
  </si>
  <si>
    <t>ICU空床日数(E)</t>
    <rPh sb="3" eb="5">
      <t>クウショウ</t>
    </rPh>
    <rPh sb="5" eb="7">
      <t>ニッスウ</t>
    </rPh>
    <phoneticPr fontId="19"/>
  </si>
  <si>
    <t>台　×</t>
    <rPh sb="0" eb="1">
      <t>ダイ</t>
    </rPh>
    <phoneticPr fontId="19"/>
  </si>
  <si>
    <t>(A)×(B)=(C)</t>
  </si>
  <si>
    <t>総　計</t>
    <rPh sb="0" eb="1">
      <t>フサ</t>
    </rPh>
    <rPh sb="2" eb="3">
      <t>ケイ</t>
    </rPh>
    <phoneticPr fontId="19"/>
  </si>
  <si>
    <t>実数</t>
    <rPh sb="0" eb="2">
      <t>ジッスウ</t>
    </rPh>
    <phoneticPr fontId="19"/>
  </si>
  <si>
    <t>休床中療養病床空床日数(E)</t>
    <rPh sb="0" eb="2">
      <t>キュウユカ</t>
    </rPh>
    <rPh sb="2" eb="3">
      <t>チュウ</t>
    </rPh>
    <rPh sb="3" eb="5">
      <t>リョウヨウ</t>
    </rPh>
    <rPh sb="5" eb="7">
      <t>ビョウショウ</t>
    </rPh>
    <rPh sb="7" eb="9">
      <t>クウショウ</t>
    </rPh>
    <rPh sb="9" eb="11">
      <t>ニッスウ</t>
    </rPh>
    <phoneticPr fontId="19"/>
  </si>
  <si>
    <t>円</t>
    <rPh sb="0" eb="1">
      <t>エン</t>
    </rPh>
    <phoneticPr fontId="19"/>
  </si>
  <si>
    <r>
      <t>　令和５年５月８日</t>
    </r>
    <r>
      <rPr>
        <sz val="11"/>
        <color theme="1"/>
        <rFont val="ＭＳ 明朝"/>
      </rPr>
      <t>か</t>
    </r>
    <r>
      <rPr>
        <sz val="11"/>
        <color theme="1"/>
        <rFont val="ＭＳ 明朝"/>
      </rPr>
      <t>ら９月30日までの分</t>
    </r>
    <rPh sb="1" eb="3">
      <t>レイワ</t>
    </rPh>
    <rPh sb="4" eb="5">
      <t>ネン</t>
    </rPh>
    <rPh sb="6" eb="7">
      <t>ガツ</t>
    </rPh>
    <rPh sb="8" eb="9">
      <t>ヒ</t>
    </rPh>
    <rPh sb="12" eb="13">
      <t>ガツ</t>
    </rPh>
    <rPh sb="15" eb="16">
      <t>ヒ</t>
    </rPh>
    <rPh sb="19" eb="20">
      <t>ブン</t>
    </rPh>
    <phoneticPr fontId="19"/>
  </si>
  <si>
    <t>（E）</t>
  </si>
  <si>
    <t>計</t>
    <rPh sb="0" eb="1">
      <t>ケイ</t>
    </rPh>
    <phoneticPr fontId="19"/>
  </si>
  <si>
    <t>（B）</t>
  </si>
  <si>
    <t>①医療機関名（直接記入）</t>
    <rPh sb="1" eb="3">
      <t>イリョウ</t>
    </rPh>
    <rPh sb="3" eb="6">
      <t>キカンメイ</t>
    </rPh>
    <rPh sb="7" eb="9">
      <t>チョクセツ</t>
    </rPh>
    <rPh sb="9" eb="11">
      <t>キニュウ</t>
    </rPh>
    <phoneticPr fontId="19"/>
  </si>
  <si>
    <t>別紙４－１</t>
    <rPh sb="0" eb="2">
      <t>ベッシ</t>
    </rPh>
    <phoneticPr fontId="19"/>
  </si>
  <si>
    <t>備考</t>
  </si>
  <si>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</si>
  <si>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２　歳出の部</t>
    <rPh sb="2" eb="4">
      <t>サイシュツ</t>
    </rPh>
    <rPh sb="5" eb="6">
      <t>ブ</t>
    </rPh>
    <phoneticPr fontId="19"/>
  </si>
  <si>
    <t>休業等の期間</t>
    <rPh sb="0" eb="2">
      <t>キュウギョウ</t>
    </rPh>
    <rPh sb="2" eb="3">
      <t>トウ</t>
    </rPh>
    <rPh sb="4" eb="6">
      <t>キカン</t>
    </rPh>
    <phoneticPr fontId="19"/>
  </si>
  <si>
    <t>期間</t>
    <rPh sb="0" eb="2">
      <t>キカン</t>
    </rPh>
    <phoneticPr fontId="19"/>
  </si>
  <si>
    <t>（２）HEPAフィルター付き空気清浄機購入</t>
  </si>
  <si>
    <t>　報酬</t>
    <rPh sb="1" eb="3">
      <t>ホウシュウ</t>
    </rPh>
    <phoneticPr fontId="19"/>
  </si>
  <si>
    <t>数量</t>
    <rPh sb="0" eb="2">
      <t>スウリョウ</t>
    </rPh>
    <phoneticPr fontId="19"/>
  </si>
  <si>
    <t>別紙１－１</t>
    <rPh sb="0" eb="2">
      <t>ベッシ</t>
    </rPh>
    <phoneticPr fontId="19"/>
  </si>
  <si>
    <t>休業等に至った経緯：</t>
    <rPh sb="0" eb="2">
      <t>キュウギョウ</t>
    </rPh>
    <rPh sb="2" eb="3">
      <t>トウ</t>
    </rPh>
    <rPh sb="4" eb="5">
      <t>イタ</t>
    </rPh>
    <rPh sb="7" eb="9">
      <t>ケイイ</t>
    </rPh>
    <phoneticPr fontId="19"/>
  </si>
  <si>
    <t>令和５年４月１日から９月30日までの分</t>
    <rPh sb="0" eb="2">
      <t>レイワ</t>
    </rPh>
    <rPh sb="3" eb="4">
      <t>ネン</t>
    </rPh>
    <rPh sb="5" eb="6">
      <t>ガツ</t>
    </rPh>
    <rPh sb="7" eb="8">
      <t>ヒ</t>
    </rPh>
    <rPh sb="11" eb="12">
      <t>ガツ</t>
    </rPh>
    <rPh sb="14" eb="15">
      <t>ヒ</t>
    </rPh>
    <rPh sb="18" eb="19">
      <t>ブン</t>
    </rPh>
    <phoneticPr fontId="19"/>
  </si>
  <si>
    <t>　賃金</t>
    <rPh sb="1" eb="3">
      <t>チンギン</t>
    </rPh>
    <phoneticPr fontId="19"/>
  </si>
  <si>
    <t>イ．通常単価（令和５年５月８日から９月30日までの分）</t>
    <rPh sb="2" eb="4">
      <t>ツウジョウ</t>
    </rPh>
    <rPh sb="4" eb="6">
      <t>タンカ</t>
    </rPh>
    <rPh sb="7" eb="9">
      <t>レイワ</t>
    </rPh>
    <rPh sb="10" eb="11">
      <t>ネン</t>
    </rPh>
    <rPh sb="12" eb="13">
      <t>ガツ</t>
    </rPh>
    <rPh sb="14" eb="15">
      <t>ヒ</t>
    </rPh>
    <rPh sb="18" eb="19">
      <t>ガツ</t>
    </rPh>
    <rPh sb="21" eb="22">
      <t>ヒ</t>
    </rPh>
    <rPh sb="25" eb="26">
      <t>ブン</t>
    </rPh>
    <phoneticPr fontId="19"/>
  </si>
  <si>
    <t>実施方法（行った消毒方法を記入してください。）</t>
    <rPh sb="0" eb="2">
      <t>ジッシ</t>
    </rPh>
    <rPh sb="2" eb="4">
      <t>ホウホウ</t>
    </rPh>
    <rPh sb="5" eb="6">
      <t>オコナ</t>
    </rPh>
    <rPh sb="8" eb="10">
      <t>ショウドク</t>
    </rPh>
    <rPh sb="10" eb="12">
      <t>ホウホウ</t>
    </rPh>
    <rPh sb="13" eb="15">
      <t>キニュウ</t>
    </rPh>
    <phoneticPr fontId="19"/>
  </si>
  <si>
    <t>（F）</t>
  </si>
  <si>
    <t>延べ時間</t>
    <rPh sb="0" eb="1">
      <t>ノ</t>
    </rPh>
    <rPh sb="2" eb="4">
      <t>ジカン</t>
    </rPh>
    <phoneticPr fontId="19"/>
  </si>
  <si>
    <r>
      <t>令和５年５月８日</t>
    </r>
    <r>
      <rPr>
        <sz val="11"/>
        <color theme="1"/>
        <rFont val="ＭＳ 明朝"/>
      </rPr>
      <t>か</t>
    </r>
    <r>
      <rPr>
        <sz val="11"/>
        <color theme="1"/>
        <rFont val="ＭＳ 明朝"/>
      </rPr>
      <t>ら９月30日までの分</t>
    </r>
    <rPh sb="0" eb="2">
      <t>レイワ</t>
    </rPh>
    <rPh sb="3" eb="4">
      <t>ネン</t>
    </rPh>
    <rPh sb="5" eb="6">
      <t>ガツ</t>
    </rPh>
    <rPh sb="7" eb="8">
      <t>ヒ</t>
    </rPh>
    <rPh sb="11" eb="12">
      <t>ガツ</t>
    </rPh>
    <rPh sb="14" eb="15">
      <t>ヒ</t>
    </rPh>
    <rPh sb="18" eb="19">
      <t>ブン</t>
    </rPh>
    <phoneticPr fontId="19"/>
  </si>
  <si>
    <t>（１）病床確保</t>
    <rPh sb="3" eb="5">
      <t>ビョウショウ</t>
    </rPh>
    <rPh sb="5" eb="7">
      <t>カクホ</t>
    </rPh>
    <phoneticPr fontId="19"/>
  </si>
  <si>
    <t>施設名（　　　　　　　　　　　　　　　　　　　　　）</t>
  </si>
  <si>
    <t>確保病床数</t>
    <rPh sb="0" eb="2">
      <t>カクホ</t>
    </rPh>
    <rPh sb="2" eb="4">
      <t>ビョウショウ</t>
    </rPh>
    <rPh sb="4" eb="5">
      <t>スウ</t>
    </rPh>
    <phoneticPr fontId="19"/>
  </si>
  <si>
    <t>派遣に至った経緯：</t>
    <rPh sb="0" eb="2">
      <t>ハケン</t>
    </rPh>
    <rPh sb="3" eb="4">
      <t>イタ</t>
    </rPh>
    <rPh sb="6" eb="8">
      <t>ケイイ</t>
    </rPh>
    <phoneticPr fontId="19"/>
  </si>
  <si>
    <t>ｈ　×</t>
  </si>
  <si>
    <t>１　入院患者を受け入れる病床の確保、消毒等の支援事業</t>
  </si>
  <si>
    <t>（D）</t>
  </si>
  <si>
    <t>令和５年度高知県新型コロナウイルス感染症対策事業費補助金　所要額内訳</t>
    <rPh sb="29" eb="32">
      <t>ショヨウガク</t>
    </rPh>
    <rPh sb="32" eb="33">
      <t>ウチ</t>
    </rPh>
    <rPh sb="33" eb="34">
      <t>ヤク</t>
    </rPh>
    <phoneticPr fontId="19"/>
  </si>
  <si>
    <t>※「選定額(Ｆ)」欄は、(C)欄、(Ｄ)欄又は(Ｅ)欄のいずれか低い方の額を記入してください。</t>
    <rPh sb="2" eb="4">
      <t>センテイ</t>
    </rPh>
    <rPh sb="4" eb="5">
      <t>ガク</t>
    </rPh>
    <rPh sb="9" eb="10">
      <t>ラン</t>
    </rPh>
    <rPh sb="15" eb="16">
      <t>ラン</t>
    </rPh>
    <rPh sb="20" eb="21">
      <t>ラン</t>
    </rPh>
    <rPh sb="21" eb="22">
      <t>マタ</t>
    </rPh>
    <rPh sb="26" eb="27">
      <t>ラン</t>
    </rPh>
    <rPh sb="32" eb="33">
      <t>ヒク</t>
    </rPh>
    <rPh sb="34" eb="35">
      <t>ホウ</t>
    </rPh>
    <rPh sb="36" eb="37">
      <t>ガク</t>
    </rPh>
    <rPh sb="38" eb="40">
      <t>キニュウ</t>
    </rPh>
    <phoneticPr fontId="19"/>
  </si>
  <si>
    <t>補助率</t>
    <rPh sb="0" eb="3">
      <t>ホジョリツ</t>
    </rPh>
    <phoneticPr fontId="19"/>
  </si>
  <si>
    <t>別紙１－２</t>
    <rPh sb="0" eb="2">
      <t>ベッシ</t>
    </rPh>
    <phoneticPr fontId="19"/>
  </si>
  <si>
    <t>(F)×(G)＝(H)</t>
  </si>
  <si>
    <t>７ 新型コロナウイルス感染症院内感染発生医療機関支援事業</t>
  </si>
  <si>
    <t>別紙１－３</t>
    <rPh sb="0" eb="2">
      <t>ベッシ</t>
    </rPh>
    <phoneticPr fontId="19"/>
  </si>
  <si>
    <t>別紙１－４</t>
    <rPh sb="0" eb="2">
      <t>ベッシ</t>
    </rPh>
    <phoneticPr fontId="19"/>
  </si>
  <si>
    <t>確保期間</t>
    <rPh sb="0" eb="2">
      <t>カクホ</t>
    </rPh>
    <rPh sb="2" eb="4">
      <t>キカン</t>
    </rPh>
    <phoneticPr fontId="19"/>
  </si>
  <si>
    <t>延べ日数</t>
    <rPh sb="0" eb="1">
      <t>ノ</t>
    </rPh>
    <rPh sb="2" eb="4">
      <t>ニッスウ</t>
    </rPh>
    <phoneticPr fontId="19"/>
  </si>
  <si>
    <t>５ 新型コロナウイルス感染症により休業等となった医療機関に対する継続・再開支援事業</t>
  </si>
  <si>
    <t>延べ数</t>
    <rPh sb="0" eb="1">
      <t>ノ</t>
    </rPh>
    <rPh sb="2" eb="3">
      <t>スウ</t>
    </rPh>
    <phoneticPr fontId="19"/>
  </si>
  <si>
    <t>空床日数</t>
    <rPh sb="0" eb="2">
      <t>クウショウ</t>
    </rPh>
    <rPh sb="2" eb="4">
      <t>ニッスウ</t>
    </rPh>
    <phoneticPr fontId="19"/>
  </si>
  <si>
    <t>※基準額</t>
    <rPh sb="1" eb="4">
      <t>キジュンガク</t>
    </rPh>
    <phoneticPr fontId="19"/>
  </si>
  <si>
    <t>日　×</t>
    <rPh sb="0" eb="1">
      <t>ニチ</t>
    </rPh>
    <phoneticPr fontId="19"/>
  </si>
  <si>
    <t>～</t>
  </si>
  <si>
    <t>休業等の範囲</t>
    <rPh sb="0" eb="2">
      <t>キュウギョウ</t>
    </rPh>
    <rPh sb="2" eb="3">
      <t>トウ</t>
    </rPh>
    <rPh sb="4" eb="6">
      <t>ハンイ</t>
    </rPh>
    <phoneticPr fontId="19"/>
  </si>
  <si>
    <t>(D)</t>
  </si>
  <si>
    <t>（１）医師</t>
    <rPh sb="3" eb="5">
      <t>イシ</t>
    </rPh>
    <phoneticPr fontId="19"/>
  </si>
  <si>
    <t>派遣期間</t>
    <rPh sb="0" eb="2">
      <t>ハケン</t>
    </rPh>
    <rPh sb="2" eb="4">
      <t>キカン</t>
    </rPh>
    <phoneticPr fontId="19"/>
  </si>
  <si>
    <t>差引増減</t>
    <rPh sb="0" eb="2">
      <t>サシヒ</t>
    </rPh>
    <rPh sb="2" eb="4">
      <t>ゾウゲン</t>
    </rPh>
    <phoneticPr fontId="19"/>
  </si>
  <si>
    <t>派遣人数</t>
    <rPh sb="0" eb="2">
      <t>ハケン</t>
    </rPh>
    <rPh sb="2" eb="4">
      <t>ニンズウ</t>
    </rPh>
    <phoneticPr fontId="19"/>
  </si>
  <si>
    <t>歳入歳出予算（見込み）書（抄本）</t>
    <rPh sb="0" eb="1">
      <t>トシ</t>
    </rPh>
    <rPh sb="1" eb="2">
      <t>イリ</t>
    </rPh>
    <rPh sb="2" eb="3">
      <t>トシ</t>
    </rPh>
    <rPh sb="3" eb="4">
      <t>デ</t>
    </rPh>
    <rPh sb="4" eb="5">
      <t>ヨ</t>
    </rPh>
    <rPh sb="5" eb="6">
      <t>ザン</t>
    </rPh>
    <rPh sb="7" eb="9">
      <t>ミコ</t>
    </rPh>
    <rPh sb="11" eb="12">
      <t>ショ</t>
    </rPh>
    <rPh sb="13" eb="15">
      <t>ショウホン</t>
    </rPh>
    <phoneticPr fontId="19"/>
  </si>
  <si>
    <t>補助所要額</t>
    <rPh sb="0" eb="2">
      <t>ホジョ</t>
    </rPh>
    <phoneticPr fontId="19"/>
  </si>
  <si>
    <t>（１）消毒等</t>
    <rPh sb="3" eb="5">
      <t>ショウドク</t>
    </rPh>
    <rPh sb="5" eb="6">
      <t>トウ</t>
    </rPh>
    <phoneticPr fontId="19"/>
  </si>
  <si>
    <t>メーカー名</t>
    <rPh sb="4" eb="5">
      <t>メイ</t>
    </rPh>
    <phoneticPr fontId="19"/>
  </si>
  <si>
    <t>商品名</t>
    <rPh sb="0" eb="3">
      <t>ショウヒンメイ</t>
    </rPh>
    <phoneticPr fontId="19"/>
  </si>
  <si>
    <t>名称</t>
    <rPh sb="0" eb="2">
      <t>メイショウ</t>
    </rPh>
    <phoneticPr fontId="19"/>
  </si>
  <si>
    <t>派遣先医療機関</t>
    <rPh sb="0" eb="2">
      <t>ハケン</t>
    </rPh>
    <rPh sb="2" eb="3">
      <t>サキ</t>
    </rPh>
    <rPh sb="3" eb="5">
      <t>イリョウ</t>
    </rPh>
    <rPh sb="5" eb="7">
      <t>キカン</t>
    </rPh>
    <phoneticPr fontId="19"/>
  </si>
  <si>
    <t>予定派遣期間</t>
    <rPh sb="0" eb="2">
      <t>ヨテイ</t>
    </rPh>
    <rPh sb="2" eb="4">
      <t>ハケン</t>
    </rPh>
    <rPh sb="4" eb="6">
      <t>キカン</t>
    </rPh>
    <phoneticPr fontId="19"/>
  </si>
  <si>
    <t>再開日</t>
    <rPh sb="0" eb="2">
      <t>サイカイ</t>
    </rPh>
    <rPh sb="2" eb="3">
      <t>ヒ</t>
    </rPh>
    <phoneticPr fontId="19"/>
  </si>
  <si>
    <t>別紙４－３</t>
    <rPh sb="0" eb="2">
      <t>ベッシ</t>
    </rPh>
    <phoneticPr fontId="19"/>
  </si>
  <si>
    <t>実施</t>
    <rPh sb="0" eb="2">
      <t>ジッシ</t>
    </rPh>
    <phoneticPr fontId="19"/>
  </si>
  <si>
    <t>別紙３－２</t>
    <rPh sb="0" eb="2">
      <t>ベッシ</t>
    </rPh>
    <phoneticPr fontId="19"/>
  </si>
  <si>
    <t>寄附金その他収入額</t>
    <rPh sb="1" eb="2">
      <t>フ</t>
    </rPh>
    <rPh sb="5" eb="6">
      <t>タ</t>
    </rPh>
    <phoneticPr fontId="19"/>
  </si>
  <si>
    <t>10/10</t>
  </si>
  <si>
    <t>　ア．通常単価（令和５年４月１日から５月７日までの分）</t>
    <rPh sb="3" eb="5">
      <t>ツウジョウ</t>
    </rPh>
    <rPh sb="5" eb="7">
      <t>タンカ</t>
    </rPh>
    <rPh sb="8" eb="10">
      <t>レイワ</t>
    </rPh>
    <rPh sb="11" eb="12">
      <t>ネン</t>
    </rPh>
    <rPh sb="13" eb="14">
      <t>ガツ</t>
    </rPh>
    <rPh sb="15" eb="16">
      <t>ニチ</t>
    </rPh>
    <rPh sb="19" eb="20">
      <t>ガツ</t>
    </rPh>
    <rPh sb="21" eb="22">
      <t>ヒ</t>
    </rPh>
    <rPh sb="25" eb="26">
      <t>ブン</t>
    </rPh>
    <phoneticPr fontId="19"/>
  </si>
  <si>
    <t>備　考</t>
    <rPh sb="0" eb="1">
      <t>ソナエ</t>
    </rPh>
    <rPh sb="2" eb="3">
      <t>コウ</t>
    </rPh>
    <phoneticPr fontId="19"/>
  </si>
  <si>
    <t>対象経費の
支出予定額</t>
    <rPh sb="0" eb="2">
      <t>タイショウ</t>
    </rPh>
    <rPh sb="2" eb="4">
      <t>ケイヒ</t>
    </rPh>
    <phoneticPr fontId="19"/>
  </si>
  <si>
    <r>
      <t>　イ．通常単価（令和５年５月８日</t>
    </r>
    <r>
      <rPr>
        <sz val="11"/>
        <color theme="1"/>
        <rFont val="ＭＳ 明朝"/>
      </rPr>
      <t>から９月30日までの分）</t>
    </r>
    <rPh sb="3" eb="5">
      <t>ツウジョウ</t>
    </rPh>
    <rPh sb="5" eb="7">
      <t>タンカ</t>
    </rPh>
    <rPh sb="8" eb="10">
      <t>レイワ</t>
    </rPh>
    <rPh sb="11" eb="12">
      <t>ネン</t>
    </rPh>
    <rPh sb="13" eb="14">
      <t>ガツ</t>
    </rPh>
    <rPh sb="15" eb="16">
      <t>ヒ</t>
    </rPh>
    <rPh sb="19" eb="20">
      <t>ガツ</t>
    </rPh>
    <rPh sb="22" eb="23">
      <t>ヒ</t>
    </rPh>
    <rPh sb="26" eb="27">
      <t>ブン</t>
    </rPh>
    <phoneticPr fontId="19"/>
  </si>
  <si>
    <t>（２）消毒等</t>
  </si>
  <si>
    <t>　需用費</t>
    <rPh sb="1" eb="4">
      <t>ジュヨウヒ</t>
    </rPh>
    <phoneticPr fontId="19"/>
  </si>
  <si>
    <t>　・・・</t>
  </si>
  <si>
    <t>小計</t>
    <rPh sb="0" eb="2">
      <t>ショウケイ</t>
    </rPh>
    <phoneticPr fontId="19"/>
  </si>
  <si>
    <t>令和５年４月１日から９月30日分</t>
    <rPh sb="0" eb="2">
      <t>レイワ</t>
    </rPh>
    <rPh sb="3" eb="4">
      <t>ネン</t>
    </rPh>
    <rPh sb="5" eb="6">
      <t>ガツ</t>
    </rPh>
    <rPh sb="7" eb="8">
      <t>ヒ</t>
    </rPh>
    <rPh sb="11" eb="12">
      <t>ガツ</t>
    </rPh>
    <rPh sb="14" eb="15">
      <t>ヒ</t>
    </rPh>
    <rPh sb="15" eb="16">
      <t>ブン</t>
    </rPh>
    <phoneticPr fontId="19"/>
  </si>
  <si>
    <t/>
  </si>
  <si>
    <t>合計</t>
    <rPh sb="0" eb="2">
      <t>ゴウケイ</t>
    </rPh>
    <phoneticPr fontId="19"/>
  </si>
  <si>
    <t>　旅費</t>
    <rPh sb="1" eb="3">
      <t>リョヒ</t>
    </rPh>
    <phoneticPr fontId="19"/>
  </si>
  <si>
    <t>　備品購入費</t>
    <rPh sb="1" eb="3">
      <t>ビヒン</t>
    </rPh>
    <rPh sb="3" eb="6">
      <t>コウニュウヒ</t>
    </rPh>
    <phoneticPr fontId="19"/>
  </si>
  <si>
    <t>１　歳入の部</t>
    <rPh sb="2" eb="4">
      <t>サイニュウ</t>
    </rPh>
    <rPh sb="5" eb="6">
      <t>ブ</t>
    </rPh>
    <phoneticPr fontId="19"/>
  </si>
  <si>
    <t>積算内訳</t>
    <rPh sb="0" eb="2">
      <t>セキサン</t>
    </rPh>
    <rPh sb="2" eb="4">
      <t>ウチワケ</t>
    </rPh>
    <phoneticPr fontId="19"/>
  </si>
  <si>
    <t>（１）院内感染発生医療機関である特定機能病院等</t>
    <rPh sb="16" eb="18">
      <t>トクテイ</t>
    </rPh>
    <rPh sb="18" eb="20">
      <t>キノウ</t>
    </rPh>
    <rPh sb="20" eb="22">
      <t>ビョウイン</t>
    </rPh>
    <rPh sb="22" eb="23">
      <t>トウ</t>
    </rPh>
    <phoneticPr fontId="19"/>
  </si>
  <si>
    <t>県補助金</t>
    <rPh sb="0" eb="1">
      <t>ケン</t>
    </rPh>
    <rPh sb="1" eb="4">
      <t>ホジョキン</t>
    </rPh>
    <phoneticPr fontId="19"/>
  </si>
  <si>
    <r>
      <t>そ</t>
    </r>
    <r>
      <rPr>
        <sz val="11"/>
        <color auto="1"/>
        <rFont val="ＭＳ 明朝"/>
      </rPr>
      <t xml:space="preserve">の他収入
</t>
    </r>
    <r>
      <rPr>
        <sz val="6"/>
        <color auto="1"/>
        <rFont val="ＭＳ 明朝"/>
      </rPr>
      <t>(寄付金,その他補助金等)</t>
    </r>
    <rPh sb="7" eb="8">
      <t>より</t>
    </rPh>
    <rPh sb="8" eb="10">
      <t>ふきん</t>
    </rPh>
    <rPh sb="13" eb="14">
      <t>た</t>
    </rPh>
    <rPh sb="14" eb="17">
      <t>ほじょきん</t>
    </rPh>
    <rPh sb="17" eb="18">
      <t>など</t>
    </rPh>
    <phoneticPr fontId="19" type="Hiragana"/>
  </si>
  <si>
    <t>事業主負担</t>
  </si>
  <si>
    <t>予　算　額</t>
    <rPh sb="0" eb="1">
      <t>ヨ</t>
    </rPh>
    <rPh sb="2" eb="3">
      <t>ザン</t>
    </rPh>
    <rPh sb="4" eb="5">
      <t>ガク</t>
    </rPh>
    <phoneticPr fontId="19"/>
  </si>
  <si>
    <t>備　　　考</t>
    <rPh sb="0" eb="1">
      <t>ソナエ</t>
    </rPh>
    <rPh sb="4" eb="5">
      <t>コウ</t>
    </rPh>
    <phoneticPr fontId="19"/>
  </si>
  <si>
    <t>イ　設備整備の内容</t>
    <rPh sb="2" eb="4">
      <t>セツビ</t>
    </rPh>
    <rPh sb="4" eb="6">
      <t>セイビ</t>
    </rPh>
    <rPh sb="7" eb="9">
      <t>ナイヨウ</t>
    </rPh>
    <phoneticPr fontId="19"/>
  </si>
  <si>
    <t>別紙２－１</t>
    <rPh sb="0" eb="2">
      <t>ベッシ</t>
    </rPh>
    <phoneticPr fontId="19"/>
  </si>
  <si>
    <t>別紙２－２</t>
    <rPh sb="0" eb="2">
      <t>ベッシ</t>
    </rPh>
    <phoneticPr fontId="19"/>
  </si>
  <si>
    <t>別紙２－４</t>
    <rPh sb="0" eb="2">
      <t>ベッシ</t>
    </rPh>
    <phoneticPr fontId="19"/>
  </si>
  <si>
    <t>３ 新型コロナウイルス感染症を疑う患者受入れのための救急・周産期・小児医療体制確保事業</t>
  </si>
  <si>
    <t>※「簡易診察及び付帯する備品」と「消毒経費」は、申請（変更）時の基準額を記入してください。</t>
    <rPh sb="2" eb="4">
      <t>カンイ</t>
    </rPh>
    <rPh sb="4" eb="6">
      <t>シンサツ</t>
    </rPh>
    <rPh sb="6" eb="7">
      <t>オヨ</t>
    </rPh>
    <rPh sb="8" eb="10">
      <t>フタイ</t>
    </rPh>
    <rPh sb="12" eb="14">
      <t>ビヒン</t>
    </rPh>
    <rPh sb="17" eb="19">
      <t>ショウドク</t>
    </rPh>
    <rPh sb="19" eb="21">
      <t>ケイヒ</t>
    </rPh>
    <rPh sb="24" eb="26">
      <t>シンセイ</t>
    </rPh>
    <rPh sb="27" eb="29">
      <t>ヘンコウ</t>
    </rPh>
    <rPh sb="30" eb="31">
      <t>ジ</t>
    </rPh>
    <rPh sb="32" eb="35">
      <t>キジュンガク</t>
    </rPh>
    <rPh sb="36" eb="38">
      <t>キニュウ</t>
    </rPh>
    <phoneticPr fontId="19"/>
  </si>
  <si>
    <t>重点医療機関（特定機能病院）</t>
    <rPh sb="0" eb="2">
      <t>ジュウテン</t>
    </rPh>
    <rPh sb="2" eb="4">
      <t>イリョウ</t>
    </rPh>
    <rPh sb="4" eb="6">
      <t>キカン</t>
    </rPh>
    <rPh sb="7" eb="9">
      <t>トクテイ</t>
    </rPh>
    <rPh sb="9" eb="11">
      <t>キノウ</t>
    </rPh>
    <rPh sb="11" eb="13">
      <t>ビョウイン</t>
    </rPh>
    <phoneticPr fontId="19"/>
  </si>
  <si>
    <t>支出額</t>
    <rPh sb="0" eb="2">
      <t>シシュツ</t>
    </rPh>
    <rPh sb="2" eb="3">
      <t>ガク</t>
    </rPh>
    <phoneticPr fontId="19"/>
  </si>
  <si>
    <t>【その他医療機関】</t>
    <rPh sb="3" eb="4">
      <t>タ</t>
    </rPh>
    <rPh sb="4" eb="6">
      <t>イリョウ</t>
    </rPh>
    <rPh sb="6" eb="8">
      <t>キカン</t>
    </rPh>
    <phoneticPr fontId="19"/>
  </si>
  <si>
    <t>歳入歳出決算（見込み）書（抄本）</t>
    <rPh sb="0" eb="1">
      <t>トシ</t>
    </rPh>
    <rPh sb="1" eb="2">
      <t>イリ</t>
    </rPh>
    <rPh sb="2" eb="3">
      <t>トシ</t>
    </rPh>
    <rPh sb="3" eb="4">
      <t>デ</t>
    </rPh>
    <rPh sb="4" eb="6">
      <t>ケッサン</t>
    </rPh>
    <rPh sb="7" eb="9">
      <t>ミコ</t>
    </rPh>
    <rPh sb="13" eb="15">
      <t>ショウホン</t>
    </rPh>
    <phoneticPr fontId="19"/>
  </si>
  <si>
    <t>形式及び規格（予定）</t>
    <rPh sb="0" eb="2">
      <t>ケイシキ</t>
    </rPh>
    <rPh sb="2" eb="3">
      <t>オヨ</t>
    </rPh>
    <rPh sb="4" eb="6">
      <t>キカク</t>
    </rPh>
    <rPh sb="7" eb="9">
      <t>ヨテイ</t>
    </rPh>
    <phoneticPr fontId="19"/>
  </si>
  <si>
    <t>決　算　額</t>
    <rPh sb="0" eb="1">
      <t>ケツ</t>
    </rPh>
    <rPh sb="2" eb="3">
      <t>サン</t>
    </rPh>
    <rPh sb="4" eb="5">
      <t>ガク</t>
    </rPh>
    <phoneticPr fontId="19"/>
  </si>
  <si>
    <t>変更後歳入歳出予算（見込み）書（抄本）</t>
    <rPh sb="0" eb="2">
      <t>ヘンコウ</t>
    </rPh>
    <rPh sb="2" eb="3">
      <t>ゴ</t>
    </rPh>
    <rPh sb="3" eb="4">
      <t>トシ</t>
    </rPh>
    <rPh sb="4" eb="5">
      <t>イリ</t>
    </rPh>
    <rPh sb="5" eb="6">
      <t>トシ</t>
    </rPh>
    <rPh sb="6" eb="7">
      <t>デ</t>
    </rPh>
    <rPh sb="7" eb="8">
      <t>ヨ</t>
    </rPh>
    <rPh sb="8" eb="9">
      <t>ザン</t>
    </rPh>
    <rPh sb="10" eb="12">
      <t>ミコ</t>
    </rPh>
    <rPh sb="14" eb="15">
      <t>ショ</t>
    </rPh>
    <rPh sb="16" eb="18">
      <t>ショウホン</t>
    </rPh>
    <phoneticPr fontId="19"/>
  </si>
  <si>
    <t>１人１日当たり基準額×延べ空床数</t>
    <rPh sb="7" eb="10">
      <t>キジュンガク</t>
    </rPh>
    <phoneticPr fontId="19"/>
  </si>
  <si>
    <t>HEPAﾌｨﾙﾀｰ付きﾊﾟｰﾃｰｼｮﾝ</t>
  </si>
  <si>
    <t>（３）宿泊施設確保</t>
    <rPh sb="3" eb="5">
      <t>シュクハク</t>
    </rPh>
    <rPh sb="5" eb="7">
      <t>シセツ</t>
    </rPh>
    <rPh sb="7" eb="9">
      <t>カクホ</t>
    </rPh>
    <phoneticPr fontId="19"/>
  </si>
  <si>
    <t>確保室数</t>
    <rPh sb="0" eb="2">
      <t>カクホ</t>
    </rPh>
    <rPh sb="2" eb="4">
      <t>シツスウ</t>
    </rPh>
    <phoneticPr fontId="19"/>
  </si>
  <si>
    <t>宿泊施設名</t>
    <rPh sb="0" eb="2">
      <t>シュクハク</t>
    </rPh>
    <rPh sb="2" eb="5">
      <t>シセツメイ</t>
    </rPh>
    <phoneticPr fontId="19"/>
  </si>
  <si>
    <t>利用予定延べ数</t>
    <rPh sb="0" eb="2">
      <t>リヨウ</t>
    </rPh>
    <rPh sb="2" eb="4">
      <t>ヨテイ</t>
    </rPh>
    <rPh sb="4" eb="5">
      <t>ノ</t>
    </rPh>
    <rPh sb="6" eb="7">
      <t>スウ</t>
    </rPh>
    <phoneticPr fontId="19"/>
  </si>
  <si>
    <t>確保病床</t>
    <rPh sb="0" eb="2">
      <t>カクホ</t>
    </rPh>
    <rPh sb="2" eb="4">
      <t>ビョウショウ</t>
    </rPh>
    <phoneticPr fontId="19"/>
  </si>
  <si>
    <t>ICU</t>
  </si>
  <si>
    <t>その他</t>
    <rPh sb="2" eb="3">
      <t>タ</t>
    </rPh>
    <phoneticPr fontId="19"/>
  </si>
  <si>
    <t>その他空床日数(E)</t>
    <rPh sb="2" eb="3">
      <t>タ</t>
    </rPh>
    <rPh sb="3" eb="5">
      <t>クウショウ</t>
    </rPh>
    <rPh sb="5" eb="7">
      <t>ニッスウ</t>
    </rPh>
    <phoneticPr fontId="19"/>
  </si>
  <si>
    <t>基準単価</t>
    <rPh sb="0" eb="2">
      <t>キジュン</t>
    </rPh>
    <rPh sb="2" eb="4">
      <t>タンカ</t>
    </rPh>
    <phoneticPr fontId="19"/>
  </si>
  <si>
    <t>　賃借料</t>
    <rPh sb="1" eb="4">
      <t>チンシャクリョウ</t>
    </rPh>
    <phoneticPr fontId="19"/>
  </si>
  <si>
    <t>別紙２－３</t>
    <rPh sb="0" eb="2">
      <t>ベッシ</t>
    </rPh>
    <phoneticPr fontId="19"/>
  </si>
  <si>
    <t>（１）重点医療機関である特定機能病院等</t>
  </si>
  <si>
    <t>再開予定日</t>
    <rPh sb="0" eb="2">
      <t>サイカイ</t>
    </rPh>
    <rPh sb="2" eb="5">
      <t>ヨテイビ</t>
    </rPh>
    <phoneticPr fontId="19"/>
  </si>
  <si>
    <t>基本給</t>
    <rPh sb="0" eb="3">
      <t>キホンキュウ</t>
    </rPh>
    <phoneticPr fontId="19"/>
  </si>
  <si>
    <t>　　＝</t>
  </si>
  <si>
    <t>令和５年度高知県新型コロナウイルス感染症対策事業費補助金　支出額内訳</t>
    <rPh sb="29" eb="31">
      <t>シシュツ</t>
    </rPh>
    <rPh sb="31" eb="32">
      <t>ガク</t>
    </rPh>
    <rPh sb="32" eb="33">
      <t>ウチ</t>
    </rPh>
    <rPh sb="33" eb="34">
      <t>ヤク</t>
    </rPh>
    <phoneticPr fontId="19"/>
  </si>
  <si>
    <t>（別紙１－２の所要額を記入）</t>
    <rPh sb="1" eb="3">
      <t>ベッシ</t>
    </rPh>
    <rPh sb="7" eb="10">
      <t>ショヨウガク</t>
    </rPh>
    <rPh sb="11" eb="13">
      <t>キニュウ</t>
    </rPh>
    <phoneticPr fontId="19"/>
  </si>
  <si>
    <t>令和５年10月１日以降分</t>
    <rPh sb="0" eb="2">
      <t>レイワ</t>
    </rPh>
    <rPh sb="3" eb="4">
      <t>ネン</t>
    </rPh>
    <rPh sb="6" eb="7">
      <t>ガツ</t>
    </rPh>
    <rPh sb="8" eb="9">
      <t>ヒ</t>
    </rPh>
    <rPh sb="9" eb="11">
      <t>イコウ</t>
    </rPh>
    <rPh sb="11" eb="12">
      <t>ブン</t>
    </rPh>
    <phoneticPr fontId="19"/>
  </si>
  <si>
    <t>【感染症指定医療機関・入院協力医療機関】</t>
    <rPh sb="1" eb="4">
      <t>カンセンショウ</t>
    </rPh>
    <rPh sb="4" eb="6">
      <t>シテイ</t>
    </rPh>
    <rPh sb="6" eb="8">
      <t>イリョウ</t>
    </rPh>
    <rPh sb="8" eb="10">
      <t>キカン</t>
    </rPh>
    <rPh sb="11" eb="13">
      <t>ニュウイン</t>
    </rPh>
    <rPh sb="13" eb="15">
      <t>キョウリョク</t>
    </rPh>
    <rPh sb="15" eb="17">
      <t>イリョウ</t>
    </rPh>
    <rPh sb="17" eb="19">
      <t>キカン</t>
    </rPh>
    <phoneticPr fontId="19"/>
  </si>
  <si>
    <t>２ 新型コロナウイルス感染症重点医療機関体制整備事業</t>
  </si>
  <si>
    <t>４ 新型コロナウイルス重症患者を診療する医療従事者派遣体制の確保事業</t>
  </si>
  <si>
    <t>⑤④でその他とした処遇改善の内容（直接入力、例：現職員の賃金は維持しつつ、新たに看護補助者を○名採用）</t>
    <rPh sb="5" eb="6">
      <t>タ</t>
    </rPh>
    <rPh sb="9" eb="11">
      <t>ショグウ</t>
    </rPh>
    <rPh sb="11" eb="13">
      <t>カイゼン</t>
    </rPh>
    <rPh sb="14" eb="16">
      <t>ナイヨウ</t>
    </rPh>
    <rPh sb="17" eb="19">
      <t>チョクセツ</t>
    </rPh>
    <rPh sb="19" eb="21">
      <t>ニュウリョク</t>
    </rPh>
    <rPh sb="22" eb="23">
      <t>レイ</t>
    </rPh>
    <rPh sb="24" eb="27">
      <t>ゲンショクイン</t>
    </rPh>
    <rPh sb="28" eb="30">
      <t>チンギン</t>
    </rPh>
    <rPh sb="31" eb="33">
      <t>イジ</t>
    </rPh>
    <rPh sb="37" eb="38">
      <t>アラ</t>
    </rPh>
    <rPh sb="40" eb="42">
      <t>カンゴ</t>
    </rPh>
    <rPh sb="42" eb="45">
      <t>ホジョシャ</t>
    </rPh>
    <rPh sb="47" eb="48">
      <t>メイ</t>
    </rPh>
    <rPh sb="48" eb="50">
      <t>サイヨウ</t>
    </rPh>
    <phoneticPr fontId="19"/>
  </si>
  <si>
    <t>１ 入院患者を受け入れる病床の確保、消毒等の支援事業</t>
  </si>
  <si>
    <t>６ 新型コロナウイルス感染症に感染した医師に代わり診療を行う医師派遣体制の確保事業</t>
    <rPh sb="22" eb="23">
      <t>カ</t>
    </rPh>
    <phoneticPr fontId="19"/>
  </si>
  <si>
    <t>施設名　（　　　　　　　　　　　　　　　　）</t>
    <rPh sb="2" eb="3">
      <t>メイ</t>
    </rPh>
    <phoneticPr fontId="19"/>
  </si>
  <si>
    <t>ア．通常単価（令和５年４月１日から５月７日までの分）</t>
    <rPh sb="7" eb="9">
      <t>レイワ</t>
    </rPh>
    <rPh sb="10" eb="11">
      <t>ネン</t>
    </rPh>
    <rPh sb="12" eb="13">
      <t>ガツ</t>
    </rPh>
    <rPh sb="14" eb="15">
      <t>ヒ</t>
    </rPh>
    <rPh sb="18" eb="19">
      <t>ガツ</t>
    </rPh>
    <rPh sb="20" eb="21">
      <t>ヒ</t>
    </rPh>
    <rPh sb="24" eb="25">
      <t>ブン</t>
    </rPh>
    <phoneticPr fontId="19"/>
  </si>
  <si>
    <t>HCU</t>
  </si>
  <si>
    <t>令和５年度高知県新型コロナウイルス感染症対策事業　概算報告書</t>
  </si>
  <si>
    <t>初度整備費</t>
    <rPh sb="0" eb="2">
      <t>ショド</t>
    </rPh>
    <rPh sb="2" eb="5">
      <t>セイビヒ</t>
    </rPh>
    <phoneticPr fontId="19"/>
  </si>
  <si>
    <t>重症患者又は中等症患者</t>
    <rPh sb="0" eb="2">
      <t>ジュウショウ</t>
    </rPh>
    <rPh sb="2" eb="4">
      <t>カンジャ</t>
    </rPh>
    <rPh sb="4" eb="5">
      <t>マタ</t>
    </rPh>
    <rPh sb="6" eb="9">
      <t>チュウトウショウ</t>
    </rPh>
    <rPh sb="9" eb="11">
      <t>カンジャ</t>
    </rPh>
    <phoneticPr fontId="19"/>
  </si>
  <si>
    <t>救急医療に要する備品</t>
    <rPh sb="0" eb="2">
      <t>キュウキュウ</t>
    </rPh>
    <rPh sb="2" eb="4">
      <t>イリョウ</t>
    </rPh>
    <rPh sb="5" eb="6">
      <t>ヨウ</t>
    </rPh>
    <rPh sb="8" eb="10">
      <t>ビヒン</t>
    </rPh>
    <phoneticPr fontId="19"/>
  </si>
  <si>
    <t>形式及び規格</t>
    <rPh sb="0" eb="2">
      <t>ケイシキ</t>
    </rPh>
    <rPh sb="2" eb="3">
      <t>オヨ</t>
    </rPh>
    <rPh sb="4" eb="6">
      <t>キカク</t>
    </rPh>
    <phoneticPr fontId="19"/>
  </si>
  <si>
    <t>別紙４－２</t>
    <rPh sb="0" eb="2">
      <t>ベッシ</t>
    </rPh>
    <phoneticPr fontId="19"/>
  </si>
  <si>
    <t>別紙４－４</t>
    <rPh sb="0" eb="2">
      <t>ベッシ</t>
    </rPh>
    <phoneticPr fontId="19"/>
  </si>
  <si>
    <t>※「基準額(D)」欄は、実績計画書（別紙４－３）で算出した額を記入してください。</t>
    <rPh sb="2" eb="4">
      <t>キジュン</t>
    </rPh>
    <rPh sb="4" eb="5">
      <t>ガク</t>
    </rPh>
    <rPh sb="9" eb="10">
      <t>ラン</t>
    </rPh>
    <rPh sb="12" eb="14">
      <t>ジッセキ</t>
    </rPh>
    <rPh sb="14" eb="17">
      <t>ケイカクショ</t>
    </rPh>
    <rPh sb="18" eb="20">
      <t>ベッシ</t>
    </rPh>
    <rPh sb="25" eb="27">
      <t>サンシュツ</t>
    </rPh>
    <rPh sb="29" eb="30">
      <t>ガク</t>
    </rPh>
    <rPh sb="31" eb="33">
      <t>キニュウ</t>
    </rPh>
    <phoneticPr fontId="19"/>
  </si>
  <si>
    <t>消毒経費</t>
    <rPh sb="0" eb="2">
      <t>ショウドク</t>
    </rPh>
    <rPh sb="2" eb="4">
      <t>ケイヒ</t>
    </rPh>
    <phoneticPr fontId="19"/>
  </si>
  <si>
    <t>令和５年度高知県新型コロナウイルス感染症対策事業費補助金　所要額調書</t>
  </si>
  <si>
    <t>休床中の療養病床</t>
    <rPh sb="0" eb="2">
      <t>キュウユカ</t>
    </rPh>
    <rPh sb="2" eb="3">
      <t>チュウ</t>
    </rPh>
    <rPh sb="4" eb="6">
      <t>リョウヨウ</t>
    </rPh>
    <rPh sb="6" eb="8">
      <t>ビョウショウ</t>
    </rPh>
    <phoneticPr fontId="19"/>
  </si>
  <si>
    <t>重症・中等症者空床日数(E)</t>
    <rPh sb="0" eb="2">
      <t>ジュウショウ</t>
    </rPh>
    <rPh sb="3" eb="5">
      <t>チュウトウ</t>
    </rPh>
    <rPh sb="5" eb="6">
      <t>ショウ</t>
    </rPh>
    <rPh sb="6" eb="7">
      <t>モノ</t>
    </rPh>
    <rPh sb="7" eb="9">
      <t>クウショウ</t>
    </rPh>
    <rPh sb="9" eb="11">
      <t>ニッスウ</t>
    </rPh>
    <phoneticPr fontId="19"/>
  </si>
  <si>
    <t>HCU空床日数(E)</t>
    <rPh sb="3" eb="5">
      <t>クウショウ</t>
    </rPh>
    <rPh sb="5" eb="7">
      <t>ニッスウ</t>
    </rPh>
    <phoneticPr fontId="19"/>
  </si>
  <si>
    <r>
      <t>ア　設備整備を必要とする理由</t>
    </r>
    <r>
      <rPr>
        <sz val="9"/>
        <color auto="1"/>
        <rFont val="ＭＳ 明朝"/>
      </rPr>
      <t>(整備を必要とする理由、問題点等について整理して、記入してください。)</t>
    </r>
  </si>
  <si>
    <t>入院協力医療機関</t>
    <rPh sb="0" eb="2">
      <t>ニュウイン</t>
    </rPh>
    <rPh sb="2" eb="4">
      <t>キョウリョク</t>
    </rPh>
    <rPh sb="4" eb="6">
      <t>イリョウ</t>
    </rPh>
    <rPh sb="6" eb="8">
      <t>キカン</t>
    </rPh>
    <phoneticPr fontId="19"/>
  </si>
  <si>
    <t>個人防護具</t>
    <rPh sb="0" eb="2">
      <t>コジン</t>
    </rPh>
    <rPh sb="2" eb="4">
      <t>ボウゴ</t>
    </rPh>
    <rPh sb="4" eb="5">
      <t>グ</t>
    </rPh>
    <phoneticPr fontId="19"/>
  </si>
  <si>
    <t>簡易陰圧装置</t>
    <rPh sb="0" eb="2">
      <t>カンイ</t>
    </rPh>
    <rPh sb="2" eb="4">
      <t>インアツ</t>
    </rPh>
    <rPh sb="4" eb="6">
      <t>ソウチ</t>
    </rPh>
    <phoneticPr fontId="19"/>
  </si>
  <si>
    <t>計画・実績（選択）</t>
    <rPh sb="0" eb="2">
      <t>ケイカク</t>
    </rPh>
    <rPh sb="3" eb="5">
      <t>ジッセキ</t>
    </rPh>
    <rPh sb="6" eb="8">
      <t>センタク</t>
    </rPh>
    <phoneticPr fontId="19"/>
  </si>
  <si>
    <t>簡易ベッド</t>
    <rPh sb="0" eb="2">
      <t>カンイ</t>
    </rPh>
    <phoneticPr fontId="19"/>
  </si>
  <si>
    <t>簡易診察室及び付帯する備品</t>
    <rPh sb="0" eb="2">
      <t>カンイ</t>
    </rPh>
    <rPh sb="2" eb="4">
      <t>シンサツ</t>
    </rPh>
    <rPh sb="4" eb="5">
      <t>シツ</t>
    </rPh>
    <rPh sb="5" eb="6">
      <t>オヨ</t>
    </rPh>
    <rPh sb="7" eb="9">
      <t>フタイ</t>
    </rPh>
    <rPh sb="11" eb="13">
      <t>ビヒン</t>
    </rPh>
    <phoneticPr fontId="19"/>
  </si>
  <si>
    <t>（１）重点医療機関である特定機能病院等</t>
    <rPh sb="3" eb="5">
      <t>ジュウテン</t>
    </rPh>
    <rPh sb="12" eb="14">
      <t>トクテイ</t>
    </rPh>
    <rPh sb="14" eb="16">
      <t>キノウ</t>
    </rPh>
    <rPh sb="16" eb="18">
      <t>ビョウイン</t>
    </rPh>
    <rPh sb="18" eb="19">
      <t>トウ</t>
    </rPh>
    <phoneticPr fontId="19"/>
  </si>
  <si>
    <t>HEPAﾌｨﾙﾀｰ付きﾊﾟｰﾃｰｼｮﾝ</t>
    <rPh sb="9" eb="10">
      <t>ツ</t>
    </rPh>
    <phoneticPr fontId="19"/>
  </si>
  <si>
    <t>HEPAﾌｨﾙﾀｰ付き空気清浄機</t>
    <rPh sb="9" eb="10">
      <t>ツ</t>
    </rPh>
    <rPh sb="11" eb="13">
      <t>クウキ</t>
    </rPh>
    <rPh sb="13" eb="16">
      <t>セイジョウキ</t>
    </rPh>
    <phoneticPr fontId="19"/>
  </si>
  <si>
    <t>保育器</t>
    <rPh sb="0" eb="3">
      <t>ホイクキ</t>
    </rPh>
    <phoneticPr fontId="19"/>
  </si>
  <si>
    <t>※カタログ及び見積書を添えてください。</t>
  </si>
  <si>
    <t>※「簡易診察及び付帯する備品」と「消毒経費」は、所要額を基準単価欄に記入してください。</t>
    <rPh sb="2" eb="4">
      <t>カンイ</t>
    </rPh>
    <rPh sb="4" eb="6">
      <t>シンサツ</t>
    </rPh>
    <rPh sb="6" eb="7">
      <t>オヨ</t>
    </rPh>
    <rPh sb="8" eb="10">
      <t>フタイ</t>
    </rPh>
    <rPh sb="12" eb="14">
      <t>ビヒン</t>
    </rPh>
    <rPh sb="17" eb="19">
      <t>ショウドク</t>
    </rPh>
    <rPh sb="19" eb="21">
      <t>ケイヒ</t>
    </rPh>
    <rPh sb="24" eb="27">
      <t>ショヨウガク</t>
    </rPh>
    <rPh sb="28" eb="30">
      <t>キジュン</t>
    </rPh>
    <rPh sb="30" eb="33">
      <t>タンカラン</t>
    </rPh>
    <rPh sb="34" eb="36">
      <t>キニュウ</t>
    </rPh>
    <phoneticPr fontId="19"/>
  </si>
  <si>
    <t>別紙３－１</t>
    <rPh sb="0" eb="2">
      <t>ベッシ</t>
    </rPh>
    <phoneticPr fontId="19"/>
  </si>
  <si>
    <t>設備整備の内容</t>
    <rPh sb="0" eb="2">
      <t>セツビ</t>
    </rPh>
    <rPh sb="2" eb="4">
      <t>セイビ</t>
    </rPh>
    <rPh sb="5" eb="7">
      <t>ナイヨウ</t>
    </rPh>
    <phoneticPr fontId="19"/>
  </si>
  <si>
    <t>実施方法（予定している消毒方法を記入してください。）</t>
    <rPh sb="0" eb="2">
      <t>ジッシ</t>
    </rPh>
    <rPh sb="2" eb="4">
      <t>ホウホウ</t>
    </rPh>
    <rPh sb="5" eb="7">
      <t>ヨテイ</t>
    </rPh>
    <rPh sb="11" eb="13">
      <t>ショウドク</t>
    </rPh>
    <rPh sb="13" eb="15">
      <t>ホウホウ</t>
    </rPh>
    <rPh sb="16" eb="18">
      <t>キニュウ</t>
    </rPh>
    <phoneticPr fontId="19"/>
  </si>
  <si>
    <t>（１）重点医療機関である特定機能病院等</t>
    <rPh sb="3" eb="5">
      <t>ジュウテン</t>
    </rPh>
    <rPh sb="5" eb="7">
      <t>イリョウ</t>
    </rPh>
    <rPh sb="7" eb="9">
      <t>キカン</t>
    </rPh>
    <rPh sb="12" eb="14">
      <t>トクテイ</t>
    </rPh>
    <rPh sb="14" eb="16">
      <t>キノウ</t>
    </rPh>
    <rPh sb="16" eb="18">
      <t>ビョウイン</t>
    </rPh>
    <rPh sb="18" eb="19">
      <t>トウ</t>
    </rPh>
    <phoneticPr fontId="19"/>
  </si>
  <si>
    <t>（２）重点医療機関である一般病院</t>
    <rPh sb="3" eb="5">
      <t>ジュウテン</t>
    </rPh>
    <rPh sb="5" eb="7">
      <t>イリョウ</t>
    </rPh>
    <rPh sb="7" eb="9">
      <t>キカン</t>
    </rPh>
    <rPh sb="12" eb="14">
      <t>イッパン</t>
    </rPh>
    <rPh sb="14" eb="16">
      <t>ビョウイン</t>
    </rPh>
    <phoneticPr fontId="19"/>
  </si>
  <si>
    <t>（２）
医師以外の従事者</t>
    <rPh sb="4" eb="6">
      <t>イシ</t>
    </rPh>
    <rPh sb="6" eb="8">
      <t>イガイ</t>
    </rPh>
    <rPh sb="9" eb="12">
      <t>ジュウジシャ</t>
    </rPh>
    <phoneticPr fontId="19"/>
  </si>
  <si>
    <t>令和５年度高知県新型コロナウイルス感染症対策事業費補助金　概算請求所要額内訳</t>
    <rPh sb="29" eb="31">
      <t>ガイサン</t>
    </rPh>
    <rPh sb="31" eb="33">
      <t>セイキュウ</t>
    </rPh>
    <rPh sb="33" eb="36">
      <t>ショヨウガク</t>
    </rPh>
    <rPh sb="36" eb="37">
      <t>ウチ</t>
    </rPh>
    <rPh sb="37" eb="38">
      <t>ヤク</t>
    </rPh>
    <phoneticPr fontId="19"/>
  </si>
  <si>
    <t>（２）空気清浄機</t>
  </si>
  <si>
    <t>※基準額（病床確保）</t>
    <rPh sb="1" eb="4">
      <t>キジュンガク</t>
    </rPh>
    <rPh sb="5" eb="7">
      <t>ビョウショウ</t>
    </rPh>
    <rPh sb="7" eb="9">
      <t>カクホ</t>
    </rPh>
    <phoneticPr fontId="19"/>
  </si>
  <si>
    <t>◎１または２の事業で、病床確保の実績報告を行う場合は、下記を記入してください。</t>
    <rPh sb="7" eb="9">
      <t>ジギョウ</t>
    </rPh>
    <rPh sb="11" eb="13">
      <t>ビョウショウ</t>
    </rPh>
    <rPh sb="13" eb="15">
      <t>カクホ</t>
    </rPh>
    <rPh sb="16" eb="18">
      <t>ジッセキ</t>
    </rPh>
    <rPh sb="18" eb="20">
      <t>ホウコク</t>
    </rPh>
    <rPh sb="21" eb="22">
      <t>オコナ</t>
    </rPh>
    <rPh sb="23" eb="25">
      <t>バアイ</t>
    </rPh>
    <rPh sb="27" eb="29">
      <t>カキ</t>
    </rPh>
    <rPh sb="30" eb="32">
      <t>キニュウ</t>
    </rPh>
    <phoneticPr fontId="19"/>
  </si>
  <si>
    <t>（２）薬剤師</t>
    <rPh sb="3" eb="6">
      <t>ヤクザイシ</t>
    </rPh>
    <phoneticPr fontId="19"/>
  </si>
  <si>
    <t>簡易診察室及び付帯する備品</t>
    <rPh sb="0" eb="2">
      <t>カンイ</t>
    </rPh>
    <rPh sb="2" eb="5">
      <t>シンサツシツ</t>
    </rPh>
    <rPh sb="5" eb="6">
      <t>オヨ</t>
    </rPh>
    <rPh sb="7" eb="9">
      <t>フタイ</t>
    </rPh>
    <rPh sb="11" eb="13">
      <t>ビヒン</t>
    </rPh>
    <phoneticPr fontId="19"/>
  </si>
  <si>
    <t>（単位：円）</t>
  </si>
  <si>
    <t>設備整備事業</t>
  </si>
  <si>
    <t>　設備整備等事業</t>
    <rPh sb="1" eb="3">
      <t>セツビ</t>
    </rPh>
    <rPh sb="3" eb="5">
      <t>セイビ</t>
    </rPh>
    <rPh sb="5" eb="6">
      <t>トウ</t>
    </rPh>
    <rPh sb="6" eb="8">
      <t>ジギョウ</t>
    </rPh>
    <phoneticPr fontId="19"/>
  </si>
  <si>
    <t>（以降は③で○を回答した場合のみ記載）</t>
    <rPh sb="1" eb="3">
      <t>イコウ</t>
    </rPh>
    <rPh sb="8" eb="10">
      <t>カイトウ</t>
    </rPh>
    <rPh sb="12" eb="14">
      <t>バアイ</t>
    </rPh>
    <rPh sb="16" eb="18">
      <t>キサイ</t>
    </rPh>
    <phoneticPr fontId="19"/>
  </si>
  <si>
    <t>ア.通常単価分</t>
    <rPh sb="2" eb="4">
      <t>ツウジョウ</t>
    </rPh>
    <rPh sb="4" eb="6">
      <t>タンカ</t>
    </rPh>
    <rPh sb="6" eb="7">
      <t>ブン</t>
    </rPh>
    <phoneticPr fontId="19"/>
  </si>
  <si>
    <t>都道府県</t>
    <rPh sb="0" eb="4">
      <t>トドウフケン</t>
    </rPh>
    <phoneticPr fontId="19"/>
  </si>
  <si>
    <t>イ.県平均を下回る場合の単価分</t>
    <rPh sb="14" eb="15">
      <t>ブン</t>
    </rPh>
    <phoneticPr fontId="19"/>
  </si>
  <si>
    <t>通常分：</t>
    <rPh sb="0" eb="2">
      <t>ツウジョウ</t>
    </rPh>
    <rPh sb="2" eb="3">
      <t>ブン</t>
    </rPh>
    <phoneticPr fontId="19"/>
  </si>
  <si>
    <t>下回る分：</t>
    <rPh sb="0" eb="2">
      <t>シタマワ</t>
    </rPh>
    <rPh sb="3" eb="4">
      <t>ブン</t>
    </rPh>
    <phoneticPr fontId="19"/>
  </si>
  <si>
    <t>休床中の療養病床</t>
    <rPh sb="0" eb="1">
      <t>キュウ</t>
    </rPh>
    <rPh sb="1" eb="2">
      <t>ユカ</t>
    </rPh>
    <rPh sb="2" eb="3">
      <t>チュウ</t>
    </rPh>
    <rPh sb="4" eb="6">
      <t>リョウヨウ</t>
    </rPh>
    <rPh sb="6" eb="8">
      <t>ビョウショウ</t>
    </rPh>
    <phoneticPr fontId="19"/>
  </si>
  <si>
    <t>コロナ対応に伴う処遇改善状況</t>
    <rPh sb="3" eb="5">
      <t>タイオウ</t>
    </rPh>
    <rPh sb="6" eb="7">
      <t>トモナ</t>
    </rPh>
    <rPh sb="8" eb="10">
      <t>ショグウ</t>
    </rPh>
    <rPh sb="10" eb="12">
      <t>カイゼン</t>
    </rPh>
    <rPh sb="12" eb="14">
      <t>ジョウキョウ</t>
    </rPh>
    <phoneticPr fontId="19"/>
  </si>
  <si>
    <t>②事業区分
　（○・×を選択）</t>
    <rPh sb="1" eb="3">
      <t>ジギョウ</t>
    </rPh>
    <rPh sb="3" eb="5">
      <t>クブン</t>
    </rPh>
    <rPh sb="12" eb="14">
      <t>センタク</t>
    </rPh>
    <phoneticPr fontId="19"/>
  </si>
  <si>
    <t>③病床確保料でコロナ対応医療従事者の処遇改善を実施する（した）。（○・×を選択）</t>
    <rPh sb="1" eb="3">
      <t>ビョウショウ</t>
    </rPh>
    <rPh sb="3" eb="5">
      <t>カクホ</t>
    </rPh>
    <rPh sb="5" eb="6">
      <t>リョウ</t>
    </rPh>
    <rPh sb="10" eb="12">
      <t>タイオウ</t>
    </rPh>
    <rPh sb="12" eb="14">
      <t>イリョウ</t>
    </rPh>
    <rPh sb="14" eb="17">
      <t>ジュウジシャ</t>
    </rPh>
    <rPh sb="18" eb="20">
      <t>ショグウ</t>
    </rPh>
    <rPh sb="20" eb="22">
      <t>カイゼン</t>
    </rPh>
    <rPh sb="23" eb="25">
      <t>ジッシ</t>
    </rPh>
    <rPh sb="37" eb="39">
      <t>センタク</t>
    </rPh>
    <phoneticPr fontId="19"/>
  </si>
  <si>
    <t>④実施する（した）処遇改善の内容
　（○・×を選択）</t>
    <rPh sb="1" eb="3">
      <t>ジッシ</t>
    </rPh>
    <rPh sb="9" eb="11">
      <t>ショグウ</t>
    </rPh>
    <rPh sb="11" eb="13">
      <t>カイゼン</t>
    </rPh>
    <rPh sb="14" eb="16">
      <t>ナイヨウ</t>
    </rPh>
    <rPh sb="23" eb="25">
      <t>センタク</t>
    </rPh>
    <phoneticPr fontId="19"/>
  </si>
  <si>
    <t>⑥処遇改善を行う（行った）額（直接入力、例：毎月、看護師に○○手当を○○円支給）</t>
    <rPh sb="1" eb="3">
      <t>ショグウ</t>
    </rPh>
    <rPh sb="3" eb="5">
      <t>カイゼン</t>
    </rPh>
    <rPh sb="6" eb="7">
      <t>オコナ</t>
    </rPh>
    <rPh sb="9" eb="10">
      <t>オコナ</t>
    </rPh>
    <rPh sb="13" eb="14">
      <t>ガク</t>
    </rPh>
    <rPh sb="15" eb="17">
      <t>チョクセツ</t>
    </rPh>
    <rPh sb="17" eb="19">
      <t>ニュウリョク</t>
    </rPh>
    <rPh sb="20" eb="21">
      <t>レイ</t>
    </rPh>
    <rPh sb="22" eb="24">
      <t>マイツキ</t>
    </rPh>
    <rPh sb="25" eb="28">
      <t>カンゴシ</t>
    </rPh>
    <rPh sb="31" eb="33">
      <t>テアテ</t>
    </rPh>
    <rPh sb="36" eb="37">
      <t>エン</t>
    </rPh>
    <rPh sb="37" eb="39">
      <t>シキュウ</t>
    </rPh>
    <phoneticPr fontId="19"/>
  </si>
  <si>
    <t>⑦交付申請（実績報告）機関中に処遇改善に要する（要した）総額（直接入力、例：申請期間が１～３月であれば、同期間内で処遇改善に活用する（した）病床確保料の総額を記載）</t>
    <rPh sb="1" eb="3">
      <t>コウフ</t>
    </rPh>
    <rPh sb="3" eb="5">
      <t>シンセイ</t>
    </rPh>
    <rPh sb="6" eb="8">
      <t>ジッセキ</t>
    </rPh>
    <rPh sb="8" eb="10">
      <t>ホウコク</t>
    </rPh>
    <rPh sb="11" eb="14">
      <t>キカンチュウ</t>
    </rPh>
    <rPh sb="15" eb="17">
      <t>ショグウ</t>
    </rPh>
    <rPh sb="17" eb="19">
      <t>カイゼン</t>
    </rPh>
    <rPh sb="20" eb="21">
      <t>ヨウ</t>
    </rPh>
    <rPh sb="24" eb="25">
      <t>ヨウ</t>
    </rPh>
    <rPh sb="28" eb="30">
      <t>ソウガク</t>
    </rPh>
    <rPh sb="31" eb="33">
      <t>チョクセツ</t>
    </rPh>
    <rPh sb="33" eb="35">
      <t>ニュウリョク</t>
    </rPh>
    <rPh sb="36" eb="37">
      <t>レイ</t>
    </rPh>
    <rPh sb="38" eb="40">
      <t>シンセイ</t>
    </rPh>
    <rPh sb="40" eb="42">
      <t>キカン</t>
    </rPh>
    <rPh sb="46" eb="47">
      <t>ガツ</t>
    </rPh>
    <rPh sb="52" eb="53">
      <t>ドウ</t>
    </rPh>
    <rPh sb="53" eb="56">
      <t>キカンナイ</t>
    </rPh>
    <rPh sb="57" eb="59">
      <t>ショグウ</t>
    </rPh>
    <rPh sb="59" eb="61">
      <t>カイゼン</t>
    </rPh>
    <rPh sb="62" eb="64">
      <t>カツヨウ</t>
    </rPh>
    <rPh sb="70" eb="72">
      <t>ビョウショウ</t>
    </rPh>
    <rPh sb="72" eb="74">
      <t>カクホ</t>
    </rPh>
    <rPh sb="74" eb="75">
      <t>リョウ</t>
    </rPh>
    <rPh sb="76" eb="78">
      <t>ソウガク</t>
    </rPh>
    <rPh sb="79" eb="81">
      <t>キサイ</t>
    </rPh>
    <phoneticPr fontId="19"/>
  </si>
  <si>
    <t>重点医療機関（一般病院）</t>
    <rPh sb="0" eb="2">
      <t>ジュウテン</t>
    </rPh>
    <rPh sb="2" eb="4">
      <t>イリョウ</t>
    </rPh>
    <rPh sb="4" eb="6">
      <t>キカン</t>
    </rPh>
    <rPh sb="7" eb="9">
      <t>イッパン</t>
    </rPh>
    <rPh sb="9" eb="11">
      <t>ビョウイン</t>
    </rPh>
    <phoneticPr fontId="19"/>
  </si>
  <si>
    <t>疑い患者受入医療機関</t>
    <rPh sb="0" eb="1">
      <t>ウタガ</t>
    </rPh>
    <rPh sb="2" eb="4">
      <t>カンジャ</t>
    </rPh>
    <rPh sb="4" eb="6">
      <t>ウケイレ</t>
    </rPh>
    <rPh sb="6" eb="8">
      <t>イリョウ</t>
    </rPh>
    <rPh sb="8" eb="10">
      <t>キカン</t>
    </rPh>
    <phoneticPr fontId="19"/>
  </si>
  <si>
    <t>特別手当</t>
    <rPh sb="0" eb="2">
      <t>トクベツ</t>
    </rPh>
    <rPh sb="2" eb="4">
      <t>テアテ</t>
    </rPh>
    <phoneticPr fontId="19"/>
  </si>
  <si>
    <t>一時金</t>
    <rPh sb="0" eb="3">
      <t>イチジキン</t>
    </rPh>
    <phoneticPr fontId="19"/>
  </si>
  <si>
    <t>高知県</t>
    <rPh sb="0" eb="3">
      <t>コウチケン</t>
    </rPh>
    <phoneticPr fontId="19"/>
  </si>
  <si>
    <t>令和５年度高知県新型コロナウイルス感染症対策事業費補助金　精算額調書</t>
    <rPh sb="29" eb="31">
      <t>セイサン</t>
    </rPh>
    <phoneticPr fontId="19"/>
  </si>
  <si>
    <t>注：計画・実績欄は、これから処遇改善を実施する予定のものがある場合は「計画」を選択し、</t>
    <rPh sb="0" eb="1">
      <t>チュウ</t>
    </rPh>
    <rPh sb="2" eb="4">
      <t>ケイカク</t>
    </rPh>
    <rPh sb="5" eb="7">
      <t>ジッセキ</t>
    </rPh>
    <rPh sb="7" eb="8">
      <t>ラン</t>
    </rPh>
    <rPh sb="14" eb="16">
      <t>ショグウ</t>
    </rPh>
    <rPh sb="16" eb="18">
      <t>カイゼン</t>
    </rPh>
    <rPh sb="19" eb="21">
      <t>ジッシ</t>
    </rPh>
    <rPh sb="23" eb="25">
      <t>ヨテイ</t>
    </rPh>
    <rPh sb="31" eb="33">
      <t>バアイ</t>
    </rPh>
    <rPh sb="35" eb="37">
      <t>ケイカク</t>
    </rPh>
    <rPh sb="39" eb="41">
      <t>センタク</t>
    </rPh>
    <phoneticPr fontId="19"/>
  </si>
  <si>
    <t>　　既に処遇改善を実施している場合は「実績」を選択してください。</t>
    <rPh sb="2" eb="3">
      <t>スデ</t>
    </rPh>
    <rPh sb="4" eb="6">
      <t>ショグウ</t>
    </rPh>
    <rPh sb="6" eb="8">
      <t>カイゼン</t>
    </rPh>
    <rPh sb="9" eb="11">
      <t>ジッシ</t>
    </rPh>
    <rPh sb="15" eb="17">
      <t>バアイ</t>
    </rPh>
    <rPh sb="19" eb="21">
      <t>ジッセキ</t>
    </rPh>
    <rPh sb="23" eb="25">
      <t>センタク</t>
    </rPh>
    <phoneticPr fontId="19"/>
  </si>
  <si>
    <t>◎１または２の事業で、病床確保の申請を行う場合は、下記を記入してください。</t>
    <rPh sb="7" eb="9">
      <t>ジギョウ</t>
    </rPh>
    <rPh sb="11" eb="13">
      <t>ビョウショウ</t>
    </rPh>
    <rPh sb="13" eb="15">
      <t>カクホ</t>
    </rPh>
    <rPh sb="16" eb="18">
      <t>シンセイ</t>
    </rPh>
    <rPh sb="19" eb="20">
      <t>オコナ</t>
    </rPh>
    <rPh sb="21" eb="23">
      <t>バアイ</t>
    </rPh>
    <rPh sb="25" eb="27">
      <t>カキ</t>
    </rPh>
    <rPh sb="28" eb="30">
      <t>キニュウ</t>
    </rPh>
    <phoneticPr fontId="19"/>
  </si>
  <si>
    <t>（別紙２－２の所要額を記入）</t>
    <rPh sb="1" eb="3">
      <t>ベッシ</t>
    </rPh>
    <rPh sb="7" eb="10">
      <t>ショヨウガク</t>
    </rPh>
    <rPh sb="11" eb="13">
      <t>キニュウ</t>
    </rPh>
    <phoneticPr fontId="19"/>
  </si>
  <si>
    <t>③病床確保料でコロナ対応医療従事者の処遇改善を実施した。（○・×を選択）</t>
    <rPh sb="1" eb="3">
      <t>ビョウショウ</t>
    </rPh>
    <rPh sb="3" eb="5">
      <t>カクホ</t>
    </rPh>
    <rPh sb="5" eb="6">
      <t>リョウ</t>
    </rPh>
    <rPh sb="10" eb="12">
      <t>タイオウ</t>
    </rPh>
    <rPh sb="12" eb="14">
      <t>イリョウ</t>
    </rPh>
    <rPh sb="14" eb="17">
      <t>ジュウジシャ</t>
    </rPh>
    <rPh sb="18" eb="20">
      <t>ショグウ</t>
    </rPh>
    <rPh sb="20" eb="22">
      <t>カイゼン</t>
    </rPh>
    <rPh sb="23" eb="25">
      <t>ジッシ</t>
    </rPh>
    <rPh sb="33" eb="35">
      <t>センタク</t>
    </rPh>
    <phoneticPr fontId="19"/>
  </si>
  <si>
    <t>④実施した処遇改善の内容
　（○・×を選択）</t>
    <rPh sb="1" eb="3">
      <t>ジッシ</t>
    </rPh>
    <rPh sb="5" eb="7">
      <t>ショグウ</t>
    </rPh>
    <rPh sb="7" eb="9">
      <t>カイゼン</t>
    </rPh>
    <rPh sb="10" eb="12">
      <t>ナイヨウ</t>
    </rPh>
    <rPh sb="19" eb="21">
      <t>センタク</t>
    </rPh>
    <phoneticPr fontId="19"/>
  </si>
  <si>
    <t>⑥処遇改善を行った額（直接入力、例：毎月、看護師に○○手当を○○円支給）</t>
    <rPh sb="1" eb="3">
      <t>ショグウ</t>
    </rPh>
    <rPh sb="3" eb="5">
      <t>カイゼン</t>
    </rPh>
    <rPh sb="6" eb="7">
      <t>オコナ</t>
    </rPh>
    <rPh sb="9" eb="10">
      <t>ガク</t>
    </rPh>
    <rPh sb="11" eb="13">
      <t>チョクセツ</t>
    </rPh>
    <rPh sb="13" eb="15">
      <t>ニュウリョク</t>
    </rPh>
    <rPh sb="16" eb="17">
      <t>レイ</t>
    </rPh>
    <rPh sb="18" eb="20">
      <t>マイツキ</t>
    </rPh>
    <rPh sb="21" eb="24">
      <t>カンゴシ</t>
    </rPh>
    <rPh sb="27" eb="29">
      <t>テアテ</t>
    </rPh>
    <rPh sb="32" eb="33">
      <t>エン</t>
    </rPh>
    <rPh sb="33" eb="35">
      <t>シキュウ</t>
    </rPh>
    <phoneticPr fontId="19"/>
  </si>
  <si>
    <t>⑦交付申請（実績報告）機関中に処遇改善に要した総額（直接入力、例：申請期間が１～３月であれば、同期間内で処遇改善に活用した病床確保料の総額を記載）</t>
    <rPh sb="1" eb="3">
      <t>コウフ</t>
    </rPh>
    <rPh sb="3" eb="5">
      <t>シンセイ</t>
    </rPh>
    <rPh sb="6" eb="8">
      <t>ジッセキ</t>
    </rPh>
    <rPh sb="8" eb="10">
      <t>ホウコク</t>
    </rPh>
    <rPh sb="11" eb="14">
      <t>キカンチュウ</t>
    </rPh>
    <rPh sb="15" eb="17">
      <t>ショグウ</t>
    </rPh>
    <rPh sb="17" eb="19">
      <t>カイゼン</t>
    </rPh>
    <rPh sb="20" eb="21">
      <t>ヨウ</t>
    </rPh>
    <rPh sb="23" eb="25">
      <t>ソウガク</t>
    </rPh>
    <rPh sb="26" eb="28">
      <t>チョクセツ</t>
    </rPh>
    <rPh sb="28" eb="30">
      <t>ニュウリョク</t>
    </rPh>
    <rPh sb="31" eb="32">
      <t>レイ</t>
    </rPh>
    <rPh sb="33" eb="35">
      <t>シンセイ</t>
    </rPh>
    <rPh sb="35" eb="37">
      <t>キカン</t>
    </rPh>
    <rPh sb="41" eb="42">
      <t>ガツ</t>
    </rPh>
    <rPh sb="47" eb="48">
      <t>ドウ</t>
    </rPh>
    <rPh sb="48" eb="51">
      <t>キカンナイ</t>
    </rPh>
    <rPh sb="52" eb="54">
      <t>ショグウ</t>
    </rPh>
    <rPh sb="54" eb="56">
      <t>カイゼン</t>
    </rPh>
    <rPh sb="57" eb="59">
      <t>カツヨウ</t>
    </rPh>
    <rPh sb="61" eb="63">
      <t>ビョウショウ</t>
    </rPh>
    <rPh sb="63" eb="65">
      <t>カクホ</t>
    </rPh>
    <rPh sb="65" eb="66">
      <t>リョウ</t>
    </rPh>
    <rPh sb="67" eb="69">
      <t>ソウガク</t>
    </rPh>
    <rPh sb="70" eb="72">
      <t>キサイ</t>
    </rPh>
    <phoneticPr fontId="19"/>
  </si>
  <si>
    <t>（２）医師以外</t>
    <rPh sb="3" eb="5">
      <t>イシ</t>
    </rPh>
    <rPh sb="5" eb="7">
      <t>イガイ</t>
    </rPh>
    <phoneticPr fontId="19"/>
  </si>
  <si>
    <t>ア．通常単価（令和５年４月１日から５月７日までの分）</t>
    <rPh sb="2" eb="4">
      <t>ツウジョウ</t>
    </rPh>
    <rPh sb="4" eb="6">
      <t>タンカ</t>
    </rPh>
    <rPh sb="7" eb="9">
      <t>レイワ</t>
    </rPh>
    <rPh sb="10" eb="11">
      <t>ネン</t>
    </rPh>
    <rPh sb="12" eb="13">
      <t>ガツ</t>
    </rPh>
    <rPh sb="14" eb="15">
      <t>ニチ</t>
    </rPh>
    <rPh sb="18" eb="19">
      <t>ガツ</t>
    </rPh>
    <rPh sb="20" eb="21">
      <t>ヒ</t>
    </rPh>
    <rPh sb="24" eb="25">
      <t>ブン</t>
    </rPh>
    <phoneticPr fontId="19"/>
  </si>
  <si>
    <t>　【感染症指定医療機関・入院協力医療機関】</t>
  </si>
  <si>
    <t>（１）
医師</t>
    <rPh sb="4" eb="6">
      <t>イシ</t>
    </rPh>
    <phoneticPr fontId="19"/>
  </si>
  <si>
    <t>（２）重点医療機関である一般病院</t>
    <rPh sb="3" eb="5">
      <t>ジュウテン</t>
    </rPh>
    <rPh sb="12" eb="14">
      <t>イッパン</t>
    </rPh>
    <rPh sb="14" eb="16">
      <t>ビョウイン</t>
    </rPh>
    <phoneticPr fontId="19"/>
  </si>
  <si>
    <t>令和５年度高知県新型コロナウイルス感染症対策事業　事業計画書</t>
    <rPh sb="0" eb="2">
      <t>レイワ</t>
    </rPh>
    <rPh sb="3" eb="5">
      <t>ネンド</t>
    </rPh>
    <rPh sb="25" eb="27">
      <t>ジギョウ</t>
    </rPh>
    <rPh sb="27" eb="29">
      <t>ケイカク</t>
    </rPh>
    <rPh sb="29" eb="30">
      <t>ショ</t>
    </rPh>
    <phoneticPr fontId="19"/>
  </si>
  <si>
    <t>（３）HEPAフィルター付きパーテーション購入</t>
  </si>
  <si>
    <t>令和５年度高知県新型コロナウイルス感染症対策事業　実績報告書</t>
  </si>
  <si>
    <t>（３）パーテーション</t>
  </si>
  <si>
    <t>令和５年度高知県新型コロナウイルス感染症対策事業費補助金　変更後所要額調書</t>
  </si>
  <si>
    <t>令和５年度高知県新型コロナウイルス感染症対策事業費補助金　変更後所要額内訳</t>
    <rPh sb="29" eb="31">
      <t>ヘンコウ</t>
    </rPh>
    <rPh sb="31" eb="32">
      <t>ゴ</t>
    </rPh>
    <rPh sb="32" eb="35">
      <t>ショヨウガク</t>
    </rPh>
    <rPh sb="35" eb="36">
      <t>ウチ</t>
    </rPh>
    <rPh sb="36" eb="37">
      <t>ヤク</t>
    </rPh>
    <phoneticPr fontId="19"/>
  </si>
  <si>
    <t>令和５年度高知県新型コロナウイルス感染症対策事業　変更後事業計画書</t>
    <rPh sb="25" eb="28">
      <t>ヘンコウゴ</t>
    </rPh>
    <rPh sb="28" eb="30">
      <t>ジギョウ</t>
    </rPh>
    <rPh sb="30" eb="32">
      <t>ケイカク</t>
    </rPh>
    <rPh sb="32" eb="33">
      <t>ショ</t>
    </rPh>
    <phoneticPr fontId="19"/>
  </si>
  <si>
    <t>（２）重点医療機関である一般病院</t>
  </si>
  <si>
    <t>（３）HEPAフィルター付き空気清浄機購入</t>
  </si>
  <si>
    <t>休床中の療養病床空床日数(E)</t>
    <rPh sb="0" eb="1">
      <t>ヤスミ</t>
    </rPh>
    <rPh sb="1" eb="2">
      <t>ユカ</t>
    </rPh>
    <rPh sb="2" eb="3">
      <t>チュウ</t>
    </rPh>
    <rPh sb="4" eb="6">
      <t>リョウヨウ</t>
    </rPh>
    <rPh sb="6" eb="8">
      <t>ビョウショウ</t>
    </rPh>
    <rPh sb="8" eb="10">
      <t>クウショウ</t>
    </rPh>
    <rPh sb="10" eb="12">
      <t>ニッスウ</t>
    </rPh>
    <phoneticPr fontId="19"/>
  </si>
  <si>
    <t>　令和５年４月１日から９月30日分</t>
    <rPh sb="1" eb="3">
      <t>レイワ</t>
    </rPh>
    <rPh sb="4" eb="5">
      <t>ネン</t>
    </rPh>
    <rPh sb="6" eb="7">
      <t>ガツ</t>
    </rPh>
    <rPh sb="8" eb="9">
      <t>ヒ</t>
    </rPh>
    <rPh sb="12" eb="13">
      <t>ガツ</t>
    </rPh>
    <rPh sb="15" eb="16">
      <t>ヒ</t>
    </rPh>
    <rPh sb="16" eb="17">
      <t>ブン</t>
    </rPh>
    <phoneticPr fontId="19"/>
  </si>
  <si>
    <t>　令和５年10月１日以降分</t>
    <rPh sb="1" eb="3">
      <t>レイワ</t>
    </rPh>
    <rPh sb="4" eb="5">
      <t>ネン</t>
    </rPh>
    <rPh sb="7" eb="8">
      <t>ガツ</t>
    </rPh>
    <rPh sb="9" eb="10">
      <t>ヒ</t>
    </rPh>
    <rPh sb="10" eb="12">
      <t>イコウ</t>
    </rPh>
    <rPh sb="12" eb="13">
      <t>ブン</t>
    </rPh>
    <phoneticPr fontId="19"/>
  </si>
  <si>
    <t>【特定機能病院】</t>
    <rPh sb="1" eb="3">
      <t>トクテイ</t>
    </rPh>
    <rPh sb="3" eb="5">
      <t>キノウ</t>
    </rPh>
    <rPh sb="5" eb="7">
      <t>ビョウイン</t>
    </rPh>
    <phoneticPr fontId="19"/>
  </si>
  <si>
    <t>　【特定機能病院】</t>
    <rPh sb="2" eb="4">
      <t>トクテイ</t>
    </rPh>
    <rPh sb="4" eb="6">
      <t>キノウ</t>
    </rPh>
    <rPh sb="6" eb="8">
      <t>ビョウイン</t>
    </rPh>
    <phoneticPr fontId="19"/>
  </si>
  <si>
    <t>　【その他医療機関】</t>
    <rPh sb="4" eb="5">
      <t>タ</t>
    </rPh>
    <phoneticPr fontId="19"/>
  </si>
  <si>
    <t>（２）院内感染発生医療機関である一般病院</t>
    <rPh sb="16" eb="18">
      <t>イッパン</t>
    </rPh>
    <rPh sb="18" eb="20">
      <t>ビョウイン</t>
    </rPh>
    <phoneticPr fontId="19"/>
  </si>
  <si>
    <t>中等症Ⅰまでの対応</t>
    <rPh sb="0" eb="3">
      <t>チュウトウショウ</t>
    </rPh>
    <rPh sb="7" eb="9">
      <t>タイオウ</t>
    </rPh>
    <phoneticPr fontId="19"/>
  </si>
  <si>
    <t>中等症Ⅰまでの対応空床日数(E)</t>
    <rPh sb="9" eb="11">
      <t>クウショウ</t>
    </rPh>
    <rPh sb="11" eb="13">
      <t>ニッスウ</t>
    </rPh>
    <phoneticPr fontId="19"/>
  </si>
  <si>
    <t xml:space="preserve"> 病床確保</t>
  </si>
  <si>
    <t>令和５年４月１日から５月７日までの分</t>
    <rPh sb="0" eb="2">
      <t>レイワ</t>
    </rPh>
    <rPh sb="3" eb="4">
      <t>ネン</t>
    </rPh>
    <rPh sb="5" eb="6">
      <t>ガツ</t>
    </rPh>
    <rPh sb="7" eb="8">
      <t>ヒ</t>
    </rPh>
    <rPh sb="11" eb="12">
      <t>ガツ</t>
    </rPh>
    <rPh sb="13" eb="14">
      <t>ヒ</t>
    </rPh>
    <rPh sb="17" eb="18">
      <t>ブン</t>
    </rPh>
    <phoneticPr fontId="19"/>
  </si>
  <si>
    <t>　令和５年４月１日から５月７日までの分</t>
    <rPh sb="1" eb="3">
      <t>レイワ</t>
    </rPh>
    <rPh sb="4" eb="5">
      <t>ネン</t>
    </rPh>
    <rPh sb="6" eb="7">
      <t>ガツ</t>
    </rPh>
    <rPh sb="8" eb="9">
      <t>ヒ</t>
    </rPh>
    <rPh sb="12" eb="13">
      <t>ガツ</t>
    </rPh>
    <rPh sb="14" eb="15">
      <t>ヒ</t>
    </rPh>
    <rPh sb="18" eb="19">
      <t>ブン</t>
    </rPh>
    <phoneticPr fontId="19"/>
  </si>
  <si>
    <t>　令和５年４月１日から９月30日までの分</t>
    <rPh sb="1" eb="3">
      <t>レイワ</t>
    </rPh>
    <rPh sb="4" eb="5">
      <t>ネン</t>
    </rPh>
    <rPh sb="6" eb="7">
      <t>ガツ</t>
    </rPh>
    <rPh sb="8" eb="9">
      <t>ヒ</t>
    </rPh>
    <rPh sb="12" eb="13">
      <t>ガツ</t>
    </rPh>
    <rPh sb="15" eb="16">
      <t>ヒ</t>
    </rPh>
    <rPh sb="19" eb="20">
      <t>ブン</t>
    </rPh>
    <phoneticPr fontId="19"/>
  </si>
  <si>
    <r>
      <t>イ．通常単価（令和５年５月８日</t>
    </r>
    <r>
      <rPr>
        <sz val="11"/>
        <color theme="1"/>
        <rFont val="ＭＳ 明朝"/>
      </rPr>
      <t>から９月30日までの分）</t>
    </r>
    <rPh sb="18" eb="19">
      <t>ガツ</t>
    </rPh>
    <rPh sb="21" eb="22">
      <t>ヒ</t>
    </rPh>
    <phoneticPr fontId="19"/>
  </si>
  <si>
    <t>ウ．県平均を下回る場合の単価分（令和５年４月１日から５月７日までの分）</t>
    <rPh sb="16" eb="18">
      <t>レイワ</t>
    </rPh>
    <rPh sb="19" eb="20">
      <t>ネン</t>
    </rPh>
    <rPh sb="21" eb="22">
      <t>ガツ</t>
    </rPh>
    <rPh sb="23" eb="24">
      <t>ヒ</t>
    </rPh>
    <rPh sb="27" eb="28">
      <t>ガツ</t>
    </rPh>
    <rPh sb="29" eb="30">
      <t>ヒ</t>
    </rPh>
    <rPh sb="33" eb="34">
      <t>ブン</t>
    </rPh>
    <phoneticPr fontId="19"/>
  </si>
  <si>
    <t>　ア．通常単価（令和５年４月１日から５月７日までの分）</t>
    <rPh sb="8" eb="10">
      <t>レイワ</t>
    </rPh>
    <rPh sb="11" eb="12">
      <t>ネン</t>
    </rPh>
    <rPh sb="13" eb="14">
      <t>ガツ</t>
    </rPh>
    <rPh sb="15" eb="16">
      <t>ヒ</t>
    </rPh>
    <rPh sb="19" eb="20">
      <t>ガツ</t>
    </rPh>
    <rPh sb="21" eb="22">
      <t>ヒ</t>
    </rPh>
    <rPh sb="25" eb="26">
      <t>ブン</t>
    </rPh>
    <phoneticPr fontId="19"/>
  </si>
  <si>
    <r>
      <t>　イ．通常単価（令和５年５月８日</t>
    </r>
    <r>
      <rPr>
        <sz val="11"/>
        <color theme="1"/>
        <rFont val="ＭＳ 明朝"/>
      </rPr>
      <t>から９月30日までの分）</t>
    </r>
    <rPh sb="19" eb="20">
      <t>ガツ</t>
    </rPh>
    <rPh sb="22" eb="23">
      <t>ヒ</t>
    </rPh>
    <phoneticPr fontId="19"/>
  </si>
  <si>
    <t>　ウ．県平均を下回る場合の単価分（令和５年４月１日から５月７日までの分）</t>
    <rPh sb="17" eb="19">
      <t>レイワ</t>
    </rPh>
    <rPh sb="20" eb="21">
      <t>ネン</t>
    </rPh>
    <rPh sb="22" eb="23">
      <t>ガツ</t>
    </rPh>
    <rPh sb="24" eb="25">
      <t>ヒ</t>
    </rPh>
    <rPh sb="28" eb="29">
      <t>ガツ</t>
    </rPh>
    <rPh sb="30" eb="31">
      <t>ヒ</t>
    </rPh>
    <rPh sb="34" eb="35">
      <t>ブン</t>
    </rPh>
    <phoneticPr fontId="19"/>
  </si>
  <si>
    <r>
      <t>イ．通常単価（令和５年５月８日</t>
    </r>
    <r>
      <rPr>
        <sz val="11"/>
        <color theme="1"/>
        <rFont val="ＭＳ 明朝"/>
      </rPr>
      <t>から９月30日までの分）</t>
    </r>
    <rPh sb="2" eb="4">
      <t>ツウジョウ</t>
    </rPh>
    <rPh sb="4" eb="6">
      <t>タンカ</t>
    </rPh>
    <rPh sb="7" eb="9">
      <t>レイワ</t>
    </rPh>
    <rPh sb="10" eb="11">
      <t>ネン</t>
    </rPh>
    <rPh sb="12" eb="13">
      <t>ガツ</t>
    </rPh>
    <rPh sb="14" eb="15">
      <t>ヒ</t>
    </rPh>
    <rPh sb="18" eb="19">
      <t>ガツ</t>
    </rPh>
    <rPh sb="21" eb="22">
      <t>ヒ</t>
    </rPh>
    <rPh sb="25" eb="26">
      <t>ブン</t>
    </rPh>
    <phoneticPr fontId="19"/>
  </si>
  <si>
    <t>　ア．通常単価（令和５年４月１から５月７日までの分）</t>
    <rPh sb="3" eb="5">
      <t>ツウジョウ</t>
    </rPh>
    <rPh sb="5" eb="7">
      <t>タンカ</t>
    </rPh>
    <rPh sb="8" eb="10">
      <t>レイワ</t>
    </rPh>
    <rPh sb="11" eb="12">
      <t>ネン</t>
    </rPh>
    <rPh sb="13" eb="14">
      <t>ガツ</t>
    </rPh>
    <rPh sb="18" eb="19">
      <t>ガツ</t>
    </rPh>
    <rPh sb="20" eb="21">
      <t>ヒ</t>
    </rPh>
    <rPh sb="24" eb="25">
      <t>ブン</t>
    </rPh>
    <phoneticPr fontId="19"/>
  </si>
</sst>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e.m.d;@"/>
    <numFmt numFmtId="177" formatCode="#,##0\ &quot;円&quot;"/>
  </numFmts>
  <fonts count="42">
    <font>
      <sz val="11"/>
      <color auto="1"/>
      <name val="ＭＳ Ｐゴシック"/>
      <family val="3"/>
    </font>
    <font>
      <sz val="11"/>
      <color indexed="8"/>
      <name val="ＭＳ Ｐゴシック"/>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ont>
    <font>
      <b/>
      <sz val="11"/>
      <color indexed="8"/>
      <name val="ＭＳ Ｐゴシック"/>
    </font>
    <font>
      <sz val="6"/>
      <color auto="1"/>
      <name val="ＭＳ Ｐゴシック"/>
      <family val="3"/>
    </font>
    <font>
      <sz val="9"/>
      <color auto="1"/>
      <name val="ＭＳ Ｐゴシック"/>
      <family val="3"/>
    </font>
    <font>
      <sz val="12"/>
      <color auto="1"/>
      <name val="ＭＳ 明朝"/>
      <family val="1"/>
    </font>
    <font>
      <sz val="11"/>
      <color auto="1"/>
      <name val="ＭＳ 明朝"/>
      <family val="1"/>
    </font>
    <font>
      <sz val="16"/>
      <color auto="1"/>
      <name val="ＭＳ 明朝"/>
    </font>
    <font>
      <sz val="14"/>
      <color auto="1"/>
      <name val="ＭＳ 明朝"/>
      <family val="1"/>
    </font>
    <font>
      <u/>
      <sz val="12"/>
      <color auto="1"/>
      <name val="ＭＳ 明朝"/>
      <family val="1"/>
    </font>
    <font>
      <sz val="10"/>
      <color auto="1"/>
      <name val="ＭＳ 明朝"/>
      <family val="1"/>
    </font>
    <font>
      <sz val="10"/>
      <color theme="1"/>
      <name val="ＭＳ 明朝"/>
      <family val="1"/>
    </font>
    <font>
      <sz val="9"/>
      <color auto="1"/>
      <name val="ＭＳ 明朝"/>
      <family val="1"/>
    </font>
    <font>
      <sz val="11"/>
      <color auto="1"/>
      <name val="ＭＳ Ｐ明朝"/>
    </font>
    <font>
      <sz val="10"/>
      <color auto="1"/>
      <name val="ＭＳ Ｐゴシック"/>
      <family val="3"/>
    </font>
    <font>
      <sz val="10"/>
      <color rgb="FFFF0000"/>
      <name val="ＭＳ 明朝"/>
      <family val="1"/>
    </font>
    <font>
      <sz val="8"/>
      <color auto="1"/>
      <name val="ＭＳ Ｐゴシック"/>
      <family val="3"/>
    </font>
    <font>
      <sz val="11"/>
      <color theme="1"/>
      <name val="ＭＳ Ｐゴシック"/>
      <family val="3"/>
    </font>
    <font>
      <sz val="8"/>
      <color auto="1"/>
      <name val="ＭＳ 明朝"/>
      <family val="1"/>
    </font>
    <font>
      <sz val="11"/>
      <color theme="1"/>
      <name val="ＭＳ 明朝"/>
      <family val="1"/>
    </font>
    <font>
      <sz val="11"/>
      <color rgb="FFFF0000"/>
      <name val="ＭＳ 明朝"/>
      <family val="1"/>
    </font>
    <font>
      <sz val="11"/>
      <color rgb="FFFF0000"/>
      <name val="ＭＳ Ｐゴシック"/>
      <family val="3"/>
    </font>
    <font>
      <sz val="8"/>
      <color theme="1"/>
      <name val="ＭＳ 明朝"/>
    </font>
    <font>
      <sz val="8"/>
      <color theme="1"/>
      <name val="ＭＳ Ｐゴシック"/>
    </font>
    <font>
      <u/>
      <sz val="11"/>
      <color auto="1"/>
      <name val="ＭＳ 明朝"/>
      <family val="1"/>
    </font>
    <font>
      <sz val="9"/>
      <color theme="1"/>
      <name val="ＭＳ 明朝"/>
      <family val="1"/>
    </font>
  </fonts>
  <fills count="25">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theme="0"/>
        <bgColor indexed="64"/>
      </patternFill>
    </fill>
  </fills>
  <borders count="65">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top style="double">
        <color indexed="64"/>
      </top>
      <bottom style="thin">
        <color indexed="64"/>
      </bottom>
      <diagonal/>
    </border>
    <border>
      <left/>
      <right/>
      <top style="thin">
        <color indexed="64"/>
      </top>
      <bottom/>
      <diagonal/>
    </border>
    <border>
      <left/>
      <right/>
      <top/>
      <bottom style="thin">
        <color indexed="64"/>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style="thin">
        <color indexed="64"/>
      </top>
      <bottom style="double">
        <color indexed="64"/>
      </bottom>
      <diagonal/>
    </border>
    <border>
      <left/>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double">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diagonalUp="1">
      <left/>
      <right style="thin">
        <color indexed="64"/>
      </right>
      <top style="double">
        <color indexed="64"/>
      </top>
      <bottom style="thin">
        <color indexed="64"/>
      </bottom>
      <diagonal style="thin">
        <color indexed="64"/>
      </diagonal>
    </border>
    <border>
      <left/>
      <right style="thin">
        <color indexed="64"/>
      </right>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style="hair">
        <color indexed="64"/>
      </bottom>
      <diagonal/>
    </border>
    <border>
      <left/>
      <right/>
      <top style="hair">
        <color indexed="64"/>
      </top>
      <bottom/>
      <diagonal/>
    </border>
    <border>
      <left/>
      <right/>
      <top style="hair">
        <color indexed="64"/>
      </top>
      <bottom style="thin">
        <color indexed="64"/>
      </bottom>
      <diagonal/>
    </border>
    <border>
      <left style="hair">
        <color indexed="64"/>
      </left>
      <right style="hair">
        <color indexed="64"/>
      </right>
      <top style="thin">
        <color indexed="64"/>
      </top>
      <bottom style="thin">
        <color indexed="64"/>
      </bottom>
      <diagonal/>
    </border>
    <border>
      <left/>
      <right style="hair">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hair">
        <color indexed="64"/>
      </bottom>
      <diagonal/>
    </border>
    <border>
      <left/>
      <right style="hair">
        <color indexed="64"/>
      </right>
      <top/>
      <bottom/>
      <diagonal/>
    </border>
    <border>
      <left/>
      <right style="hair">
        <color indexed="64"/>
      </right>
      <top style="hair">
        <color indexed="64"/>
      </top>
      <bottom style="thin">
        <color indexed="64"/>
      </bottom>
      <diagonal/>
    </border>
    <border>
      <left style="hair">
        <color indexed="64"/>
      </left>
      <right/>
      <top style="thin">
        <color indexed="64"/>
      </top>
      <bottom style="thin">
        <color indexed="64"/>
      </bottom>
      <diagonal/>
    </border>
    <border>
      <left/>
      <right style="thin">
        <color indexed="64"/>
      </right>
      <top style="thin">
        <color indexed="64"/>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bottom/>
      <diagonal/>
    </border>
    <border>
      <left style="thin">
        <color indexed="64"/>
      </left>
      <right style="hair">
        <color indexed="64"/>
      </right>
      <top style="hair">
        <color indexed="64"/>
      </top>
      <bottom style="thin">
        <color indexed="64"/>
      </bottom>
      <diagonal/>
    </border>
    <border diagonalUp="1">
      <left style="thin">
        <color indexed="64"/>
      </left>
      <right style="thin">
        <color indexed="64"/>
      </right>
      <top style="hair">
        <color indexed="64"/>
      </top>
      <bottom style="hair">
        <color indexed="64"/>
      </bottom>
      <diagonal style="thin">
        <color indexed="64"/>
      </diagonal>
    </border>
  </borders>
  <cellStyleXfs count="46">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38" fontId="6" fillId="0" borderId="0" applyFont="0" applyFill="0" applyBorder="0" applyAlignment="0" applyProtection="0">
      <alignment vertical="center"/>
    </xf>
    <xf numFmtId="0" fontId="6" fillId="0" borderId="0">
      <alignment vertical="center"/>
    </xf>
    <xf numFmtId="0" fontId="6" fillId="0" borderId="0">
      <alignment vertical="center"/>
    </xf>
    <xf numFmtId="0" fontId="11" fillId="4" borderId="0" applyNumberFormat="0" applyBorder="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4" fillId="0" borderId="8" applyNumberFormat="0" applyFill="0" applyAlignment="0" applyProtection="0">
      <alignment vertical="center"/>
    </xf>
    <xf numFmtId="0" fontId="14" fillId="0" borderId="0" applyNumberFormat="0" applyFill="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9" applyNumberFormat="0" applyFill="0" applyAlignment="0" applyProtection="0">
      <alignment vertical="center"/>
    </xf>
    <xf numFmtId="38" fontId="6" fillId="0" borderId="0" applyFont="0" applyFill="0" applyBorder="0" applyAlignment="0" applyProtection="0"/>
  </cellStyleXfs>
  <cellXfs count="379">
    <xf numFmtId="0" fontId="0" fillId="0" borderId="0" xfId="0"/>
    <xf numFmtId="0" fontId="20" fillId="0" borderId="0" xfId="0" applyFont="1"/>
    <xf numFmtId="0" fontId="21" fillId="0" borderId="0" xfId="0" applyFont="1" applyFill="1" applyAlignment="1">
      <alignment vertical="center"/>
    </xf>
    <xf numFmtId="0" fontId="22" fillId="0" borderId="0" xfId="0" applyFont="1" applyFill="1" applyAlignment="1">
      <alignment vertical="center"/>
    </xf>
    <xf numFmtId="0" fontId="20" fillId="0" borderId="0" xfId="0" applyFont="1" applyFill="1" applyBorder="1" applyAlignment="1">
      <alignment vertical="center"/>
    </xf>
    <xf numFmtId="0" fontId="23" fillId="0" borderId="0" xfId="0" applyFont="1" applyFill="1" applyAlignment="1">
      <alignment vertical="center"/>
    </xf>
    <xf numFmtId="0" fontId="24" fillId="0" borderId="0" xfId="0" applyFont="1" applyFill="1" applyAlignment="1">
      <alignment horizontal="center" vertical="center"/>
    </xf>
    <xf numFmtId="0" fontId="25" fillId="0" borderId="0" xfId="0" applyFont="1" applyFill="1" applyBorder="1" applyAlignment="1">
      <alignment horizontal="right" vertical="center"/>
    </xf>
    <xf numFmtId="0" fontId="22" fillId="0" borderId="10" xfId="0" applyFont="1" applyFill="1" applyBorder="1" applyAlignment="1">
      <alignment horizontal="center" vertical="center"/>
    </xf>
    <xf numFmtId="0" fontId="22" fillId="0" borderId="11" xfId="0" applyFont="1" applyFill="1" applyBorder="1" applyAlignment="1">
      <alignment horizontal="center" vertical="center"/>
    </xf>
    <xf numFmtId="0" fontId="26" fillId="0" borderId="11" xfId="0" applyFont="1" applyBorder="1" applyAlignment="1">
      <alignment horizontal="left" vertical="center" wrapText="1"/>
    </xf>
    <xf numFmtId="0" fontId="26" fillId="0" borderId="12" xfId="0" applyFont="1" applyBorder="1" applyAlignment="1">
      <alignment horizontal="left" vertical="center" wrapText="1"/>
    </xf>
    <xf numFmtId="0" fontId="26" fillId="0" borderId="13" xfId="0" applyFont="1" applyBorder="1" applyAlignment="1">
      <alignment horizontal="left" vertical="center" wrapText="1"/>
    </xf>
    <xf numFmtId="0" fontId="26" fillId="0" borderId="14" xfId="0" applyFont="1" applyBorder="1" applyAlignment="1">
      <alignment horizontal="left" vertical="center" wrapText="1"/>
    </xf>
    <xf numFmtId="0" fontId="27" fillId="0" borderId="15" xfId="0" applyFont="1" applyBorder="1" applyAlignment="1">
      <alignment horizontal="left" vertical="center" wrapText="1"/>
    </xf>
    <xf numFmtId="0" fontId="22" fillId="0" borderId="16" xfId="0" applyFont="1" applyFill="1" applyBorder="1" applyAlignment="1">
      <alignment horizontal="center" vertical="center"/>
    </xf>
    <xf numFmtId="0" fontId="28" fillId="0" borderId="0" xfId="0" applyFont="1" applyFill="1" applyBorder="1" applyAlignment="1">
      <alignment vertical="center"/>
    </xf>
    <xf numFmtId="0" fontId="28" fillId="0" borderId="0" xfId="0" applyFont="1"/>
    <xf numFmtId="0" fontId="22" fillId="0" borderId="17" xfId="0" applyFont="1" applyFill="1" applyBorder="1" applyAlignment="1">
      <alignment horizontal="center" vertical="center"/>
    </xf>
    <xf numFmtId="0" fontId="22" fillId="0" borderId="18" xfId="0" applyFont="1" applyFill="1" applyBorder="1" applyAlignment="1">
      <alignment horizontal="center" vertical="center"/>
    </xf>
    <xf numFmtId="0" fontId="26" fillId="0" borderId="18" xfId="0" applyFont="1" applyBorder="1" applyAlignment="1">
      <alignment horizontal="left" vertical="center" wrapText="1"/>
    </xf>
    <xf numFmtId="0" fontId="26" fillId="0" borderId="12" xfId="0" applyFont="1" applyBorder="1" applyAlignment="1">
      <alignment horizontal="center" vertical="center" textRotation="255" wrapText="1"/>
    </xf>
    <xf numFmtId="0" fontId="26" fillId="0" borderId="13" xfId="0" applyFont="1" applyBorder="1" applyAlignment="1">
      <alignment horizontal="center" vertical="center" textRotation="255" wrapText="1"/>
    </xf>
    <xf numFmtId="0" fontId="26" fillId="0" borderId="19" xfId="0" applyFont="1" applyBorder="1" applyAlignment="1">
      <alignment horizontal="center" vertical="center" textRotation="255" wrapText="1"/>
    </xf>
    <xf numFmtId="0" fontId="26" fillId="0" borderId="20" xfId="0" applyFont="1" applyBorder="1" applyAlignment="1">
      <alignment horizontal="left" vertical="center" wrapText="1"/>
    </xf>
    <xf numFmtId="0" fontId="27" fillId="0" borderId="21" xfId="0" applyFont="1" applyBorder="1" applyAlignment="1">
      <alignment horizontal="left" vertical="center" wrapText="1"/>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xf>
    <xf numFmtId="0" fontId="26" fillId="0" borderId="24" xfId="0" applyFont="1" applyBorder="1" applyAlignment="1">
      <alignment horizontal="left" vertical="center" wrapText="1"/>
    </xf>
    <xf numFmtId="0" fontId="28" fillId="0" borderId="24" xfId="0" applyFont="1" applyBorder="1" applyAlignment="1">
      <alignment horizontal="left" vertical="center" wrapText="1"/>
    </xf>
    <xf numFmtId="0" fontId="26" fillId="0" borderId="25" xfId="0" applyFont="1" applyBorder="1" applyAlignment="1">
      <alignment horizontal="left" vertical="center" wrapText="1"/>
    </xf>
    <xf numFmtId="0" fontId="27" fillId="0" borderId="26" xfId="0" applyFont="1" applyBorder="1" applyAlignment="1">
      <alignment horizontal="left" vertical="center" wrapText="1"/>
    </xf>
    <xf numFmtId="0" fontId="22" fillId="0" borderId="27" xfId="0" applyFont="1" applyFill="1" applyBorder="1" applyAlignment="1">
      <alignment horizontal="center" vertical="center"/>
    </xf>
    <xf numFmtId="0" fontId="22" fillId="0" borderId="0" xfId="0" applyFont="1" applyFill="1" applyAlignment="1">
      <alignment horizontal="centerContinuous" vertical="center"/>
    </xf>
    <xf numFmtId="0" fontId="0" fillId="0" borderId="0" xfId="0" applyBorder="1" applyAlignment="1"/>
    <xf numFmtId="0" fontId="22" fillId="0" borderId="23" xfId="0" applyFont="1" applyBorder="1" applyAlignment="1">
      <alignment horizontal="center" vertical="center" wrapText="1"/>
    </xf>
    <xf numFmtId="0" fontId="22" fillId="0" borderId="24" xfId="0" applyFont="1" applyFill="1" applyBorder="1" applyAlignment="1">
      <alignment horizontal="center" vertical="center" shrinkToFit="1"/>
    </xf>
    <xf numFmtId="3" fontId="26" fillId="0" borderId="24" xfId="0" applyNumberFormat="1" applyFont="1" applyFill="1" applyBorder="1" applyAlignment="1">
      <alignment vertical="center"/>
    </xf>
    <xf numFmtId="3" fontId="26" fillId="0" borderId="25" xfId="0" applyNumberFormat="1" applyFont="1" applyFill="1" applyBorder="1" applyAlignment="1">
      <alignment vertical="center"/>
    </xf>
    <xf numFmtId="3" fontId="26" fillId="0" borderId="27" xfId="0" applyNumberFormat="1" applyFont="1" applyFill="1" applyBorder="1" applyAlignment="1">
      <alignment vertical="center"/>
    </xf>
    <xf numFmtId="3" fontId="26" fillId="0" borderId="23" xfId="0" applyNumberFormat="1" applyFont="1" applyFill="1" applyBorder="1" applyAlignment="1">
      <alignment vertical="center"/>
    </xf>
    <xf numFmtId="3" fontId="26" fillId="0" borderId="28" xfId="0" applyNumberFormat="1" applyFont="1" applyFill="1" applyBorder="1" applyAlignment="1">
      <alignment vertical="center"/>
    </xf>
    <xf numFmtId="3" fontId="28" fillId="0" borderId="0" xfId="0" applyNumberFormat="1" applyFont="1" applyFill="1" applyBorder="1" applyAlignment="1">
      <alignment vertical="center"/>
    </xf>
    <xf numFmtId="3" fontId="26" fillId="0" borderId="19" xfId="0" applyNumberFormat="1" applyFont="1" applyFill="1" applyBorder="1" applyAlignment="1">
      <alignment vertical="center"/>
    </xf>
    <xf numFmtId="3" fontId="26" fillId="0" borderId="29" xfId="0" applyNumberFormat="1" applyFont="1" applyFill="1" applyBorder="1" applyAlignment="1">
      <alignment vertical="center"/>
    </xf>
    <xf numFmtId="3" fontId="26" fillId="0" borderId="12" xfId="0" applyNumberFormat="1" applyFont="1" applyFill="1" applyBorder="1" applyAlignment="1">
      <alignment vertical="center"/>
    </xf>
    <xf numFmtId="3" fontId="26" fillId="0" borderId="30" xfId="0" applyNumberFormat="1" applyFont="1" applyFill="1" applyBorder="1" applyAlignment="1">
      <alignment vertical="center"/>
    </xf>
    <xf numFmtId="3" fontId="26" fillId="0" borderId="24" xfId="0" quotePrefix="1" applyNumberFormat="1" applyFont="1" applyFill="1" applyBorder="1" applyAlignment="1">
      <alignment horizontal="center" vertical="center"/>
    </xf>
    <xf numFmtId="3" fontId="26" fillId="0" borderId="31" xfId="0" quotePrefix="1" applyNumberFormat="1" applyFont="1" applyFill="1" applyBorder="1" applyAlignment="1">
      <alignment horizontal="center" vertical="center"/>
    </xf>
    <xf numFmtId="3" fontId="26" fillId="0" borderId="25" xfId="0" quotePrefix="1" applyNumberFormat="1" applyFont="1" applyFill="1" applyBorder="1" applyAlignment="1">
      <alignment horizontal="center" vertical="center"/>
    </xf>
    <xf numFmtId="3" fontId="26" fillId="0" borderId="19" xfId="0" quotePrefix="1" applyNumberFormat="1" applyFont="1" applyFill="1" applyBorder="1" applyAlignment="1">
      <alignment horizontal="center" vertical="center"/>
    </xf>
    <xf numFmtId="3" fontId="26" fillId="0" borderId="29" xfId="0" quotePrefix="1" applyNumberFormat="1" applyFont="1" applyFill="1" applyBorder="1" applyAlignment="1">
      <alignment horizontal="center" vertical="center"/>
    </xf>
    <xf numFmtId="3" fontId="27" fillId="0" borderId="12" xfId="0" quotePrefix="1" applyNumberFormat="1" applyFont="1" applyFill="1" applyBorder="1" applyAlignment="1">
      <alignment horizontal="center" vertical="center"/>
    </xf>
    <xf numFmtId="3" fontId="22" fillId="0" borderId="28" xfId="0" applyNumberFormat="1" applyFont="1" applyFill="1" applyBorder="1" applyAlignment="1">
      <alignment vertical="center"/>
    </xf>
    <xf numFmtId="3" fontId="26" fillId="0" borderId="32" xfId="0" applyNumberFormat="1" applyFont="1" applyFill="1" applyBorder="1" applyAlignment="1">
      <alignment vertical="center"/>
    </xf>
    <xf numFmtId="0" fontId="22" fillId="0" borderId="0" xfId="0" applyFont="1" applyFill="1" applyBorder="1" applyAlignment="1">
      <alignment horizontal="distributed" vertical="center" justifyLastLine="1"/>
    </xf>
    <xf numFmtId="0" fontId="22" fillId="0" borderId="0" xfId="0" applyFont="1" applyFill="1" applyAlignment="1">
      <alignment horizontal="right" vertical="center"/>
    </xf>
    <xf numFmtId="9" fontId="26" fillId="0" borderId="24" xfId="0" applyNumberFormat="1" applyFont="1" applyFill="1" applyBorder="1" applyAlignment="1">
      <alignment horizontal="left" vertical="center"/>
    </xf>
    <xf numFmtId="9" fontId="26" fillId="0" borderId="25" xfId="0" applyNumberFormat="1" applyFont="1" applyFill="1" applyBorder="1" applyAlignment="1">
      <alignment horizontal="left" vertical="center"/>
    </xf>
    <xf numFmtId="3" fontId="22" fillId="0" borderId="27" xfId="0" applyNumberFormat="1" applyFont="1" applyFill="1" applyBorder="1" applyAlignment="1">
      <alignment horizontal="center" vertical="center"/>
    </xf>
    <xf numFmtId="0" fontId="0" fillId="0" borderId="0" xfId="0" applyFont="1" applyFill="1" applyAlignment="1">
      <alignment vertical="center"/>
    </xf>
    <xf numFmtId="0" fontId="29" fillId="0" borderId="0" xfId="0" applyFont="1" applyFill="1" applyAlignment="1">
      <alignment vertical="center"/>
    </xf>
    <xf numFmtId="0" fontId="30" fillId="0" borderId="0" xfId="0" applyFont="1"/>
    <xf numFmtId="0" fontId="26" fillId="0" borderId="0" xfId="0" applyFont="1"/>
    <xf numFmtId="0" fontId="22" fillId="24" borderId="0" xfId="0" applyFont="1" applyFill="1" applyAlignment="1"/>
    <xf numFmtId="0" fontId="22" fillId="24" borderId="0" xfId="0" applyFont="1" applyFill="1" applyAlignment="1">
      <alignment horizontal="center"/>
    </xf>
    <xf numFmtId="0" fontId="26" fillId="24" borderId="0" xfId="0" applyFont="1" applyFill="1" applyAlignment="1">
      <alignment horizontal="center"/>
    </xf>
    <xf numFmtId="0" fontId="26" fillId="24" borderId="0" xfId="0" applyFont="1" applyFill="1"/>
    <xf numFmtId="0" fontId="26" fillId="24" borderId="10" xfId="0" applyFont="1" applyFill="1" applyBorder="1" applyAlignment="1">
      <alignment horizontal="center" vertical="center"/>
    </xf>
    <xf numFmtId="0" fontId="26" fillId="24" borderId="11" xfId="0" applyFont="1" applyFill="1" applyBorder="1" applyAlignment="1">
      <alignment horizontal="left" vertical="center"/>
    </xf>
    <xf numFmtId="0" fontId="26" fillId="24" borderId="33" xfId="0" applyFont="1" applyFill="1" applyBorder="1" applyAlignment="1">
      <alignment horizontal="left" vertical="center"/>
    </xf>
    <xf numFmtId="0" fontId="27" fillId="24" borderId="33" xfId="0" applyFont="1" applyFill="1" applyBorder="1" applyAlignment="1">
      <alignment horizontal="left" vertical="center"/>
    </xf>
    <xf numFmtId="0" fontId="31" fillId="24" borderId="33" xfId="0" applyFont="1" applyFill="1" applyBorder="1" applyAlignment="1">
      <alignment horizontal="left" vertical="center"/>
    </xf>
    <xf numFmtId="0" fontId="31" fillId="24" borderId="11" xfId="0" applyFont="1" applyFill="1" applyBorder="1" applyAlignment="1">
      <alignment horizontal="left" vertical="center"/>
    </xf>
    <xf numFmtId="0" fontId="26" fillId="24" borderId="14" xfId="0" applyFont="1" applyFill="1" applyBorder="1" applyAlignment="1">
      <alignment horizontal="center" vertical="center"/>
    </xf>
    <xf numFmtId="0" fontId="30" fillId="24" borderId="18" xfId="0" applyFont="1" applyFill="1" applyBorder="1" applyAlignment="1">
      <alignment horizontal="right" vertical="center"/>
    </xf>
    <xf numFmtId="0" fontId="30" fillId="24" borderId="17" xfId="0" applyFont="1" applyFill="1" applyBorder="1" applyAlignment="1">
      <alignment horizontal="center" vertical="center"/>
    </xf>
    <xf numFmtId="0" fontId="26" fillId="24" borderId="18" xfId="0" applyFont="1" applyFill="1" applyBorder="1"/>
    <xf numFmtId="0" fontId="26" fillId="24" borderId="0" xfId="0" applyFont="1" applyFill="1" applyBorder="1"/>
    <xf numFmtId="0" fontId="26" fillId="24" borderId="0" xfId="0" applyFont="1" applyFill="1" applyBorder="1" applyAlignment="1">
      <alignment horizontal="right"/>
    </xf>
    <xf numFmtId="0" fontId="26" fillId="24" borderId="18" xfId="0" applyFont="1" applyFill="1" applyBorder="1" applyAlignment="1">
      <alignment horizontal="right"/>
    </xf>
    <xf numFmtId="0" fontId="31" fillId="24" borderId="0" xfId="0" applyFont="1" applyFill="1" applyBorder="1"/>
    <xf numFmtId="0" fontId="31" fillId="24" borderId="0" xfId="0" applyFont="1" applyFill="1"/>
    <xf numFmtId="0" fontId="27" fillId="24" borderId="18" xfId="0" applyFont="1" applyFill="1" applyBorder="1" applyAlignment="1">
      <alignment horizontal="right"/>
    </xf>
    <xf numFmtId="0" fontId="30" fillId="24" borderId="25" xfId="0" applyFont="1" applyFill="1" applyBorder="1" applyAlignment="1"/>
    <xf numFmtId="0" fontId="0" fillId="24" borderId="18" xfId="0" applyFont="1" applyFill="1" applyBorder="1" applyAlignment="1"/>
    <xf numFmtId="0" fontId="26" fillId="24" borderId="12" xfId="0" applyFont="1" applyFill="1" applyBorder="1" applyAlignment="1">
      <alignment horizontal="center" vertical="center"/>
    </xf>
    <xf numFmtId="0" fontId="26" fillId="24" borderId="19" xfId="0" applyFont="1" applyFill="1" applyBorder="1" applyAlignment="1">
      <alignment horizontal="right"/>
    </xf>
    <xf numFmtId="0" fontId="26" fillId="24" borderId="13" xfId="0" applyFont="1" applyFill="1" applyBorder="1" applyAlignment="1"/>
    <xf numFmtId="0" fontId="26" fillId="24" borderId="19" xfId="0" applyFont="1" applyFill="1" applyBorder="1" applyAlignment="1"/>
    <xf numFmtId="0" fontId="26" fillId="24" borderId="13" xfId="0" applyFont="1" applyFill="1" applyBorder="1"/>
    <xf numFmtId="0" fontId="31" fillId="24" borderId="13" xfId="0" applyFont="1" applyFill="1" applyBorder="1" applyAlignment="1"/>
    <xf numFmtId="0" fontId="31" fillId="24" borderId="19" xfId="0" applyFont="1" applyFill="1" applyBorder="1" applyAlignment="1"/>
    <xf numFmtId="0" fontId="30" fillId="24" borderId="29" xfId="0" applyFont="1" applyFill="1" applyBorder="1" applyAlignment="1"/>
    <xf numFmtId="0" fontId="30" fillId="24" borderId="10" xfId="0" applyFont="1" applyFill="1" applyBorder="1" applyAlignment="1">
      <alignment horizontal="center" vertical="center"/>
    </xf>
    <xf numFmtId="0" fontId="26" fillId="24" borderId="11" xfId="0" applyFont="1" applyFill="1" applyBorder="1" applyAlignment="1">
      <alignment horizontal="right"/>
    </xf>
    <xf numFmtId="0" fontId="26" fillId="24" borderId="33" xfId="0" applyFont="1" applyFill="1" applyBorder="1" applyAlignment="1"/>
    <xf numFmtId="3" fontId="26" fillId="24" borderId="33" xfId="0" applyNumberFormat="1" applyFont="1" applyFill="1" applyBorder="1" applyAlignment="1"/>
    <xf numFmtId="0" fontId="26" fillId="24" borderId="11" xfId="0" applyFont="1" applyFill="1" applyBorder="1" applyAlignment="1"/>
    <xf numFmtId="0" fontId="26" fillId="24" borderId="33" xfId="0" applyFont="1" applyFill="1" applyBorder="1"/>
    <xf numFmtId="0" fontId="31" fillId="24" borderId="33" xfId="0" applyFont="1" applyFill="1" applyBorder="1" applyAlignment="1"/>
    <xf numFmtId="3" fontId="27" fillId="24" borderId="33" xfId="0" applyNumberFormat="1" applyFont="1" applyFill="1" applyBorder="1" applyAlignment="1"/>
    <xf numFmtId="3" fontId="31" fillId="24" borderId="33" xfId="0" applyNumberFormat="1" applyFont="1" applyFill="1" applyBorder="1" applyAlignment="1"/>
    <xf numFmtId="0" fontId="31" fillId="24" borderId="11" xfId="0" applyFont="1" applyFill="1" applyBorder="1" applyAlignment="1"/>
    <xf numFmtId="0" fontId="30" fillId="24" borderId="14" xfId="0" applyFont="1" applyFill="1" applyBorder="1" applyAlignment="1"/>
    <xf numFmtId="0" fontId="26" fillId="24" borderId="17" xfId="0" applyFont="1" applyFill="1" applyBorder="1" applyAlignment="1">
      <alignment horizontal="center" vertical="center"/>
    </xf>
    <xf numFmtId="0" fontId="26" fillId="24" borderId="0" xfId="0" applyFont="1" applyFill="1" applyBorder="1" applyAlignment="1"/>
    <xf numFmtId="3" fontId="26" fillId="24" borderId="0" xfId="0" applyNumberFormat="1" applyFont="1" applyFill="1" applyBorder="1" applyAlignment="1"/>
    <xf numFmtId="3" fontId="26" fillId="24" borderId="0" xfId="0" applyNumberFormat="1" applyFont="1" applyFill="1" applyAlignment="1"/>
    <xf numFmtId="0" fontId="26" fillId="24" borderId="18" xfId="0" applyFont="1" applyFill="1" applyBorder="1" applyAlignment="1"/>
    <xf numFmtId="0" fontId="26" fillId="24" borderId="17" xfId="0" applyFont="1" applyFill="1" applyBorder="1" applyAlignment="1"/>
    <xf numFmtId="3" fontId="26" fillId="24" borderId="0" xfId="0" applyNumberFormat="1" applyFont="1" applyFill="1" applyBorder="1"/>
    <xf numFmtId="3" fontId="26" fillId="24" borderId="18" xfId="0" quotePrefix="1" applyNumberFormat="1" applyFont="1" applyFill="1" applyBorder="1" applyAlignment="1">
      <alignment horizontal="right"/>
    </xf>
    <xf numFmtId="0" fontId="26" fillId="24" borderId="20" xfId="0" quotePrefix="1" applyFont="1" applyFill="1" applyBorder="1" applyAlignment="1">
      <alignment horizontal="right"/>
    </xf>
    <xf numFmtId="0" fontId="26" fillId="24" borderId="23" xfId="0" applyFont="1" applyFill="1" applyBorder="1" applyAlignment="1">
      <alignment horizontal="center" vertical="center"/>
    </xf>
    <xf numFmtId="0" fontId="26" fillId="24" borderId="24" xfId="0" applyFont="1" applyFill="1" applyBorder="1" applyAlignment="1"/>
    <xf numFmtId="0" fontId="26" fillId="24" borderId="31" xfId="0" applyFont="1" applyFill="1" applyBorder="1" applyAlignment="1"/>
    <xf numFmtId="0" fontId="26" fillId="24" borderId="25" xfId="0" applyFont="1" applyFill="1" applyBorder="1"/>
    <xf numFmtId="0" fontId="0" fillId="0" borderId="0" xfId="0" applyFont="1"/>
    <xf numFmtId="0" fontId="32" fillId="0" borderId="0" xfId="0" applyFont="1"/>
    <xf numFmtId="0" fontId="33" fillId="0" borderId="0" xfId="0" applyFont="1"/>
    <xf numFmtId="0" fontId="22" fillId="0" borderId="0" xfId="0" applyFont="1" applyAlignment="1">
      <alignment horizontal="center" vertical="center"/>
    </xf>
    <xf numFmtId="0" fontId="22" fillId="0" borderId="0" xfId="0" applyFont="1"/>
    <xf numFmtId="0" fontId="34" fillId="0" borderId="0" xfId="0" applyFont="1"/>
    <xf numFmtId="0" fontId="35" fillId="0" borderId="0" xfId="0" applyFont="1" applyFill="1" applyAlignment="1">
      <alignment vertical="center"/>
    </xf>
    <xf numFmtId="0" fontId="35" fillId="0" borderId="0" xfId="0" applyFont="1"/>
    <xf numFmtId="0" fontId="0" fillId="0" borderId="0" xfId="0" applyBorder="1" applyAlignment="1">
      <alignment horizontal="right"/>
    </xf>
    <xf numFmtId="0" fontId="22" fillId="0" borderId="12" xfId="0" applyFont="1" applyBorder="1" applyAlignment="1">
      <alignment horizontal="center" vertical="center" wrapText="1"/>
    </xf>
    <xf numFmtId="0" fontId="0" fillId="0" borderId="13" xfId="0" applyFont="1" applyBorder="1" applyAlignment="1">
      <alignment horizontal="center" vertical="center" wrapText="1"/>
    </xf>
    <xf numFmtId="0" fontId="0" fillId="0" borderId="19" xfId="0" applyFont="1" applyBorder="1" applyAlignment="1">
      <alignment horizontal="center" vertical="center" wrapText="1"/>
    </xf>
    <xf numFmtId="0" fontId="22" fillId="0" borderId="13" xfId="0" applyFont="1" applyBorder="1" applyAlignment="1">
      <alignment horizontal="center" vertical="center" wrapText="1"/>
    </xf>
    <xf numFmtId="0" fontId="35" fillId="0" borderId="12" xfId="0" applyFont="1" applyBorder="1" applyAlignment="1">
      <alignment horizontal="center" vertical="center" wrapText="1"/>
    </xf>
    <xf numFmtId="0" fontId="33" fillId="0" borderId="13" xfId="0" applyFont="1" applyBorder="1" applyAlignment="1">
      <alignment horizontal="center" vertical="center" wrapText="1"/>
    </xf>
    <xf numFmtId="0" fontId="33" fillId="0" borderId="19" xfId="0" applyFont="1" applyBorder="1" applyAlignment="1">
      <alignment horizontal="center" vertical="center" wrapText="1"/>
    </xf>
    <xf numFmtId="0" fontId="36" fillId="0" borderId="0" xfId="0" applyFont="1"/>
    <xf numFmtId="0" fontId="22" fillId="0" borderId="10" xfId="0" applyFont="1" applyFill="1" applyBorder="1" applyAlignment="1">
      <alignment vertical="center"/>
    </xf>
    <xf numFmtId="0" fontId="22" fillId="0" borderId="11" xfId="0" applyFont="1" applyBorder="1" applyAlignment="1"/>
    <xf numFmtId="0" fontId="22" fillId="0" borderId="14" xfId="0" applyFont="1" applyBorder="1" applyAlignment="1">
      <alignment horizontal="center" vertical="center"/>
    </xf>
    <xf numFmtId="0" fontId="22" fillId="0" borderId="14" xfId="0" applyFont="1" applyBorder="1" applyAlignment="1"/>
    <xf numFmtId="0" fontId="35" fillId="0" borderId="0" xfId="0" applyFont="1" applyFill="1" applyBorder="1" applyAlignment="1">
      <alignment vertical="center"/>
    </xf>
    <xf numFmtId="0" fontId="35" fillId="0" borderId="0" xfId="0" applyFont="1" applyFill="1" applyAlignment="1">
      <alignment vertical="center" shrinkToFit="1"/>
    </xf>
    <xf numFmtId="0" fontId="22" fillId="0" borderId="0" xfId="0" applyFont="1" applyFill="1" applyBorder="1" applyAlignment="1">
      <alignment vertical="center" shrinkToFit="1"/>
    </xf>
    <xf numFmtId="0" fontId="22" fillId="0" borderId="0" xfId="0" applyFont="1" applyFill="1" applyBorder="1" applyAlignment="1">
      <alignment vertical="center"/>
    </xf>
    <xf numFmtId="0" fontId="22" fillId="0" borderId="0" xfId="0" applyFont="1" applyFill="1" applyAlignment="1">
      <alignment vertical="center" shrinkToFit="1"/>
    </xf>
    <xf numFmtId="0" fontId="22" fillId="0" borderId="18" xfId="0" applyFont="1" applyFill="1" applyBorder="1" applyAlignment="1">
      <alignment vertical="center" shrinkToFit="1"/>
    </xf>
    <xf numFmtId="0" fontId="22" fillId="0" borderId="11" xfId="0" applyFont="1" applyBorder="1" applyAlignment="1">
      <alignment horizontal="left" vertical="top" wrapText="1"/>
    </xf>
    <xf numFmtId="0" fontId="22" fillId="0" borderId="11" xfId="0" applyFont="1" applyFill="1" applyBorder="1" applyAlignment="1">
      <alignment vertical="center"/>
    </xf>
    <xf numFmtId="0" fontId="22" fillId="0" borderId="34" xfId="0" applyFont="1" applyFill="1" applyBorder="1" applyAlignment="1">
      <alignment vertical="center" shrinkToFit="1"/>
    </xf>
    <xf numFmtId="0" fontId="22" fillId="0" borderId="35" xfId="0" applyFont="1" applyFill="1" applyBorder="1" applyAlignment="1">
      <alignment vertical="center" shrinkToFit="1"/>
    </xf>
    <xf numFmtId="0" fontId="22" fillId="0" borderId="36" xfId="0" applyFont="1" applyFill="1" applyBorder="1" applyAlignment="1">
      <alignment vertical="center" shrinkToFit="1"/>
    </xf>
    <xf numFmtId="0" fontId="22" fillId="0" borderId="29" xfId="0" applyFont="1" applyBorder="1" applyAlignment="1">
      <alignment horizontal="center" vertical="center" wrapText="1"/>
    </xf>
    <xf numFmtId="0" fontId="22" fillId="0" borderId="12" xfId="0" applyFont="1" applyBorder="1" applyAlignment="1">
      <alignment vertical="center" wrapText="1"/>
    </xf>
    <xf numFmtId="0" fontId="0" fillId="0" borderId="13" xfId="0" applyFont="1" applyBorder="1" applyAlignment="1">
      <alignment vertical="center" wrapText="1"/>
    </xf>
    <xf numFmtId="0" fontId="0" fillId="0" borderId="19" xfId="0" applyFont="1" applyBorder="1" applyAlignment="1">
      <alignment vertical="center" wrapText="1"/>
    </xf>
    <xf numFmtId="0" fontId="22" fillId="0" borderId="14" xfId="0" applyFont="1" applyBorder="1" applyAlignment="1">
      <alignment vertical="center"/>
    </xf>
    <xf numFmtId="0" fontId="0" fillId="0" borderId="29" xfId="0" applyFont="1" applyBorder="1" applyAlignment="1">
      <alignment horizontal="center" vertical="center" wrapText="1"/>
    </xf>
    <xf numFmtId="0" fontId="0" fillId="0" borderId="29" xfId="0" applyFont="1" applyBorder="1" applyAlignment="1">
      <alignment vertical="center" wrapText="1"/>
    </xf>
    <xf numFmtId="0" fontId="22" fillId="0" borderId="37" xfId="0" applyFont="1" applyBorder="1" applyAlignment="1">
      <alignment horizontal="center" vertical="center" wrapText="1"/>
    </xf>
    <xf numFmtId="0" fontId="22" fillId="0" borderId="38" xfId="0" applyFont="1" applyBorder="1" applyAlignment="1">
      <alignment horizontal="center" vertical="center" wrapText="1"/>
    </xf>
    <xf numFmtId="0" fontId="34" fillId="0" borderId="11" xfId="0" applyFont="1" applyBorder="1" applyAlignment="1">
      <alignment horizontal="center" vertical="center" wrapText="1"/>
    </xf>
    <xf numFmtId="176" fontId="22" fillId="0" borderId="37" xfId="0" applyNumberFormat="1" applyFont="1" applyFill="1" applyBorder="1" applyAlignment="1">
      <alignment horizontal="center" vertical="center" shrinkToFit="1"/>
    </xf>
    <xf numFmtId="176" fontId="22" fillId="0" borderId="33" xfId="0" applyNumberFormat="1" applyFont="1" applyFill="1" applyBorder="1" applyAlignment="1">
      <alignment horizontal="center" vertical="center" shrinkToFit="1"/>
    </xf>
    <xf numFmtId="176" fontId="22" fillId="0" borderId="39" xfId="0" applyNumberFormat="1" applyFont="1" applyFill="1" applyBorder="1" applyAlignment="1">
      <alignment horizontal="center" vertical="center" shrinkToFit="1"/>
    </xf>
    <xf numFmtId="0" fontId="22" fillId="0" borderId="40" xfId="0" applyFont="1" applyBorder="1" applyAlignment="1">
      <alignment horizontal="center" vertical="center"/>
    </xf>
    <xf numFmtId="0" fontId="37" fillId="0" borderId="0" xfId="0" applyFont="1"/>
    <xf numFmtId="0" fontId="35" fillId="0" borderId="37" xfId="0" applyFont="1" applyBorder="1" applyAlignment="1">
      <alignment horizontal="center" vertical="center" wrapText="1"/>
    </xf>
    <xf numFmtId="0" fontId="35" fillId="0" borderId="38" xfId="0" applyFont="1" applyBorder="1" applyAlignment="1">
      <alignment horizontal="center" vertical="center" wrapText="1"/>
    </xf>
    <xf numFmtId="0" fontId="38" fillId="0" borderId="11" xfId="0" applyFont="1" applyBorder="1" applyAlignment="1">
      <alignment horizontal="center" vertical="center" wrapText="1"/>
    </xf>
    <xf numFmtId="176" fontId="35" fillId="0" borderId="37" xfId="0" applyNumberFormat="1" applyFont="1" applyFill="1" applyBorder="1" applyAlignment="1">
      <alignment horizontal="center" vertical="center" shrinkToFit="1"/>
    </xf>
    <xf numFmtId="176" fontId="35" fillId="0" borderId="39" xfId="0" applyNumberFormat="1" applyFont="1" applyFill="1" applyBorder="1" applyAlignment="1">
      <alignment horizontal="center" vertical="center" shrinkToFit="1"/>
    </xf>
    <xf numFmtId="0" fontId="35" fillId="0" borderId="40" xfId="0" applyFont="1" applyBorder="1" applyAlignment="1">
      <alignment horizontal="center" vertical="center"/>
    </xf>
    <xf numFmtId="0" fontId="0" fillId="0" borderId="17" xfId="0" applyFont="1" applyBorder="1" applyAlignment="1"/>
    <xf numFmtId="0" fontId="0" fillId="0" borderId="18" xfId="0" applyBorder="1" applyAlignment="1"/>
    <xf numFmtId="0" fontId="0" fillId="0" borderId="20" xfId="0" applyFont="1" applyBorder="1" applyAlignment="1"/>
    <xf numFmtId="0" fontId="33" fillId="0" borderId="0" xfId="0" applyFont="1" applyBorder="1" applyAlignment="1"/>
    <xf numFmtId="0" fontId="0" fillId="0" borderId="18" xfId="0" applyFont="1" applyBorder="1" applyAlignment="1">
      <alignment shrinkToFit="1"/>
    </xf>
    <xf numFmtId="0" fontId="0" fillId="0" borderId="18" xfId="0" applyFont="1" applyBorder="1" applyAlignment="1">
      <alignment horizontal="left" vertical="top" wrapText="1"/>
    </xf>
    <xf numFmtId="0" fontId="0" fillId="0" borderId="0" xfId="0" applyFont="1" applyBorder="1" applyAlignment="1">
      <alignment shrinkToFit="1"/>
    </xf>
    <xf numFmtId="0" fontId="0" fillId="0" borderId="17" xfId="0" applyFont="1" applyBorder="1" applyAlignment="1">
      <alignment horizontal="center"/>
    </xf>
    <xf numFmtId="0" fontId="0" fillId="0" borderId="34" xfId="0" applyFont="1" applyBorder="1" applyAlignment="1">
      <alignment shrinkToFit="1"/>
    </xf>
    <xf numFmtId="0" fontId="0" fillId="0" borderId="35" xfId="0" applyFont="1" applyBorder="1" applyAlignment="1">
      <alignment shrinkToFit="1"/>
    </xf>
    <xf numFmtId="0" fontId="0" fillId="0" borderId="36" xfId="0" applyFont="1" applyBorder="1" applyAlignment="1">
      <alignment shrinkToFit="1"/>
    </xf>
    <xf numFmtId="0" fontId="22" fillId="0" borderId="10" xfId="0" applyFont="1" applyBorder="1" applyAlignment="1">
      <alignment horizontal="center" vertical="center" wrapText="1"/>
    </xf>
    <xf numFmtId="0" fontId="0" fillId="0" borderId="20" xfId="0" applyFont="1" applyBorder="1" applyAlignment="1">
      <alignment vertical="center"/>
    </xf>
    <xf numFmtId="0" fontId="0" fillId="0" borderId="41" xfId="0" applyFont="1" applyBorder="1" applyAlignment="1"/>
    <xf numFmtId="0" fontId="0" fillId="0" borderId="42" xfId="0" applyFont="1" applyBorder="1" applyAlignment="1"/>
    <xf numFmtId="0" fontId="32" fillId="0" borderId="18" xfId="0" applyFont="1" applyBorder="1" applyAlignment="1"/>
    <xf numFmtId="0" fontId="0" fillId="0" borderId="41" xfId="0" applyFont="1" applyBorder="1" applyAlignment="1">
      <alignment horizontal="center" vertical="center"/>
    </xf>
    <xf numFmtId="0" fontId="0" fillId="0" borderId="0" xfId="0" applyFont="1" applyAlignment="1">
      <alignment horizontal="center" vertical="center"/>
    </xf>
    <xf numFmtId="0" fontId="0" fillId="0" borderId="43" xfId="0" applyFont="1" applyBorder="1" applyAlignment="1">
      <alignment horizontal="center" vertical="center"/>
    </xf>
    <xf numFmtId="0" fontId="0" fillId="0" borderId="44" xfId="0" applyFont="1" applyBorder="1" applyAlignment="1">
      <alignment vertical="center"/>
    </xf>
    <xf numFmtId="0" fontId="33" fillId="0" borderId="41" xfId="0" applyFont="1" applyBorder="1" applyAlignment="1"/>
    <xf numFmtId="0" fontId="33" fillId="0" borderId="42" xfId="0" applyFont="1" applyBorder="1" applyAlignment="1"/>
    <xf numFmtId="0" fontId="39" fillId="0" borderId="18" xfId="0" applyFont="1" applyBorder="1" applyAlignment="1"/>
    <xf numFmtId="0" fontId="33" fillId="0" borderId="41" xfId="0" applyFont="1" applyBorder="1" applyAlignment="1">
      <alignment horizontal="center" vertical="center"/>
    </xf>
    <xf numFmtId="0" fontId="33" fillId="0" borderId="43" xfId="0" applyFont="1" applyBorder="1" applyAlignment="1">
      <alignment horizontal="center" vertical="center"/>
    </xf>
    <xf numFmtId="0" fontId="33" fillId="0" borderId="44" xfId="0" applyFont="1" applyBorder="1" applyAlignment="1">
      <alignment vertical="center"/>
    </xf>
    <xf numFmtId="0" fontId="0" fillId="0" borderId="25" xfId="0" applyFont="1" applyBorder="1" applyAlignment="1"/>
    <xf numFmtId="0" fontId="22" fillId="0" borderId="0" xfId="0" applyFont="1" applyBorder="1" applyAlignment="1">
      <alignment horizontal="right" vertical="center" shrinkToFit="1"/>
    </xf>
    <xf numFmtId="0" fontId="0" fillId="0" borderId="23" xfId="0" applyFont="1" applyBorder="1" applyAlignment="1">
      <alignment horizontal="center"/>
    </xf>
    <xf numFmtId="0" fontId="0" fillId="0" borderId="24" xfId="0" applyFont="1" applyBorder="1" applyAlignment="1"/>
    <xf numFmtId="0" fontId="0" fillId="0" borderId="25" xfId="0" applyFont="1" applyBorder="1" applyAlignment="1">
      <alignment vertical="center"/>
    </xf>
    <xf numFmtId="0" fontId="22" fillId="0" borderId="0" xfId="0" applyFont="1" applyAlignment="1"/>
    <xf numFmtId="0" fontId="0" fillId="0" borderId="41" xfId="0" applyFont="1" applyBorder="1"/>
    <xf numFmtId="0" fontId="0" fillId="0" borderId="45" xfId="0" applyFont="1" applyBorder="1" applyAlignment="1"/>
    <xf numFmtId="0" fontId="32" fillId="0" borderId="46" xfId="0" applyFont="1" applyBorder="1" applyAlignment="1"/>
    <xf numFmtId="176" fontId="0" fillId="0" borderId="47" xfId="0" applyNumberFormat="1" applyFont="1" applyFill="1" applyBorder="1" applyAlignment="1">
      <alignment horizontal="center" vertical="center" shrinkToFit="1"/>
    </xf>
    <xf numFmtId="176" fontId="0" fillId="0" borderId="48" xfId="0" applyNumberFormat="1" applyFont="1" applyFill="1" applyBorder="1" applyAlignment="1">
      <alignment horizontal="center" vertical="center" shrinkToFit="1"/>
    </xf>
    <xf numFmtId="176" fontId="0" fillId="0" borderId="49" xfId="0" applyNumberFormat="1" applyFont="1" applyFill="1" applyBorder="1" applyAlignment="1">
      <alignment horizontal="center" vertical="center" shrinkToFit="1"/>
    </xf>
    <xf numFmtId="0" fontId="33" fillId="0" borderId="45" xfId="0" applyFont="1" applyBorder="1" applyAlignment="1"/>
    <xf numFmtId="0" fontId="39" fillId="0" borderId="46" xfId="0" applyFont="1" applyBorder="1" applyAlignment="1"/>
    <xf numFmtId="176" fontId="33" fillId="0" borderId="47" xfId="0" applyNumberFormat="1" applyFont="1" applyFill="1" applyBorder="1" applyAlignment="1">
      <alignment horizontal="center" vertical="center" shrinkToFit="1"/>
    </xf>
    <xf numFmtId="176" fontId="33" fillId="0" borderId="49" xfId="0" applyNumberFormat="1" applyFont="1" applyFill="1" applyBorder="1" applyAlignment="1">
      <alignment horizontal="center" vertical="center" shrinkToFit="1"/>
    </xf>
    <xf numFmtId="0" fontId="0" fillId="0" borderId="14" xfId="0" applyFont="1" applyBorder="1" applyAlignment="1">
      <alignment vertical="center"/>
    </xf>
    <xf numFmtId="0" fontId="35" fillId="0" borderId="0" xfId="0" applyFont="1" applyBorder="1" applyAlignment="1">
      <alignment horizontal="right" vertical="center"/>
    </xf>
    <xf numFmtId="0" fontId="35" fillId="0" borderId="0" xfId="0" applyFont="1" applyFill="1" applyAlignment="1">
      <alignment horizontal="right" vertical="center"/>
    </xf>
    <xf numFmtId="0" fontId="22" fillId="0" borderId="0" xfId="0" applyFont="1" applyBorder="1" applyAlignment="1">
      <alignment horizontal="right" vertical="center"/>
    </xf>
    <xf numFmtId="0" fontId="22" fillId="0" borderId="10" xfId="0" applyFont="1" applyBorder="1" applyAlignment="1">
      <alignment horizontal="center"/>
    </xf>
    <xf numFmtId="0" fontId="22" fillId="0" borderId="34" xfId="0" applyFont="1" applyBorder="1" applyAlignment="1"/>
    <xf numFmtId="0" fontId="22" fillId="0" borderId="35" xfId="0" applyFont="1" applyBorder="1" applyAlignment="1"/>
    <xf numFmtId="0" fontId="22" fillId="0" borderId="36" xfId="0" applyFont="1" applyBorder="1" applyAlignment="1"/>
    <xf numFmtId="176" fontId="0" fillId="0" borderId="41" xfId="0" applyNumberFormat="1" applyFont="1" applyFill="1" applyBorder="1" applyAlignment="1">
      <alignment horizontal="center" vertical="center" shrinkToFit="1"/>
    </xf>
    <xf numFmtId="176" fontId="0" fillId="0" borderId="43" xfId="0" applyNumberFormat="1" applyFont="1" applyFill="1" applyBorder="1" applyAlignment="1">
      <alignment horizontal="center" vertical="center" shrinkToFit="1"/>
    </xf>
    <xf numFmtId="0" fontId="0" fillId="0" borderId="50" xfId="0" applyFont="1" applyBorder="1" applyAlignment="1">
      <alignment vertical="center"/>
    </xf>
    <xf numFmtId="0" fontId="22" fillId="0" borderId="0" xfId="0" applyFont="1" applyAlignment="1">
      <alignment horizontal="right" vertical="center" shrinkToFit="1"/>
    </xf>
    <xf numFmtId="0" fontId="0" fillId="0" borderId="0" xfId="0" applyFont="1" applyAlignment="1"/>
    <xf numFmtId="176" fontId="0" fillId="0" borderId="0" xfId="0" applyNumberFormat="1" applyFont="1" applyFill="1" applyBorder="1" applyAlignment="1">
      <alignment horizontal="center" vertical="center" shrinkToFit="1"/>
    </xf>
    <xf numFmtId="0" fontId="0" fillId="0" borderId="51" xfId="0" applyFont="1" applyBorder="1" applyAlignment="1"/>
    <xf numFmtId="0" fontId="22" fillId="0" borderId="52" xfId="0" applyFont="1" applyBorder="1" applyAlignment="1">
      <alignment horizontal="center" vertical="center"/>
    </xf>
    <xf numFmtId="0" fontId="34" fillId="0" borderId="53" xfId="0" applyFont="1" applyBorder="1" applyAlignment="1">
      <alignment horizontal="center" vertical="center"/>
    </xf>
    <xf numFmtId="0" fontId="22" fillId="0" borderId="54" xfId="0" applyFont="1" applyFill="1" applyBorder="1" applyAlignment="1">
      <alignment vertical="center" shrinkToFit="1"/>
    </xf>
    <xf numFmtId="0" fontId="22" fillId="0" borderId="55" xfId="0" applyFont="1" applyFill="1" applyBorder="1" applyAlignment="1">
      <alignment vertical="center" shrinkToFit="1"/>
    </xf>
    <xf numFmtId="0" fontId="22" fillId="0" borderId="56" xfId="0" applyFont="1" applyFill="1" applyBorder="1" applyAlignment="1">
      <alignment vertical="center" shrinkToFit="1"/>
    </xf>
    <xf numFmtId="38" fontId="22" fillId="0" borderId="57" xfId="45" applyFont="1" applyBorder="1" applyAlignment="1">
      <alignment vertical="center"/>
    </xf>
    <xf numFmtId="0" fontId="33" fillId="0" borderId="51" xfId="0" applyFont="1" applyBorder="1" applyAlignment="1"/>
    <xf numFmtId="0" fontId="35" fillId="0" borderId="52" xfId="0" applyFont="1" applyBorder="1" applyAlignment="1">
      <alignment horizontal="center" vertical="center"/>
    </xf>
    <xf numFmtId="0" fontId="38" fillId="0" borderId="53" xfId="0" applyFont="1" applyBorder="1" applyAlignment="1">
      <alignment horizontal="center" vertical="center"/>
    </xf>
    <xf numFmtId="0" fontId="35" fillId="0" borderId="54" xfId="0" applyFont="1" applyFill="1" applyBorder="1" applyAlignment="1">
      <alignment vertical="center" shrinkToFit="1"/>
    </xf>
    <xf numFmtId="0" fontId="35" fillId="0" borderId="56" xfId="0" applyFont="1" applyFill="1" applyBorder="1" applyAlignment="1">
      <alignment vertical="center" shrinkToFit="1"/>
    </xf>
    <xf numFmtId="38" fontId="35" fillId="0" borderId="57" xfId="45" applyFont="1" applyBorder="1" applyAlignment="1">
      <alignment vertical="center"/>
    </xf>
    <xf numFmtId="38" fontId="35" fillId="0" borderId="0" xfId="45" applyFont="1" applyAlignment="1">
      <alignment vertical="center" shrinkToFit="1"/>
    </xf>
    <xf numFmtId="38" fontId="22" fillId="0" borderId="0" xfId="45" applyFont="1" applyAlignment="1">
      <alignment vertical="center" shrinkToFit="1"/>
    </xf>
    <xf numFmtId="38" fontId="22" fillId="0" borderId="0" xfId="45" applyFont="1" applyAlignment="1">
      <alignment vertical="center"/>
    </xf>
    <xf numFmtId="0" fontId="0" fillId="0" borderId="34" xfId="0" applyFont="1" applyBorder="1" applyAlignment="1"/>
    <xf numFmtId="0" fontId="0" fillId="0" borderId="35" xfId="0" applyFont="1" applyBorder="1" applyAlignment="1"/>
    <xf numFmtId="0" fontId="0" fillId="0" borderId="36" xfId="0" applyFont="1" applyBorder="1" applyAlignment="1"/>
    <xf numFmtId="0" fontId="22" fillId="0" borderId="12" xfId="0" applyFont="1" applyBorder="1" applyAlignment="1">
      <alignment horizontal="center" vertical="center" shrinkToFit="1"/>
    </xf>
    <xf numFmtId="0" fontId="22" fillId="0" borderId="58" xfId="0" applyFont="1" applyBorder="1"/>
    <xf numFmtId="0" fontId="22" fillId="0" borderId="36" xfId="0" applyFont="1" applyBorder="1"/>
    <xf numFmtId="38" fontId="22" fillId="0" borderId="19" xfId="45" applyFont="1" applyBorder="1" applyAlignment="1">
      <alignment vertical="center"/>
    </xf>
    <xf numFmtId="38" fontId="22" fillId="0" borderId="14" xfId="45" applyFont="1" applyBorder="1" applyAlignment="1">
      <alignment horizontal="center" vertical="center"/>
    </xf>
    <xf numFmtId="38" fontId="22" fillId="0" borderId="14" xfId="45" applyFont="1" applyBorder="1" applyAlignment="1">
      <alignment vertical="center"/>
    </xf>
    <xf numFmtId="0" fontId="0" fillId="0" borderId="58" xfId="0" applyFont="1" applyBorder="1"/>
    <xf numFmtId="0" fontId="0" fillId="0" borderId="35" xfId="0" applyFont="1" applyBorder="1"/>
    <xf numFmtId="0" fontId="0" fillId="0" borderId="36" xfId="0" applyFont="1" applyBorder="1"/>
    <xf numFmtId="38" fontId="0" fillId="0" borderId="19" xfId="45" applyFont="1" applyBorder="1" applyAlignment="1">
      <alignment vertical="center"/>
    </xf>
    <xf numFmtId="38" fontId="35" fillId="0" borderId="0" xfId="45" applyFont="1" applyAlignment="1">
      <alignment vertical="center"/>
    </xf>
    <xf numFmtId="0" fontId="22" fillId="0" borderId="58" xfId="0" applyFont="1" applyBorder="1" applyAlignment="1">
      <alignment horizontal="center" vertical="center" wrapText="1"/>
    </xf>
    <xf numFmtId="0" fontId="22" fillId="0" borderId="59" xfId="0" applyFont="1" applyBorder="1" applyAlignment="1">
      <alignment horizontal="center" vertical="center"/>
    </xf>
    <xf numFmtId="0" fontId="34" fillId="0" borderId="60" xfId="0" applyFont="1" applyBorder="1" applyAlignment="1">
      <alignment horizontal="center" vertical="center"/>
    </xf>
    <xf numFmtId="0" fontId="22" fillId="0" borderId="61" xfId="0" applyFont="1" applyFill="1" applyBorder="1" applyAlignment="1">
      <alignment vertical="center"/>
    </xf>
    <xf numFmtId="0" fontId="22" fillId="0" borderId="62" xfId="0" applyFont="1" applyFill="1" applyBorder="1" applyAlignment="1">
      <alignment vertical="center"/>
    </xf>
    <xf numFmtId="0" fontId="22" fillId="0" borderId="63" xfId="0" applyFont="1" applyFill="1" applyBorder="1" applyAlignment="1">
      <alignment vertical="center"/>
    </xf>
    <xf numFmtId="38" fontId="22" fillId="0" borderId="29" xfId="45" applyFont="1" applyBorder="1" applyAlignment="1">
      <alignment vertical="center"/>
    </xf>
    <xf numFmtId="0" fontId="35" fillId="0" borderId="58" xfId="0" applyFont="1" applyBorder="1" applyAlignment="1">
      <alignment horizontal="center" vertical="center" wrapText="1"/>
    </xf>
    <xf numFmtId="0" fontId="35" fillId="0" borderId="59" xfId="0" applyFont="1" applyBorder="1" applyAlignment="1">
      <alignment horizontal="center" vertical="center"/>
    </xf>
    <xf numFmtId="0" fontId="38" fillId="0" borderId="60" xfId="0" applyFont="1" applyBorder="1" applyAlignment="1">
      <alignment horizontal="center" vertical="center"/>
    </xf>
    <xf numFmtId="0" fontId="35" fillId="0" borderId="61" xfId="0" applyFont="1" applyFill="1" applyBorder="1" applyAlignment="1">
      <alignment vertical="center"/>
    </xf>
    <xf numFmtId="0" fontId="35" fillId="0" borderId="63" xfId="0" applyFont="1" applyFill="1" applyBorder="1" applyAlignment="1">
      <alignment vertical="center"/>
    </xf>
    <xf numFmtId="38" fontId="35" fillId="0" borderId="29" xfId="45" applyFont="1" applyBorder="1" applyAlignment="1">
      <alignment vertical="center"/>
    </xf>
    <xf numFmtId="0" fontId="22" fillId="0" borderId="58" xfId="0" applyFont="1" applyFill="1" applyBorder="1" applyAlignment="1">
      <alignment vertical="center" shrinkToFit="1"/>
    </xf>
    <xf numFmtId="0" fontId="0" fillId="0" borderId="29" xfId="0" applyFont="1" applyBorder="1" applyAlignment="1">
      <alignment horizontal="center" wrapText="1"/>
    </xf>
    <xf numFmtId="0" fontId="0" fillId="0" borderId="29" xfId="0" applyFont="1" applyBorder="1" applyAlignment="1">
      <alignment wrapText="1"/>
    </xf>
    <xf numFmtId="0" fontId="0" fillId="0" borderId="29" xfId="0" applyFont="1" applyBorder="1" applyAlignment="1"/>
    <xf numFmtId="0" fontId="0" fillId="0" borderId="29" xfId="0" applyFont="1" applyBorder="1" applyAlignment="1">
      <alignment horizontal="center"/>
    </xf>
    <xf numFmtId="0" fontId="20" fillId="0" borderId="29" xfId="0" applyFont="1" applyBorder="1" applyAlignment="1">
      <alignment horizontal="left" vertical="top" wrapText="1"/>
    </xf>
    <xf numFmtId="0" fontId="0" fillId="0" borderId="58" xfId="0" applyFont="1" applyBorder="1" applyAlignment="1">
      <alignment horizontal="center" vertical="center" wrapText="1"/>
    </xf>
    <xf numFmtId="0" fontId="34" fillId="0" borderId="53" xfId="0" applyFont="1" applyBorder="1" applyAlignment="1">
      <alignment horizontal="center" vertical="center" shrinkToFit="1"/>
    </xf>
    <xf numFmtId="38" fontId="22" fillId="0" borderId="54" xfId="45" applyFont="1" applyFill="1" applyBorder="1" applyAlignment="1">
      <alignment vertical="center"/>
    </xf>
    <xf numFmtId="38" fontId="22" fillId="0" borderId="55" xfId="45" applyFont="1" applyFill="1" applyBorder="1" applyAlignment="1">
      <alignment vertical="center"/>
    </xf>
    <xf numFmtId="38" fontId="22" fillId="0" borderId="56" xfId="45" applyFont="1" applyFill="1" applyBorder="1" applyAlignment="1">
      <alignment vertical="center"/>
    </xf>
    <xf numFmtId="0" fontId="33" fillId="0" borderId="58" xfId="0" applyFont="1" applyBorder="1" applyAlignment="1">
      <alignment horizontal="center" vertical="center" wrapText="1"/>
    </xf>
    <xf numFmtId="0" fontId="38" fillId="0" borderId="53" xfId="0" applyFont="1" applyBorder="1" applyAlignment="1">
      <alignment horizontal="center" vertical="center" shrinkToFit="1"/>
    </xf>
    <xf numFmtId="38" fontId="35" fillId="0" borderId="54" xfId="45" applyFont="1" applyFill="1" applyBorder="1" applyAlignment="1">
      <alignment vertical="center"/>
    </xf>
    <xf numFmtId="38" fontId="35" fillId="0" borderId="56" xfId="45" applyFont="1" applyFill="1" applyBorder="1" applyAlignment="1">
      <alignment vertical="center"/>
    </xf>
    <xf numFmtId="0" fontId="22" fillId="0" borderId="12" xfId="0" applyFont="1" applyBorder="1" applyAlignment="1">
      <alignment horizontal="center"/>
    </xf>
    <xf numFmtId="0" fontId="34" fillId="0" borderId="19" xfId="0" applyFont="1" applyBorder="1" applyAlignment="1">
      <alignment horizontal="center"/>
    </xf>
    <xf numFmtId="0" fontId="22" fillId="0" borderId="34" xfId="0" applyFont="1" applyBorder="1"/>
    <xf numFmtId="0" fontId="22" fillId="0" borderId="35" xfId="0" applyFont="1" applyBorder="1"/>
    <xf numFmtId="0" fontId="22" fillId="0" borderId="64" xfId="0" applyFont="1" applyBorder="1"/>
    <xf numFmtId="0" fontId="22" fillId="0" borderId="12" xfId="0" applyFont="1" applyFill="1" applyBorder="1" applyAlignment="1">
      <alignment horizontal="center" vertical="center"/>
    </xf>
    <xf numFmtId="0" fontId="22" fillId="0" borderId="58" xfId="0" applyFont="1" applyBorder="1" applyAlignment="1">
      <alignment vertical="center"/>
    </xf>
    <xf numFmtId="0" fontId="22" fillId="0" borderId="36" xfId="0" applyFont="1" applyBorder="1" applyAlignment="1">
      <alignment vertical="center"/>
    </xf>
    <xf numFmtId="0" fontId="22" fillId="0" borderId="29" xfId="0" applyFont="1" applyBorder="1" applyAlignment="1">
      <alignment vertical="center"/>
    </xf>
    <xf numFmtId="0" fontId="0" fillId="0" borderId="58" xfId="0" applyFont="1" applyBorder="1" applyAlignment="1">
      <alignment vertical="center"/>
    </xf>
    <xf numFmtId="0" fontId="0" fillId="0" borderId="35" xfId="0" applyFont="1" applyBorder="1" applyAlignment="1">
      <alignment vertical="center"/>
    </xf>
    <xf numFmtId="0" fontId="0" fillId="0" borderId="36" xfId="0" applyFont="1" applyBorder="1" applyAlignment="1">
      <alignment vertical="center"/>
    </xf>
    <xf numFmtId="0" fontId="0" fillId="0" borderId="29" xfId="0" applyFont="1" applyBorder="1" applyAlignment="1">
      <alignment vertical="center"/>
    </xf>
    <xf numFmtId="0" fontId="0" fillId="0" borderId="12" xfId="0" applyFont="1" applyBorder="1" applyAlignment="1">
      <alignment horizontal="center" vertical="center" wrapText="1"/>
    </xf>
    <xf numFmtId="0" fontId="32" fillId="0" borderId="19" xfId="0" applyFont="1" applyBorder="1" applyAlignment="1">
      <alignment horizontal="center" vertical="center" wrapText="1"/>
    </xf>
    <xf numFmtId="38" fontId="22" fillId="0" borderId="58" xfId="45" applyFont="1" applyFill="1" applyBorder="1" applyAlignment="1">
      <alignment vertical="center"/>
    </xf>
    <xf numFmtId="38" fontId="22" fillId="0" borderId="13" xfId="45" applyFont="1" applyFill="1" applyBorder="1" applyAlignment="1">
      <alignment vertical="center"/>
    </xf>
    <xf numFmtId="38" fontId="22" fillId="0" borderId="36" xfId="45" applyFont="1" applyFill="1" applyBorder="1" applyAlignment="1">
      <alignment vertical="center"/>
    </xf>
    <xf numFmtId="0" fontId="35" fillId="0" borderId="29" xfId="0" applyFont="1" applyBorder="1" applyAlignment="1">
      <alignment horizontal="center" vertical="center" wrapText="1"/>
    </xf>
    <xf numFmtId="0" fontId="33" fillId="0" borderId="12" xfId="0" applyFont="1" applyBorder="1" applyAlignment="1">
      <alignment horizontal="center" vertical="center" wrapText="1"/>
    </xf>
    <xf numFmtId="0" fontId="39" fillId="0" borderId="19" xfId="0" applyFont="1" applyBorder="1" applyAlignment="1">
      <alignment horizontal="center" vertical="center" wrapText="1"/>
    </xf>
    <xf numFmtId="38" fontId="35" fillId="0" borderId="58" xfId="45" applyFont="1" applyFill="1" applyBorder="1" applyAlignment="1">
      <alignment vertical="center"/>
    </xf>
    <xf numFmtId="38" fontId="35" fillId="0" borderId="36" xfId="45" applyFont="1" applyFill="1" applyBorder="1" applyAlignment="1">
      <alignment vertical="center"/>
    </xf>
    <xf numFmtId="0" fontId="22" fillId="0" borderId="29" xfId="0" applyFont="1" applyBorder="1" applyAlignment="1">
      <alignment horizontal="center" vertical="center"/>
    </xf>
    <xf numFmtId="0" fontId="22" fillId="0" borderId="18" xfId="0" applyFont="1" applyFill="1" applyBorder="1" applyAlignment="1">
      <alignment vertical="center"/>
    </xf>
    <xf numFmtId="38" fontId="22" fillId="0" borderId="34" xfId="45" applyFont="1" applyBorder="1"/>
    <xf numFmtId="38" fontId="22" fillId="0" borderId="35" xfId="45" applyFont="1" applyBorder="1"/>
    <xf numFmtId="38" fontId="22" fillId="0" borderId="36" xfId="45" applyFont="1" applyBorder="1"/>
    <xf numFmtId="38" fontId="22" fillId="0" borderId="35" xfId="45" applyFont="1" applyFill="1" applyBorder="1" applyAlignment="1">
      <alignment vertical="center"/>
    </xf>
    <xf numFmtId="0" fontId="35" fillId="0" borderId="18" xfId="0" applyFont="1" applyFill="1" applyBorder="1" applyAlignment="1">
      <alignment vertical="center"/>
    </xf>
    <xf numFmtId="0" fontId="0" fillId="0" borderId="23" xfId="0" applyFont="1" applyBorder="1" applyAlignment="1"/>
    <xf numFmtId="177" fontId="22" fillId="0" borderId="0" xfId="45" applyNumberFormat="1" applyFont="1" applyAlignment="1">
      <alignment vertical="center" shrinkToFit="1"/>
    </xf>
    <xf numFmtId="177" fontId="22" fillId="0" borderId="18" xfId="45" applyNumberFormat="1" applyFont="1" applyBorder="1" applyAlignment="1">
      <alignment vertical="center" shrinkToFit="1"/>
    </xf>
    <xf numFmtId="0" fontId="0" fillId="0" borderId="24" xfId="0" applyFont="1" applyBorder="1" applyAlignment="1">
      <alignment horizontal="left" vertical="top" wrapText="1"/>
    </xf>
    <xf numFmtId="38" fontId="22" fillId="0" borderId="0" xfId="45" applyFont="1"/>
    <xf numFmtId="177" fontId="40" fillId="0" borderId="0" xfId="45" applyNumberFormat="1" applyFont="1" applyAlignment="1">
      <alignment vertical="center" shrinkToFit="1"/>
    </xf>
    <xf numFmtId="38" fontId="40" fillId="0" borderId="0" xfId="45" applyFont="1" applyAlignment="1">
      <alignment vertical="center"/>
    </xf>
    <xf numFmtId="38" fontId="22" fillId="0" borderId="29" xfId="45" applyFont="1" applyBorder="1" applyAlignment="1">
      <alignment horizontal="center" vertical="center"/>
    </xf>
    <xf numFmtId="177" fontId="35" fillId="0" borderId="18" xfId="45" applyNumberFormat="1" applyFont="1" applyBorder="1" applyAlignment="1">
      <alignment vertical="center" shrinkToFit="1"/>
    </xf>
    <xf numFmtId="177" fontId="35" fillId="0" borderId="0" xfId="45" applyNumberFormat="1" applyFont="1" applyAlignment="1">
      <alignment vertical="center" shrinkToFit="1"/>
    </xf>
    <xf numFmtId="0" fontId="0" fillId="0" borderId="29" xfId="0" applyFont="1" applyBorder="1" applyAlignment="1">
      <alignment horizontal="center" vertical="center"/>
    </xf>
    <xf numFmtId="0" fontId="33" fillId="0" borderId="0" xfId="0" applyFont="1" applyFill="1" applyAlignment="1">
      <alignment vertical="center"/>
    </xf>
    <xf numFmtId="38" fontId="22" fillId="0" borderId="0" xfId="33" applyFont="1">
      <alignment vertical="center"/>
    </xf>
    <xf numFmtId="38" fontId="22" fillId="0" borderId="0" xfId="33" applyFont="1" applyAlignment="1">
      <alignment horizontal="center" vertical="center"/>
    </xf>
    <xf numFmtId="38" fontId="22" fillId="0" borderId="12" xfId="33" applyFont="1" applyBorder="1">
      <alignment vertical="center"/>
    </xf>
    <xf numFmtId="38" fontId="22" fillId="0" borderId="19" xfId="33" applyFont="1" applyBorder="1">
      <alignment vertical="center"/>
    </xf>
    <xf numFmtId="38" fontId="22" fillId="0" borderId="29" xfId="33" applyFont="1" applyBorder="1">
      <alignment vertical="center"/>
    </xf>
    <xf numFmtId="38" fontId="28" fillId="0" borderId="12" xfId="33" applyFont="1" applyBorder="1" applyAlignment="1">
      <alignment horizontal="right" vertical="center"/>
    </xf>
    <xf numFmtId="38" fontId="22" fillId="0" borderId="19" xfId="33" applyFont="1" applyBorder="1" applyAlignment="1">
      <alignment horizontal="right" vertical="center"/>
    </xf>
    <xf numFmtId="3" fontId="31" fillId="0" borderId="25" xfId="0" applyNumberFormat="1" applyFont="1" applyFill="1" applyBorder="1" applyAlignment="1">
      <alignment vertical="center"/>
    </xf>
    <xf numFmtId="3" fontId="31" fillId="0" borderId="23" xfId="0" applyNumberFormat="1" applyFont="1" applyFill="1" applyBorder="1" applyAlignment="1">
      <alignment vertical="center"/>
    </xf>
    <xf numFmtId="3" fontId="31" fillId="0" borderId="12" xfId="0" applyNumberFormat="1" applyFont="1" applyFill="1" applyBorder="1" applyAlignment="1">
      <alignment vertical="center"/>
    </xf>
    <xf numFmtId="0" fontId="22" fillId="0" borderId="18" xfId="0" applyFont="1" applyFill="1" applyBorder="1" applyAlignment="1">
      <alignment horizontal="right" vertical="center"/>
    </xf>
    <xf numFmtId="0" fontId="0" fillId="24" borderId="18" xfId="0" applyFont="1" applyFill="1" applyBorder="1"/>
    <xf numFmtId="0" fontId="31" fillId="24" borderId="0" xfId="0" applyFont="1" applyFill="1" applyBorder="1" applyAlignment="1"/>
    <xf numFmtId="3" fontId="31" fillId="24" borderId="0" xfId="0" applyNumberFormat="1" applyFont="1" applyFill="1" applyBorder="1" applyAlignment="1"/>
    <xf numFmtId="3" fontId="31" fillId="24" borderId="0" xfId="0" applyNumberFormat="1" applyFont="1" applyFill="1" applyAlignment="1"/>
    <xf numFmtId="0" fontId="31" fillId="24" borderId="18" xfId="0" applyFont="1" applyFill="1" applyBorder="1" applyAlignment="1"/>
    <xf numFmtId="0" fontId="0" fillId="0" borderId="0" xfId="0" applyBorder="1" applyAlignment="1">
      <alignment horizontal="right" vertical="center"/>
    </xf>
    <xf numFmtId="0" fontId="0" fillId="0" borderId="0" xfId="0" applyFont="1" applyAlignment="1">
      <alignment horizontal="center" vertical="center" wrapText="1"/>
    </xf>
    <xf numFmtId="0" fontId="35" fillId="0" borderId="13" xfId="0" applyFont="1" applyBorder="1" applyAlignment="1">
      <alignment horizontal="center" vertical="center" wrapText="1"/>
    </xf>
    <xf numFmtId="0" fontId="33" fillId="0" borderId="0" xfId="0" applyFont="1" applyAlignment="1">
      <alignment horizontal="center" vertical="center" wrapText="1"/>
    </xf>
    <xf numFmtId="0" fontId="41" fillId="0" borderId="0" xfId="0" applyFont="1" applyFill="1" applyBorder="1" applyAlignment="1">
      <alignment horizontal="right" vertical="center" shrinkToFit="1"/>
    </xf>
    <xf numFmtId="0" fontId="35" fillId="0" borderId="0" xfId="0" applyFont="1" applyFill="1" applyBorder="1" applyAlignment="1">
      <alignment vertical="center" shrinkToFit="1"/>
    </xf>
    <xf numFmtId="0" fontId="28" fillId="0" borderId="0" xfId="0" applyFont="1" applyFill="1" applyBorder="1" applyAlignment="1">
      <alignment horizontal="right" vertical="center" shrinkToFit="1"/>
    </xf>
    <xf numFmtId="0" fontId="35" fillId="0" borderId="0" xfId="0" applyFont="1" applyFill="1" applyAlignment="1">
      <alignment horizontal="left" vertical="center"/>
    </xf>
    <xf numFmtId="176" fontId="35" fillId="0" borderId="33" xfId="0" applyNumberFormat="1" applyFont="1" applyFill="1" applyBorder="1" applyAlignment="1">
      <alignment horizontal="center" vertical="center" shrinkToFit="1"/>
    </xf>
    <xf numFmtId="0" fontId="35" fillId="0" borderId="0" xfId="0" applyFont="1" applyAlignment="1">
      <alignment horizontal="center" vertical="center"/>
    </xf>
    <xf numFmtId="0" fontId="35" fillId="0" borderId="0" xfId="0" applyFont="1" applyBorder="1" applyAlignment="1">
      <alignment horizontal="right" vertical="center" shrinkToFit="1"/>
    </xf>
    <xf numFmtId="0" fontId="33" fillId="0" borderId="0" xfId="0" applyFont="1" applyAlignment="1">
      <alignment horizontal="center" vertical="center"/>
    </xf>
    <xf numFmtId="0" fontId="33" fillId="0" borderId="0" xfId="0" applyFont="1" applyBorder="1" applyAlignment="1">
      <alignment shrinkToFit="1"/>
    </xf>
    <xf numFmtId="0" fontId="0" fillId="0" borderId="0" xfId="0" applyFont="1" applyAlignment="1">
      <alignment shrinkToFit="1"/>
    </xf>
    <xf numFmtId="176" fontId="33" fillId="0" borderId="48" xfId="0" applyNumberFormat="1" applyFont="1" applyFill="1" applyBorder="1" applyAlignment="1">
      <alignment horizontal="center" vertical="center" shrinkToFit="1"/>
    </xf>
    <xf numFmtId="0" fontId="35" fillId="0" borderId="55" xfId="0" applyFont="1" applyFill="1" applyBorder="1" applyAlignment="1">
      <alignment vertical="center" shrinkToFit="1"/>
    </xf>
    <xf numFmtId="0" fontId="35" fillId="0" borderId="62" xfId="0" applyFont="1" applyFill="1" applyBorder="1" applyAlignment="1">
      <alignment vertical="center"/>
    </xf>
    <xf numFmtId="38" fontId="35" fillId="0" borderId="55" xfId="45" applyFont="1" applyFill="1" applyBorder="1" applyAlignment="1">
      <alignment vertical="center"/>
    </xf>
    <xf numFmtId="38" fontId="35" fillId="0" borderId="13" xfId="45" applyFont="1" applyFill="1" applyBorder="1" applyAlignment="1">
      <alignment vertical="center"/>
    </xf>
    <xf numFmtId="38" fontId="21" fillId="0" borderId="0" xfId="33" applyFont="1">
      <alignment vertical="center"/>
    </xf>
    <xf numFmtId="0" fontId="24" fillId="0" borderId="0" xfId="0" applyFont="1" applyFill="1" applyBorder="1" applyAlignment="1">
      <alignment horizontal="center" vertical="center"/>
    </xf>
    <xf numFmtId="0" fontId="24" fillId="0" borderId="0" xfId="0" applyFont="1" applyFill="1" applyAlignment="1">
      <alignment vertical="center"/>
    </xf>
    <xf numFmtId="0" fontId="27" fillId="24" borderId="11" xfId="0" applyFont="1" applyFill="1" applyBorder="1" applyAlignment="1">
      <alignment horizontal="left" vertical="center"/>
    </xf>
    <xf numFmtId="0" fontId="27" fillId="24" borderId="0" xfId="0" applyFont="1" applyFill="1" applyBorder="1"/>
    <xf numFmtId="0" fontId="27" fillId="24" borderId="0" xfId="0" applyFont="1" applyFill="1"/>
    <xf numFmtId="0" fontId="27" fillId="24" borderId="13" xfId="0" applyFont="1" applyFill="1" applyBorder="1" applyAlignment="1"/>
    <xf numFmtId="0" fontId="27" fillId="24" borderId="19" xfId="0" applyFont="1" applyFill="1" applyBorder="1" applyAlignment="1"/>
    <xf numFmtId="0" fontId="27" fillId="24" borderId="33" xfId="0" applyFont="1" applyFill="1" applyBorder="1" applyAlignment="1"/>
    <xf numFmtId="0" fontId="27" fillId="24" borderId="11" xfId="0" applyFont="1" applyFill="1" applyBorder="1" applyAlignment="1"/>
    <xf numFmtId="0" fontId="27" fillId="24" borderId="0" xfId="0" applyFont="1" applyFill="1" applyBorder="1" applyAlignment="1"/>
    <xf numFmtId="3" fontId="27" fillId="24" borderId="0" xfId="0" applyNumberFormat="1" applyFont="1" applyFill="1" applyBorder="1" applyAlignment="1"/>
    <xf numFmtId="3" fontId="27" fillId="24" borderId="0" xfId="0" applyNumberFormat="1" applyFont="1" applyFill="1" applyAlignment="1"/>
    <xf numFmtId="0" fontId="27" fillId="24" borderId="18" xfId="0" applyFont="1" applyFill="1" applyBorder="1" applyAlignment="1"/>
    <xf numFmtId="38" fontId="22" fillId="0" borderId="29" xfId="33" applyFont="1" applyBorder="1" applyAlignment="1">
      <alignment vertical="center" wrapText="1"/>
    </xf>
    <xf numFmtId="0" fontId="22" fillId="0" borderId="0" xfId="0" applyFont="1" applyBorder="1"/>
  </cellXfs>
  <cellStyles count="46">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桁区切り_交付申請添付様式（新人看護職員研修事業）" xfId="33"/>
    <cellStyle name="標準" xfId="0" builtinId="0"/>
    <cellStyle name="標準_交付申請添付様式（新人看護職員研修事業）" xfId="34"/>
    <cellStyle name="標準_別紙様式2（整備計画書）" xfId="35"/>
    <cellStyle name="良い" xfId="36"/>
    <cellStyle name="見出し 1" xfId="37"/>
    <cellStyle name="見出し 2" xfId="38"/>
    <cellStyle name="見出し 3" xfId="39"/>
    <cellStyle name="見出し 4" xfId="40"/>
    <cellStyle name="計算" xfId="41"/>
    <cellStyle name="説明文" xfId="42"/>
    <cellStyle name="警告文" xfId="43"/>
    <cellStyle name="集計" xfId="44"/>
    <cellStyle name="桁区切り" xfId="45"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theme" Target="theme/theme1.xml" /><Relationship Id="rId16" Type="http://schemas.openxmlformats.org/officeDocument/2006/relationships/sharedStrings" Target="sharedStrings.xml" /><Relationship Id="rId17" Type="http://schemas.openxmlformats.org/officeDocument/2006/relationships/styles" Target="styles.xml" /></Relationships>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90D7F0"/>
    <pageSetUpPr fitToPage="1"/>
  </sheetPr>
  <dimension ref="A1:O27"/>
  <sheetViews>
    <sheetView showGridLines="0" tabSelected="1" zoomScale="75" zoomScaleNormal="75" workbookViewId="0">
      <selection activeCell="V20" sqref="V20"/>
    </sheetView>
  </sheetViews>
  <sheetFormatPr defaultRowHeight="13.5"/>
  <cols>
    <col min="1" max="1" width="1.625" customWidth="1"/>
    <col min="2" max="2" width="12" customWidth="1"/>
    <col min="3" max="3" width="4" customWidth="1"/>
    <col min="4" max="4" width="23.375" customWidth="1"/>
    <col min="5" max="10" width="13.125" customWidth="1"/>
    <col min="11" max="11" width="7.5" customWidth="1"/>
    <col min="12" max="12" width="13.875" customWidth="1"/>
    <col min="13" max="13" width="6.25" customWidth="1"/>
  </cols>
  <sheetData>
    <row r="1" spans="1:15" ht="20.100000000000001" customHeight="1">
      <c r="A1" s="2" t="s">
        <v>49</v>
      </c>
      <c r="B1" s="5"/>
      <c r="C1" s="5"/>
      <c r="D1" s="5"/>
      <c r="E1" s="34"/>
      <c r="F1" s="34"/>
      <c r="G1" s="34"/>
      <c r="H1" s="34"/>
      <c r="I1" s="34"/>
      <c r="J1" s="34"/>
      <c r="K1" s="34"/>
      <c r="L1" s="34"/>
      <c r="M1" s="34"/>
      <c r="N1" s="61"/>
    </row>
    <row r="2" spans="1:15" ht="20.100000000000001" customHeight="1">
      <c r="A2" s="3"/>
      <c r="B2" s="6" t="s">
        <v>173</v>
      </c>
      <c r="C2" s="6"/>
      <c r="D2" s="6"/>
      <c r="E2" s="6"/>
      <c r="F2" s="6"/>
      <c r="G2" s="6"/>
      <c r="H2" s="6"/>
      <c r="I2" s="6"/>
      <c r="J2" s="6"/>
      <c r="K2" s="6"/>
      <c r="L2" s="6"/>
      <c r="M2" s="6"/>
      <c r="N2" s="61"/>
    </row>
    <row r="3" spans="1:15" ht="0.75" customHeight="1">
      <c r="A3" s="3"/>
      <c r="B3" s="3"/>
      <c r="C3" s="3"/>
      <c r="D3" s="3"/>
      <c r="E3" s="3"/>
      <c r="F3" s="3"/>
      <c r="G3" s="3"/>
      <c r="H3" s="3"/>
      <c r="I3" s="3"/>
      <c r="J3" s="3"/>
      <c r="K3" s="3"/>
      <c r="L3" s="3"/>
      <c r="M3" s="56"/>
      <c r="N3" s="61"/>
    </row>
    <row r="4" spans="1:15" ht="20.100000000000001" customHeight="1">
      <c r="A4" s="3"/>
      <c r="B4" s="7" t="s">
        <v>161</v>
      </c>
      <c r="C4" s="7"/>
      <c r="D4" s="7"/>
      <c r="E4" s="35"/>
      <c r="F4" s="35"/>
      <c r="G4" s="35"/>
      <c r="H4" s="35"/>
      <c r="I4" s="35"/>
      <c r="J4" s="35"/>
      <c r="K4" s="35"/>
      <c r="L4" s="35"/>
      <c r="M4" s="3"/>
      <c r="N4" s="62"/>
      <c r="O4" s="62"/>
    </row>
    <row r="5" spans="1:15">
      <c r="A5" s="3"/>
      <c r="B5" s="3"/>
      <c r="C5" s="3"/>
      <c r="D5" s="3"/>
      <c r="E5" s="3"/>
      <c r="F5" s="3"/>
      <c r="G5" s="3"/>
      <c r="H5" s="3"/>
      <c r="I5" s="3"/>
      <c r="J5" s="3"/>
      <c r="K5" s="3"/>
      <c r="L5" s="3"/>
      <c r="M5" s="57" t="s">
        <v>4</v>
      </c>
      <c r="N5" s="61"/>
    </row>
    <row r="6" spans="1:15" ht="30" customHeight="1">
      <c r="A6" s="3"/>
      <c r="B6" s="8" t="s">
        <v>8</v>
      </c>
      <c r="C6" s="18"/>
      <c r="D6" s="27"/>
      <c r="E6" s="36" t="s">
        <v>13</v>
      </c>
      <c r="F6" s="36" t="s">
        <v>99</v>
      </c>
      <c r="G6" s="36" t="s">
        <v>15</v>
      </c>
      <c r="H6" s="36" t="s">
        <v>7</v>
      </c>
      <c r="I6" s="36" t="s">
        <v>103</v>
      </c>
      <c r="J6" s="36" t="s">
        <v>16</v>
      </c>
      <c r="K6" s="36" t="s">
        <v>67</v>
      </c>
      <c r="L6" s="36" t="s">
        <v>88</v>
      </c>
      <c r="M6" s="36" t="s">
        <v>41</v>
      </c>
      <c r="N6" s="61"/>
    </row>
    <row r="7" spans="1:15" ht="15.75" customHeight="1">
      <c r="A7" s="3"/>
      <c r="B7" s="9"/>
      <c r="C7" s="19"/>
      <c r="D7" s="28"/>
      <c r="E7" s="37" t="s">
        <v>0</v>
      </c>
      <c r="F7" s="37" t="s">
        <v>38</v>
      </c>
      <c r="G7" s="37" t="s">
        <v>14</v>
      </c>
      <c r="H7" s="37" t="s">
        <v>64</v>
      </c>
      <c r="I7" s="37" t="s">
        <v>36</v>
      </c>
      <c r="J7" s="37" t="s">
        <v>55</v>
      </c>
      <c r="K7" s="37" t="s">
        <v>1</v>
      </c>
      <c r="L7" s="37" t="s">
        <v>69</v>
      </c>
      <c r="M7" s="28"/>
      <c r="N7" s="61"/>
    </row>
    <row r="8" spans="1:15" ht="33" customHeight="1">
      <c r="A8" s="3"/>
      <c r="B8" s="10" t="s">
        <v>159</v>
      </c>
      <c r="C8" s="20"/>
      <c r="D8" s="29"/>
      <c r="E8" s="38"/>
      <c r="F8" s="38" t="s">
        <v>21</v>
      </c>
      <c r="G8" s="38" t="s">
        <v>21</v>
      </c>
      <c r="H8" s="44" t="s">
        <v>21</v>
      </c>
      <c r="I8" s="38" t="s">
        <v>21</v>
      </c>
      <c r="J8" s="44" t="s">
        <v>21</v>
      </c>
      <c r="K8" s="48" t="s">
        <v>100</v>
      </c>
      <c r="L8" s="38" t="s">
        <v>21</v>
      </c>
      <c r="M8" s="58"/>
      <c r="N8" s="61"/>
    </row>
    <row r="9" spans="1:15" ht="33" customHeight="1">
      <c r="A9" s="3"/>
      <c r="B9" s="10" t="s">
        <v>156</v>
      </c>
      <c r="C9" s="20"/>
      <c r="D9" s="29"/>
      <c r="E9" s="38"/>
      <c r="F9" s="38"/>
      <c r="G9" s="38"/>
      <c r="H9" s="38"/>
      <c r="I9" s="38"/>
      <c r="J9" s="38"/>
      <c r="K9" s="48" t="s">
        <v>100</v>
      </c>
      <c r="L9" s="38"/>
      <c r="M9" s="58"/>
      <c r="N9" s="61"/>
    </row>
    <row r="10" spans="1:15" ht="20" customHeight="1">
      <c r="A10" s="3"/>
      <c r="B10" s="11" t="s">
        <v>126</v>
      </c>
      <c r="C10" s="21" t="s">
        <v>203</v>
      </c>
      <c r="D10" s="29" t="s">
        <v>165</v>
      </c>
      <c r="E10" s="38"/>
      <c r="F10" s="38"/>
      <c r="G10" s="38"/>
      <c r="H10" s="38"/>
      <c r="I10" s="38"/>
      <c r="J10" s="38"/>
      <c r="K10" s="49" t="s">
        <v>100</v>
      </c>
      <c r="L10" s="38"/>
      <c r="M10" s="58"/>
      <c r="N10" s="61"/>
    </row>
    <row r="11" spans="1:15" ht="20" customHeight="1">
      <c r="A11" s="3"/>
      <c r="B11" s="12"/>
      <c r="C11" s="22"/>
      <c r="D11" s="29" t="s">
        <v>179</v>
      </c>
      <c r="E11" s="38"/>
      <c r="F11" s="38"/>
      <c r="G11" s="38"/>
      <c r="H11" s="38"/>
      <c r="I11" s="38"/>
      <c r="J11" s="38"/>
      <c r="K11" s="49"/>
      <c r="L11" s="38"/>
      <c r="M11" s="58"/>
      <c r="N11" s="61"/>
    </row>
    <row r="12" spans="1:15" ht="20" customHeight="1">
      <c r="A12" s="3"/>
      <c r="B12" s="12"/>
      <c r="C12" s="22"/>
      <c r="D12" s="29" t="s">
        <v>180</v>
      </c>
      <c r="E12" s="38"/>
      <c r="F12" s="38"/>
      <c r="G12" s="38"/>
      <c r="H12" s="38"/>
      <c r="I12" s="38"/>
      <c r="J12" s="38"/>
      <c r="K12" s="49"/>
      <c r="L12" s="38"/>
      <c r="M12" s="58"/>
      <c r="N12" s="61"/>
    </row>
    <row r="13" spans="1:15" ht="20" customHeight="1">
      <c r="A13" s="3"/>
      <c r="B13" s="12"/>
      <c r="C13" s="22"/>
      <c r="D13" s="29" t="s">
        <v>182</v>
      </c>
      <c r="E13" s="38"/>
      <c r="F13" s="38"/>
      <c r="G13" s="38"/>
      <c r="H13" s="38"/>
      <c r="I13" s="38"/>
      <c r="J13" s="38"/>
      <c r="K13" s="49"/>
      <c r="L13" s="38"/>
      <c r="M13" s="58"/>
      <c r="N13" s="61"/>
    </row>
    <row r="14" spans="1:15" ht="20" customHeight="1">
      <c r="A14" s="3"/>
      <c r="B14" s="12"/>
      <c r="C14" s="22"/>
      <c r="D14" s="30" t="s">
        <v>201</v>
      </c>
      <c r="E14" s="38"/>
      <c r="F14" s="38"/>
      <c r="G14" s="38"/>
      <c r="H14" s="38"/>
      <c r="I14" s="38"/>
      <c r="J14" s="38"/>
      <c r="K14" s="49"/>
      <c r="L14" s="38"/>
      <c r="M14" s="58"/>
      <c r="N14" s="61"/>
    </row>
    <row r="15" spans="1:15" ht="20" customHeight="1">
      <c r="A15" s="3"/>
      <c r="B15" s="12"/>
      <c r="C15" s="22"/>
      <c r="D15" s="29" t="s">
        <v>186</v>
      </c>
      <c r="E15" s="38"/>
      <c r="F15" s="38"/>
      <c r="G15" s="38"/>
      <c r="H15" s="38"/>
      <c r="I15" s="38"/>
      <c r="J15" s="38"/>
      <c r="K15" s="49"/>
      <c r="L15" s="38"/>
      <c r="M15" s="58"/>
      <c r="N15" s="61"/>
    </row>
    <row r="16" spans="1:15" ht="20" customHeight="1">
      <c r="A16" s="3"/>
      <c r="B16" s="12"/>
      <c r="C16" s="22"/>
      <c r="D16" s="29" t="s">
        <v>136</v>
      </c>
      <c r="E16" s="38"/>
      <c r="F16" s="38"/>
      <c r="G16" s="38"/>
      <c r="H16" s="38"/>
      <c r="I16" s="38"/>
      <c r="J16" s="38"/>
      <c r="K16" s="49"/>
      <c r="L16" s="38"/>
      <c r="M16" s="58"/>
      <c r="N16" s="61"/>
    </row>
    <row r="17" spans="1:14" ht="20" customHeight="1">
      <c r="A17" s="3"/>
      <c r="B17" s="12"/>
      <c r="C17" s="22"/>
      <c r="D17" s="29" t="s">
        <v>172</v>
      </c>
      <c r="E17" s="38"/>
      <c r="F17" s="38"/>
      <c r="G17" s="38"/>
      <c r="H17" s="38"/>
      <c r="I17" s="38"/>
      <c r="J17" s="38"/>
      <c r="K17" s="49"/>
      <c r="L17" s="38"/>
      <c r="M17" s="58"/>
      <c r="N17" s="61"/>
    </row>
    <row r="18" spans="1:14" ht="20" customHeight="1">
      <c r="A18" s="3"/>
      <c r="B18" s="12"/>
      <c r="C18" s="22"/>
      <c r="D18" s="29" t="s">
        <v>167</v>
      </c>
      <c r="E18" s="38"/>
      <c r="F18" s="38"/>
      <c r="G18" s="38"/>
      <c r="H18" s="38"/>
      <c r="I18" s="38"/>
      <c r="J18" s="38"/>
      <c r="K18" s="49"/>
      <c r="L18" s="38"/>
      <c r="M18" s="58"/>
      <c r="N18" s="61"/>
    </row>
    <row r="19" spans="1:14" ht="20" customHeight="1">
      <c r="A19" s="3"/>
      <c r="B19" s="12"/>
      <c r="C19" s="23"/>
      <c r="D19" s="29" t="s">
        <v>187</v>
      </c>
      <c r="E19" s="38"/>
      <c r="F19" s="38"/>
      <c r="G19" s="38"/>
      <c r="H19" s="38"/>
      <c r="I19" s="38"/>
      <c r="J19" s="38"/>
      <c r="K19" s="48"/>
      <c r="L19" s="38"/>
      <c r="M19" s="58"/>
      <c r="N19" s="61"/>
    </row>
    <row r="20" spans="1:14" ht="33" customHeight="1">
      <c r="A20" s="3"/>
      <c r="B20" s="13" t="s">
        <v>157</v>
      </c>
      <c r="C20" s="24"/>
      <c r="D20" s="31"/>
      <c r="E20" s="39"/>
      <c r="F20" s="39"/>
      <c r="G20" s="39"/>
      <c r="H20" s="39"/>
      <c r="I20" s="39"/>
      <c r="J20" s="39"/>
      <c r="K20" s="50" t="s">
        <v>100</v>
      </c>
      <c r="L20" s="39"/>
      <c r="M20" s="59"/>
      <c r="N20" s="61"/>
    </row>
    <row r="21" spans="1:14" ht="33" customHeight="1">
      <c r="A21" s="3"/>
      <c r="B21" s="13" t="s">
        <v>75</v>
      </c>
      <c r="C21" s="24"/>
      <c r="D21" s="31"/>
      <c r="E21" s="38"/>
      <c r="F21" s="38"/>
      <c r="G21" s="38"/>
      <c r="H21" s="44"/>
      <c r="I21" s="38"/>
      <c r="J21" s="44"/>
      <c r="K21" s="51" t="s">
        <v>23</v>
      </c>
      <c r="L21" s="45"/>
      <c r="M21" s="58"/>
      <c r="N21" s="61"/>
    </row>
    <row r="22" spans="1:14" ht="33" customHeight="1">
      <c r="A22" s="3"/>
      <c r="B22" s="13" t="s">
        <v>160</v>
      </c>
      <c r="C22" s="24"/>
      <c r="D22" s="31"/>
      <c r="E22" s="39"/>
      <c r="F22" s="39"/>
      <c r="G22" s="39"/>
      <c r="H22" s="45"/>
      <c r="I22" s="39"/>
      <c r="J22" s="45"/>
      <c r="K22" s="52" t="s">
        <v>100</v>
      </c>
      <c r="L22" s="46"/>
      <c r="M22" s="58"/>
      <c r="N22" s="61"/>
    </row>
    <row r="23" spans="1:14" ht="33" customHeight="1">
      <c r="A23" s="3"/>
      <c r="B23" s="14" t="s">
        <v>70</v>
      </c>
      <c r="C23" s="25"/>
      <c r="D23" s="32"/>
      <c r="E23" s="39"/>
      <c r="F23" s="39"/>
      <c r="G23" s="41"/>
      <c r="H23" s="46"/>
      <c r="I23" s="41"/>
      <c r="J23" s="46"/>
      <c r="K23" s="53" t="s">
        <v>100</v>
      </c>
      <c r="L23" s="55"/>
      <c r="M23" s="59"/>
      <c r="N23" s="61"/>
    </row>
    <row r="24" spans="1:14" ht="33" customHeight="1">
      <c r="A24" s="3"/>
      <c r="B24" s="15" t="s">
        <v>25</v>
      </c>
      <c r="C24" s="26"/>
      <c r="D24" s="33"/>
      <c r="E24" s="40" t="s">
        <v>21</v>
      </c>
      <c r="F24" s="40" t="s">
        <v>21</v>
      </c>
      <c r="G24" s="42" t="s">
        <v>21</v>
      </c>
      <c r="H24" s="47" t="s">
        <v>21</v>
      </c>
      <c r="I24" s="47" t="s">
        <v>21</v>
      </c>
      <c r="J24" s="42" t="s">
        <v>21</v>
      </c>
      <c r="K24" s="54"/>
      <c r="L24" s="40" t="s">
        <v>21</v>
      </c>
      <c r="M24" s="60"/>
      <c r="N24" s="61"/>
    </row>
    <row r="25" spans="1:14" s="1" customFormat="1" ht="11.25">
      <c r="A25" s="4"/>
      <c r="B25" s="16" t="s">
        <v>5</v>
      </c>
      <c r="C25" s="16"/>
      <c r="D25" s="16"/>
      <c r="E25" s="16"/>
      <c r="F25" s="16"/>
      <c r="G25" s="43"/>
      <c r="H25" s="43"/>
      <c r="I25" s="16"/>
      <c r="J25" s="16"/>
      <c r="K25" s="16"/>
      <c r="L25" s="16"/>
      <c r="M25" s="16"/>
      <c r="N25" s="4"/>
    </row>
    <row r="26" spans="1:14" s="1" customFormat="1" ht="11.25">
      <c r="B26" s="17" t="s">
        <v>66</v>
      </c>
      <c r="C26" s="17"/>
      <c r="D26" s="17"/>
    </row>
    <row r="27" spans="1:14" s="1" customFormat="1" ht="11.25">
      <c r="B27" s="17" t="s">
        <v>20</v>
      </c>
      <c r="C27" s="17"/>
      <c r="D27" s="17"/>
    </row>
  </sheetData>
  <mergeCells count="14">
    <mergeCell ref="B2:M2"/>
    <mergeCell ref="B4:L4"/>
    <mergeCell ref="B6:D6"/>
    <mergeCell ref="B7:D7"/>
    <mergeCell ref="B8:D8"/>
    <mergeCell ref="B9:D9"/>
    <mergeCell ref="B20:D20"/>
    <mergeCell ref="B21:D21"/>
    <mergeCell ref="B22:D22"/>
    <mergeCell ref="B23:D23"/>
    <mergeCell ref="B24:D24"/>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1" fitToWidth="1" fitToHeight="1" orientation="landscape" usePrinterDefaults="1"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sheetPr>
    <tabColor rgb="FFFF0000"/>
  </sheetPr>
  <dimension ref="A1:K411"/>
  <sheetViews>
    <sheetView showGridLines="0" view="pageBreakPreview" zoomScale="80" zoomScaleSheetLayoutView="80" workbookViewId="0">
      <selection activeCell="P360" sqref="P360"/>
    </sheetView>
  </sheetViews>
  <sheetFormatPr defaultRowHeight="13.5"/>
  <cols>
    <col min="1" max="1" width="1.75" style="119" customWidth="1"/>
    <col min="2" max="2" width="7.5" customWidth="1"/>
    <col min="3" max="3" width="10.25" customWidth="1"/>
    <col min="4" max="4" width="3.5" bestFit="1" customWidth="1"/>
    <col min="5" max="5" width="10.25" customWidth="1"/>
    <col min="6" max="6" width="8.625" customWidth="1"/>
    <col min="7" max="7" width="7.625" bestFit="1" customWidth="1"/>
    <col min="8" max="8" width="12.125" customWidth="1"/>
    <col min="9" max="9" width="11.5" customWidth="1"/>
    <col min="10" max="10" width="16.25" bestFit="1" customWidth="1"/>
    <col min="11" max="11" width="1.25" customWidth="1"/>
  </cols>
  <sheetData>
    <row r="1" spans="1:11">
      <c r="A1" s="3" t="s">
        <v>98</v>
      </c>
      <c r="B1" s="3"/>
      <c r="C1" s="123"/>
      <c r="D1" s="123"/>
      <c r="E1" s="123"/>
      <c r="F1" s="123"/>
      <c r="G1" s="123"/>
      <c r="H1" s="123"/>
      <c r="I1" s="123"/>
      <c r="J1" s="123"/>
    </row>
    <row r="2" spans="1:11">
      <c r="A2" s="122" t="s">
        <v>164</v>
      </c>
      <c r="B2" s="122"/>
      <c r="C2" s="122"/>
      <c r="D2" s="122"/>
      <c r="E2" s="122"/>
      <c r="F2" s="122"/>
      <c r="G2" s="122"/>
      <c r="H2" s="122"/>
      <c r="I2" s="122"/>
      <c r="J2" s="122"/>
      <c r="K2" s="189"/>
    </row>
    <row r="3" spans="1:11">
      <c r="A3" s="3"/>
      <c r="B3" s="344" t="str">
        <f>'別紙３－１'!B4</f>
        <v>施設名（　　　　　　　　　　　　　　　　　　　　　）</v>
      </c>
      <c r="C3" s="35"/>
      <c r="D3" s="35"/>
      <c r="E3" s="35"/>
      <c r="F3" s="35"/>
      <c r="G3" s="35"/>
      <c r="H3" s="35"/>
      <c r="I3" s="35"/>
      <c r="J3" s="35"/>
      <c r="K3" s="61"/>
    </row>
    <row r="4" spans="1:11" s="119" customFormat="1">
      <c r="A4" s="3" t="s">
        <v>63</v>
      </c>
      <c r="B4" s="3"/>
      <c r="C4" s="123"/>
      <c r="D4" s="123"/>
      <c r="E4" s="123"/>
      <c r="F4" s="123"/>
      <c r="G4" s="123"/>
      <c r="H4" s="123"/>
      <c r="I4" s="123"/>
      <c r="J4" s="123"/>
    </row>
    <row r="5" spans="1:11" s="119" customFormat="1">
      <c r="A5" s="3" t="s">
        <v>58</v>
      </c>
      <c r="B5" s="3"/>
      <c r="D5" s="123"/>
      <c r="E5" s="123"/>
      <c r="F5" s="123"/>
      <c r="G5" s="123"/>
      <c r="H5" s="123"/>
      <c r="I5" s="123"/>
      <c r="J5" s="123"/>
    </row>
    <row r="6" spans="1:11" s="119" customFormat="1">
      <c r="A6" s="3"/>
      <c r="B6" s="125" t="s">
        <v>51</v>
      </c>
      <c r="D6" s="123"/>
      <c r="E6" s="123"/>
      <c r="F6" s="123"/>
      <c r="G6" s="123"/>
      <c r="H6" s="123"/>
      <c r="I6" s="123"/>
      <c r="J6" s="123"/>
    </row>
    <row r="7" spans="1:11" s="119" customFormat="1">
      <c r="A7" s="3"/>
      <c r="B7" s="3" t="s">
        <v>206</v>
      </c>
      <c r="D7" s="123"/>
      <c r="E7" s="123"/>
      <c r="F7" s="123"/>
      <c r="G7" s="123"/>
      <c r="H7" s="123"/>
      <c r="I7" s="123"/>
      <c r="J7" s="123"/>
    </row>
    <row r="8" spans="1:11" s="119" customFormat="1">
      <c r="A8" s="3"/>
      <c r="B8" s="3" t="s">
        <v>155</v>
      </c>
      <c r="D8" s="123"/>
      <c r="E8" s="123"/>
      <c r="F8" s="123"/>
      <c r="G8" s="123"/>
      <c r="H8" s="123"/>
      <c r="I8" s="123"/>
      <c r="J8" s="123"/>
    </row>
    <row r="9" spans="1:11" s="119" customFormat="1">
      <c r="A9" s="123"/>
      <c r="B9" s="128" t="s">
        <v>141</v>
      </c>
      <c r="C9" s="158" t="s">
        <v>73</v>
      </c>
      <c r="D9" s="185"/>
      <c r="E9" s="185"/>
      <c r="F9" s="228"/>
      <c r="G9" s="258" t="s">
        <v>60</v>
      </c>
      <c r="H9" s="277"/>
      <c r="I9" s="151" t="s">
        <v>27</v>
      </c>
      <c r="J9" s="151" t="s">
        <v>77</v>
      </c>
    </row>
    <row r="10" spans="1:11" s="119" customFormat="1">
      <c r="A10" s="123"/>
      <c r="B10" s="129"/>
      <c r="C10" s="159" t="s">
        <v>45</v>
      </c>
      <c r="D10" s="186"/>
      <c r="E10" s="205"/>
      <c r="F10" s="229" t="s">
        <v>74</v>
      </c>
      <c r="G10" s="259" t="s">
        <v>32</v>
      </c>
      <c r="H10" s="229" t="s">
        <v>76</v>
      </c>
      <c r="I10" s="299"/>
      <c r="J10" s="299"/>
    </row>
    <row r="11" spans="1:11" s="119" customFormat="1">
      <c r="A11" s="123"/>
      <c r="B11" s="130"/>
      <c r="C11" s="160"/>
      <c r="D11" s="187"/>
      <c r="E11" s="206"/>
      <c r="F11" s="230" t="s">
        <v>10</v>
      </c>
      <c r="G11" s="260" t="s">
        <v>11</v>
      </c>
      <c r="H11" s="278" t="s">
        <v>30</v>
      </c>
      <c r="I11" s="300" t="s">
        <v>82</v>
      </c>
      <c r="J11" s="300" t="s">
        <v>3</v>
      </c>
    </row>
    <row r="12" spans="1:11" s="119" customFormat="1">
      <c r="A12" s="123"/>
      <c r="B12" s="128" t="s">
        <v>142</v>
      </c>
      <c r="C12" s="161"/>
      <c r="D12" s="188" t="s">
        <v>80</v>
      </c>
      <c r="E12" s="207"/>
      <c r="F12" s="231" t="str">
        <f>IF(C12="",IF(E12="","","開始日入力を"),IF(E12="","終了日入力を",_xlfn.DAYS(E12,C12)+1))</f>
        <v/>
      </c>
      <c r="G12" s="261"/>
      <c r="H12" s="279" t="str">
        <f>IF(F12="","",IF(G12="","",IF(F12&gt;0,G12*F12,"")))</f>
        <v/>
      </c>
      <c r="I12" s="301"/>
      <c r="J12" s="301" t="str">
        <f>IF(H12="","",IF(H12-I12&lt;0,"エラー",H12-I12))</f>
        <v/>
      </c>
    </row>
    <row r="13" spans="1:11" s="119" customFormat="1">
      <c r="A13" s="123"/>
      <c r="B13" s="131"/>
      <c r="C13" s="162"/>
      <c r="D13" s="189" t="s">
        <v>80</v>
      </c>
      <c r="E13" s="208"/>
      <c r="F13" s="232" t="str">
        <f>IF(C13="",IF(E13="","","開始日入力を"),IF(E13="","終了日入力を",_xlfn.DAYS(E13,C13)+1))</f>
        <v/>
      </c>
      <c r="G13" s="262"/>
      <c r="H13" s="280" t="str">
        <f>IF(F13="","",IF(G13="","",IF(F13&gt;0,G13*F13,"")))</f>
        <v/>
      </c>
      <c r="I13" s="302"/>
      <c r="J13" s="302" t="str">
        <f>IF(H13="","",IF(H13-I13&lt;0,"エラー",H13-I13))</f>
        <v/>
      </c>
    </row>
    <row r="14" spans="1:11" s="119" customFormat="1">
      <c r="A14" s="123"/>
      <c r="B14" s="129"/>
      <c r="C14" s="163"/>
      <c r="D14" s="190" t="s">
        <v>80</v>
      </c>
      <c r="E14" s="209"/>
      <c r="F14" s="233" t="str">
        <f>IF(C14="",IF(E14="","","開始日入力を"),IF(E14="","終了日入力を",_xlfn.DAYS(E14,C14)+1))</f>
        <v/>
      </c>
      <c r="G14" s="263"/>
      <c r="H14" s="281" t="str">
        <f>IF(F14="","",IF(G14="","",IF(F14&gt;0,G14*F14,"")))</f>
        <v/>
      </c>
      <c r="I14" s="303"/>
      <c r="J14" s="303" t="str">
        <f>IF(H14="","",IF(H14-I14&lt;0,"エラー",H14-I14))</f>
        <v/>
      </c>
    </row>
    <row r="15" spans="1:11" s="119" customFormat="1">
      <c r="A15" s="123"/>
      <c r="B15" s="130"/>
      <c r="C15" s="164" t="s">
        <v>37</v>
      </c>
      <c r="D15" s="191"/>
      <c r="E15" s="191"/>
      <c r="F15" s="234">
        <f>SUM(F12:F14)</f>
        <v>0</v>
      </c>
      <c r="G15" s="264">
        <f>MAX(G12:G14)</f>
        <v>0</v>
      </c>
      <c r="H15" s="264">
        <f>SUM(H12:H14)</f>
        <v>0</v>
      </c>
      <c r="I15" s="264">
        <f>SUM(I12:I14)</f>
        <v>0</v>
      </c>
      <c r="J15" s="264">
        <f>SUM(J12:J14)</f>
        <v>0</v>
      </c>
    </row>
    <row r="16" spans="1:11" s="119" customFormat="1">
      <c r="A16" s="123"/>
      <c r="B16" s="128" t="s">
        <v>166</v>
      </c>
      <c r="C16" s="161"/>
      <c r="D16" s="188" t="s">
        <v>80</v>
      </c>
      <c r="E16" s="207"/>
      <c r="F16" s="231" t="str">
        <f>IF(C16="",IF(E16="","","開始日入力を"),IF(E16="","終了日入力を",_xlfn.DAYS(E16,C16)+1))</f>
        <v/>
      </c>
      <c r="G16" s="261"/>
      <c r="H16" s="279" t="str">
        <f>IF(F16="","",IF(G16="","",IF(F16&gt;0,G16*F16,"")))</f>
        <v/>
      </c>
      <c r="I16" s="301"/>
      <c r="J16" s="301" t="str">
        <f>IF(H16="","",IF(H16-I16&lt;0,"エラー",H16-I16))</f>
        <v/>
      </c>
    </row>
    <row r="17" spans="1:10" s="119" customFormat="1">
      <c r="A17" s="123"/>
      <c r="B17" s="131"/>
      <c r="C17" s="162"/>
      <c r="D17" s="189" t="s">
        <v>80</v>
      </c>
      <c r="E17" s="208"/>
      <c r="F17" s="232" t="str">
        <f>IF(C17="",IF(E17="","","開始日入力を"),IF(E17="","終了日入力を",_xlfn.DAYS(E17,C17)+1))</f>
        <v/>
      </c>
      <c r="G17" s="262"/>
      <c r="H17" s="280" t="str">
        <f>IF(F17="","",IF(G17="","",IF(F17&gt;0,G17*F17,"")))</f>
        <v/>
      </c>
      <c r="I17" s="302"/>
      <c r="J17" s="302" t="str">
        <f>IF(H17="","",IF(H17-I17&lt;0,"エラー",H17-I17))</f>
        <v/>
      </c>
    </row>
    <row r="18" spans="1:10" s="119" customFormat="1">
      <c r="A18" s="123"/>
      <c r="B18" s="129"/>
      <c r="C18" s="163"/>
      <c r="D18" s="190" t="s">
        <v>80</v>
      </c>
      <c r="E18" s="209"/>
      <c r="F18" s="233" t="str">
        <f>IF(C18="",IF(E18="","","開始日入力を"),IF(E18="","終了日入力を",_xlfn.DAYS(E18,C18)+1))</f>
        <v/>
      </c>
      <c r="G18" s="263"/>
      <c r="H18" s="281" t="str">
        <f>IF(F18="","",IF(G18="","",IF(F18&gt;0,G18*F18,"")))</f>
        <v/>
      </c>
      <c r="I18" s="303"/>
      <c r="J18" s="303" t="str">
        <f>IF(H18="","",IF(H18-I18&lt;0,"エラー",H18-I18))</f>
        <v/>
      </c>
    </row>
    <row r="19" spans="1:10" s="119" customFormat="1">
      <c r="A19" s="123"/>
      <c r="B19" s="130"/>
      <c r="C19" s="164" t="s">
        <v>37</v>
      </c>
      <c r="D19" s="191"/>
      <c r="E19" s="191"/>
      <c r="F19" s="234">
        <f>SUM(F16:F18)</f>
        <v>0</v>
      </c>
      <c r="G19" s="264">
        <f>MAX(G16:G18)</f>
        <v>0</v>
      </c>
      <c r="H19" s="264">
        <f>SUM(H16:H18)</f>
        <v>0</v>
      </c>
      <c r="I19" s="264">
        <f>SUM(I16:I18)</f>
        <v>0</v>
      </c>
      <c r="J19" s="264">
        <f>SUM(J16:J18)</f>
        <v>0</v>
      </c>
    </row>
    <row r="20" spans="1:10" s="119" customFormat="1">
      <c r="A20" s="123"/>
      <c r="B20" s="128" t="s">
        <v>143</v>
      </c>
      <c r="C20" s="161"/>
      <c r="D20" s="188" t="s">
        <v>80</v>
      </c>
      <c r="E20" s="207"/>
      <c r="F20" s="231" t="str">
        <f>IF(C20="",IF(E20="","","開始日入力を"),IF(E20="","終了日入力を",_xlfn.DAYS(E20,C20)+1))</f>
        <v/>
      </c>
      <c r="G20" s="261"/>
      <c r="H20" s="279" t="str">
        <f>IF(F20="","",IF(G20="","",IF(F20&gt;0,G20*F20,"")))</f>
        <v/>
      </c>
      <c r="I20" s="301"/>
      <c r="J20" s="301" t="str">
        <f>IF(H20="","",IF(H20-I20&lt;0,"エラー",H20-I20))</f>
        <v/>
      </c>
    </row>
    <row r="21" spans="1:10" s="119" customFormat="1">
      <c r="A21" s="123"/>
      <c r="B21" s="131"/>
      <c r="C21" s="162"/>
      <c r="D21" s="189" t="s">
        <v>80</v>
      </c>
      <c r="E21" s="208"/>
      <c r="F21" s="232" t="str">
        <f>IF(C21="",IF(E21="","","開始日入力を"),IF(E21="","終了日入力を",_xlfn.DAYS(E21,C21)+1))</f>
        <v/>
      </c>
      <c r="G21" s="262"/>
      <c r="H21" s="280" t="str">
        <f>IF(F21="","",IF(G21="","",IF(F21&gt;0,G21*F21,"")))</f>
        <v/>
      </c>
      <c r="I21" s="302"/>
      <c r="J21" s="302" t="str">
        <f>IF(H21="","",IF(H21-I21&lt;0,"エラー",H21-I21))</f>
        <v/>
      </c>
    </row>
    <row r="22" spans="1:10" s="119" customFormat="1">
      <c r="A22" s="123"/>
      <c r="B22" s="129"/>
      <c r="C22" s="163"/>
      <c r="D22" s="190" t="s">
        <v>80</v>
      </c>
      <c r="E22" s="209"/>
      <c r="F22" s="233" t="str">
        <f>IF(C22="",IF(E22="","","開始日入力を"),IF(E22="","終了日入力を",_xlfn.DAYS(E22,C22)+1))</f>
        <v/>
      </c>
      <c r="G22" s="263"/>
      <c r="H22" s="281" t="str">
        <f>IF(F22="","",IF(G22="","",IF(F22&gt;0,G22*F22,"")))</f>
        <v/>
      </c>
      <c r="I22" s="303"/>
      <c r="J22" s="303" t="str">
        <f>IF(H22="","",IF(H22-I22&lt;0,"エラー",H22-I22))</f>
        <v/>
      </c>
    </row>
    <row r="23" spans="1:10" s="119" customFormat="1">
      <c r="A23" s="123"/>
      <c r="B23" s="130"/>
      <c r="C23" s="164" t="s">
        <v>37</v>
      </c>
      <c r="D23" s="191"/>
      <c r="E23" s="191"/>
      <c r="F23" s="234">
        <f>SUM(F20:F22)</f>
        <v>0</v>
      </c>
      <c r="G23" s="264">
        <f>MAX(G20:G22)</f>
        <v>0</v>
      </c>
      <c r="H23" s="264">
        <f>SUM(H20:H22)</f>
        <v>0</v>
      </c>
      <c r="I23" s="264">
        <f>SUM(I20:I22)</f>
        <v>0</v>
      </c>
      <c r="J23" s="264">
        <f>SUM(J20:J22)</f>
        <v>0</v>
      </c>
    </row>
    <row r="24" spans="1:10" s="119" customFormat="1">
      <c r="A24" s="123"/>
      <c r="B24" s="345"/>
      <c r="C24" s="122"/>
      <c r="D24" s="61"/>
      <c r="E24" s="61"/>
      <c r="F24" s="243"/>
      <c r="G24" s="243"/>
      <c r="H24" s="243"/>
      <c r="I24" s="243"/>
      <c r="J24" s="243"/>
    </row>
    <row r="25" spans="1:10" s="119" customFormat="1">
      <c r="A25" s="123"/>
      <c r="B25" s="123" t="s">
        <v>208</v>
      </c>
      <c r="C25" s="123"/>
      <c r="D25" s="123"/>
      <c r="E25" s="123"/>
      <c r="F25" s="123"/>
      <c r="G25" s="123"/>
      <c r="H25" s="123"/>
      <c r="I25" s="123"/>
      <c r="J25" s="123"/>
    </row>
    <row r="26" spans="1:10" s="119" customFormat="1">
      <c r="A26" s="3"/>
      <c r="B26" s="3" t="s">
        <v>155</v>
      </c>
      <c r="D26" s="123"/>
      <c r="E26" s="123"/>
      <c r="F26" s="123"/>
      <c r="G26" s="123"/>
      <c r="H26" s="123"/>
      <c r="I26" s="123"/>
      <c r="J26" s="123"/>
    </row>
    <row r="27" spans="1:10" s="119" customFormat="1">
      <c r="A27" s="123"/>
      <c r="B27" s="128" t="s">
        <v>141</v>
      </c>
      <c r="C27" s="158" t="s">
        <v>73</v>
      </c>
      <c r="D27" s="185"/>
      <c r="E27" s="185"/>
      <c r="F27" s="228"/>
      <c r="G27" s="258" t="s">
        <v>60</v>
      </c>
      <c r="H27" s="277"/>
      <c r="I27" s="151" t="s">
        <v>27</v>
      </c>
      <c r="J27" s="151" t="s">
        <v>77</v>
      </c>
    </row>
    <row r="28" spans="1:10" s="119" customFormat="1">
      <c r="A28" s="123"/>
      <c r="B28" s="129"/>
      <c r="C28" s="159" t="s">
        <v>45</v>
      </c>
      <c r="D28" s="186"/>
      <c r="E28" s="205"/>
      <c r="F28" s="229" t="s">
        <v>74</v>
      </c>
      <c r="G28" s="259" t="s">
        <v>32</v>
      </c>
      <c r="H28" s="229" t="s">
        <v>76</v>
      </c>
      <c r="I28" s="299"/>
      <c r="J28" s="299"/>
    </row>
    <row r="29" spans="1:10" s="119" customFormat="1">
      <c r="A29" s="123"/>
      <c r="B29" s="130"/>
      <c r="C29" s="160"/>
      <c r="D29" s="187"/>
      <c r="E29" s="206"/>
      <c r="F29" s="230" t="s">
        <v>10</v>
      </c>
      <c r="G29" s="260" t="s">
        <v>11</v>
      </c>
      <c r="H29" s="278" t="s">
        <v>30</v>
      </c>
      <c r="I29" s="300" t="s">
        <v>82</v>
      </c>
      <c r="J29" s="300" t="s">
        <v>3</v>
      </c>
    </row>
    <row r="30" spans="1:10" s="119" customFormat="1">
      <c r="A30" s="123"/>
      <c r="B30" s="128" t="s">
        <v>142</v>
      </c>
      <c r="C30" s="161"/>
      <c r="D30" s="188" t="s">
        <v>80</v>
      </c>
      <c r="E30" s="207"/>
      <c r="F30" s="231" t="str">
        <f>IF(C30="",IF(E30="","","開始日入力を"),IF(E30="","終了日入力を",_xlfn.DAYS(E30,C30)+1))</f>
        <v/>
      </c>
      <c r="G30" s="261"/>
      <c r="H30" s="279" t="str">
        <f>IF(F30="","",IF(G30="","",IF(F30&gt;0,G30*F30,"")))</f>
        <v/>
      </c>
      <c r="I30" s="301"/>
      <c r="J30" s="301" t="str">
        <f>IF(H30="","",IF(H30-I30&lt;0,"エラー",H30-I30))</f>
        <v/>
      </c>
    </row>
    <row r="31" spans="1:10" s="119" customFormat="1">
      <c r="A31" s="123"/>
      <c r="B31" s="131"/>
      <c r="C31" s="162"/>
      <c r="D31" s="189" t="s">
        <v>80</v>
      </c>
      <c r="E31" s="208"/>
      <c r="F31" s="232" t="str">
        <f>IF(C31="",IF(E31="","","開始日入力を"),IF(E31="","終了日入力を",_xlfn.DAYS(E31,C31)+1))</f>
        <v/>
      </c>
      <c r="G31" s="262"/>
      <c r="H31" s="280" t="str">
        <f>IF(F31="","",IF(G31="","",IF(F31&gt;0,G31*F31,"")))</f>
        <v/>
      </c>
      <c r="I31" s="302"/>
      <c r="J31" s="302" t="str">
        <f>IF(H31="","",IF(H31-I31&lt;0,"エラー",H31-I31))</f>
        <v/>
      </c>
    </row>
    <row r="32" spans="1:10" s="119" customFormat="1">
      <c r="A32" s="123"/>
      <c r="B32" s="129"/>
      <c r="C32" s="163"/>
      <c r="D32" s="190" t="s">
        <v>80</v>
      </c>
      <c r="E32" s="209"/>
      <c r="F32" s="233" t="str">
        <f>IF(C32="",IF(E32="","","開始日入力を"),IF(E32="","終了日入力を",_xlfn.DAYS(E32,C32)+1))</f>
        <v/>
      </c>
      <c r="G32" s="263"/>
      <c r="H32" s="281" t="str">
        <f>IF(F32="","",IF(G32="","",IF(F32&gt;0,G32*F32,"")))</f>
        <v/>
      </c>
      <c r="I32" s="303"/>
      <c r="J32" s="303" t="str">
        <f>IF(H32="","",IF(H32-I32&lt;0,"エラー",H32-I32))</f>
        <v/>
      </c>
    </row>
    <row r="33" spans="1:10" s="119" customFormat="1">
      <c r="A33" s="123"/>
      <c r="B33" s="130"/>
      <c r="C33" s="164" t="s">
        <v>37</v>
      </c>
      <c r="D33" s="191"/>
      <c r="E33" s="191"/>
      <c r="F33" s="234">
        <f>SUM(F30:F32)</f>
        <v>0</v>
      </c>
      <c r="G33" s="264">
        <f>MAX(G30:G32)</f>
        <v>0</v>
      </c>
      <c r="H33" s="264">
        <f>SUM(H30:H32)</f>
        <v>0</v>
      </c>
      <c r="I33" s="264">
        <f>SUM(I30:I32)</f>
        <v>0</v>
      </c>
      <c r="J33" s="264">
        <f>SUM(J30:J32)</f>
        <v>0</v>
      </c>
    </row>
    <row r="34" spans="1:10" s="119" customFormat="1">
      <c r="A34" s="123"/>
      <c r="B34" s="128" t="s">
        <v>166</v>
      </c>
      <c r="C34" s="161"/>
      <c r="D34" s="188" t="s">
        <v>80</v>
      </c>
      <c r="E34" s="207"/>
      <c r="F34" s="231" t="str">
        <f>IF(C34="",IF(E34="","","開始日入力を"),IF(E34="","終了日入力を",_xlfn.DAYS(E34,C34)+1))</f>
        <v/>
      </c>
      <c r="G34" s="261"/>
      <c r="H34" s="279" t="str">
        <f>IF(F34="","",IF(G34="","",IF(F34&gt;0,G34*F34,"")))</f>
        <v/>
      </c>
      <c r="I34" s="301"/>
      <c r="J34" s="301" t="str">
        <f>IF(H34="","",IF(H34-I34&lt;0,"エラー",H34-I34))</f>
        <v/>
      </c>
    </row>
    <row r="35" spans="1:10" s="119" customFormat="1">
      <c r="A35" s="123"/>
      <c r="B35" s="131"/>
      <c r="C35" s="162"/>
      <c r="D35" s="189" t="s">
        <v>80</v>
      </c>
      <c r="E35" s="208"/>
      <c r="F35" s="232" t="str">
        <f>IF(C35="",IF(E35="","","開始日入力を"),IF(E35="","終了日入力を",_xlfn.DAYS(E35,C35)+1))</f>
        <v/>
      </c>
      <c r="G35" s="262"/>
      <c r="H35" s="280" t="str">
        <f>IF(F35="","",IF(G35="","",IF(F35&gt;0,G35*F35,"")))</f>
        <v/>
      </c>
      <c r="I35" s="302"/>
      <c r="J35" s="302" t="str">
        <f>IF(H35="","",IF(H35-I35&lt;0,"エラー",H35-I35))</f>
        <v/>
      </c>
    </row>
    <row r="36" spans="1:10" s="119" customFormat="1">
      <c r="A36" s="123"/>
      <c r="B36" s="129"/>
      <c r="C36" s="163"/>
      <c r="D36" s="190" t="s">
        <v>80</v>
      </c>
      <c r="E36" s="209"/>
      <c r="F36" s="233" t="str">
        <f>IF(C36="",IF(E36="","","開始日入力を"),IF(E36="","終了日入力を",_xlfn.DAYS(E36,C36)+1))</f>
        <v/>
      </c>
      <c r="G36" s="263"/>
      <c r="H36" s="281" t="str">
        <f>IF(F36="","",IF(G36="","",IF(F36&gt;0,G36*F36,"")))</f>
        <v/>
      </c>
      <c r="I36" s="303"/>
      <c r="J36" s="303" t="str">
        <f>IF(H36="","",IF(H36-I36&lt;0,"エラー",H36-I36))</f>
        <v/>
      </c>
    </row>
    <row r="37" spans="1:10" s="119" customFormat="1">
      <c r="A37" s="123"/>
      <c r="B37" s="130"/>
      <c r="C37" s="164" t="s">
        <v>37</v>
      </c>
      <c r="D37" s="191"/>
      <c r="E37" s="191"/>
      <c r="F37" s="234">
        <f>SUM(F34:F36)</f>
        <v>0</v>
      </c>
      <c r="G37" s="264">
        <f>MAX(G34:G36)</f>
        <v>0</v>
      </c>
      <c r="H37" s="264">
        <f>SUM(H34:H36)</f>
        <v>0</v>
      </c>
      <c r="I37" s="264">
        <f>SUM(I34:I36)</f>
        <v>0</v>
      </c>
      <c r="J37" s="264">
        <f>SUM(J34:J36)</f>
        <v>0</v>
      </c>
    </row>
    <row r="38" spans="1:10" s="119" customFormat="1">
      <c r="A38" s="123"/>
      <c r="B38" s="128" t="s">
        <v>143</v>
      </c>
      <c r="C38" s="161"/>
      <c r="D38" s="188" t="s">
        <v>80</v>
      </c>
      <c r="E38" s="207"/>
      <c r="F38" s="231" t="str">
        <f>IF(C38="",IF(E38="","","開始日入力を"),IF(E38="","終了日入力を",_xlfn.DAYS(E38,C38)+1))</f>
        <v/>
      </c>
      <c r="G38" s="261"/>
      <c r="H38" s="279" t="str">
        <f>IF(F38="","",IF(G38="","",IF(F38&gt;0,G38*F38,"")))</f>
        <v/>
      </c>
      <c r="I38" s="301"/>
      <c r="J38" s="301" t="str">
        <f>IF(H38="","",IF(H38-I38&lt;0,"エラー",H38-I38))</f>
        <v/>
      </c>
    </row>
    <row r="39" spans="1:10" s="119" customFormat="1">
      <c r="A39" s="123"/>
      <c r="B39" s="131"/>
      <c r="C39" s="162"/>
      <c r="D39" s="189" t="s">
        <v>80</v>
      </c>
      <c r="E39" s="208"/>
      <c r="F39" s="232" t="str">
        <f>IF(C39="",IF(E39="","","開始日入力を"),IF(E39="","終了日入力を",_xlfn.DAYS(E39,C39)+1))</f>
        <v/>
      </c>
      <c r="G39" s="262"/>
      <c r="H39" s="280" t="str">
        <f>IF(F39="","",IF(G39="","",IF(F39&gt;0,G39*F39,"")))</f>
        <v/>
      </c>
      <c r="I39" s="302"/>
      <c r="J39" s="302" t="str">
        <f>IF(H39="","",IF(H39-I39&lt;0,"エラー",H39-I39))</f>
        <v/>
      </c>
    </row>
    <row r="40" spans="1:10" s="119" customFormat="1">
      <c r="A40" s="123"/>
      <c r="B40" s="129"/>
      <c r="C40" s="163"/>
      <c r="D40" s="190" t="s">
        <v>80</v>
      </c>
      <c r="E40" s="209"/>
      <c r="F40" s="233" t="str">
        <f>IF(C40="",IF(E40="","","開始日入力を"),IF(E40="","終了日入力を",_xlfn.DAYS(E40,C40)+1))</f>
        <v/>
      </c>
      <c r="G40" s="263"/>
      <c r="H40" s="281" t="str">
        <f>IF(F40="","",IF(G40="","",IF(F40&gt;0,G40*F40,"")))</f>
        <v/>
      </c>
      <c r="I40" s="303"/>
      <c r="J40" s="303" t="str">
        <f>IF(H40="","",IF(H40-I40&lt;0,"エラー",H40-I40))</f>
        <v/>
      </c>
    </row>
    <row r="41" spans="1:10" s="119" customFormat="1">
      <c r="A41" s="123"/>
      <c r="B41" s="130"/>
      <c r="C41" s="164" t="s">
        <v>37</v>
      </c>
      <c r="D41" s="191"/>
      <c r="E41" s="191"/>
      <c r="F41" s="234">
        <f>SUM(F38:F40)</f>
        <v>0</v>
      </c>
      <c r="G41" s="264">
        <f>MAX(G38:G40)</f>
        <v>0</v>
      </c>
      <c r="H41" s="264">
        <f>SUM(H38:H40)</f>
        <v>0</v>
      </c>
      <c r="I41" s="264">
        <f>SUM(I38:I40)</f>
        <v>0</v>
      </c>
      <c r="J41" s="264">
        <f>SUM(J38:J40)</f>
        <v>0</v>
      </c>
    </row>
    <row r="42" spans="1:10" s="119" customFormat="1">
      <c r="A42" s="123"/>
      <c r="B42" s="123"/>
      <c r="C42" s="123"/>
      <c r="D42" s="123"/>
      <c r="E42" s="123"/>
      <c r="F42" s="123"/>
      <c r="G42" s="123"/>
      <c r="H42" s="123"/>
      <c r="I42" s="123"/>
      <c r="J42" s="123"/>
    </row>
    <row r="43" spans="1:10" s="121" customFormat="1">
      <c r="A43" s="125"/>
      <c r="B43" s="125" t="s">
        <v>154</v>
      </c>
      <c r="C43" s="121"/>
      <c r="D43" s="126"/>
      <c r="E43" s="126"/>
      <c r="F43" s="126"/>
      <c r="G43" s="126"/>
      <c r="H43" s="126"/>
      <c r="I43" s="126"/>
      <c r="J43" s="126"/>
    </row>
    <row r="44" spans="1:10" s="121" customFormat="1">
      <c r="A44" s="125"/>
      <c r="B44" s="125" t="s">
        <v>249</v>
      </c>
      <c r="C44" s="121"/>
      <c r="D44" s="126"/>
      <c r="E44" s="126"/>
      <c r="F44" s="126"/>
      <c r="G44" s="126"/>
      <c r="H44" s="126"/>
      <c r="I44" s="126"/>
      <c r="J44" s="126"/>
    </row>
    <row r="45" spans="1:10" s="121" customFormat="1">
      <c r="A45" s="126"/>
      <c r="B45" s="132" t="s">
        <v>141</v>
      </c>
      <c r="C45" s="166" t="s">
        <v>73</v>
      </c>
      <c r="D45" s="192"/>
      <c r="E45" s="192"/>
      <c r="F45" s="235"/>
      <c r="G45" s="265" t="s">
        <v>60</v>
      </c>
      <c r="H45" s="282"/>
      <c r="I45" s="304" t="s">
        <v>27</v>
      </c>
      <c r="J45" s="304" t="s">
        <v>77</v>
      </c>
    </row>
    <row r="46" spans="1:10" s="121" customFormat="1">
      <c r="A46" s="126"/>
      <c r="B46" s="133"/>
      <c r="C46" s="167" t="s">
        <v>45</v>
      </c>
      <c r="D46" s="193"/>
      <c r="E46" s="210"/>
      <c r="F46" s="236" t="s">
        <v>74</v>
      </c>
      <c r="G46" s="266" t="s">
        <v>32</v>
      </c>
      <c r="H46" s="236" t="s">
        <v>76</v>
      </c>
      <c r="I46" s="305"/>
      <c r="J46" s="305"/>
    </row>
    <row r="47" spans="1:10" s="121" customFormat="1">
      <c r="A47" s="126"/>
      <c r="B47" s="134"/>
      <c r="C47" s="168"/>
      <c r="D47" s="194"/>
      <c r="E47" s="211"/>
      <c r="F47" s="237" t="s">
        <v>10</v>
      </c>
      <c r="G47" s="267" t="s">
        <v>11</v>
      </c>
      <c r="H47" s="283" t="s">
        <v>30</v>
      </c>
      <c r="I47" s="306" t="s">
        <v>82</v>
      </c>
      <c r="J47" s="306" t="s">
        <v>3</v>
      </c>
    </row>
    <row r="48" spans="1:10" s="121" customFormat="1">
      <c r="A48" s="126"/>
      <c r="B48" s="132" t="s">
        <v>142</v>
      </c>
      <c r="C48" s="169"/>
      <c r="D48" s="195" t="s">
        <v>80</v>
      </c>
      <c r="E48" s="212"/>
      <c r="F48" s="238" t="str">
        <f>IF(C48="",IF(E48="","","開始日入力を"),IF(E48="","終了日入力を",_xlfn.DAYS(E48,C48)+1))</f>
        <v/>
      </c>
      <c r="G48" s="268"/>
      <c r="H48" s="284" t="str">
        <f>IF(F48="","",IF(G48="","",IF(F48&gt;0,G48*F48,"")))</f>
        <v/>
      </c>
      <c r="I48" s="307"/>
      <c r="J48" s="307" t="str">
        <f>IF(H48="","",IF(H48-I48&lt;0,"エラー",H48-I48))</f>
        <v/>
      </c>
    </row>
    <row r="49" spans="1:10" s="121" customFormat="1">
      <c r="A49" s="126"/>
      <c r="B49" s="346"/>
      <c r="C49" s="352"/>
      <c r="D49" s="355" t="s">
        <v>80</v>
      </c>
      <c r="E49" s="358"/>
      <c r="F49" s="359" t="str">
        <f>IF(C49="",IF(E49="","","開始日入力を"),IF(E49="","終了日入力を",_xlfn.DAYS(E49,C49)+1))</f>
        <v/>
      </c>
      <c r="G49" s="360"/>
      <c r="H49" s="361" t="str">
        <f>IF(F49="","",IF(G49="","",IF(F49&gt;0,G49*F49,"")))</f>
        <v/>
      </c>
      <c r="I49" s="362"/>
      <c r="J49" s="362" t="str">
        <f>IF(H49="","",IF(H49-I49&lt;0,"エラー",H49-I49))</f>
        <v/>
      </c>
    </row>
    <row r="50" spans="1:10" s="121" customFormat="1">
      <c r="A50" s="126"/>
      <c r="B50" s="133"/>
      <c r="C50" s="170"/>
      <c r="D50" s="196" t="s">
        <v>80</v>
      </c>
      <c r="E50" s="213"/>
      <c r="F50" s="239" t="str">
        <f>IF(C50="",IF(E50="","","開始日入力を"),IF(E50="","終了日入力を",_xlfn.DAYS(E50,C50)+1))</f>
        <v/>
      </c>
      <c r="G50" s="269"/>
      <c r="H50" s="285" t="str">
        <f>IF(F50="","",IF(G50="","",IF(F50&gt;0,G50*F50,"")))</f>
        <v/>
      </c>
      <c r="I50" s="308"/>
      <c r="J50" s="308" t="str">
        <f>IF(H50="","",IF(H50-I50&lt;0,"エラー",H50-I50))</f>
        <v/>
      </c>
    </row>
    <row r="51" spans="1:10" s="121" customFormat="1">
      <c r="A51" s="126"/>
      <c r="B51" s="134"/>
      <c r="C51" s="171" t="s">
        <v>37</v>
      </c>
      <c r="D51" s="197"/>
      <c r="E51" s="197"/>
      <c r="F51" s="240">
        <f>SUM(F48:F50)</f>
        <v>0</v>
      </c>
      <c r="G51" s="270">
        <f>MAX(G48:G50)</f>
        <v>0</v>
      </c>
      <c r="H51" s="270">
        <f>SUM(H48:H50)</f>
        <v>0</v>
      </c>
      <c r="I51" s="270">
        <f>SUM(I48:I50)</f>
        <v>0</v>
      </c>
      <c r="J51" s="270">
        <f>SUM(J48:J50)</f>
        <v>0</v>
      </c>
    </row>
    <row r="52" spans="1:10" s="121" customFormat="1">
      <c r="A52" s="126"/>
      <c r="B52" s="132" t="s">
        <v>163</v>
      </c>
      <c r="C52" s="169"/>
      <c r="D52" s="195" t="s">
        <v>80</v>
      </c>
      <c r="E52" s="212"/>
      <c r="F52" s="238" t="str">
        <f>IF(C52="",IF(E52="","","開始日入力を"),IF(E52="","終了日入力を",_xlfn.DAYS(E52,C52)+1))</f>
        <v/>
      </c>
      <c r="G52" s="268"/>
      <c r="H52" s="284" t="str">
        <f>IF(F52="","",IF(G52="","",IF(F52&gt;0,G52*F52,"")))</f>
        <v/>
      </c>
      <c r="I52" s="307"/>
      <c r="J52" s="307" t="str">
        <f>IF(H52="","",IF(H52-I52&lt;0,"エラー",H52-I52))</f>
        <v/>
      </c>
    </row>
    <row r="53" spans="1:10" s="121" customFormat="1">
      <c r="A53" s="126"/>
      <c r="B53" s="346"/>
      <c r="C53" s="352"/>
      <c r="D53" s="355" t="s">
        <v>80</v>
      </c>
      <c r="E53" s="358"/>
      <c r="F53" s="359" t="str">
        <f>IF(C53="",IF(E53="","","開始日入力を"),IF(E53="","終了日入力を",_xlfn.DAYS(E53,C53)+1))</f>
        <v/>
      </c>
      <c r="G53" s="360"/>
      <c r="H53" s="361" t="str">
        <f>IF(F53="","",IF(G53="","",IF(F53&gt;0,G53*F53,"")))</f>
        <v/>
      </c>
      <c r="I53" s="362"/>
      <c r="J53" s="362" t="str">
        <f>IF(H53="","",IF(H53-I53&lt;0,"エラー",H53-I53))</f>
        <v/>
      </c>
    </row>
    <row r="54" spans="1:10" s="121" customFormat="1">
      <c r="A54" s="126"/>
      <c r="B54" s="133"/>
      <c r="C54" s="170"/>
      <c r="D54" s="196" t="s">
        <v>80</v>
      </c>
      <c r="E54" s="213"/>
      <c r="F54" s="239" t="str">
        <f>IF(C54="",IF(E54="","","開始日入力を"),IF(E54="","終了日入力を",_xlfn.DAYS(E54,C54)+1))</f>
        <v/>
      </c>
      <c r="G54" s="269"/>
      <c r="H54" s="285" t="str">
        <f>IF(F54="","",IF(G54="","",IF(F54&gt;0,G54*F54,"")))</f>
        <v/>
      </c>
      <c r="I54" s="308"/>
      <c r="J54" s="308" t="str">
        <f>IF(H54="","",IF(H54-I54&lt;0,"エラー",H54-I54))</f>
        <v/>
      </c>
    </row>
    <row r="55" spans="1:10" s="121" customFormat="1">
      <c r="A55" s="126"/>
      <c r="B55" s="134"/>
      <c r="C55" s="171" t="s">
        <v>37</v>
      </c>
      <c r="D55" s="197"/>
      <c r="E55" s="197"/>
      <c r="F55" s="240">
        <f>SUM(F52:F54)</f>
        <v>0</v>
      </c>
      <c r="G55" s="270">
        <f>MAX(G52:G54)</f>
        <v>0</v>
      </c>
      <c r="H55" s="270">
        <f>SUM(H52:H54)</f>
        <v>0</v>
      </c>
      <c r="I55" s="270">
        <f>SUM(I52:I54)</f>
        <v>0</v>
      </c>
      <c r="J55" s="270">
        <f>SUM(J52:J54)</f>
        <v>0</v>
      </c>
    </row>
    <row r="56" spans="1:10" s="121" customFormat="1">
      <c r="A56" s="126"/>
      <c r="B56" s="132" t="s">
        <v>143</v>
      </c>
      <c r="C56" s="169"/>
      <c r="D56" s="195" t="s">
        <v>80</v>
      </c>
      <c r="E56" s="212"/>
      <c r="F56" s="238" t="str">
        <f>IF(C56="",IF(E56="","","開始日入力を"),IF(E56="","終了日入力を",_xlfn.DAYS(E56,C56)+1))</f>
        <v/>
      </c>
      <c r="G56" s="268"/>
      <c r="H56" s="284" t="str">
        <f>IF(F56="","",IF(G56="","",IF(F56&gt;0,G56*F56,"")))</f>
        <v/>
      </c>
      <c r="I56" s="307"/>
      <c r="J56" s="307" t="str">
        <f>IF(H56="","",IF(H56-I56&lt;0,"エラー",H56-I56))</f>
        <v/>
      </c>
    </row>
    <row r="57" spans="1:10" s="121" customFormat="1">
      <c r="A57" s="126"/>
      <c r="B57" s="346"/>
      <c r="C57" s="352"/>
      <c r="D57" s="355" t="s">
        <v>80</v>
      </c>
      <c r="E57" s="358"/>
      <c r="F57" s="359" t="str">
        <f>IF(C57="",IF(E57="","","開始日入力を"),IF(E57="","終了日入力を",_xlfn.DAYS(E57,C57)+1))</f>
        <v/>
      </c>
      <c r="G57" s="360"/>
      <c r="H57" s="361" t="str">
        <f>IF(F57="","",IF(G57="","",IF(F57&gt;0,G57*F57,"")))</f>
        <v/>
      </c>
      <c r="I57" s="362"/>
      <c r="J57" s="362" t="str">
        <f>IF(H57="","",IF(H57-I57&lt;0,"エラー",H57-I57))</f>
        <v/>
      </c>
    </row>
    <row r="58" spans="1:10" s="121" customFormat="1">
      <c r="A58" s="126"/>
      <c r="B58" s="133"/>
      <c r="C58" s="170"/>
      <c r="D58" s="196" t="s">
        <v>80</v>
      </c>
      <c r="E58" s="213"/>
      <c r="F58" s="239" t="str">
        <f>IF(C58="",IF(E58="","","開始日入力を"),IF(E58="","終了日入力を",_xlfn.DAYS(E58,C58)+1))</f>
        <v/>
      </c>
      <c r="G58" s="269"/>
      <c r="H58" s="285" t="str">
        <f>IF(F58="","",IF(G58="","",IF(F58&gt;0,G58*F58,"")))</f>
        <v/>
      </c>
      <c r="I58" s="308"/>
      <c r="J58" s="308" t="str">
        <f>IF(H58="","",IF(H58-I58&lt;0,"エラー",H58-I58))</f>
        <v/>
      </c>
    </row>
    <row r="59" spans="1:10" s="121" customFormat="1">
      <c r="A59" s="126"/>
      <c r="B59" s="134"/>
      <c r="C59" s="171" t="s">
        <v>37</v>
      </c>
      <c r="D59" s="197"/>
      <c r="E59" s="197"/>
      <c r="F59" s="240">
        <f>SUM(F56:F58)</f>
        <v>0</v>
      </c>
      <c r="G59" s="270">
        <f>MAX(G56:G58)</f>
        <v>0</v>
      </c>
      <c r="H59" s="270">
        <f>SUM(H56:H58)</f>
        <v>0</v>
      </c>
      <c r="I59" s="270">
        <f>SUM(I56:I58)</f>
        <v>0</v>
      </c>
      <c r="J59" s="270">
        <f>SUM(J56:J58)</f>
        <v>0</v>
      </c>
    </row>
    <row r="60" spans="1:10" s="121" customFormat="1">
      <c r="A60" s="126"/>
      <c r="B60" s="347"/>
      <c r="C60" s="353"/>
      <c r="D60" s="327"/>
      <c r="E60" s="327"/>
      <c r="F60" s="257"/>
      <c r="G60" s="257"/>
      <c r="H60" s="257"/>
      <c r="I60" s="257"/>
      <c r="J60" s="257"/>
    </row>
    <row r="61" spans="1:10" s="121" customFormat="1">
      <c r="A61" s="125"/>
      <c r="B61" s="125" t="s">
        <v>155</v>
      </c>
      <c r="C61" s="121"/>
      <c r="D61" s="126"/>
      <c r="E61" s="126"/>
      <c r="F61" s="126"/>
      <c r="G61" s="126"/>
      <c r="H61" s="126"/>
      <c r="I61" s="126"/>
      <c r="J61" s="126"/>
    </row>
    <row r="62" spans="1:10" s="121" customFormat="1">
      <c r="A62" s="126"/>
      <c r="B62" s="132" t="s">
        <v>141</v>
      </c>
      <c r="C62" s="166" t="s">
        <v>73</v>
      </c>
      <c r="D62" s="192"/>
      <c r="E62" s="192"/>
      <c r="F62" s="235"/>
      <c r="G62" s="265" t="s">
        <v>60</v>
      </c>
      <c r="H62" s="282"/>
      <c r="I62" s="304" t="s">
        <v>27</v>
      </c>
      <c r="J62" s="304" t="s">
        <v>77</v>
      </c>
    </row>
    <row r="63" spans="1:10" s="121" customFormat="1">
      <c r="A63" s="126"/>
      <c r="B63" s="133"/>
      <c r="C63" s="167" t="s">
        <v>45</v>
      </c>
      <c r="D63" s="193"/>
      <c r="E63" s="210"/>
      <c r="F63" s="236" t="s">
        <v>74</v>
      </c>
      <c r="G63" s="266" t="s">
        <v>32</v>
      </c>
      <c r="H63" s="236" t="s">
        <v>76</v>
      </c>
      <c r="I63" s="305"/>
      <c r="J63" s="305"/>
    </row>
    <row r="64" spans="1:10" s="121" customFormat="1">
      <c r="A64" s="126"/>
      <c r="B64" s="134"/>
      <c r="C64" s="168"/>
      <c r="D64" s="194"/>
      <c r="E64" s="211"/>
      <c r="F64" s="237" t="s">
        <v>10</v>
      </c>
      <c r="G64" s="267" t="s">
        <v>11</v>
      </c>
      <c r="H64" s="283" t="s">
        <v>30</v>
      </c>
      <c r="I64" s="306" t="s">
        <v>82</v>
      </c>
      <c r="J64" s="306" t="s">
        <v>3</v>
      </c>
    </row>
    <row r="65" spans="1:10" s="121" customFormat="1">
      <c r="A65" s="126"/>
      <c r="B65" s="132" t="s">
        <v>142</v>
      </c>
      <c r="C65" s="169"/>
      <c r="D65" s="195" t="s">
        <v>80</v>
      </c>
      <c r="E65" s="212"/>
      <c r="F65" s="238" t="str">
        <f>IF(C65="",IF(E65="","","開始日入力を"),IF(E65="","終了日入力を",_xlfn.DAYS(E65,C65)+1))</f>
        <v/>
      </c>
      <c r="G65" s="268"/>
      <c r="H65" s="284" t="str">
        <f>IF(F65="","",IF(G65="","",IF(F65&gt;0,G65*F65,"")))</f>
        <v/>
      </c>
      <c r="I65" s="307"/>
      <c r="J65" s="307" t="str">
        <f>IF(H65="","",IF(H65-I65&lt;0,"エラー",H65-I65))</f>
        <v/>
      </c>
    </row>
    <row r="66" spans="1:10" s="121" customFormat="1">
      <c r="A66" s="126"/>
      <c r="B66" s="346"/>
      <c r="C66" s="352"/>
      <c r="D66" s="355" t="s">
        <v>80</v>
      </c>
      <c r="E66" s="358"/>
      <c r="F66" s="359" t="str">
        <f>IF(C66="",IF(E66="","","開始日入力を"),IF(E66="","終了日入力を",_xlfn.DAYS(E66,C66)+1))</f>
        <v/>
      </c>
      <c r="G66" s="360"/>
      <c r="H66" s="361" t="str">
        <f>IF(F66="","",IF(G66="","",IF(F66&gt;0,G66*F66,"")))</f>
        <v/>
      </c>
      <c r="I66" s="362"/>
      <c r="J66" s="362" t="str">
        <f>IF(H66="","",IF(H66-I66&lt;0,"エラー",H66-I66))</f>
        <v/>
      </c>
    </row>
    <row r="67" spans="1:10" s="121" customFormat="1">
      <c r="A67" s="126"/>
      <c r="B67" s="133"/>
      <c r="C67" s="170"/>
      <c r="D67" s="196" t="s">
        <v>80</v>
      </c>
      <c r="E67" s="213"/>
      <c r="F67" s="239" t="str">
        <f>IF(C67="",IF(E67="","","開始日入力を"),IF(E67="","終了日入力を",_xlfn.DAYS(E67,C67)+1))</f>
        <v/>
      </c>
      <c r="G67" s="269"/>
      <c r="H67" s="285" t="str">
        <f>IF(F67="","",IF(G67="","",IF(F67&gt;0,G67*F67,"")))</f>
        <v/>
      </c>
      <c r="I67" s="308"/>
      <c r="J67" s="308" t="str">
        <f>IF(H67="","",IF(H67-I67&lt;0,"エラー",H67-I67))</f>
        <v/>
      </c>
    </row>
    <row r="68" spans="1:10" s="121" customFormat="1">
      <c r="A68" s="126"/>
      <c r="B68" s="134"/>
      <c r="C68" s="171" t="s">
        <v>37</v>
      </c>
      <c r="D68" s="197"/>
      <c r="E68" s="197"/>
      <c r="F68" s="240">
        <f>SUM(F65:F67)</f>
        <v>0</v>
      </c>
      <c r="G68" s="270">
        <f>MAX(G65:G67)</f>
        <v>0</v>
      </c>
      <c r="H68" s="270">
        <f>SUM(H65:H67)</f>
        <v>0</v>
      </c>
      <c r="I68" s="270">
        <f>SUM(I65:I67)</f>
        <v>0</v>
      </c>
      <c r="J68" s="270">
        <f>SUM(J65:J67)</f>
        <v>0</v>
      </c>
    </row>
    <row r="69" spans="1:10" s="121" customFormat="1">
      <c r="A69" s="126"/>
      <c r="B69" s="132" t="s">
        <v>163</v>
      </c>
      <c r="C69" s="169"/>
      <c r="D69" s="195" t="s">
        <v>80</v>
      </c>
      <c r="E69" s="212"/>
      <c r="F69" s="238" t="str">
        <f>IF(C69="",IF(E69="","","開始日入力を"),IF(E69="","終了日入力を",_xlfn.DAYS(E69,C69)+1))</f>
        <v/>
      </c>
      <c r="G69" s="268"/>
      <c r="H69" s="284" t="str">
        <f>IF(F69="","",IF(G69="","",IF(F69&gt;0,G69*F69,"")))</f>
        <v/>
      </c>
      <c r="I69" s="307"/>
      <c r="J69" s="307" t="str">
        <f>IF(H69="","",IF(H69-I69&lt;0,"エラー",H69-I69))</f>
        <v/>
      </c>
    </row>
    <row r="70" spans="1:10" s="121" customFormat="1">
      <c r="A70" s="126"/>
      <c r="B70" s="346"/>
      <c r="C70" s="352"/>
      <c r="D70" s="355" t="s">
        <v>80</v>
      </c>
      <c r="E70" s="358"/>
      <c r="F70" s="359" t="str">
        <f>IF(C70="",IF(E70="","","開始日入力を"),IF(E70="","終了日入力を",_xlfn.DAYS(E70,C70)+1))</f>
        <v/>
      </c>
      <c r="G70" s="360"/>
      <c r="H70" s="361" t="str">
        <f>IF(F70="","",IF(G70="","",IF(F70&gt;0,G70*F70,"")))</f>
        <v/>
      </c>
      <c r="I70" s="362"/>
      <c r="J70" s="362" t="str">
        <f>IF(H70="","",IF(H70-I70&lt;0,"エラー",H70-I70))</f>
        <v/>
      </c>
    </row>
    <row r="71" spans="1:10" s="121" customFormat="1">
      <c r="A71" s="126"/>
      <c r="B71" s="133"/>
      <c r="C71" s="170"/>
      <c r="D71" s="196" t="s">
        <v>80</v>
      </c>
      <c r="E71" s="213"/>
      <c r="F71" s="239" t="str">
        <f>IF(C71="",IF(E71="","","開始日入力を"),IF(E71="","終了日入力を",_xlfn.DAYS(E71,C71)+1))</f>
        <v/>
      </c>
      <c r="G71" s="269"/>
      <c r="H71" s="285" t="str">
        <f>IF(F71="","",IF(G71="","",IF(F71&gt;0,G71*F71,"")))</f>
        <v/>
      </c>
      <c r="I71" s="308"/>
      <c r="J71" s="308" t="str">
        <f>IF(H71="","",IF(H71-I71&lt;0,"エラー",H71-I71))</f>
        <v/>
      </c>
    </row>
    <row r="72" spans="1:10" s="121" customFormat="1">
      <c r="A72" s="126"/>
      <c r="B72" s="134"/>
      <c r="C72" s="171" t="s">
        <v>37</v>
      </c>
      <c r="D72" s="197"/>
      <c r="E72" s="197"/>
      <c r="F72" s="240">
        <f>SUM(F69:F71)</f>
        <v>0</v>
      </c>
      <c r="G72" s="270">
        <f>MAX(G69:G71)</f>
        <v>0</v>
      </c>
      <c r="H72" s="270">
        <f>SUM(H69:H71)</f>
        <v>0</v>
      </c>
      <c r="I72" s="270">
        <f>SUM(I69:I71)</f>
        <v>0</v>
      </c>
      <c r="J72" s="270">
        <f>SUM(J69:J71)</f>
        <v>0</v>
      </c>
    </row>
    <row r="73" spans="1:10" s="121" customFormat="1">
      <c r="A73" s="126"/>
      <c r="B73" s="132" t="s">
        <v>143</v>
      </c>
      <c r="C73" s="169"/>
      <c r="D73" s="195" t="s">
        <v>80</v>
      </c>
      <c r="E73" s="212"/>
      <c r="F73" s="238" t="str">
        <f>IF(C73="",IF(E73="","","開始日入力を"),IF(E73="","終了日入力を",_xlfn.DAYS(E73,C73)+1))</f>
        <v/>
      </c>
      <c r="G73" s="268"/>
      <c r="H73" s="284" t="str">
        <f>IF(F73="","",IF(G73="","",IF(F73&gt;0,G73*F73,"")))</f>
        <v/>
      </c>
      <c r="I73" s="307"/>
      <c r="J73" s="307" t="str">
        <f>IF(H73="","",IF(H73-I73&lt;0,"エラー",H73-I73))</f>
        <v/>
      </c>
    </row>
    <row r="74" spans="1:10" s="121" customFormat="1">
      <c r="A74" s="126"/>
      <c r="B74" s="346"/>
      <c r="C74" s="352"/>
      <c r="D74" s="355" t="s">
        <v>80</v>
      </c>
      <c r="E74" s="358"/>
      <c r="F74" s="359" t="str">
        <f>IF(C74="",IF(E74="","","開始日入力を"),IF(E74="","終了日入力を",_xlfn.DAYS(E74,C74)+1))</f>
        <v/>
      </c>
      <c r="G74" s="360"/>
      <c r="H74" s="361" t="str">
        <f>IF(F74="","",IF(G74="","",IF(F74&gt;0,G74*F74,"")))</f>
        <v/>
      </c>
      <c r="I74" s="362"/>
      <c r="J74" s="362" t="str">
        <f>IF(H74="","",IF(H74-I74&lt;0,"エラー",H74-I74))</f>
        <v/>
      </c>
    </row>
    <row r="75" spans="1:10" s="121" customFormat="1">
      <c r="A75" s="126"/>
      <c r="B75" s="133"/>
      <c r="C75" s="170"/>
      <c r="D75" s="196" t="s">
        <v>80</v>
      </c>
      <c r="E75" s="213"/>
      <c r="F75" s="239" t="str">
        <f>IF(C75="",IF(E75="","","開始日入力を"),IF(E75="","終了日入力を",_xlfn.DAYS(E75,C75)+1))</f>
        <v/>
      </c>
      <c r="G75" s="269"/>
      <c r="H75" s="285" t="str">
        <f>IF(F75="","",IF(G75="","",IF(F75&gt;0,G75*F75,"")))</f>
        <v/>
      </c>
      <c r="I75" s="308"/>
      <c r="J75" s="308" t="str">
        <f>IF(H75="","",IF(H75-I75&lt;0,"エラー",H75-I75))</f>
        <v/>
      </c>
    </row>
    <row r="76" spans="1:10" s="121" customFormat="1">
      <c r="A76" s="126"/>
      <c r="B76" s="134"/>
      <c r="C76" s="171" t="s">
        <v>37</v>
      </c>
      <c r="D76" s="197"/>
      <c r="E76" s="197"/>
      <c r="F76" s="240">
        <f>SUM(F73:F75)</f>
        <v>0</v>
      </c>
      <c r="G76" s="270">
        <f>MAX(G73:G75)</f>
        <v>0</v>
      </c>
      <c r="H76" s="270">
        <f>SUM(H73:H75)</f>
        <v>0</v>
      </c>
      <c r="I76" s="270">
        <f>SUM(I73:I75)</f>
        <v>0</v>
      </c>
      <c r="J76" s="270">
        <f>SUM(J73:J75)</f>
        <v>0</v>
      </c>
    </row>
    <row r="77" spans="1:10" s="121" customFormat="1">
      <c r="A77" s="126"/>
      <c r="B77" s="132" t="s">
        <v>211</v>
      </c>
      <c r="C77" s="169"/>
      <c r="D77" s="195" t="s">
        <v>80</v>
      </c>
      <c r="E77" s="212"/>
      <c r="F77" s="238" t="str">
        <f>IF(C77="",IF(E77="","","開始日入力を"),IF(E77="","終了日入力を",_xlfn.DAYS(E77,C77)+1))</f>
        <v/>
      </c>
      <c r="G77" s="268"/>
      <c r="H77" s="284" t="str">
        <f>IF(F77="","",IF(G77="","",IF(F77&gt;0,G77*F77,"")))</f>
        <v/>
      </c>
      <c r="I77" s="307"/>
      <c r="J77" s="307" t="str">
        <f>IF(H77="","",IF(H77-I77&lt;0,"エラー",H77-I77))</f>
        <v/>
      </c>
    </row>
    <row r="78" spans="1:10" s="121" customFormat="1">
      <c r="A78" s="126"/>
      <c r="B78" s="346"/>
      <c r="C78" s="352"/>
      <c r="D78" s="355" t="s">
        <v>80</v>
      </c>
      <c r="E78" s="358"/>
      <c r="F78" s="359" t="str">
        <f>IF(C78="",IF(E78="","","開始日入力を"),IF(E78="","終了日入力を",_xlfn.DAYS(E78,C78)+1))</f>
        <v/>
      </c>
      <c r="G78" s="360"/>
      <c r="H78" s="361" t="str">
        <f>IF(F78="","",IF(G78="","",IF(F78&gt;0,G78*F78,"")))</f>
        <v/>
      </c>
      <c r="I78" s="362"/>
      <c r="J78" s="362" t="str">
        <f>IF(H78="","",IF(H78-I78&lt;0,"エラー",H78-I78))</f>
        <v/>
      </c>
    </row>
    <row r="79" spans="1:10" s="121" customFormat="1">
      <c r="A79" s="126"/>
      <c r="B79" s="133"/>
      <c r="C79" s="170"/>
      <c r="D79" s="196" t="s">
        <v>80</v>
      </c>
      <c r="E79" s="213"/>
      <c r="F79" s="239" t="str">
        <f>IF(C79="",IF(E79="","","開始日入力を"),IF(E79="","終了日入力を",_xlfn.DAYS(E79,C79)+1))</f>
        <v/>
      </c>
      <c r="G79" s="269"/>
      <c r="H79" s="285" t="str">
        <f>IF(F79="","",IF(G79="","",IF(F79&gt;0,G79*F79,"")))</f>
        <v/>
      </c>
      <c r="I79" s="308"/>
      <c r="J79" s="308" t="str">
        <f>IF(H79="","",IF(H79-I79&lt;0,"エラー",H79-I79))</f>
        <v/>
      </c>
    </row>
    <row r="80" spans="1:10" s="121" customFormat="1">
      <c r="A80" s="126"/>
      <c r="B80" s="134"/>
      <c r="C80" s="171" t="s">
        <v>37</v>
      </c>
      <c r="D80" s="197"/>
      <c r="E80" s="197"/>
      <c r="F80" s="240">
        <f>SUM(F77:F79)</f>
        <v>0</v>
      </c>
      <c r="G80" s="270">
        <f>MAX(G77:G79)</f>
        <v>0</v>
      </c>
      <c r="H80" s="270">
        <f>SUM(H77:H79)</f>
        <v>0</v>
      </c>
      <c r="I80" s="270">
        <f>SUM(I77:I79)</f>
        <v>0</v>
      </c>
      <c r="J80" s="270">
        <f>SUM(J77:J79)</f>
        <v>0</v>
      </c>
    </row>
    <row r="81" spans="1:11" s="119" customFormat="1">
      <c r="A81" s="123"/>
      <c r="B81" s="123"/>
      <c r="C81" s="123"/>
      <c r="D81" s="123"/>
      <c r="E81" s="123"/>
      <c r="F81" s="123"/>
      <c r="G81" s="123"/>
      <c r="H81" s="123"/>
      <c r="I81" s="123"/>
      <c r="J81" s="123"/>
    </row>
    <row r="82" spans="1:11" s="119" customFormat="1">
      <c r="A82" s="3" t="s">
        <v>12</v>
      </c>
      <c r="B82" s="3"/>
      <c r="C82" s="123"/>
      <c r="D82" s="123"/>
      <c r="E82" s="123"/>
      <c r="F82" s="123"/>
      <c r="G82" s="123"/>
      <c r="H82" s="123"/>
      <c r="I82" s="123"/>
      <c r="J82" s="123"/>
    </row>
    <row r="83" spans="1:11" s="119" customFormat="1">
      <c r="A83" s="123"/>
      <c r="B83" s="136" t="s">
        <v>192</v>
      </c>
      <c r="C83" s="172"/>
      <c r="D83" s="172"/>
      <c r="E83" s="172"/>
      <c r="F83" s="172"/>
      <c r="G83" s="172"/>
      <c r="H83" s="172"/>
      <c r="I83" s="172"/>
      <c r="J83" s="316"/>
    </row>
    <row r="84" spans="1:11" s="119" customFormat="1" ht="57" customHeight="1">
      <c r="A84" s="123"/>
      <c r="B84" s="137"/>
      <c r="C84" s="173"/>
      <c r="D84" s="173"/>
      <c r="E84" s="173"/>
      <c r="F84" s="173"/>
      <c r="G84" s="173"/>
      <c r="H84" s="173"/>
      <c r="I84" s="173"/>
      <c r="J84" s="201"/>
    </row>
    <row r="85" spans="1:11" s="119" customFormat="1">
      <c r="A85" s="123"/>
      <c r="B85" s="123"/>
      <c r="C85" s="123"/>
      <c r="E85" s="123"/>
      <c r="F85" s="123"/>
      <c r="G85" s="123"/>
      <c r="H85" s="123"/>
      <c r="I85" s="123"/>
      <c r="J85" s="123"/>
    </row>
    <row r="86" spans="1:11" s="119" customFormat="1">
      <c r="A86" s="3" t="s">
        <v>137</v>
      </c>
      <c r="B86" s="3"/>
      <c r="C86" s="123"/>
      <c r="D86" s="123"/>
      <c r="E86" s="123"/>
      <c r="F86" s="123"/>
      <c r="G86" s="123"/>
      <c r="H86" s="123"/>
      <c r="I86" s="123"/>
      <c r="J86" s="123"/>
    </row>
    <row r="87" spans="1:11" s="119" customFormat="1" ht="15.75" customHeight="1">
      <c r="A87" s="123"/>
      <c r="B87" s="138" t="s">
        <v>139</v>
      </c>
      <c r="C87" s="174"/>
      <c r="D87" s="198"/>
      <c r="E87" s="138" t="s">
        <v>22</v>
      </c>
      <c r="F87" s="174"/>
      <c r="G87" s="174"/>
      <c r="H87" s="198"/>
      <c r="I87" s="309" t="s">
        <v>138</v>
      </c>
      <c r="J87" s="309" t="s">
        <v>140</v>
      </c>
    </row>
    <row r="88" spans="1:11" s="119" customFormat="1" ht="15.75" customHeight="1">
      <c r="A88" s="123"/>
      <c r="B88" s="139"/>
      <c r="C88" s="174"/>
      <c r="D88" s="198"/>
      <c r="E88" s="214"/>
      <c r="F88" s="174"/>
      <c r="G88" s="174"/>
      <c r="H88" s="198"/>
      <c r="I88" s="294"/>
      <c r="J88" s="294"/>
    </row>
    <row r="89" spans="1:11" s="119" customFormat="1">
      <c r="A89" s="123"/>
      <c r="B89" s="123"/>
      <c r="C89" s="123"/>
      <c r="E89" s="123"/>
      <c r="F89" s="123"/>
      <c r="G89" s="123"/>
      <c r="H89" s="123"/>
      <c r="I89" s="123"/>
      <c r="J89" s="123"/>
    </row>
    <row r="90" spans="1:11" s="119" customFormat="1">
      <c r="A90" s="3" t="s">
        <v>78</v>
      </c>
      <c r="B90" s="3"/>
      <c r="D90" s="123"/>
      <c r="K90" s="61"/>
    </row>
    <row r="91" spans="1:11" s="119" customFormat="1">
      <c r="A91" s="3"/>
      <c r="B91" s="3" t="s">
        <v>17</v>
      </c>
      <c r="D91" s="123"/>
      <c r="K91" s="61"/>
    </row>
    <row r="92" spans="1:11" s="121" customFormat="1" ht="15.75" customHeight="1">
      <c r="A92" s="125"/>
      <c r="B92" s="125" t="s">
        <v>258</v>
      </c>
      <c r="D92" s="126"/>
      <c r="K92" s="327"/>
    </row>
    <row r="93" spans="1:11" s="121" customFormat="1" ht="15.75" customHeight="1">
      <c r="A93" s="125"/>
      <c r="B93" s="125" t="s">
        <v>234</v>
      </c>
      <c r="D93" s="126"/>
      <c r="K93" s="327"/>
    </row>
    <row r="94" spans="1:11" s="121" customFormat="1">
      <c r="A94" s="126"/>
      <c r="B94" s="348" t="s">
        <v>209</v>
      </c>
      <c r="C94" s="354" t="s">
        <v>28</v>
      </c>
      <c r="D94" s="356"/>
      <c r="E94" s="356"/>
      <c r="F94" s="241" t="str">
        <f>IF(J15=0,"",J15)</f>
        <v/>
      </c>
      <c r="G94" s="125" t="s">
        <v>79</v>
      </c>
      <c r="H94" s="241">
        <v>97000</v>
      </c>
      <c r="I94" s="125" t="s">
        <v>18</v>
      </c>
      <c r="J94" s="325" t="str">
        <f t="shared" ref="J94:J99" si="0">IF(F94="","",F94*H94)</f>
        <v/>
      </c>
      <c r="K94" s="327"/>
    </row>
    <row r="95" spans="1:11" s="121" customFormat="1">
      <c r="A95" s="126"/>
      <c r="B95" s="348" t="s">
        <v>209</v>
      </c>
      <c r="C95" s="354" t="s">
        <v>175</v>
      </c>
      <c r="D95" s="356"/>
      <c r="E95" s="356"/>
      <c r="F95" s="241" t="str">
        <f>IF(J19=0,"",J19)</f>
        <v/>
      </c>
      <c r="G95" s="125" t="s">
        <v>79</v>
      </c>
      <c r="H95" s="241">
        <v>41000</v>
      </c>
      <c r="I95" s="125" t="s">
        <v>18</v>
      </c>
      <c r="J95" s="325" t="str">
        <f t="shared" si="0"/>
        <v/>
      </c>
      <c r="K95" s="327"/>
    </row>
    <row r="96" spans="1:11" s="121" customFormat="1">
      <c r="A96" s="126"/>
      <c r="B96" s="348" t="s">
        <v>209</v>
      </c>
      <c r="C96" s="354" t="s">
        <v>144</v>
      </c>
      <c r="D96" s="356"/>
      <c r="E96" s="356"/>
      <c r="F96" s="241" t="str">
        <f>IF(J23=0,"",J23)</f>
        <v/>
      </c>
      <c r="G96" s="125" t="s">
        <v>79</v>
      </c>
      <c r="H96" s="241">
        <v>16000</v>
      </c>
      <c r="I96" s="125" t="s">
        <v>18</v>
      </c>
      <c r="J96" s="325" t="str">
        <f t="shared" si="0"/>
        <v/>
      </c>
      <c r="K96" s="327"/>
    </row>
    <row r="97" spans="1:11" s="121" customFormat="1">
      <c r="A97" s="126"/>
      <c r="B97" s="348" t="s">
        <v>210</v>
      </c>
      <c r="C97" s="354" t="s">
        <v>28</v>
      </c>
      <c r="D97" s="356"/>
      <c r="E97" s="356"/>
      <c r="F97" s="241" t="str">
        <f>IF(J33=0,"",J33)</f>
        <v/>
      </c>
      <c r="G97" s="125" t="s">
        <v>79</v>
      </c>
      <c r="H97" s="241">
        <v>68000</v>
      </c>
      <c r="I97" s="125" t="s">
        <v>18</v>
      </c>
      <c r="J97" s="325" t="str">
        <f t="shared" si="0"/>
        <v/>
      </c>
      <c r="K97" s="327"/>
    </row>
    <row r="98" spans="1:11" s="121" customFormat="1">
      <c r="A98" s="126"/>
      <c r="B98" s="348" t="s">
        <v>210</v>
      </c>
      <c r="C98" s="354" t="s">
        <v>175</v>
      </c>
      <c r="D98" s="356"/>
      <c r="E98" s="356"/>
      <c r="F98" s="241" t="str">
        <f>IF(J37=0,"",J37)</f>
        <v/>
      </c>
      <c r="G98" s="125" t="s">
        <v>79</v>
      </c>
      <c r="H98" s="241">
        <v>29000</v>
      </c>
      <c r="I98" s="125" t="s">
        <v>18</v>
      </c>
      <c r="J98" s="325" t="str">
        <f t="shared" si="0"/>
        <v/>
      </c>
      <c r="K98" s="327"/>
    </row>
    <row r="99" spans="1:11" s="121" customFormat="1">
      <c r="A99" s="126"/>
      <c r="B99" s="348" t="s">
        <v>210</v>
      </c>
      <c r="C99" s="354" t="s">
        <v>144</v>
      </c>
      <c r="D99" s="356"/>
      <c r="E99" s="356"/>
      <c r="F99" s="241" t="str">
        <f>IF(J41=0,"",J41)</f>
        <v/>
      </c>
      <c r="G99" s="125" t="s">
        <v>79</v>
      </c>
      <c r="H99" s="241">
        <v>11000</v>
      </c>
      <c r="I99" s="125" t="s">
        <v>18</v>
      </c>
      <c r="J99" s="325" t="str">
        <f t="shared" si="0"/>
        <v/>
      </c>
      <c r="K99" s="327"/>
    </row>
    <row r="100" spans="1:11" s="121" customFormat="1" ht="15.75" customHeight="1">
      <c r="A100" s="125"/>
      <c r="B100" s="125" t="s">
        <v>248</v>
      </c>
      <c r="C100" s="121"/>
      <c r="D100" s="126"/>
      <c r="E100" s="121"/>
      <c r="F100" s="121"/>
      <c r="G100" s="121"/>
      <c r="H100" s="121"/>
      <c r="I100" s="121"/>
      <c r="K100" s="327"/>
    </row>
    <row r="101" spans="1:11" s="121" customFormat="1" ht="15.75" customHeight="1">
      <c r="A101" s="125"/>
      <c r="B101" s="125" t="s">
        <v>250</v>
      </c>
      <c r="C101" s="121"/>
      <c r="D101" s="126"/>
      <c r="E101" s="121"/>
      <c r="F101" s="121"/>
      <c r="G101" s="121"/>
      <c r="H101" s="121"/>
      <c r="I101" s="121"/>
      <c r="K101" s="327"/>
    </row>
    <row r="102" spans="1:11" s="121" customFormat="1">
      <c r="A102" s="126"/>
      <c r="B102" s="348"/>
      <c r="C102" s="354" t="s">
        <v>28</v>
      </c>
      <c r="D102" s="356"/>
      <c r="E102" s="356"/>
      <c r="F102" s="241" t="str">
        <f>IF(J51=0,"",J51)</f>
        <v/>
      </c>
      <c r="G102" s="125" t="s">
        <v>79</v>
      </c>
      <c r="H102" s="241">
        <v>174000</v>
      </c>
      <c r="I102" s="125" t="s">
        <v>18</v>
      </c>
      <c r="J102" s="325" t="str">
        <f>IF(F102="","",F102*H102)</f>
        <v/>
      </c>
      <c r="K102" s="327"/>
    </row>
    <row r="103" spans="1:11" s="121" customFormat="1">
      <c r="A103" s="126"/>
      <c r="B103" s="348"/>
      <c r="C103" s="354" t="s">
        <v>176</v>
      </c>
      <c r="D103" s="356"/>
      <c r="E103" s="356"/>
      <c r="F103" s="241" t="str">
        <f>IF(J55=0,"",J55)</f>
        <v/>
      </c>
      <c r="G103" s="125" t="s">
        <v>79</v>
      </c>
      <c r="H103" s="241">
        <v>85000</v>
      </c>
      <c r="I103" s="125" t="s">
        <v>18</v>
      </c>
      <c r="J103" s="325" t="str">
        <f>IF(F103="","",F103*H103)</f>
        <v/>
      </c>
      <c r="K103" s="327"/>
    </row>
    <row r="104" spans="1:11" s="121" customFormat="1">
      <c r="A104" s="126"/>
      <c r="B104" s="348"/>
      <c r="C104" s="354" t="s">
        <v>144</v>
      </c>
      <c r="D104" s="356"/>
      <c r="E104" s="356"/>
      <c r="F104" s="241" t="str">
        <f>IF(J59=0,"",J59)</f>
        <v/>
      </c>
      <c r="G104" s="125" t="s">
        <v>79</v>
      </c>
      <c r="H104" s="241">
        <v>30000</v>
      </c>
      <c r="I104" s="125" t="s">
        <v>18</v>
      </c>
      <c r="J104" s="325" t="str">
        <f>IF(F104="","",F104*H104)</f>
        <v/>
      </c>
      <c r="K104" s="327"/>
    </row>
    <row r="105" spans="1:11" s="121" customFormat="1" ht="15.75" customHeight="1">
      <c r="A105" s="125"/>
      <c r="B105" s="125" t="s">
        <v>234</v>
      </c>
      <c r="C105" s="121"/>
      <c r="D105" s="126"/>
      <c r="E105" s="121"/>
      <c r="F105" s="121"/>
      <c r="G105" s="121"/>
      <c r="H105" s="121"/>
      <c r="I105" s="121"/>
      <c r="K105" s="327"/>
    </row>
    <row r="106" spans="1:11" s="121" customFormat="1">
      <c r="A106" s="126"/>
      <c r="B106" s="348"/>
      <c r="C106" s="354" t="s">
        <v>28</v>
      </c>
      <c r="D106" s="356"/>
      <c r="E106" s="356"/>
      <c r="F106" s="241" t="str">
        <f>IF(J68=0,"",J68)</f>
        <v/>
      </c>
      <c r="G106" s="125" t="s">
        <v>79</v>
      </c>
      <c r="H106" s="241">
        <v>121000</v>
      </c>
      <c r="I106" s="125" t="s">
        <v>18</v>
      </c>
      <c r="J106" s="325" t="str">
        <f>IF(F106="","",F106*H106)</f>
        <v/>
      </c>
      <c r="K106" s="327"/>
    </row>
    <row r="107" spans="1:11" s="121" customFormat="1">
      <c r="A107" s="126"/>
      <c r="B107" s="348"/>
      <c r="C107" s="354" t="s">
        <v>176</v>
      </c>
      <c r="D107" s="356"/>
      <c r="E107" s="356"/>
      <c r="F107" s="241" t="str">
        <f>IF(J72=0,"",J72)</f>
        <v/>
      </c>
      <c r="G107" s="125" t="s">
        <v>79</v>
      </c>
      <c r="H107" s="241">
        <v>85000</v>
      </c>
      <c r="I107" s="125" t="s">
        <v>18</v>
      </c>
      <c r="J107" s="325" t="str">
        <f>IF(F107="","",F107*H107)</f>
        <v/>
      </c>
      <c r="K107" s="327"/>
    </row>
    <row r="108" spans="1:11" s="121" customFormat="1">
      <c r="A108" s="126"/>
      <c r="B108" s="348"/>
      <c r="C108" s="354" t="s">
        <v>144</v>
      </c>
      <c r="D108" s="356"/>
      <c r="E108" s="356"/>
      <c r="F108" s="241" t="str">
        <f>IF(J76=0,"",J76)</f>
        <v/>
      </c>
      <c r="G108" s="125" t="s">
        <v>79</v>
      </c>
      <c r="H108" s="241">
        <v>29000</v>
      </c>
      <c r="I108" s="125" t="s">
        <v>18</v>
      </c>
      <c r="J108" s="325" t="str">
        <f>IF(F108="","",F108*H108)</f>
        <v/>
      </c>
      <c r="K108" s="327"/>
    </row>
    <row r="109" spans="1:11" s="121" customFormat="1">
      <c r="A109" s="126"/>
      <c r="B109" s="348"/>
      <c r="C109" s="354" t="s">
        <v>246</v>
      </c>
      <c r="D109" s="356"/>
      <c r="E109" s="356"/>
      <c r="F109" s="241" t="str">
        <f>IF(J80=0,"",J80)</f>
        <v/>
      </c>
      <c r="G109" s="125" t="s">
        <v>79</v>
      </c>
      <c r="H109" s="241">
        <v>16000</v>
      </c>
      <c r="I109" s="125" t="s">
        <v>18</v>
      </c>
      <c r="J109" s="325" t="str">
        <f>IF(F109="","",F109*H109)</f>
        <v/>
      </c>
      <c r="K109" s="327"/>
    </row>
    <row r="110" spans="1:11" s="119" customFormat="1">
      <c r="A110" s="123"/>
      <c r="B110" s="142" t="s">
        <v>12</v>
      </c>
      <c r="C110" s="35"/>
      <c r="D110" s="199" t="s">
        <v>227</v>
      </c>
      <c r="E110" s="35"/>
      <c r="F110" s="35"/>
      <c r="G110" s="35"/>
      <c r="H110" s="35"/>
      <c r="I110" s="3" t="s">
        <v>151</v>
      </c>
      <c r="J110" s="317"/>
      <c r="K110" s="61"/>
    </row>
    <row r="111" spans="1:11" s="119" customFormat="1">
      <c r="A111" s="123"/>
      <c r="B111" s="142" t="s">
        <v>137</v>
      </c>
      <c r="C111" s="35"/>
      <c r="D111" s="199" t="s">
        <v>140</v>
      </c>
      <c r="E111" s="35"/>
      <c r="F111" s="242" t="str">
        <f>IF(J88=0,"",J88)</f>
        <v/>
      </c>
      <c r="G111" s="3" t="s">
        <v>79</v>
      </c>
      <c r="H111" s="242">
        <v>13100</v>
      </c>
      <c r="I111" s="3" t="s">
        <v>18</v>
      </c>
      <c r="J111" s="317" t="str">
        <f>IF(F111="","",F111*H111)</f>
        <v/>
      </c>
      <c r="K111" s="61"/>
    </row>
    <row r="112" spans="1:11" s="119" customFormat="1">
      <c r="A112" s="123"/>
      <c r="B112" s="123"/>
      <c r="C112" s="123"/>
      <c r="D112" s="123"/>
      <c r="E112" s="144"/>
      <c r="F112" s="243"/>
      <c r="G112" s="3"/>
      <c r="H112" s="243"/>
      <c r="I112" s="310" t="s">
        <v>37</v>
      </c>
      <c r="J112" s="318">
        <f>SUM(J94:J111)</f>
        <v>0</v>
      </c>
      <c r="K112" s="61"/>
    </row>
    <row r="113" spans="1:10" s="119" customFormat="1">
      <c r="A113" s="123"/>
      <c r="B113" s="123"/>
      <c r="C113" s="123"/>
      <c r="D113" s="123"/>
      <c r="E113" s="123"/>
      <c r="F113" s="123"/>
      <c r="G113" s="123"/>
      <c r="H113" s="123"/>
      <c r="J113" s="123"/>
    </row>
    <row r="114" spans="1:10" ht="20.100000000000001" customHeight="1">
      <c r="A114" s="3" t="s">
        <v>156</v>
      </c>
      <c r="B114" s="3"/>
      <c r="C114" s="123"/>
      <c r="D114" s="123"/>
      <c r="E114" s="123"/>
      <c r="F114" s="123"/>
      <c r="G114" s="123"/>
      <c r="H114" s="123"/>
      <c r="I114" s="123"/>
      <c r="J114" s="123"/>
    </row>
    <row r="115" spans="1:10" ht="20.100000000000001" customHeight="1">
      <c r="A115" s="3"/>
      <c r="B115" s="3" t="s">
        <v>148</v>
      </c>
      <c r="C115" s="123"/>
      <c r="D115" s="123"/>
      <c r="E115" s="123"/>
      <c r="F115" s="123"/>
      <c r="G115" s="123"/>
      <c r="H115" s="123"/>
      <c r="I115" s="123"/>
      <c r="J115" s="123"/>
    </row>
    <row r="116" spans="1:10" ht="20.100000000000001" customHeight="1">
      <c r="A116" s="3"/>
      <c r="B116" s="3" t="s">
        <v>233</v>
      </c>
      <c r="D116" s="123"/>
      <c r="E116" s="123"/>
      <c r="F116" s="123"/>
      <c r="G116" s="123"/>
      <c r="H116" s="123"/>
      <c r="I116" s="123"/>
      <c r="J116" s="123"/>
    </row>
    <row r="117" spans="1:10">
      <c r="A117" s="123"/>
      <c r="B117" s="128" t="s">
        <v>141</v>
      </c>
      <c r="C117" s="158" t="s">
        <v>73</v>
      </c>
      <c r="D117" s="185"/>
      <c r="E117" s="185"/>
      <c r="F117" s="228"/>
      <c r="G117" s="258" t="s">
        <v>60</v>
      </c>
      <c r="H117" s="277"/>
      <c r="I117" s="151" t="s">
        <v>27</v>
      </c>
      <c r="J117" s="151" t="s">
        <v>77</v>
      </c>
    </row>
    <row r="118" spans="1:10">
      <c r="A118" s="123"/>
      <c r="B118" s="129"/>
      <c r="C118" s="159" t="s">
        <v>45</v>
      </c>
      <c r="D118" s="186"/>
      <c r="E118" s="205"/>
      <c r="F118" s="229" t="s">
        <v>74</v>
      </c>
      <c r="G118" s="259" t="s">
        <v>32</v>
      </c>
      <c r="H118" s="229" t="s">
        <v>76</v>
      </c>
      <c r="I118" s="299"/>
      <c r="J118" s="299"/>
    </row>
    <row r="119" spans="1:10">
      <c r="A119" s="123"/>
      <c r="B119" s="130"/>
      <c r="C119" s="160"/>
      <c r="D119" s="187"/>
      <c r="E119" s="206"/>
      <c r="F119" s="230" t="s">
        <v>10</v>
      </c>
      <c r="G119" s="260" t="s">
        <v>11</v>
      </c>
      <c r="H119" s="278" t="s">
        <v>30</v>
      </c>
      <c r="I119" s="300" t="s">
        <v>82</v>
      </c>
      <c r="J119" s="300" t="s">
        <v>3</v>
      </c>
    </row>
    <row r="120" spans="1:10">
      <c r="A120" s="123"/>
      <c r="B120" s="128" t="s">
        <v>142</v>
      </c>
      <c r="C120" s="161"/>
      <c r="D120" s="188" t="s">
        <v>80</v>
      </c>
      <c r="E120" s="207"/>
      <c r="F120" s="231" t="str">
        <f>IF(C120="",IF(E120="","","開始日入力を"),IF(E120="","終了日入力を",_xlfn.DAYS(E120,C120)+1))</f>
        <v/>
      </c>
      <c r="G120" s="261"/>
      <c r="H120" s="279" t="str">
        <f>IF(F120="","",IF(G120="","",IF(F120&gt;0,G120*F120,"")))</f>
        <v/>
      </c>
      <c r="I120" s="301"/>
      <c r="J120" s="301" t="str">
        <f>IF(H120="","",IF(H120-I120&lt;0,"エラー",H120-I120))</f>
        <v/>
      </c>
    </row>
    <row r="121" spans="1:10">
      <c r="A121" s="123"/>
      <c r="B121" s="129"/>
      <c r="C121" s="163"/>
      <c r="D121" s="190" t="s">
        <v>80</v>
      </c>
      <c r="E121" s="209"/>
      <c r="F121" s="233" t="str">
        <f>IF(C121="",IF(E121="","","開始日入力を"),IF(E121="","終了日入力を",_xlfn.DAYS(E121,C121)+1))</f>
        <v/>
      </c>
      <c r="G121" s="263"/>
      <c r="H121" s="281" t="str">
        <f>IF(F121="","",IF(G121="","",IF(F121&gt;0,G121*F121,"")))</f>
        <v/>
      </c>
      <c r="I121" s="303"/>
      <c r="J121" s="303" t="str">
        <f>IF(H121="","",IF(H121-I121&lt;0,"エラー",H121-I121))</f>
        <v/>
      </c>
    </row>
    <row r="122" spans="1:10">
      <c r="A122" s="123"/>
      <c r="B122" s="130"/>
      <c r="C122" s="164" t="s">
        <v>37</v>
      </c>
      <c r="D122" s="191"/>
      <c r="E122" s="191"/>
      <c r="F122" s="234">
        <f>SUM(F120:F121)</f>
        <v>0</v>
      </c>
      <c r="G122" s="264">
        <f>MAX(G120:G121)</f>
        <v>0</v>
      </c>
      <c r="H122" s="264">
        <f>SUM(H120:H121)</f>
        <v>0</v>
      </c>
      <c r="I122" s="264">
        <f>SUM(I120:I121)</f>
        <v>0</v>
      </c>
      <c r="J122" s="264">
        <f>SUM(J120:J121)</f>
        <v>0</v>
      </c>
    </row>
    <row r="123" spans="1:10">
      <c r="A123" s="123"/>
      <c r="B123" s="128" t="s">
        <v>163</v>
      </c>
      <c r="C123" s="161"/>
      <c r="D123" s="188" t="s">
        <v>80</v>
      </c>
      <c r="E123" s="207"/>
      <c r="F123" s="231" t="str">
        <f>IF(C123="",IF(E123="","","開始日入力を"),IF(E123="","終了日入力を",_xlfn.DAYS(E123,C123)+1))</f>
        <v/>
      </c>
      <c r="G123" s="261"/>
      <c r="H123" s="279" t="str">
        <f>IF(F123="","",IF(G123="","",IF(F123&gt;0,G123*F123,"")))</f>
        <v/>
      </c>
      <c r="I123" s="301"/>
      <c r="J123" s="301" t="str">
        <f>IF(H123="","",IF(H123-I123&lt;0,"エラー",H123-I123))</f>
        <v/>
      </c>
    </row>
    <row r="124" spans="1:10">
      <c r="A124" s="123"/>
      <c r="B124" s="129"/>
      <c r="C124" s="163"/>
      <c r="D124" s="190" t="s">
        <v>80</v>
      </c>
      <c r="E124" s="209"/>
      <c r="F124" s="233" t="str">
        <f>IF(C124="",IF(E124="","","開始日入力を"),IF(E124="","終了日入力を",_xlfn.DAYS(E124,C124)+1))</f>
        <v/>
      </c>
      <c r="G124" s="263"/>
      <c r="H124" s="281" t="str">
        <f>IF(F124="","",IF(G124="","",IF(F124&gt;0,G124*F124,"")))</f>
        <v/>
      </c>
      <c r="I124" s="303"/>
      <c r="J124" s="303" t="str">
        <f>IF(H124="","",IF(H124-I124&lt;0,"エラー",H124-I124))</f>
        <v/>
      </c>
    </row>
    <row r="125" spans="1:10">
      <c r="A125" s="123"/>
      <c r="B125" s="130"/>
      <c r="C125" s="164" t="s">
        <v>37</v>
      </c>
      <c r="D125" s="191"/>
      <c r="E125" s="191"/>
      <c r="F125" s="234">
        <f>SUM(F123:F124)</f>
        <v>0</v>
      </c>
      <c r="G125" s="264">
        <f>MAX(G123:G124)</f>
        <v>0</v>
      </c>
      <c r="H125" s="264">
        <f>SUM(H123:H124)</f>
        <v>0</v>
      </c>
      <c r="I125" s="264">
        <f>SUM(I123:I124)</f>
        <v>0</v>
      </c>
      <c r="J125" s="264">
        <f>SUM(J123:J124)</f>
        <v>0</v>
      </c>
    </row>
    <row r="126" spans="1:10">
      <c r="A126" s="123"/>
      <c r="B126" s="128" t="s">
        <v>143</v>
      </c>
      <c r="C126" s="161"/>
      <c r="D126" s="188" t="s">
        <v>80</v>
      </c>
      <c r="E126" s="207"/>
      <c r="F126" s="231" t="str">
        <f>IF(C126="",IF(E126="","","開始日入力を"),IF(E126="","終了日入力を",_xlfn.DAYS(E126,C126)+1))</f>
        <v/>
      </c>
      <c r="G126" s="261"/>
      <c r="H126" s="279" t="str">
        <f>IF(F126="","",IF(G126="","",IF(F126&gt;0,G126*F126,"")))</f>
        <v/>
      </c>
      <c r="I126" s="301"/>
      <c r="J126" s="301" t="str">
        <f>IF(H126="","",IF(H126-I126&lt;0,"エラー",H126-I126))</f>
        <v/>
      </c>
    </row>
    <row r="127" spans="1:10">
      <c r="A127" s="123"/>
      <c r="B127" s="129"/>
      <c r="C127" s="163"/>
      <c r="D127" s="190" t="s">
        <v>80</v>
      </c>
      <c r="E127" s="209"/>
      <c r="F127" s="233" t="str">
        <f>IF(C127="",IF(E127="","","開始日入力を"),IF(E127="","終了日入力を",_xlfn.DAYS(E127,C127)+1))</f>
        <v/>
      </c>
      <c r="G127" s="263"/>
      <c r="H127" s="281" t="str">
        <f>IF(F127="","",IF(G127="","",IF(F127&gt;0,G127*F127,"")))</f>
        <v/>
      </c>
      <c r="I127" s="303"/>
      <c r="J127" s="303" t="str">
        <f>IF(H127="","",IF(H127-I127&lt;0,"エラー",H127-I127))</f>
        <v/>
      </c>
    </row>
    <row r="128" spans="1:10">
      <c r="A128" s="123"/>
      <c r="B128" s="130"/>
      <c r="C128" s="164" t="s">
        <v>37</v>
      </c>
      <c r="D128" s="191"/>
      <c r="E128" s="191"/>
      <c r="F128" s="234">
        <f>SUM(F126:F127)</f>
        <v>0</v>
      </c>
      <c r="G128" s="264">
        <f>MAX(G126:G127)</f>
        <v>0</v>
      </c>
      <c r="H128" s="264">
        <f>SUM(H126:H127)</f>
        <v>0</v>
      </c>
      <c r="I128" s="264">
        <f>SUM(I126:I127)</f>
        <v>0</v>
      </c>
      <c r="J128" s="264">
        <f>SUM(J126:J127)</f>
        <v>0</v>
      </c>
    </row>
    <row r="129" spans="1:10">
      <c r="A129" s="123"/>
      <c r="B129" s="128" t="s">
        <v>174</v>
      </c>
      <c r="C129" s="161"/>
      <c r="D129" s="188" t="s">
        <v>80</v>
      </c>
      <c r="E129" s="207"/>
      <c r="F129" s="231" t="str">
        <f>IF(C129="",IF(E129="","","開始日入力を"),IF(E129="","終了日入力を",_xlfn.DAYS(E129,C129)+1))</f>
        <v/>
      </c>
      <c r="G129" s="261"/>
      <c r="H129" s="279" t="str">
        <f>IF(F129="","",IF(G129="","",IF(F129&gt;0,G129*F129,"")))</f>
        <v/>
      </c>
      <c r="I129" s="301"/>
      <c r="J129" s="301" t="str">
        <f>IF(H129="","",IF(H129-I129&lt;0,"エラー",H129-I129))</f>
        <v/>
      </c>
    </row>
    <row r="130" spans="1:10">
      <c r="A130" s="123"/>
      <c r="B130" s="129"/>
      <c r="C130" s="163"/>
      <c r="D130" s="190" t="s">
        <v>80</v>
      </c>
      <c r="E130" s="209"/>
      <c r="F130" s="233" t="str">
        <f>IF(C130="",IF(E130="","","開始日入力を"),IF(E130="","終了日入力を",_xlfn.DAYS(E130,C130)+1))</f>
        <v/>
      </c>
      <c r="G130" s="263"/>
      <c r="H130" s="281" t="str">
        <f>IF(F130="","",IF(G130="","",IF(F130&gt;0,G130*F130,"")))</f>
        <v/>
      </c>
      <c r="I130" s="303"/>
      <c r="J130" s="303" t="str">
        <f>IF(H130="","",IF(H130-I130&lt;0,"エラー",H130-I130))</f>
        <v/>
      </c>
    </row>
    <row r="131" spans="1:10">
      <c r="A131" s="123"/>
      <c r="B131" s="130"/>
      <c r="C131" s="164" t="s">
        <v>37</v>
      </c>
      <c r="D131" s="191"/>
      <c r="E131" s="191"/>
      <c r="F131" s="234">
        <f>SUM(F129:F130)</f>
        <v>0</v>
      </c>
      <c r="G131" s="264">
        <f>MAX(G129:G130)</f>
        <v>0</v>
      </c>
      <c r="H131" s="264">
        <f>SUM(H129:H130)</f>
        <v>0</v>
      </c>
      <c r="I131" s="264">
        <f>SUM(I129:I130)</f>
        <v>0</v>
      </c>
      <c r="J131" s="264">
        <f>SUM(J129:J130)</f>
        <v>0</v>
      </c>
    </row>
    <row r="132" spans="1:10" ht="20.100000000000001" customHeight="1">
      <c r="A132" s="3"/>
      <c r="B132" s="125" t="s">
        <v>264</v>
      </c>
      <c r="D132" s="123"/>
      <c r="E132" s="123"/>
      <c r="F132" s="123"/>
      <c r="G132" s="123"/>
      <c r="H132" s="123"/>
      <c r="I132" s="123"/>
      <c r="J132" s="123"/>
    </row>
    <row r="133" spans="1:10">
      <c r="A133" s="123"/>
      <c r="B133" s="128" t="s">
        <v>141</v>
      </c>
      <c r="C133" s="158" t="s">
        <v>73</v>
      </c>
      <c r="D133" s="185"/>
      <c r="E133" s="185"/>
      <c r="F133" s="228"/>
      <c r="G133" s="258" t="s">
        <v>60</v>
      </c>
      <c r="H133" s="277"/>
      <c r="I133" s="151" t="s">
        <v>27</v>
      </c>
      <c r="J133" s="151" t="s">
        <v>77</v>
      </c>
    </row>
    <row r="134" spans="1:10">
      <c r="A134" s="123"/>
      <c r="B134" s="129"/>
      <c r="C134" s="159" t="s">
        <v>45</v>
      </c>
      <c r="D134" s="186"/>
      <c r="E134" s="205"/>
      <c r="F134" s="229" t="s">
        <v>74</v>
      </c>
      <c r="G134" s="259" t="s">
        <v>32</v>
      </c>
      <c r="H134" s="229" t="s">
        <v>76</v>
      </c>
      <c r="I134" s="299"/>
      <c r="J134" s="299"/>
    </row>
    <row r="135" spans="1:10">
      <c r="A135" s="123"/>
      <c r="B135" s="130"/>
      <c r="C135" s="160"/>
      <c r="D135" s="187"/>
      <c r="E135" s="206"/>
      <c r="F135" s="230" t="s">
        <v>10</v>
      </c>
      <c r="G135" s="260" t="s">
        <v>11</v>
      </c>
      <c r="H135" s="278" t="s">
        <v>30</v>
      </c>
      <c r="I135" s="300" t="s">
        <v>82</v>
      </c>
      <c r="J135" s="300" t="s">
        <v>3</v>
      </c>
    </row>
    <row r="136" spans="1:10" ht="15.75" customHeight="1">
      <c r="A136" s="123"/>
      <c r="B136" s="128" t="s">
        <v>142</v>
      </c>
      <c r="C136" s="161"/>
      <c r="D136" s="188" t="s">
        <v>80</v>
      </c>
      <c r="E136" s="207"/>
      <c r="F136" s="231" t="str">
        <f>IF(C136="",IF(E136="","","開始日入力を"),IF(E136="","終了日入力を",_xlfn.DAYS(E136,C136)+1))</f>
        <v/>
      </c>
      <c r="G136" s="261"/>
      <c r="H136" s="279" t="str">
        <f>IF(F136="","",IF(G136="","",IF(F136&gt;0,G136*F136,"")))</f>
        <v/>
      </c>
      <c r="I136" s="301"/>
      <c r="J136" s="301" t="str">
        <f>IF(H136="","",IF(H136-I136&lt;0,"エラー",H136-I136))</f>
        <v/>
      </c>
    </row>
    <row r="137" spans="1:10" ht="15.75" customHeight="1">
      <c r="A137" s="123"/>
      <c r="B137" s="129"/>
      <c r="C137" s="163"/>
      <c r="D137" s="190" t="s">
        <v>80</v>
      </c>
      <c r="E137" s="209"/>
      <c r="F137" s="233" t="str">
        <f>IF(C137="",IF(E137="","","開始日入力を"),IF(E137="","終了日入力を",_xlfn.DAYS(E137,C137)+1))</f>
        <v/>
      </c>
      <c r="G137" s="263"/>
      <c r="H137" s="281" t="str">
        <f>IF(F137="","",IF(G137="","",IF(F137&gt;0,G137*F137,"")))</f>
        <v/>
      </c>
      <c r="I137" s="303"/>
      <c r="J137" s="303" t="str">
        <f>IF(H137="","",IF(H137-I137&lt;0,"エラー",H137-I137))</f>
        <v/>
      </c>
    </row>
    <row r="138" spans="1:10" ht="15.75" customHeight="1">
      <c r="A138" s="123"/>
      <c r="B138" s="130"/>
      <c r="C138" s="164" t="s">
        <v>37</v>
      </c>
      <c r="D138" s="191"/>
      <c r="E138" s="191"/>
      <c r="F138" s="234">
        <f>SUM(F136:F137)</f>
        <v>0</v>
      </c>
      <c r="G138" s="264">
        <f>MAX(G136:G137)</f>
        <v>0</v>
      </c>
      <c r="H138" s="264">
        <f>SUM(H136:H137)</f>
        <v>0</v>
      </c>
      <c r="I138" s="264">
        <f>SUM(I136:I137)</f>
        <v>0</v>
      </c>
      <c r="J138" s="264">
        <f>SUM(J136:J137)</f>
        <v>0</v>
      </c>
    </row>
    <row r="139" spans="1:10" ht="15.75" customHeight="1">
      <c r="A139" s="123"/>
      <c r="B139" s="128" t="s">
        <v>163</v>
      </c>
      <c r="C139" s="161"/>
      <c r="D139" s="188" t="s">
        <v>80</v>
      </c>
      <c r="E139" s="207"/>
      <c r="F139" s="231" t="str">
        <f>IF(C139="",IF(E139="","","開始日入力を"),IF(E139="","終了日入力を",_xlfn.DAYS(E139,C139)+1))</f>
        <v/>
      </c>
      <c r="G139" s="261"/>
      <c r="H139" s="279" t="str">
        <f>IF(F139="","",IF(G139="","",IF(F139&gt;0,G139*F139,"")))</f>
        <v/>
      </c>
      <c r="I139" s="301"/>
      <c r="J139" s="301" t="str">
        <f>IF(H139="","",IF(H139-I139&lt;0,"エラー",H139-I139))</f>
        <v/>
      </c>
    </row>
    <row r="140" spans="1:10" ht="15.75" customHeight="1">
      <c r="A140" s="123"/>
      <c r="B140" s="129"/>
      <c r="C140" s="163"/>
      <c r="D140" s="190" t="s">
        <v>80</v>
      </c>
      <c r="E140" s="209"/>
      <c r="F140" s="233" t="str">
        <f>IF(C140="",IF(E140="","","開始日入力を"),IF(E140="","終了日入力を",_xlfn.DAYS(E140,C140)+1))</f>
        <v/>
      </c>
      <c r="G140" s="263"/>
      <c r="H140" s="281" t="str">
        <f>IF(F140="","",IF(G140="","",IF(F140&gt;0,G140*F140,"")))</f>
        <v/>
      </c>
      <c r="I140" s="303"/>
      <c r="J140" s="303" t="str">
        <f>IF(H140="","",IF(H140-I140&lt;0,"エラー",H140-I140))</f>
        <v/>
      </c>
    </row>
    <row r="141" spans="1:10" ht="15.75" customHeight="1">
      <c r="A141" s="123"/>
      <c r="B141" s="130"/>
      <c r="C141" s="164" t="s">
        <v>37</v>
      </c>
      <c r="D141" s="191"/>
      <c r="E141" s="191"/>
      <c r="F141" s="234">
        <f>SUM(F139:F140)</f>
        <v>0</v>
      </c>
      <c r="G141" s="264">
        <f>MAX(G139:G140)</f>
        <v>0</v>
      </c>
      <c r="H141" s="264">
        <f>SUM(H139:H140)</f>
        <v>0</v>
      </c>
      <c r="I141" s="264">
        <f>SUM(I139:I140)</f>
        <v>0</v>
      </c>
      <c r="J141" s="264">
        <f>SUM(J139:J140)</f>
        <v>0</v>
      </c>
    </row>
    <row r="142" spans="1:10" ht="15.75" customHeight="1">
      <c r="A142" s="123"/>
      <c r="B142" s="128" t="s">
        <v>143</v>
      </c>
      <c r="C142" s="161"/>
      <c r="D142" s="188" t="s">
        <v>80</v>
      </c>
      <c r="E142" s="207"/>
      <c r="F142" s="231" t="str">
        <f>IF(C142="",IF(E142="","","開始日入力を"),IF(E142="","終了日入力を",_xlfn.DAYS(E142,C142)+1))</f>
        <v/>
      </c>
      <c r="G142" s="261"/>
      <c r="H142" s="279" t="str">
        <f>IF(F142="","",IF(G142="","",IF(F142&gt;0,G142*F142,"")))</f>
        <v/>
      </c>
      <c r="I142" s="301"/>
      <c r="J142" s="301" t="str">
        <f>IF(H142="","",IF(H142-I142&lt;0,"エラー",H142-I142))</f>
        <v/>
      </c>
    </row>
    <row r="143" spans="1:10" ht="15.75" customHeight="1">
      <c r="A143" s="123"/>
      <c r="B143" s="129"/>
      <c r="C143" s="163"/>
      <c r="D143" s="190" t="s">
        <v>80</v>
      </c>
      <c r="E143" s="209"/>
      <c r="F143" s="233" t="str">
        <f>IF(C143="",IF(E143="","","開始日入力を"),IF(E143="","終了日入力を",_xlfn.DAYS(E143,C143)+1))</f>
        <v/>
      </c>
      <c r="G143" s="263"/>
      <c r="H143" s="281" t="str">
        <f>IF(F143="","",IF(G143="","",IF(F143&gt;0,G143*F143,"")))</f>
        <v/>
      </c>
      <c r="I143" s="303"/>
      <c r="J143" s="303" t="str">
        <f>IF(H143="","",IF(H143-I143&lt;0,"エラー",H143-I143))</f>
        <v/>
      </c>
    </row>
    <row r="144" spans="1:10" ht="15.75" customHeight="1">
      <c r="A144" s="123"/>
      <c r="B144" s="130"/>
      <c r="C144" s="164" t="s">
        <v>37</v>
      </c>
      <c r="D144" s="191"/>
      <c r="E144" s="191"/>
      <c r="F144" s="234">
        <f>SUM(F142:F143)</f>
        <v>0</v>
      </c>
      <c r="G144" s="264">
        <f>MAX(G142:G143)</f>
        <v>0</v>
      </c>
      <c r="H144" s="264">
        <f>SUM(H142:H143)</f>
        <v>0</v>
      </c>
      <c r="I144" s="264">
        <f>SUM(I142:I143)</f>
        <v>0</v>
      </c>
      <c r="J144" s="264">
        <f>SUM(J142:J143)</f>
        <v>0</v>
      </c>
    </row>
    <row r="145" spans="1:10" ht="15.75" customHeight="1">
      <c r="A145" s="123"/>
      <c r="B145" s="128" t="s">
        <v>174</v>
      </c>
      <c r="C145" s="161"/>
      <c r="D145" s="188" t="s">
        <v>80</v>
      </c>
      <c r="E145" s="207"/>
      <c r="F145" s="231" t="str">
        <f>IF(C145="",IF(E145="","","開始日入力を"),IF(E145="","終了日入力を",_xlfn.DAYS(E145,C145)+1))</f>
        <v/>
      </c>
      <c r="G145" s="261"/>
      <c r="H145" s="279" t="str">
        <f>IF(F145="","",IF(G145="","",IF(F145&gt;0,G145*F145,"")))</f>
        <v/>
      </c>
      <c r="I145" s="301"/>
      <c r="J145" s="301" t="str">
        <f>IF(H145="","",IF(H145-I145&lt;0,"エラー",H145-I145))</f>
        <v/>
      </c>
    </row>
    <row r="146" spans="1:10" ht="15.75" customHeight="1">
      <c r="A146" s="123"/>
      <c r="B146" s="129"/>
      <c r="C146" s="163"/>
      <c r="D146" s="190" t="s">
        <v>80</v>
      </c>
      <c r="E146" s="209"/>
      <c r="F146" s="233" t="str">
        <f>IF(C146="",IF(E146="","","開始日入力を"),IF(E146="","終了日入力を",_xlfn.DAYS(E146,C146)+1))</f>
        <v/>
      </c>
      <c r="G146" s="263"/>
      <c r="H146" s="281" t="str">
        <f>IF(F146="","",IF(G146="","",IF(F146&gt;0,G146*F146,"")))</f>
        <v/>
      </c>
      <c r="I146" s="303"/>
      <c r="J146" s="303" t="str">
        <f>IF(H146="","",IF(H146-I146&lt;0,"エラー",H146-I146))</f>
        <v/>
      </c>
    </row>
    <row r="147" spans="1:10" ht="15.75" customHeight="1">
      <c r="A147" s="123"/>
      <c r="B147" s="130"/>
      <c r="C147" s="164" t="s">
        <v>37</v>
      </c>
      <c r="D147" s="191"/>
      <c r="E147" s="191"/>
      <c r="F147" s="234">
        <f>SUM(F145:F146)</f>
        <v>0</v>
      </c>
      <c r="G147" s="264">
        <f>MAX(G145:G146)</f>
        <v>0</v>
      </c>
      <c r="H147" s="264">
        <f>SUM(H145:H146)</f>
        <v>0</v>
      </c>
      <c r="I147" s="264">
        <f>SUM(I145:I146)</f>
        <v>0</v>
      </c>
      <c r="J147" s="264">
        <f>SUM(J145:J146)</f>
        <v>0</v>
      </c>
    </row>
    <row r="148" spans="1:10" ht="20.100000000000001" customHeight="1">
      <c r="A148" s="3"/>
      <c r="B148" s="3" t="s">
        <v>260</v>
      </c>
      <c r="D148" s="123"/>
      <c r="E148" s="123"/>
      <c r="F148" s="123"/>
      <c r="G148" s="123"/>
      <c r="H148" s="123"/>
      <c r="I148" s="123"/>
      <c r="J148" s="123"/>
    </row>
    <row r="149" spans="1:10">
      <c r="A149" s="123"/>
      <c r="B149" s="128" t="s">
        <v>141</v>
      </c>
      <c r="C149" s="158" t="s">
        <v>73</v>
      </c>
      <c r="D149" s="185"/>
      <c r="E149" s="185"/>
      <c r="F149" s="228"/>
      <c r="G149" s="258" t="s">
        <v>60</v>
      </c>
      <c r="H149" s="277"/>
      <c r="I149" s="151" t="s">
        <v>27</v>
      </c>
      <c r="J149" s="151" t="s">
        <v>77</v>
      </c>
    </row>
    <row r="150" spans="1:10">
      <c r="A150" s="123"/>
      <c r="B150" s="129"/>
      <c r="C150" s="159" t="s">
        <v>45</v>
      </c>
      <c r="D150" s="186"/>
      <c r="E150" s="205"/>
      <c r="F150" s="229" t="s">
        <v>74</v>
      </c>
      <c r="G150" s="259" t="s">
        <v>32</v>
      </c>
      <c r="H150" s="229" t="s">
        <v>76</v>
      </c>
      <c r="I150" s="299"/>
      <c r="J150" s="299"/>
    </row>
    <row r="151" spans="1:10">
      <c r="A151" s="123"/>
      <c r="B151" s="130"/>
      <c r="C151" s="160"/>
      <c r="D151" s="187"/>
      <c r="E151" s="206"/>
      <c r="F151" s="230" t="s">
        <v>10</v>
      </c>
      <c r="G151" s="260" t="s">
        <v>11</v>
      </c>
      <c r="H151" s="278" t="s">
        <v>30</v>
      </c>
      <c r="I151" s="300" t="s">
        <v>82</v>
      </c>
      <c r="J151" s="300" t="s">
        <v>3</v>
      </c>
    </row>
    <row r="152" spans="1:10">
      <c r="A152" s="123"/>
      <c r="B152" s="128" t="s">
        <v>142</v>
      </c>
      <c r="C152" s="161"/>
      <c r="D152" s="188" t="s">
        <v>80</v>
      </c>
      <c r="E152" s="207"/>
      <c r="F152" s="231" t="str">
        <f>IF(C152="",IF(E152="","","開始日入力を"),IF(E152="","終了日入力を",_xlfn.DAYS(E152,C152)+1))</f>
        <v/>
      </c>
      <c r="G152" s="261"/>
      <c r="H152" s="279" t="str">
        <f>IF(F152="","",IF(G152="","",IF(F152&gt;0,G152*F152,"")))</f>
        <v/>
      </c>
      <c r="I152" s="301"/>
      <c r="J152" s="301" t="str">
        <f>IF(H152="","",IF(H152-I152&lt;0,"エラー",H152-I152))</f>
        <v/>
      </c>
    </row>
    <row r="153" spans="1:10">
      <c r="A153" s="123"/>
      <c r="B153" s="129"/>
      <c r="C153" s="163"/>
      <c r="D153" s="190" t="s">
        <v>80</v>
      </c>
      <c r="E153" s="209"/>
      <c r="F153" s="233" t="str">
        <f>IF(C153="",IF(E153="","","開始日入力を"),IF(E153="","終了日入力を",_xlfn.DAYS(E153,C153)+1))</f>
        <v/>
      </c>
      <c r="G153" s="263"/>
      <c r="H153" s="281" t="str">
        <f>IF(F153="","",IF(G153="","",IF(F153&gt;0,G153*F153,"")))</f>
        <v/>
      </c>
      <c r="I153" s="303"/>
      <c r="J153" s="303" t="str">
        <f>IF(H153="","",IF(H153-I153&lt;0,"エラー",H153-I153))</f>
        <v/>
      </c>
    </row>
    <row r="154" spans="1:10">
      <c r="A154" s="123"/>
      <c r="B154" s="130"/>
      <c r="C154" s="164" t="s">
        <v>37</v>
      </c>
      <c r="D154" s="191"/>
      <c r="E154" s="191"/>
      <c r="F154" s="234">
        <f>SUM(F152:F153)</f>
        <v>0</v>
      </c>
      <c r="G154" s="264">
        <f>MAX(G152:G153)</f>
        <v>0</v>
      </c>
      <c r="H154" s="264">
        <f>SUM(H152:H153)</f>
        <v>0</v>
      </c>
      <c r="I154" s="264">
        <f>SUM(I152:I153)</f>
        <v>0</v>
      </c>
      <c r="J154" s="264">
        <f>SUM(J152:J153)</f>
        <v>0</v>
      </c>
    </row>
    <row r="155" spans="1:10">
      <c r="A155" s="123"/>
      <c r="B155" s="128" t="s">
        <v>163</v>
      </c>
      <c r="C155" s="161"/>
      <c r="D155" s="188" t="s">
        <v>80</v>
      </c>
      <c r="E155" s="207"/>
      <c r="F155" s="231" t="str">
        <f>IF(C155="",IF(E155="","","開始日入力を"),IF(E155="","終了日入力を",_xlfn.DAYS(E155,C155)+1))</f>
        <v/>
      </c>
      <c r="G155" s="261"/>
      <c r="H155" s="279" t="str">
        <f>IF(F155="","",IF(G155="","",IF(F155&gt;0,G155*F155,"")))</f>
        <v/>
      </c>
      <c r="I155" s="301"/>
      <c r="J155" s="301" t="str">
        <f>IF(H155="","",IF(H155-I155&lt;0,"エラー",H155-I155))</f>
        <v/>
      </c>
    </row>
    <row r="156" spans="1:10">
      <c r="A156" s="123"/>
      <c r="B156" s="129"/>
      <c r="C156" s="163"/>
      <c r="D156" s="190" t="s">
        <v>80</v>
      </c>
      <c r="E156" s="209"/>
      <c r="F156" s="233" t="str">
        <f>IF(C156="",IF(E156="","","開始日入力を"),IF(E156="","終了日入力を",_xlfn.DAYS(E156,C156)+1))</f>
        <v/>
      </c>
      <c r="G156" s="263"/>
      <c r="H156" s="281" t="str">
        <f>IF(F156="","",IF(G156="","",IF(F156&gt;0,G156*F156,"")))</f>
        <v/>
      </c>
      <c r="I156" s="303"/>
      <c r="J156" s="303" t="str">
        <f>IF(H156="","",IF(H156-I156&lt;0,"エラー",H156-I156))</f>
        <v/>
      </c>
    </row>
    <row r="157" spans="1:10">
      <c r="A157" s="123"/>
      <c r="B157" s="130"/>
      <c r="C157" s="164" t="s">
        <v>37</v>
      </c>
      <c r="D157" s="191"/>
      <c r="E157" s="191"/>
      <c r="F157" s="234">
        <f>SUM(F155:F156)</f>
        <v>0</v>
      </c>
      <c r="G157" s="264">
        <f>MAX(G155:G156)</f>
        <v>0</v>
      </c>
      <c r="H157" s="264">
        <f>SUM(H155:H156)</f>
        <v>0</v>
      </c>
      <c r="I157" s="264">
        <f>SUM(I155:I156)</f>
        <v>0</v>
      </c>
      <c r="J157" s="264">
        <f>SUM(J155:J156)</f>
        <v>0</v>
      </c>
    </row>
    <row r="158" spans="1:10">
      <c r="A158" s="123"/>
      <c r="B158" s="128" t="s">
        <v>143</v>
      </c>
      <c r="C158" s="161"/>
      <c r="D158" s="188" t="s">
        <v>80</v>
      </c>
      <c r="E158" s="207"/>
      <c r="F158" s="231" t="str">
        <f>IF(C158="",IF(E158="","","開始日入力を"),IF(E158="","終了日入力を",_xlfn.DAYS(E158,C158)+1))</f>
        <v/>
      </c>
      <c r="G158" s="261"/>
      <c r="H158" s="279" t="str">
        <f>IF(F158="","",IF(G158="","",IF(F158&gt;0,G158*F158,"")))</f>
        <v/>
      </c>
      <c r="I158" s="301"/>
      <c r="J158" s="301" t="str">
        <f>IF(H158="","",IF(H158-I158&lt;0,"エラー",H158-I158))</f>
        <v/>
      </c>
    </row>
    <row r="159" spans="1:10">
      <c r="A159" s="123"/>
      <c r="B159" s="129"/>
      <c r="C159" s="163"/>
      <c r="D159" s="190" t="s">
        <v>80</v>
      </c>
      <c r="E159" s="209"/>
      <c r="F159" s="233" t="str">
        <f>IF(C159="",IF(E159="","","開始日入力を"),IF(E159="","終了日入力を",_xlfn.DAYS(E159,C159)+1))</f>
        <v/>
      </c>
      <c r="G159" s="263"/>
      <c r="H159" s="281" t="str">
        <f>IF(F159="","",IF(G159="","",IF(F159&gt;0,G159*F159,"")))</f>
        <v/>
      </c>
      <c r="I159" s="303"/>
      <c r="J159" s="303" t="str">
        <f>IF(H159="","",IF(H159-I159&lt;0,"エラー",H159-I159))</f>
        <v/>
      </c>
    </row>
    <row r="160" spans="1:10">
      <c r="A160" s="123"/>
      <c r="B160" s="130"/>
      <c r="C160" s="164" t="s">
        <v>37</v>
      </c>
      <c r="D160" s="191"/>
      <c r="E160" s="191"/>
      <c r="F160" s="234">
        <f>SUM(F158:F159)</f>
        <v>0</v>
      </c>
      <c r="G160" s="264">
        <f>MAX(G158:G159)</f>
        <v>0</v>
      </c>
      <c r="H160" s="264">
        <f>SUM(H158:H159)</f>
        <v>0</v>
      </c>
      <c r="I160" s="264">
        <f>SUM(I158:I159)</f>
        <v>0</v>
      </c>
      <c r="J160" s="264">
        <f>SUM(J158:J159)</f>
        <v>0</v>
      </c>
    </row>
    <row r="161" spans="1:11">
      <c r="A161" s="123"/>
      <c r="B161" s="128" t="s">
        <v>174</v>
      </c>
      <c r="C161" s="161"/>
      <c r="D161" s="188" t="s">
        <v>80</v>
      </c>
      <c r="E161" s="207"/>
      <c r="F161" s="231" t="str">
        <f>IF(C161="",IF(E161="","","開始日入力を"),IF(E161="","終了日入力を",_xlfn.DAYS(E161,C161)+1))</f>
        <v/>
      </c>
      <c r="G161" s="261"/>
      <c r="H161" s="279" t="str">
        <f>IF(F161="","",IF(G161="","",IF(F161&gt;0,G161*F161,"")))</f>
        <v/>
      </c>
      <c r="I161" s="301"/>
      <c r="J161" s="301" t="str">
        <f>IF(H161="","",IF(H161-I161&lt;0,"エラー",H161-I161))</f>
        <v/>
      </c>
    </row>
    <row r="162" spans="1:11">
      <c r="A162" s="123"/>
      <c r="B162" s="129"/>
      <c r="C162" s="163"/>
      <c r="D162" s="190" t="s">
        <v>80</v>
      </c>
      <c r="E162" s="209"/>
      <c r="F162" s="233" t="str">
        <f>IF(C162="",IF(E162="","","開始日入力を"),IF(E162="","終了日入力を",_xlfn.DAYS(E162,C162)+1))</f>
        <v/>
      </c>
      <c r="G162" s="263"/>
      <c r="H162" s="281" t="str">
        <f>IF(F162="","",IF(G162="","",IF(F162&gt;0,G162*F162,"")))</f>
        <v/>
      </c>
      <c r="I162" s="303"/>
      <c r="J162" s="303" t="str">
        <f>IF(H162="","",IF(H162-I162&lt;0,"エラー",H162-I162))</f>
        <v/>
      </c>
    </row>
    <row r="163" spans="1:11">
      <c r="A163" s="123"/>
      <c r="B163" s="130"/>
      <c r="C163" s="164" t="s">
        <v>37</v>
      </c>
      <c r="D163" s="191"/>
      <c r="E163" s="191"/>
      <c r="F163" s="234">
        <f>SUM(F161:F162)</f>
        <v>0</v>
      </c>
      <c r="G163" s="264">
        <f>MAX(G161:G162)</f>
        <v>0</v>
      </c>
      <c r="H163" s="264">
        <f>SUM(H161:H162)</f>
        <v>0</v>
      </c>
      <c r="I163" s="264">
        <f>SUM(I161:I162)</f>
        <v>0</v>
      </c>
      <c r="J163" s="264">
        <f>SUM(J161:J162)</f>
        <v>0</v>
      </c>
    </row>
    <row r="164" spans="1:11">
      <c r="A164" s="123"/>
      <c r="B164" s="123"/>
      <c r="C164" s="123"/>
      <c r="D164" s="123"/>
      <c r="E164" s="123"/>
      <c r="F164" s="123"/>
      <c r="G164" s="123"/>
      <c r="H164" s="123"/>
      <c r="I164" s="123"/>
      <c r="J164" s="123"/>
    </row>
    <row r="165" spans="1:11" ht="15.75" customHeight="1">
      <c r="A165" s="3" t="s">
        <v>78</v>
      </c>
      <c r="B165" s="3"/>
      <c r="D165" s="123"/>
      <c r="K165" s="61"/>
    </row>
    <row r="166" spans="1:11" ht="15.75" customHeight="1">
      <c r="A166" s="123"/>
      <c r="B166" s="3" t="s">
        <v>184</v>
      </c>
      <c r="E166" s="57"/>
      <c r="F166" s="242"/>
      <c r="G166" s="3"/>
      <c r="H166" s="242"/>
      <c r="I166" s="3"/>
      <c r="J166" s="317"/>
      <c r="K166" s="61"/>
    </row>
    <row r="167" spans="1:11" ht="15.75" customHeight="1">
      <c r="A167" s="123"/>
      <c r="B167" s="3" t="s">
        <v>265</v>
      </c>
      <c r="E167" s="57"/>
      <c r="F167" s="242"/>
      <c r="G167" s="3"/>
      <c r="H167" s="242"/>
      <c r="I167" s="3"/>
      <c r="J167" s="317"/>
      <c r="K167" s="61"/>
    </row>
    <row r="168" spans="1:11" ht="15.75" customHeight="1">
      <c r="A168" s="123"/>
      <c r="B168" s="350"/>
      <c r="C168" s="199" t="s">
        <v>28</v>
      </c>
      <c r="D168" s="178"/>
      <c r="E168" s="178"/>
      <c r="F168" s="242" t="str">
        <f>IF(J122=0,"",J122)</f>
        <v/>
      </c>
      <c r="G168" s="3" t="s">
        <v>79</v>
      </c>
      <c r="H168" s="242">
        <v>436000</v>
      </c>
      <c r="I168" s="3" t="s">
        <v>18</v>
      </c>
      <c r="J168" s="317" t="str">
        <f>IF(F168="","",F168*H168)</f>
        <v/>
      </c>
      <c r="K168" s="61"/>
    </row>
    <row r="169" spans="1:11" ht="15.75" customHeight="1">
      <c r="A169" s="123"/>
      <c r="B169" s="350"/>
      <c r="C169" s="199" t="s">
        <v>176</v>
      </c>
      <c r="D169" s="178"/>
      <c r="E169" s="178"/>
      <c r="F169" s="242" t="str">
        <f>IF(J125=0,"",J125)</f>
        <v/>
      </c>
      <c r="G169" s="3" t="s">
        <v>79</v>
      </c>
      <c r="H169" s="242">
        <v>211000</v>
      </c>
      <c r="I169" s="3" t="s">
        <v>18</v>
      </c>
      <c r="J169" s="317" t="str">
        <f>IF(F169="","",F169*H169)</f>
        <v/>
      </c>
      <c r="K169" s="61"/>
    </row>
    <row r="170" spans="1:11" ht="15.75" customHeight="1">
      <c r="A170" s="123"/>
      <c r="B170" s="350"/>
      <c r="C170" s="199" t="s">
        <v>144</v>
      </c>
      <c r="D170" s="178"/>
      <c r="E170" s="178"/>
      <c r="F170" s="242" t="str">
        <f>IF(J128=0,"",J128)</f>
        <v/>
      </c>
      <c r="G170" s="3" t="s">
        <v>79</v>
      </c>
      <c r="H170" s="242">
        <v>74000</v>
      </c>
      <c r="I170" s="3" t="s">
        <v>18</v>
      </c>
      <c r="J170" s="317" t="str">
        <f>IF(F170="","",F170*H170)</f>
        <v/>
      </c>
      <c r="K170" s="61"/>
    </row>
    <row r="171" spans="1:11" ht="15.75" customHeight="1">
      <c r="A171" s="123"/>
      <c r="B171" s="350"/>
      <c r="C171" s="199" t="s">
        <v>33</v>
      </c>
      <c r="D171" s="178"/>
      <c r="E171" s="178"/>
      <c r="F171" s="242" t="str">
        <f>IF(J131=0,"",J131)</f>
        <v/>
      </c>
      <c r="G171" s="3" t="s">
        <v>79</v>
      </c>
      <c r="H171" s="242">
        <v>16000</v>
      </c>
      <c r="I171" s="3" t="s">
        <v>18</v>
      </c>
      <c r="J171" s="317" t="str">
        <f>IF(F171="","",F171*H171)</f>
        <v/>
      </c>
      <c r="K171" s="61"/>
    </row>
    <row r="172" spans="1:11" ht="15.75" customHeight="1">
      <c r="A172" s="123"/>
      <c r="B172" s="351" t="s">
        <v>104</v>
      </c>
      <c r="C172" s="225"/>
      <c r="D172" s="357"/>
      <c r="E172" s="357"/>
      <c r="F172" s="242"/>
      <c r="G172" s="3"/>
      <c r="H172" s="242"/>
      <c r="I172" s="3"/>
      <c r="J172" s="317"/>
      <c r="K172" s="61"/>
    </row>
    <row r="173" spans="1:11" ht="15.75" customHeight="1">
      <c r="A173" s="123"/>
      <c r="B173" s="350"/>
      <c r="C173" s="199" t="s">
        <v>28</v>
      </c>
      <c r="D173" s="178"/>
      <c r="E173" s="178"/>
      <c r="F173" s="242" t="str">
        <f>IF(J138=0,"",J138)</f>
        <v/>
      </c>
      <c r="G173" s="3" t="s">
        <v>79</v>
      </c>
      <c r="H173" s="242">
        <v>218000</v>
      </c>
      <c r="I173" s="3" t="s">
        <v>18</v>
      </c>
      <c r="J173" s="317" t="str">
        <f>IF(F173="","",F173*H173)</f>
        <v/>
      </c>
      <c r="K173" s="61"/>
    </row>
    <row r="174" spans="1:11" ht="15.75" customHeight="1">
      <c r="A174" s="123"/>
      <c r="B174" s="350"/>
      <c r="C174" s="199" t="s">
        <v>176</v>
      </c>
      <c r="D174" s="178"/>
      <c r="E174" s="178"/>
      <c r="F174" s="242" t="str">
        <f>IF(J141=0,"",J141)</f>
        <v/>
      </c>
      <c r="G174" s="3" t="s">
        <v>79</v>
      </c>
      <c r="H174" s="242">
        <v>106000</v>
      </c>
      <c r="I174" s="3" t="s">
        <v>18</v>
      </c>
      <c r="J174" s="317" t="str">
        <f>IF(F174="","",F174*H174)</f>
        <v/>
      </c>
      <c r="K174" s="61"/>
    </row>
    <row r="175" spans="1:11" ht="15.75" customHeight="1">
      <c r="A175" s="123"/>
      <c r="B175" s="350"/>
      <c r="C175" s="199" t="s">
        <v>144</v>
      </c>
      <c r="D175" s="178"/>
      <c r="E175" s="178"/>
      <c r="F175" s="242" t="str">
        <f>IF(J144=0,"",J144)</f>
        <v/>
      </c>
      <c r="G175" s="3" t="s">
        <v>79</v>
      </c>
      <c r="H175" s="242">
        <v>37000</v>
      </c>
      <c r="I175" s="3" t="s">
        <v>18</v>
      </c>
      <c r="J175" s="317" t="str">
        <f>IF(F175="","",F175*H175)</f>
        <v/>
      </c>
      <c r="K175" s="61"/>
    </row>
    <row r="176" spans="1:11" ht="15.75" customHeight="1">
      <c r="A176" s="123"/>
      <c r="B176" s="350"/>
      <c r="C176" s="199" t="s">
        <v>33</v>
      </c>
      <c r="D176" s="178"/>
      <c r="E176" s="178"/>
      <c r="F176" s="242" t="str">
        <f>IF(J147=0,"",J147)</f>
        <v/>
      </c>
      <c r="G176" s="3" t="s">
        <v>79</v>
      </c>
      <c r="H176" s="242">
        <v>16000</v>
      </c>
      <c r="I176" s="3" t="s">
        <v>18</v>
      </c>
      <c r="J176" s="317" t="str">
        <f>IF(F176="","",F176*H176)</f>
        <v/>
      </c>
      <c r="K176" s="61"/>
    </row>
    <row r="177" spans="1:11" ht="15.75" customHeight="1">
      <c r="A177" s="123"/>
      <c r="B177" s="3" t="s">
        <v>263</v>
      </c>
      <c r="E177" s="57"/>
      <c r="F177" s="242"/>
      <c r="G177" s="3"/>
      <c r="H177" s="242"/>
      <c r="I177" s="3"/>
      <c r="J177" s="317"/>
      <c r="K177" s="61"/>
    </row>
    <row r="178" spans="1:11" ht="15.75" customHeight="1">
      <c r="A178" s="123"/>
      <c r="B178" s="350"/>
      <c r="C178" s="199" t="s">
        <v>28</v>
      </c>
      <c r="D178" s="178"/>
      <c r="E178" s="178"/>
      <c r="F178" s="242" t="str">
        <f>IF(J154=0,"",J154)</f>
        <v/>
      </c>
      <c r="G178" s="3" t="s">
        <v>79</v>
      </c>
      <c r="H178" s="242">
        <v>305000</v>
      </c>
      <c r="I178" s="3" t="s">
        <v>18</v>
      </c>
      <c r="J178" s="317" t="str">
        <f>IF(F178="","",F178*H178)</f>
        <v/>
      </c>
      <c r="K178" s="61"/>
    </row>
    <row r="179" spans="1:11" ht="15.75" customHeight="1">
      <c r="A179" s="123"/>
      <c r="B179" s="350"/>
      <c r="C179" s="199" t="s">
        <v>176</v>
      </c>
      <c r="D179" s="178"/>
      <c r="E179" s="178"/>
      <c r="F179" s="242" t="str">
        <f>IF(J157=0,"",J157)</f>
        <v/>
      </c>
      <c r="G179" s="3" t="s">
        <v>79</v>
      </c>
      <c r="H179" s="242">
        <v>148000</v>
      </c>
      <c r="I179" s="3" t="s">
        <v>18</v>
      </c>
      <c r="J179" s="317" t="str">
        <f>IF(F179="","",F179*H179)</f>
        <v/>
      </c>
      <c r="K179" s="61"/>
    </row>
    <row r="180" spans="1:11" ht="15.75" customHeight="1">
      <c r="A180" s="123"/>
      <c r="B180" s="350"/>
      <c r="C180" s="199" t="s">
        <v>144</v>
      </c>
      <c r="D180" s="178"/>
      <c r="E180" s="178"/>
      <c r="F180" s="242" t="str">
        <f>IF(J160=0,"",J160)</f>
        <v/>
      </c>
      <c r="G180" s="3" t="s">
        <v>79</v>
      </c>
      <c r="H180" s="242">
        <v>52000</v>
      </c>
      <c r="I180" s="3" t="s">
        <v>18</v>
      </c>
      <c r="J180" s="317" t="str">
        <f>IF(F180="","",F180*H180)</f>
        <v/>
      </c>
      <c r="K180" s="61"/>
    </row>
    <row r="181" spans="1:11" ht="15.75" customHeight="1">
      <c r="A181" s="123"/>
      <c r="B181" s="350"/>
      <c r="C181" s="199" t="s">
        <v>33</v>
      </c>
      <c r="D181" s="178"/>
      <c r="E181" s="178"/>
      <c r="F181" s="242" t="str">
        <f>IF(J163=0,"",J163)</f>
        <v/>
      </c>
      <c r="G181" s="3" t="s">
        <v>79</v>
      </c>
      <c r="H181" s="242">
        <v>11000</v>
      </c>
      <c r="I181" s="3" t="s">
        <v>18</v>
      </c>
      <c r="J181" s="317" t="str">
        <f>IF(F181="","",F181*H181)</f>
        <v/>
      </c>
      <c r="K181" s="61"/>
    </row>
    <row r="182" spans="1:11" ht="15.75" customHeight="1">
      <c r="A182" s="123"/>
      <c r="B182" s="123"/>
      <c r="C182" s="123"/>
      <c r="D182" s="123"/>
      <c r="E182" s="144"/>
      <c r="F182" s="243"/>
      <c r="G182" s="3"/>
      <c r="H182" s="243"/>
      <c r="I182" s="310" t="s">
        <v>37</v>
      </c>
      <c r="J182" s="318">
        <f>SUM(J166:J181)</f>
        <v>0</v>
      </c>
      <c r="K182" s="61"/>
    </row>
    <row r="183" spans="1:11" ht="20.100000000000001" customHeight="1">
      <c r="A183" s="123"/>
      <c r="B183" s="123"/>
      <c r="C183" s="123"/>
      <c r="D183" s="123"/>
      <c r="E183" s="123"/>
      <c r="F183" s="123"/>
      <c r="G183" s="123"/>
      <c r="H183" s="123"/>
      <c r="J183" s="123"/>
    </row>
    <row r="184" spans="1:11" ht="20.100000000000001" customHeight="1">
      <c r="A184" s="3"/>
      <c r="B184" s="3" t="s">
        <v>244</v>
      </c>
      <c r="C184" s="123"/>
      <c r="D184" s="123"/>
      <c r="E184" s="123"/>
      <c r="F184" s="123"/>
      <c r="G184" s="123"/>
      <c r="H184" s="123"/>
      <c r="I184" s="123"/>
      <c r="J184" s="123"/>
    </row>
    <row r="185" spans="1:11" ht="20.100000000000001" customHeight="1">
      <c r="A185" s="3"/>
      <c r="B185" s="3" t="s">
        <v>233</v>
      </c>
      <c r="D185" s="123"/>
      <c r="E185" s="123"/>
      <c r="F185" s="123"/>
      <c r="G185" s="123"/>
      <c r="H185" s="123"/>
      <c r="I185" s="123"/>
      <c r="J185" s="123"/>
    </row>
    <row r="186" spans="1:11">
      <c r="A186" s="123"/>
      <c r="B186" s="128" t="s">
        <v>141</v>
      </c>
      <c r="C186" s="158" t="s">
        <v>73</v>
      </c>
      <c r="D186" s="185"/>
      <c r="E186" s="185"/>
      <c r="F186" s="228"/>
      <c r="G186" s="258" t="s">
        <v>60</v>
      </c>
      <c r="H186" s="277"/>
      <c r="I186" s="151" t="s">
        <v>27</v>
      </c>
      <c r="J186" s="151" t="s">
        <v>77</v>
      </c>
    </row>
    <row r="187" spans="1:11">
      <c r="A187" s="123"/>
      <c r="B187" s="129"/>
      <c r="C187" s="159" t="s">
        <v>45</v>
      </c>
      <c r="D187" s="186"/>
      <c r="E187" s="205"/>
      <c r="F187" s="229" t="s">
        <v>74</v>
      </c>
      <c r="G187" s="259" t="s">
        <v>32</v>
      </c>
      <c r="H187" s="229" t="s">
        <v>76</v>
      </c>
      <c r="I187" s="299"/>
      <c r="J187" s="299"/>
    </row>
    <row r="188" spans="1:11">
      <c r="A188" s="123"/>
      <c r="B188" s="130"/>
      <c r="C188" s="160"/>
      <c r="D188" s="187"/>
      <c r="E188" s="206"/>
      <c r="F188" s="230" t="s">
        <v>10</v>
      </c>
      <c r="G188" s="260" t="s">
        <v>11</v>
      </c>
      <c r="H188" s="278" t="s">
        <v>30</v>
      </c>
      <c r="I188" s="300" t="s">
        <v>82</v>
      </c>
      <c r="J188" s="300" t="s">
        <v>3</v>
      </c>
    </row>
    <row r="189" spans="1:11">
      <c r="A189" s="123"/>
      <c r="B189" s="128" t="s">
        <v>142</v>
      </c>
      <c r="C189" s="161"/>
      <c r="D189" s="188" t="s">
        <v>80</v>
      </c>
      <c r="E189" s="207"/>
      <c r="F189" s="231" t="str">
        <f>IF(C189="",IF(E189="","","開始日入力を"),IF(E189="","終了日入力を",_xlfn.DAYS(E189,C189)+1))</f>
        <v/>
      </c>
      <c r="G189" s="261"/>
      <c r="H189" s="279" t="str">
        <f>IF(F189="","",IF(G189="","",IF(F189&gt;0,G189*F189,"")))</f>
        <v/>
      </c>
      <c r="I189" s="301"/>
      <c r="J189" s="301" t="str">
        <f>IF(H189="","",IF(H189-I189&lt;0,"エラー",H189-I189))</f>
        <v/>
      </c>
    </row>
    <row r="190" spans="1:11">
      <c r="A190" s="123"/>
      <c r="B190" s="129"/>
      <c r="C190" s="163"/>
      <c r="D190" s="190" t="s">
        <v>80</v>
      </c>
      <c r="E190" s="209"/>
      <c r="F190" s="233" t="str">
        <f>IF(C190="",IF(E190="","","開始日入力を"),IF(E190="","終了日入力を",_xlfn.DAYS(E190,C190)+1))</f>
        <v/>
      </c>
      <c r="G190" s="263"/>
      <c r="H190" s="281" t="str">
        <f>IF(F190="","",IF(G190="","",IF(F190&gt;0,G190*F190,"")))</f>
        <v/>
      </c>
      <c r="I190" s="303"/>
      <c r="J190" s="303" t="str">
        <f>IF(H190="","",IF(H190-I190&lt;0,"エラー",H190-I190))</f>
        <v/>
      </c>
    </row>
    <row r="191" spans="1:11">
      <c r="A191" s="123"/>
      <c r="B191" s="130"/>
      <c r="C191" s="164" t="s">
        <v>37</v>
      </c>
      <c r="D191" s="191"/>
      <c r="E191" s="191"/>
      <c r="F191" s="234">
        <f>SUM(F189:F190)</f>
        <v>0</v>
      </c>
      <c r="G191" s="264">
        <f>MAX(G189:G190)</f>
        <v>0</v>
      </c>
      <c r="H191" s="264">
        <f>SUM(H189:H190)</f>
        <v>0</v>
      </c>
      <c r="I191" s="264">
        <f>SUM(I189:I190)</f>
        <v>0</v>
      </c>
      <c r="J191" s="264">
        <f>SUM(J189:J190)</f>
        <v>0</v>
      </c>
    </row>
    <row r="192" spans="1:11">
      <c r="A192" s="123"/>
      <c r="B192" s="128" t="s">
        <v>163</v>
      </c>
      <c r="C192" s="161"/>
      <c r="D192" s="188" t="s">
        <v>80</v>
      </c>
      <c r="E192" s="207"/>
      <c r="F192" s="231" t="str">
        <f>IF(C192="",IF(E192="","","開始日入力を"),IF(E192="","終了日入力を",_xlfn.DAYS(E192,C192)+1))</f>
        <v/>
      </c>
      <c r="G192" s="261"/>
      <c r="H192" s="279" t="str">
        <f>IF(F192="","",IF(G192="","",IF(F192&gt;0,G192*F192,"")))</f>
        <v/>
      </c>
      <c r="I192" s="301"/>
      <c r="J192" s="301" t="str">
        <f>IF(H192="","",IF(H192-I192&lt;0,"エラー",H192-I192))</f>
        <v/>
      </c>
    </row>
    <row r="193" spans="1:10">
      <c r="A193" s="123"/>
      <c r="B193" s="129"/>
      <c r="C193" s="163"/>
      <c r="D193" s="190" t="s">
        <v>80</v>
      </c>
      <c r="E193" s="209"/>
      <c r="F193" s="233" t="str">
        <f>IF(C193="",IF(E193="","","開始日入力を"),IF(E193="","終了日入力を",_xlfn.DAYS(E193,C193)+1))</f>
        <v/>
      </c>
      <c r="G193" s="263"/>
      <c r="H193" s="281" t="str">
        <f>IF(F193="","",IF(G193="","",IF(F193&gt;0,G193*F193,"")))</f>
        <v/>
      </c>
      <c r="I193" s="303"/>
      <c r="J193" s="303" t="str">
        <f>IF(H193="","",IF(H193-I193&lt;0,"エラー",H193-I193))</f>
        <v/>
      </c>
    </row>
    <row r="194" spans="1:10">
      <c r="A194" s="123"/>
      <c r="B194" s="130"/>
      <c r="C194" s="164" t="s">
        <v>37</v>
      </c>
      <c r="D194" s="191"/>
      <c r="E194" s="191"/>
      <c r="F194" s="234">
        <f>SUM(F192:F193)</f>
        <v>0</v>
      </c>
      <c r="G194" s="264">
        <f>MAX(G192:G193)</f>
        <v>0</v>
      </c>
      <c r="H194" s="264">
        <f>SUM(H192:H193)</f>
        <v>0</v>
      </c>
      <c r="I194" s="264">
        <f>SUM(I192:I193)</f>
        <v>0</v>
      </c>
      <c r="J194" s="264">
        <f>SUM(J192:J193)</f>
        <v>0</v>
      </c>
    </row>
    <row r="195" spans="1:10">
      <c r="A195" s="123"/>
      <c r="B195" s="128" t="s">
        <v>143</v>
      </c>
      <c r="C195" s="161"/>
      <c r="D195" s="188" t="s">
        <v>80</v>
      </c>
      <c r="E195" s="207"/>
      <c r="F195" s="231" t="str">
        <f>IF(C195="",IF(E195="","","開始日入力を"),IF(E195="","終了日入力を",_xlfn.DAYS(E195,C195)+1))</f>
        <v/>
      </c>
      <c r="G195" s="261"/>
      <c r="H195" s="279" t="str">
        <f>IF(F195="","",IF(G195="","",IF(F195&gt;0,G195*F195,"")))</f>
        <v/>
      </c>
      <c r="I195" s="301"/>
      <c r="J195" s="301" t="str">
        <f>IF(H195="","",IF(H195-I195&lt;0,"エラー",H195-I195))</f>
        <v/>
      </c>
    </row>
    <row r="196" spans="1:10">
      <c r="A196" s="123"/>
      <c r="B196" s="129"/>
      <c r="C196" s="163"/>
      <c r="D196" s="190" t="s">
        <v>80</v>
      </c>
      <c r="E196" s="209"/>
      <c r="F196" s="233" t="str">
        <f>IF(C196="",IF(E196="","","開始日入力を"),IF(E196="","終了日入力を",_xlfn.DAYS(E196,C196)+1))</f>
        <v/>
      </c>
      <c r="G196" s="263"/>
      <c r="H196" s="281" t="str">
        <f>IF(F196="","",IF(G196="","",IF(F196&gt;0,G196*F196,"")))</f>
        <v/>
      </c>
      <c r="I196" s="303"/>
      <c r="J196" s="303" t="str">
        <f>IF(H196="","",IF(H196-I196&lt;0,"エラー",H196-I196))</f>
        <v/>
      </c>
    </row>
    <row r="197" spans="1:10">
      <c r="A197" s="123"/>
      <c r="B197" s="130"/>
      <c r="C197" s="164" t="s">
        <v>37</v>
      </c>
      <c r="D197" s="191"/>
      <c r="E197" s="191"/>
      <c r="F197" s="234">
        <f>SUM(F195:F196)</f>
        <v>0</v>
      </c>
      <c r="G197" s="264">
        <f>MAX(G195:G196)</f>
        <v>0</v>
      </c>
      <c r="H197" s="264">
        <f>SUM(H195:H196)</f>
        <v>0</v>
      </c>
      <c r="I197" s="264">
        <f>SUM(I195:I196)</f>
        <v>0</v>
      </c>
      <c r="J197" s="264">
        <f>SUM(J195:J196)</f>
        <v>0</v>
      </c>
    </row>
    <row r="198" spans="1:10">
      <c r="A198" s="123"/>
      <c r="B198" s="128" t="s">
        <v>174</v>
      </c>
      <c r="C198" s="161"/>
      <c r="D198" s="188" t="s">
        <v>80</v>
      </c>
      <c r="E198" s="207"/>
      <c r="F198" s="231" t="str">
        <f>IF(C198="",IF(E198="","","開始日入力を"),IF(E198="","終了日入力を",_xlfn.DAYS(E198,C198)+1))</f>
        <v/>
      </c>
      <c r="G198" s="261"/>
      <c r="H198" s="279" t="str">
        <f>IF(F198="","",IF(G198="","",IF(F198&gt;0,G198*F198,"")))</f>
        <v/>
      </c>
      <c r="I198" s="301"/>
      <c r="J198" s="301" t="str">
        <f>IF(H198="","",IF(H198-I198&lt;0,"エラー",H198-I198))</f>
        <v/>
      </c>
    </row>
    <row r="199" spans="1:10">
      <c r="A199" s="123"/>
      <c r="B199" s="129"/>
      <c r="C199" s="163"/>
      <c r="D199" s="190" t="s">
        <v>80</v>
      </c>
      <c r="E199" s="209"/>
      <c r="F199" s="233" t="str">
        <f>IF(C199="",IF(E199="","","開始日入力を"),IF(E199="","終了日入力を",_xlfn.DAYS(E199,C199)+1))</f>
        <v/>
      </c>
      <c r="G199" s="263"/>
      <c r="H199" s="281" t="str">
        <f>IF(F199="","",IF(G199="","",IF(F199&gt;0,G199*F199,"")))</f>
        <v/>
      </c>
      <c r="I199" s="303"/>
      <c r="J199" s="303" t="str">
        <f>IF(H199="","",IF(H199-I199&lt;0,"エラー",H199-I199))</f>
        <v/>
      </c>
    </row>
    <row r="200" spans="1:10">
      <c r="A200" s="123"/>
      <c r="B200" s="130"/>
      <c r="C200" s="164" t="s">
        <v>37</v>
      </c>
      <c r="D200" s="191"/>
      <c r="E200" s="191"/>
      <c r="F200" s="234">
        <f>SUM(F198:F199)</f>
        <v>0</v>
      </c>
      <c r="G200" s="264">
        <f>MAX(G198:G199)</f>
        <v>0</v>
      </c>
      <c r="H200" s="264">
        <f>SUM(H198:H199)</f>
        <v>0</v>
      </c>
      <c r="I200" s="264">
        <f>SUM(I198:I199)</f>
        <v>0</v>
      </c>
      <c r="J200" s="264">
        <f>SUM(J198:J199)</f>
        <v>0</v>
      </c>
    </row>
    <row r="201" spans="1:10" ht="20.100000000000001" customHeight="1">
      <c r="A201" s="3"/>
      <c r="B201" s="3" t="s">
        <v>53</v>
      </c>
      <c r="D201" s="123"/>
      <c r="E201" s="123"/>
      <c r="F201" s="123"/>
      <c r="G201" s="123"/>
      <c r="H201" s="123"/>
      <c r="I201" s="123"/>
      <c r="J201" s="123"/>
    </row>
    <row r="202" spans="1:10">
      <c r="A202" s="123"/>
      <c r="B202" s="128" t="s">
        <v>141</v>
      </c>
      <c r="C202" s="158" t="s">
        <v>73</v>
      </c>
      <c r="D202" s="185"/>
      <c r="E202" s="185"/>
      <c r="F202" s="228"/>
      <c r="G202" s="258" t="s">
        <v>60</v>
      </c>
      <c r="H202" s="277"/>
      <c r="I202" s="151" t="s">
        <v>27</v>
      </c>
      <c r="J202" s="151" t="s">
        <v>77</v>
      </c>
    </row>
    <row r="203" spans="1:10">
      <c r="A203" s="123"/>
      <c r="B203" s="129"/>
      <c r="C203" s="159" t="s">
        <v>45</v>
      </c>
      <c r="D203" s="186"/>
      <c r="E203" s="205"/>
      <c r="F203" s="229" t="s">
        <v>74</v>
      </c>
      <c r="G203" s="259" t="s">
        <v>32</v>
      </c>
      <c r="H203" s="229" t="s">
        <v>76</v>
      </c>
      <c r="I203" s="299"/>
      <c r="J203" s="299"/>
    </row>
    <row r="204" spans="1:10">
      <c r="A204" s="123"/>
      <c r="B204" s="130"/>
      <c r="C204" s="160"/>
      <c r="D204" s="187"/>
      <c r="E204" s="206"/>
      <c r="F204" s="230" t="s">
        <v>10</v>
      </c>
      <c r="G204" s="260" t="s">
        <v>11</v>
      </c>
      <c r="H204" s="278" t="s">
        <v>30</v>
      </c>
      <c r="I204" s="300" t="s">
        <v>82</v>
      </c>
      <c r="J204" s="300" t="s">
        <v>3</v>
      </c>
    </row>
    <row r="205" spans="1:10" ht="15.75" customHeight="1">
      <c r="A205" s="123"/>
      <c r="B205" s="128" t="s">
        <v>142</v>
      </c>
      <c r="C205" s="161"/>
      <c r="D205" s="188" t="s">
        <v>80</v>
      </c>
      <c r="E205" s="207"/>
      <c r="F205" s="231" t="str">
        <f>IF(C205="",IF(E205="","","開始日入力を"),IF(E205="","終了日入力を",_xlfn.DAYS(E205,C205)+1))</f>
        <v/>
      </c>
      <c r="G205" s="261"/>
      <c r="H205" s="279" t="str">
        <f>IF(F205="","",IF(G205="","",IF(F205&gt;0,G205*F205,"")))</f>
        <v/>
      </c>
      <c r="I205" s="301"/>
      <c r="J205" s="301" t="str">
        <f>IF(H205="","",IF(H205-I205&lt;0,"エラー",H205-I205))</f>
        <v/>
      </c>
    </row>
    <row r="206" spans="1:10" ht="15.75" customHeight="1">
      <c r="A206" s="123"/>
      <c r="B206" s="129"/>
      <c r="C206" s="163"/>
      <c r="D206" s="190" t="s">
        <v>80</v>
      </c>
      <c r="E206" s="209"/>
      <c r="F206" s="233" t="str">
        <f>IF(C206="",IF(E206="","","開始日入力を"),IF(E206="","終了日入力を",_xlfn.DAYS(E206,C206)+1))</f>
        <v/>
      </c>
      <c r="G206" s="263"/>
      <c r="H206" s="281" t="str">
        <f>IF(F206="","",IF(G206="","",IF(F206&gt;0,G206*F206,"")))</f>
        <v/>
      </c>
      <c r="I206" s="303"/>
      <c r="J206" s="303" t="str">
        <f>IF(H206="","",IF(H206-I206&lt;0,"エラー",H206-I206))</f>
        <v/>
      </c>
    </row>
    <row r="207" spans="1:10" ht="15.75" customHeight="1">
      <c r="A207" s="123"/>
      <c r="B207" s="130"/>
      <c r="C207" s="164" t="s">
        <v>37</v>
      </c>
      <c r="D207" s="191"/>
      <c r="E207" s="191"/>
      <c r="F207" s="234">
        <f>SUM(F205:F206)</f>
        <v>0</v>
      </c>
      <c r="G207" s="264">
        <f>MAX(G205:G206)</f>
        <v>0</v>
      </c>
      <c r="H207" s="264">
        <f>SUM(H205:H206)</f>
        <v>0</v>
      </c>
      <c r="I207" s="264">
        <f>SUM(I205:I206)</f>
        <v>0</v>
      </c>
      <c r="J207" s="264">
        <f>SUM(J205:J206)</f>
        <v>0</v>
      </c>
    </row>
    <row r="208" spans="1:10" ht="15.75" customHeight="1">
      <c r="A208" s="123"/>
      <c r="B208" s="128" t="s">
        <v>163</v>
      </c>
      <c r="C208" s="161"/>
      <c r="D208" s="188" t="s">
        <v>80</v>
      </c>
      <c r="E208" s="207"/>
      <c r="F208" s="231" t="str">
        <f>IF(C208="",IF(E208="","","開始日入力を"),IF(E208="","終了日入力を",_xlfn.DAYS(E208,C208)+1))</f>
        <v/>
      </c>
      <c r="G208" s="261"/>
      <c r="H208" s="279" t="str">
        <f>IF(F208="","",IF(G208="","",IF(F208&gt;0,G208*F208,"")))</f>
        <v/>
      </c>
      <c r="I208" s="301"/>
      <c r="J208" s="301" t="str">
        <f>IF(H208="","",IF(H208-I208&lt;0,"エラー",H208-I208))</f>
        <v/>
      </c>
    </row>
    <row r="209" spans="1:10" ht="15.75" customHeight="1">
      <c r="A209" s="123"/>
      <c r="B209" s="129"/>
      <c r="C209" s="163"/>
      <c r="D209" s="190" t="s">
        <v>80</v>
      </c>
      <c r="E209" s="209"/>
      <c r="F209" s="233" t="str">
        <f>IF(C209="",IF(E209="","","開始日入力を"),IF(E209="","終了日入力を",_xlfn.DAYS(E209,C209)+1))</f>
        <v/>
      </c>
      <c r="G209" s="263"/>
      <c r="H209" s="281" t="str">
        <f>IF(F209="","",IF(G209="","",IF(F209&gt;0,G209*F209,"")))</f>
        <v/>
      </c>
      <c r="I209" s="303"/>
      <c r="J209" s="303" t="str">
        <f>IF(H209="","",IF(H209-I209&lt;0,"エラー",H209-I209))</f>
        <v/>
      </c>
    </row>
    <row r="210" spans="1:10" ht="15.75" customHeight="1">
      <c r="A210" s="123"/>
      <c r="B210" s="130"/>
      <c r="C210" s="164" t="s">
        <v>37</v>
      </c>
      <c r="D210" s="191"/>
      <c r="E210" s="191"/>
      <c r="F210" s="234">
        <f>SUM(F208:F209)</f>
        <v>0</v>
      </c>
      <c r="G210" s="264">
        <f>MAX(G208:G209)</f>
        <v>0</v>
      </c>
      <c r="H210" s="264">
        <f>SUM(H208:H209)</f>
        <v>0</v>
      </c>
      <c r="I210" s="264">
        <f>SUM(I208:I209)</f>
        <v>0</v>
      </c>
      <c r="J210" s="264">
        <f>SUM(J208:J209)</f>
        <v>0</v>
      </c>
    </row>
    <row r="211" spans="1:10" ht="15.75" customHeight="1">
      <c r="A211" s="123"/>
      <c r="B211" s="128" t="s">
        <v>143</v>
      </c>
      <c r="C211" s="161"/>
      <c r="D211" s="188" t="s">
        <v>80</v>
      </c>
      <c r="E211" s="207"/>
      <c r="F211" s="231" t="str">
        <f>IF(C211="",IF(E211="","","開始日入力を"),IF(E211="","終了日入力を",_xlfn.DAYS(E211,C211)+1))</f>
        <v/>
      </c>
      <c r="G211" s="261"/>
      <c r="H211" s="279" t="str">
        <f>IF(F211="","",IF(G211="","",IF(F211&gt;0,G211*F211,"")))</f>
        <v/>
      </c>
      <c r="I211" s="301"/>
      <c r="J211" s="301" t="str">
        <f>IF(H211="","",IF(H211-I211&lt;0,"エラー",H211-I211))</f>
        <v/>
      </c>
    </row>
    <row r="212" spans="1:10" ht="15.75" customHeight="1">
      <c r="A212" s="123"/>
      <c r="B212" s="129"/>
      <c r="C212" s="163"/>
      <c r="D212" s="190" t="s">
        <v>80</v>
      </c>
      <c r="E212" s="209"/>
      <c r="F212" s="233" t="str">
        <f>IF(C212="",IF(E212="","","開始日入力を"),IF(E212="","終了日入力を",_xlfn.DAYS(E212,C212)+1))</f>
        <v/>
      </c>
      <c r="G212" s="263"/>
      <c r="H212" s="281" t="str">
        <f>IF(F212="","",IF(G212="","",IF(F212&gt;0,G212*F212,"")))</f>
        <v/>
      </c>
      <c r="I212" s="303"/>
      <c r="J212" s="303" t="str">
        <f>IF(H212="","",IF(H212-I212&lt;0,"エラー",H212-I212))</f>
        <v/>
      </c>
    </row>
    <row r="213" spans="1:10" ht="15.75" customHeight="1">
      <c r="A213" s="123"/>
      <c r="B213" s="130"/>
      <c r="C213" s="164" t="s">
        <v>37</v>
      </c>
      <c r="D213" s="191"/>
      <c r="E213" s="191"/>
      <c r="F213" s="234">
        <f>SUM(F211:F212)</f>
        <v>0</v>
      </c>
      <c r="G213" s="264">
        <f>MAX(G211:G212)</f>
        <v>0</v>
      </c>
      <c r="H213" s="264">
        <f>SUM(H211:H212)</f>
        <v>0</v>
      </c>
      <c r="I213" s="264">
        <f>SUM(I211:I212)</f>
        <v>0</v>
      </c>
      <c r="J213" s="264">
        <f>SUM(J211:J212)</f>
        <v>0</v>
      </c>
    </row>
    <row r="214" spans="1:10" ht="15.75" customHeight="1">
      <c r="A214" s="123"/>
      <c r="B214" s="128" t="s">
        <v>174</v>
      </c>
      <c r="C214" s="161"/>
      <c r="D214" s="188" t="s">
        <v>80</v>
      </c>
      <c r="E214" s="207"/>
      <c r="F214" s="231" t="str">
        <f>IF(C214="",IF(E214="","","開始日入力を"),IF(E214="","終了日入力を",_xlfn.DAYS(E214,C214)+1))</f>
        <v/>
      </c>
      <c r="G214" s="261"/>
      <c r="H214" s="279" t="str">
        <f>IF(F214="","",IF(G214="","",IF(F214&gt;0,G214*F214,"")))</f>
        <v/>
      </c>
      <c r="I214" s="301"/>
      <c r="J214" s="301" t="str">
        <f>IF(H214="","",IF(H214-I214&lt;0,"エラー",H214-I214))</f>
        <v/>
      </c>
    </row>
    <row r="215" spans="1:10" ht="15.75" customHeight="1">
      <c r="A215" s="123"/>
      <c r="B215" s="129"/>
      <c r="C215" s="163"/>
      <c r="D215" s="190" t="s">
        <v>80</v>
      </c>
      <c r="E215" s="209"/>
      <c r="F215" s="233" t="str">
        <f>IF(C215="",IF(E215="","","開始日入力を"),IF(E215="","終了日入力を",_xlfn.DAYS(E215,C215)+1))</f>
        <v/>
      </c>
      <c r="G215" s="263"/>
      <c r="H215" s="281" t="str">
        <f>IF(F215="","",IF(G215="","",IF(F215&gt;0,G215*F215,"")))</f>
        <v/>
      </c>
      <c r="I215" s="303"/>
      <c r="J215" s="303" t="str">
        <f>IF(H215="","",IF(H215-I215&lt;0,"エラー",H215-I215))</f>
        <v/>
      </c>
    </row>
    <row r="216" spans="1:10" ht="15.75" customHeight="1">
      <c r="A216" s="123"/>
      <c r="B216" s="130"/>
      <c r="C216" s="164" t="s">
        <v>37</v>
      </c>
      <c r="D216" s="191"/>
      <c r="E216" s="191"/>
      <c r="F216" s="234">
        <f>SUM(F214:F215)</f>
        <v>0</v>
      </c>
      <c r="G216" s="264">
        <f>MAX(G214:G215)</f>
        <v>0</v>
      </c>
      <c r="H216" s="264">
        <f>SUM(H214:H215)</f>
        <v>0</v>
      </c>
      <c r="I216" s="264">
        <f>SUM(I214:I215)</f>
        <v>0</v>
      </c>
      <c r="J216" s="264">
        <f>SUM(J214:J215)</f>
        <v>0</v>
      </c>
    </row>
    <row r="217" spans="1:10" ht="20.100000000000001" customHeight="1">
      <c r="A217" s="3"/>
      <c r="B217" s="3" t="s">
        <v>260</v>
      </c>
      <c r="D217" s="123"/>
      <c r="E217" s="123"/>
      <c r="F217" s="123"/>
      <c r="G217" s="123"/>
      <c r="H217" s="123"/>
      <c r="I217" s="123"/>
      <c r="J217" s="123"/>
    </row>
    <row r="218" spans="1:10">
      <c r="A218" s="123"/>
      <c r="B218" s="128" t="s">
        <v>141</v>
      </c>
      <c r="C218" s="158" t="s">
        <v>73</v>
      </c>
      <c r="D218" s="185"/>
      <c r="E218" s="185"/>
      <c r="F218" s="228"/>
      <c r="G218" s="258" t="s">
        <v>60</v>
      </c>
      <c r="H218" s="277"/>
      <c r="I218" s="151" t="s">
        <v>27</v>
      </c>
      <c r="J218" s="151" t="s">
        <v>77</v>
      </c>
    </row>
    <row r="219" spans="1:10">
      <c r="A219" s="123"/>
      <c r="B219" s="129"/>
      <c r="C219" s="159" t="s">
        <v>45</v>
      </c>
      <c r="D219" s="186"/>
      <c r="E219" s="205"/>
      <c r="F219" s="229" t="s">
        <v>74</v>
      </c>
      <c r="G219" s="259" t="s">
        <v>32</v>
      </c>
      <c r="H219" s="229" t="s">
        <v>76</v>
      </c>
      <c r="I219" s="299"/>
      <c r="J219" s="299"/>
    </row>
    <row r="220" spans="1:10">
      <c r="A220" s="123"/>
      <c r="B220" s="130"/>
      <c r="C220" s="160"/>
      <c r="D220" s="187"/>
      <c r="E220" s="206"/>
      <c r="F220" s="230" t="s">
        <v>10</v>
      </c>
      <c r="G220" s="260" t="s">
        <v>11</v>
      </c>
      <c r="H220" s="278" t="s">
        <v>30</v>
      </c>
      <c r="I220" s="300" t="s">
        <v>82</v>
      </c>
      <c r="J220" s="300" t="s">
        <v>3</v>
      </c>
    </row>
    <row r="221" spans="1:10">
      <c r="A221" s="123"/>
      <c r="B221" s="128" t="s">
        <v>142</v>
      </c>
      <c r="C221" s="161"/>
      <c r="D221" s="188" t="s">
        <v>80</v>
      </c>
      <c r="E221" s="207"/>
      <c r="F221" s="231" t="str">
        <f>IF(C221="",IF(E221="","","開始日入力を"),IF(E221="","終了日入力を",_xlfn.DAYS(E221,C221)+1))</f>
        <v/>
      </c>
      <c r="G221" s="261"/>
      <c r="H221" s="279" t="str">
        <f>IF(F221="","",IF(G221="","",IF(F221&gt;0,G221*F221,"")))</f>
        <v/>
      </c>
      <c r="I221" s="301"/>
      <c r="J221" s="301" t="str">
        <f>IF(H221="","",IF(H221-I221&lt;0,"エラー",H221-I221))</f>
        <v/>
      </c>
    </row>
    <row r="222" spans="1:10">
      <c r="A222" s="123"/>
      <c r="B222" s="129"/>
      <c r="C222" s="163"/>
      <c r="D222" s="190" t="s">
        <v>80</v>
      </c>
      <c r="E222" s="209"/>
      <c r="F222" s="233" t="str">
        <f>IF(C222="",IF(E222="","","開始日入力を"),IF(E222="","終了日入力を",_xlfn.DAYS(E222,C222)+1))</f>
        <v/>
      </c>
      <c r="G222" s="263"/>
      <c r="H222" s="281" t="str">
        <f>IF(F222="","",IF(G222="","",IF(F222&gt;0,G222*F222,"")))</f>
        <v/>
      </c>
      <c r="I222" s="303"/>
      <c r="J222" s="303" t="str">
        <f>IF(H222="","",IF(H222-I222&lt;0,"エラー",H222-I222))</f>
        <v/>
      </c>
    </row>
    <row r="223" spans="1:10">
      <c r="A223" s="123"/>
      <c r="B223" s="130"/>
      <c r="C223" s="164" t="s">
        <v>37</v>
      </c>
      <c r="D223" s="191"/>
      <c r="E223" s="191"/>
      <c r="F223" s="234">
        <f>SUM(F221:F222)</f>
        <v>0</v>
      </c>
      <c r="G223" s="264">
        <f>MAX(G221:G222)</f>
        <v>0</v>
      </c>
      <c r="H223" s="264">
        <f>SUM(H221:H222)</f>
        <v>0</v>
      </c>
      <c r="I223" s="264">
        <f>SUM(I221:I222)</f>
        <v>0</v>
      </c>
      <c r="J223" s="264">
        <f>SUM(J221:J222)</f>
        <v>0</v>
      </c>
    </row>
    <row r="224" spans="1:10">
      <c r="A224" s="123"/>
      <c r="B224" s="128" t="s">
        <v>163</v>
      </c>
      <c r="C224" s="161"/>
      <c r="D224" s="188" t="s">
        <v>80</v>
      </c>
      <c r="E224" s="207"/>
      <c r="F224" s="231" t="str">
        <f>IF(C224="",IF(E224="","","開始日入力を"),IF(E224="","終了日入力を",_xlfn.DAYS(E224,C224)+1))</f>
        <v/>
      </c>
      <c r="G224" s="261"/>
      <c r="H224" s="279" t="str">
        <f>IF(F224="","",IF(G224="","",IF(F224&gt;0,G224*F224,"")))</f>
        <v/>
      </c>
      <c r="I224" s="301"/>
      <c r="J224" s="301" t="str">
        <f>IF(H224="","",IF(H224-I224&lt;0,"エラー",H224-I224))</f>
        <v/>
      </c>
    </row>
    <row r="225" spans="1:11">
      <c r="A225" s="123"/>
      <c r="B225" s="129"/>
      <c r="C225" s="163"/>
      <c r="D225" s="190" t="s">
        <v>80</v>
      </c>
      <c r="E225" s="209"/>
      <c r="F225" s="233" t="str">
        <f>IF(C225="",IF(E225="","","開始日入力を"),IF(E225="","終了日入力を",_xlfn.DAYS(E225,C225)+1))</f>
        <v/>
      </c>
      <c r="G225" s="263"/>
      <c r="H225" s="281" t="str">
        <f>IF(F225="","",IF(G225="","",IF(F225&gt;0,G225*F225,"")))</f>
        <v/>
      </c>
      <c r="I225" s="303"/>
      <c r="J225" s="303" t="str">
        <f>IF(H225="","",IF(H225-I225&lt;0,"エラー",H225-I225))</f>
        <v/>
      </c>
    </row>
    <row r="226" spans="1:11">
      <c r="A226" s="123"/>
      <c r="B226" s="130"/>
      <c r="C226" s="164" t="s">
        <v>37</v>
      </c>
      <c r="D226" s="191"/>
      <c r="E226" s="191"/>
      <c r="F226" s="234">
        <f>SUM(F224:F225)</f>
        <v>0</v>
      </c>
      <c r="G226" s="264">
        <f>MAX(G224:G225)</f>
        <v>0</v>
      </c>
      <c r="H226" s="264">
        <f>SUM(H224:H225)</f>
        <v>0</v>
      </c>
      <c r="I226" s="264">
        <f>SUM(I224:I225)</f>
        <v>0</v>
      </c>
      <c r="J226" s="264">
        <f>SUM(J224:J225)</f>
        <v>0</v>
      </c>
    </row>
    <row r="227" spans="1:11">
      <c r="A227" s="123"/>
      <c r="B227" s="128" t="s">
        <v>143</v>
      </c>
      <c r="C227" s="161"/>
      <c r="D227" s="188" t="s">
        <v>80</v>
      </c>
      <c r="E227" s="207"/>
      <c r="F227" s="231" t="str">
        <f>IF(C227="",IF(E227="","","開始日入力を"),IF(E227="","終了日入力を",_xlfn.DAYS(E227,C227)+1))</f>
        <v/>
      </c>
      <c r="G227" s="261"/>
      <c r="H227" s="279" t="str">
        <f>IF(F227="","",IF(G227="","",IF(F227&gt;0,G227*F227,"")))</f>
        <v/>
      </c>
      <c r="I227" s="301"/>
      <c r="J227" s="301" t="str">
        <f>IF(H227="","",IF(H227-I227&lt;0,"エラー",H227-I227))</f>
        <v/>
      </c>
    </row>
    <row r="228" spans="1:11">
      <c r="A228" s="123"/>
      <c r="B228" s="129"/>
      <c r="C228" s="163"/>
      <c r="D228" s="190" t="s">
        <v>80</v>
      </c>
      <c r="E228" s="209"/>
      <c r="F228" s="233" t="str">
        <f>IF(C228="",IF(E228="","","開始日入力を"),IF(E228="","終了日入力を",_xlfn.DAYS(E228,C228)+1))</f>
        <v/>
      </c>
      <c r="G228" s="263"/>
      <c r="H228" s="281" t="str">
        <f>IF(F228="","",IF(G228="","",IF(F228&gt;0,G228*F228,"")))</f>
        <v/>
      </c>
      <c r="I228" s="303"/>
      <c r="J228" s="303" t="str">
        <f>IF(H228="","",IF(H228-I228&lt;0,"エラー",H228-I228))</f>
        <v/>
      </c>
    </row>
    <row r="229" spans="1:11">
      <c r="A229" s="123"/>
      <c r="B229" s="130"/>
      <c r="C229" s="164" t="s">
        <v>37</v>
      </c>
      <c r="D229" s="191"/>
      <c r="E229" s="191"/>
      <c r="F229" s="234">
        <f>SUM(F227:F228)</f>
        <v>0</v>
      </c>
      <c r="G229" s="264">
        <f>MAX(G227:G228)</f>
        <v>0</v>
      </c>
      <c r="H229" s="264">
        <f>SUM(H227:H228)</f>
        <v>0</v>
      </c>
      <c r="I229" s="264">
        <f>SUM(I227:I228)</f>
        <v>0</v>
      </c>
      <c r="J229" s="264">
        <f>SUM(J227:J228)</f>
        <v>0</v>
      </c>
    </row>
    <row r="230" spans="1:11">
      <c r="A230" s="123"/>
      <c r="B230" s="128" t="s">
        <v>174</v>
      </c>
      <c r="C230" s="161"/>
      <c r="D230" s="188" t="s">
        <v>80</v>
      </c>
      <c r="E230" s="207"/>
      <c r="F230" s="231" t="str">
        <f>IF(C230="",IF(E230="","","開始日入力を"),IF(E230="","終了日入力を",_xlfn.DAYS(E230,C230)+1))</f>
        <v/>
      </c>
      <c r="G230" s="261"/>
      <c r="H230" s="279" t="str">
        <f>IF(F230="","",IF(G230="","",IF(F230&gt;0,G230*F230,"")))</f>
        <v/>
      </c>
      <c r="I230" s="301"/>
      <c r="J230" s="301" t="str">
        <f>IF(H230="","",IF(H230-I230&lt;0,"エラー",H230-I230))</f>
        <v/>
      </c>
    </row>
    <row r="231" spans="1:11">
      <c r="A231" s="123"/>
      <c r="B231" s="129"/>
      <c r="C231" s="163"/>
      <c r="D231" s="190" t="s">
        <v>80</v>
      </c>
      <c r="E231" s="209"/>
      <c r="F231" s="233" t="str">
        <f>IF(C231="",IF(E231="","","開始日入力を"),IF(E231="","終了日入力を",_xlfn.DAYS(E231,C231)+1))</f>
        <v/>
      </c>
      <c r="G231" s="263"/>
      <c r="H231" s="281" t="str">
        <f>IF(F231="","",IF(G231="","",IF(F231&gt;0,G231*F231,"")))</f>
        <v/>
      </c>
      <c r="I231" s="303"/>
      <c r="J231" s="303" t="str">
        <f>IF(H231="","",IF(H231-I231&lt;0,"エラー",H231-I231))</f>
        <v/>
      </c>
    </row>
    <row r="232" spans="1:11">
      <c r="A232" s="123"/>
      <c r="B232" s="130"/>
      <c r="C232" s="164" t="s">
        <v>37</v>
      </c>
      <c r="D232" s="191"/>
      <c r="E232" s="191"/>
      <c r="F232" s="234">
        <f>SUM(F230:F231)</f>
        <v>0</v>
      </c>
      <c r="G232" s="264">
        <f>MAX(G230:G231)</f>
        <v>0</v>
      </c>
      <c r="H232" s="264">
        <f>SUM(H230:H231)</f>
        <v>0</v>
      </c>
      <c r="I232" s="264">
        <f>SUM(I230:I231)</f>
        <v>0</v>
      </c>
      <c r="J232" s="264">
        <f>SUM(J230:J231)</f>
        <v>0</v>
      </c>
    </row>
    <row r="233" spans="1:11">
      <c r="A233" s="123"/>
      <c r="B233" s="123"/>
      <c r="C233" s="123"/>
      <c r="D233" s="123"/>
      <c r="E233" s="123"/>
      <c r="F233" s="123"/>
      <c r="G233" s="123"/>
      <c r="H233" s="123"/>
      <c r="I233" s="123"/>
      <c r="J233" s="123"/>
    </row>
    <row r="234" spans="1:11" ht="15.75" customHeight="1">
      <c r="A234" s="3" t="s">
        <v>78</v>
      </c>
      <c r="B234" s="3"/>
      <c r="D234" s="123"/>
      <c r="K234" s="61"/>
    </row>
    <row r="235" spans="1:11" ht="15.75" customHeight="1">
      <c r="A235" s="123"/>
      <c r="B235" s="3" t="s">
        <v>236</v>
      </c>
      <c r="E235" s="57"/>
      <c r="F235" s="242"/>
      <c r="G235" s="3"/>
      <c r="H235" s="242"/>
      <c r="I235" s="3"/>
      <c r="J235" s="317"/>
      <c r="K235" s="61"/>
    </row>
    <row r="236" spans="1:11" ht="15.75" customHeight="1">
      <c r="A236" s="123"/>
      <c r="B236" s="3" t="s">
        <v>101</v>
      </c>
      <c r="E236" s="57"/>
      <c r="F236" s="242"/>
      <c r="G236" s="3"/>
      <c r="H236" s="242"/>
      <c r="I236" s="3"/>
      <c r="J236" s="317"/>
      <c r="K236" s="61"/>
    </row>
    <row r="237" spans="1:11" ht="15.75" customHeight="1">
      <c r="A237" s="123"/>
      <c r="B237" s="350"/>
      <c r="C237" s="199" t="s">
        <v>28</v>
      </c>
      <c r="D237" s="178"/>
      <c r="E237" s="178"/>
      <c r="F237" s="242" t="str">
        <f>IF(J191=0,"",J191)</f>
        <v/>
      </c>
      <c r="G237" s="3" t="s">
        <v>79</v>
      </c>
      <c r="H237" s="242">
        <v>301000</v>
      </c>
      <c r="I237" s="3" t="s">
        <v>18</v>
      </c>
      <c r="J237" s="317" t="str">
        <f>IF(F237="","",F237*H237)</f>
        <v/>
      </c>
      <c r="K237" s="61"/>
    </row>
    <row r="238" spans="1:11" ht="15.75" customHeight="1">
      <c r="A238" s="123"/>
      <c r="B238" s="350"/>
      <c r="C238" s="199" t="s">
        <v>176</v>
      </c>
      <c r="D238" s="178"/>
      <c r="E238" s="178"/>
      <c r="F238" s="242" t="str">
        <f>IF(J194=0,"",J194)</f>
        <v/>
      </c>
      <c r="G238" s="3" t="s">
        <v>79</v>
      </c>
      <c r="H238" s="242">
        <v>211000</v>
      </c>
      <c r="I238" s="3" t="s">
        <v>18</v>
      </c>
      <c r="J238" s="317" t="str">
        <f>IF(F238="","",F238*H238)</f>
        <v/>
      </c>
      <c r="K238" s="61"/>
    </row>
    <row r="239" spans="1:11" ht="15.75" customHeight="1">
      <c r="A239" s="123"/>
      <c r="B239" s="350"/>
      <c r="C239" s="199" t="s">
        <v>144</v>
      </c>
      <c r="D239" s="178"/>
      <c r="E239" s="178"/>
      <c r="F239" s="242" t="str">
        <f>IF(J197=0,"",J197)</f>
        <v/>
      </c>
      <c r="G239" s="3" t="s">
        <v>79</v>
      </c>
      <c r="H239" s="242">
        <v>71000</v>
      </c>
      <c r="I239" s="3" t="s">
        <v>18</v>
      </c>
      <c r="J239" s="317" t="str">
        <f>IF(F239="","",F239*H239)</f>
        <v/>
      </c>
      <c r="K239" s="61"/>
    </row>
    <row r="240" spans="1:11" ht="15.75" customHeight="1">
      <c r="A240" s="123"/>
      <c r="B240" s="350"/>
      <c r="C240" s="199" t="s">
        <v>33</v>
      </c>
      <c r="D240" s="178"/>
      <c r="E240" s="178"/>
      <c r="F240" s="242" t="str">
        <f>IF(J200=0,"",J200)</f>
        <v/>
      </c>
      <c r="G240" s="3" t="s">
        <v>79</v>
      </c>
      <c r="H240" s="242">
        <v>16000</v>
      </c>
      <c r="I240" s="3" t="s">
        <v>18</v>
      </c>
      <c r="J240" s="317" t="str">
        <f>IF(F240="","",F240*H240)</f>
        <v/>
      </c>
      <c r="K240" s="61"/>
    </row>
    <row r="241" spans="1:11" ht="15.75" customHeight="1">
      <c r="A241" s="123"/>
      <c r="B241" s="351" t="s">
        <v>104</v>
      </c>
      <c r="C241" s="225"/>
      <c r="D241" s="357"/>
      <c r="E241" s="357"/>
      <c r="F241" s="242"/>
      <c r="G241" s="3"/>
      <c r="H241" s="242"/>
      <c r="I241" s="3"/>
      <c r="J241" s="317"/>
      <c r="K241" s="61"/>
    </row>
    <row r="242" spans="1:11" ht="15.75" customHeight="1">
      <c r="A242" s="123"/>
      <c r="B242" s="350"/>
      <c r="C242" s="199" t="s">
        <v>28</v>
      </c>
      <c r="D242" s="178"/>
      <c r="E242" s="178"/>
      <c r="F242" s="242" t="str">
        <f>IF(J207=0,"",J207)</f>
        <v/>
      </c>
      <c r="G242" s="3" t="s">
        <v>79</v>
      </c>
      <c r="H242" s="242">
        <v>151000</v>
      </c>
      <c r="I242" s="3" t="s">
        <v>18</v>
      </c>
      <c r="J242" s="317" t="str">
        <f>IF(F242="","",F242*H242)</f>
        <v/>
      </c>
      <c r="K242" s="61"/>
    </row>
    <row r="243" spans="1:11" ht="15.75" customHeight="1">
      <c r="A243" s="123"/>
      <c r="B243" s="350"/>
      <c r="C243" s="199" t="s">
        <v>176</v>
      </c>
      <c r="D243" s="178"/>
      <c r="E243" s="178"/>
      <c r="F243" s="242" t="str">
        <f>IF(J210=0,"",J210)</f>
        <v/>
      </c>
      <c r="G243" s="3" t="s">
        <v>79</v>
      </c>
      <c r="H243" s="242">
        <v>106000</v>
      </c>
      <c r="I243" s="3" t="s">
        <v>18</v>
      </c>
      <c r="J243" s="317" t="str">
        <f>IF(F243="","",F243*H243)</f>
        <v/>
      </c>
      <c r="K243" s="61"/>
    </row>
    <row r="244" spans="1:11" ht="15.75" customHeight="1">
      <c r="A244" s="123"/>
      <c r="B244" s="350"/>
      <c r="C244" s="199" t="s">
        <v>144</v>
      </c>
      <c r="D244" s="178"/>
      <c r="E244" s="178"/>
      <c r="F244" s="242" t="str">
        <f>IF(J213=0,"",J213)</f>
        <v/>
      </c>
      <c r="G244" s="3" t="s">
        <v>79</v>
      </c>
      <c r="H244" s="242">
        <v>36000</v>
      </c>
      <c r="I244" s="3" t="s">
        <v>18</v>
      </c>
      <c r="J244" s="317" t="str">
        <f>IF(F244="","",F244*H244)</f>
        <v/>
      </c>
      <c r="K244" s="61"/>
    </row>
    <row r="245" spans="1:11" ht="15.75" customHeight="1">
      <c r="A245" s="123"/>
      <c r="B245" s="350"/>
      <c r="C245" s="199" t="s">
        <v>33</v>
      </c>
      <c r="D245" s="178"/>
      <c r="E245" s="178"/>
      <c r="F245" s="242" t="str">
        <f>IF(J216=0,"",J216)</f>
        <v/>
      </c>
      <c r="G245" s="3" t="s">
        <v>79</v>
      </c>
      <c r="H245" s="242">
        <v>16000</v>
      </c>
      <c r="I245" s="3" t="s">
        <v>18</v>
      </c>
      <c r="J245" s="317" t="str">
        <f>IF(F245="","",F245*H245)</f>
        <v/>
      </c>
      <c r="K245" s="61"/>
    </row>
    <row r="246" spans="1:11" ht="15.75" customHeight="1">
      <c r="A246" s="123"/>
      <c r="B246" s="3" t="s">
        <v>263</v>
      </c>
      <c r="E246" s="57"/>
      <c r="F246" s="242"/>
      <c r="G246" s="3"/>
      <c r="H246" s="242"/>
      <c r="I246" s="3"/>
      <c r="J246" s="317"/>
      <c r="K246" s="61"/>
    </row>
    <row r="247" spans="1:11" ht="15.75" customHeight="1">
      <c r="A247" s="123"/>
      <c r="B247" s="350"/>
      <c r="C247" s="199" t="s">
        <v>28</v>
      </c>
      <c r="D247" s="178"/>
      <c r="E247" s="178"/>
      <c r="F247" s="242" t="str">
        <f>IF(J223=0,"",J223)</f>
        <v/>
      </c>
      <c r="G247" s="3" t="s">
        <v>79</v>
      </c>
      <c r="H247" s="242">
        <v>211000</v>
      </c>
      <c r="I247" s="3" t="s">
        <v>18</v>
      </c>
      <c r="J247" s="317" t="str">
        <f>IF(F247="","",F247*H247)</f>
        <v/>
      </c>
      <c r="K247" s="61"/>
    </row>
    <row r="248" spans="1:11" ht="15.75" customHeight="1">
      <c r="A248" s="123"/>
      <c r="B248" s="350"/>
      <c r="C248" s="199" t="s">
        <v>176</v>
      </c>
      <c r="D248" s="178"/>
      <c r="E248" s="178"/>
      <c r="F248" s="242" t="str">
        <f>IF(J226=0,"",J226)</f>
        <v/>
      </c>
      <c r="G248" s="3" t="s">
        <v>79</v>
      </c>
      <c r="H248" s="242">
        <v>148000</v>
      </c>
      <c r="I248" s="3" t="s">
        <v>18</v>
      </c>
      <c r="J248" s="317" t="str">
        <f>IF(F248="","",F248*H248)</f>
        <v/>
      </c>
      <c r="K248" s="61"/>
    </row>
    <row r="249" spans="1:11" ht="15.75" customHeight="1">
      <c r="A249" s="123"/>
      <c r="B249" s="350"/>
      <c r="C249" s="199" t="s">
        <v>144</v>
      </c>
      <c r="D249" s="178"/>
      <c r="E249" s="178"/>
      <c r="F249" s="242" t="str">
        <f>IF(J229=0,"",J229)</f>
        <v/>
      </c>
      <c r="G249" s="3" t="s">
        <v>79</v>
      </c>
      <c r="H249" s="242">
        <v>50000</v>
      </c>
      <c r="I249" s="3" t="s">
        <v>18</v>
      </c>
      <c r="J249" s="317" t="str">
        <f>IF(F249="","",F249*H249)</f>
        <v/>
      </c>
      <c r="K249" s="61"/>
    </row>
    <row r="250" spans="1:11" ht="15.75" customHeight="1">
      <c r="A250" s="123"/>
      <c r="B250" s="350"/>
      <c r="C250" s="199" t="s">
        <v>33</v>
      </c>
      <c r="D250" s="178"/>
      <c r="E250" s="178"/>
      <c r="F250" s="242" t="str">
        <f>IF(J232=0,"",J232)</f>
        <v/>
      </c>
      <c r="G250" s="3" t="s">
        <v>79</v>
      </c>
      <c r="H250" s="242">
        <v>11000</v>
      </c>
      <c r="I250" s="3" t="s">
        <v>18</v>
      </c>
      <c r="J250" s="317" t="str">
        <f>IF(F250="","",F250*H250)</f>
        <v/>
      </c>
      <c r="K250" s="61"/>
    </row>
    <row r="251" spans="1:11" ht="15.75" customHeight="1">
      <c r="A251" s="123"/>
      <c r="B251" s="123"/>
      <c r="C251" s="123"/>
      <c r="D251" s="123"/>
      <c r="E251" s="144"/>
      <c r="F251" s="243"/>
      <c r="G251" s="3"/>
      <c r="H251" s="243"/>
      <c r="I251" s="310" t="s">
        <v>37</v>
      </c>
      <c r="J251" s="318">
        <f>SUM(J235:J250)</f>
        <v>0</v>
      </c>
      <c r="K251" s="61"/>
    </row>
    <row r="252" spans="1:11" ht="20.100000000000001" customHeight="1">
      <c r="A252" s="123"/>
      <c r="B252" s="123"/>
      <c r="C252" s="123"/>
      <c r="D252" s="123"/>
      <c r="E252" s="123"/>
      <c r="F252" s="123"/>
      <c r="G252" s="123"/>
      <c r="H252" s="123"/>
      <c r="J252" s="123"/>
    </row>
    <row r="253" spans="1:11" ht="20.100000000000001" customHeight="1">
      <c r="A253" s="3" t="s">
        <v>126</v>
      </c>
      <c r="B253" s="3"/>
      <c r="C253" s="123"/>
      <c r="D253" s="123"/>
      <c r="E253" s="123"/>
      <c r="F253" s="123"/>
      <c r="G253" s="123"/>
      <c r="H253" s="123"/>
      <c r="I253" s="123"/>
      <c r="J253" s="123"/>
    </row>
    <row r="254" spans="1:11" ht="20.100000000000001" customHeight="1">
      <c r="A254" s="3" t="s">
        <v>204</v>
      </c>
      <c r="B254" s="3"/>
      <c r="D254" s="123"/>
      <c r="E254" s="123"/>
      <c r="F254" s="123"/>
      <c r="G254" s="123"/>
      <c r="H254" s="123"/>
      <c r="I254" s="123"/>
      <c r="J254" s="123"/>
    </row>
    <row r="255" spans="1:11">
      <c r="A255" s="3"/>
      <c r="B255" s="145" t="s">
        <v>177</v>
      </c>
      <c r="C255" s="176"/>
      <c r="D255" s="176"/>
      <c r="E255" s="176"/>
      <c r="F255" s="176"/>
      <c r="G255" s="176"/>
      <c r="H255" s="176"/>
      <c r="I255" s="176"/>
      <c r="J255" s="176"/>
    </row>
    <row r="256" spans="1:11" ht="87" customHeight="1">
      <c r="A256" s="3"/>
      <c r="B256" s="146"/>
      <c r="C256" s="177"/>
      <c r="D256" s="177"/>
      <c r="E256" s="177"/>
      <c r="F256" s="177"/>
      <c r="G256" s="177"/>
      <c r="H256" s="177"/>
      <c r="I256" s="177"/>
      <c r="J256" s="319"/>
    </row>
    <row r="257" spans="1:10">
      <c r="A257" s="3"/>
      <c r="B257" s="3"/>
      <c r="D257" s="123"/>
      <c r="E257" s="123"/>
      <c r="F257" s="123"/>
      <c r="G257" s="123"/>
      <c r="H257" s="123"/>
      <c r="I257" s="123"/>
      <c r="J257" s="123"/>
    </row>
    <row r="258" spans="1:10">
      <c r="A258" s="3"/>
      <c r="B258" s="143" t="s">
        <v>122</v>
      </c>
      <c r="C258" s="178"/>
      <c r="D258" s="178"/>
      <c r="E258" s="178"/>
      <c r="F258" s="178"/>
      <c r="G258" s="178"/>
      <c r="H258" s="178"/>
      <c r="I258" s="178"/>
      <c r="J258" s="178"/>
    </row>
    <row r="259" spans="1:10">
      <c r="A259" s="3"/>
      <c r="B259" s="8" t="s">
        <v>92</v>
      </c>
      <c r="C259" s="179"/>
      <c r="D259" s="200"/>
      <c r="E259" s="218" t="s">
        <v>132</v>
      </c>
      <c r="F259" s="179"/>
      <c r="G259" s="200"/>
      <c r="H259" s="286" t="s">
        <v>48</v>
      </c>
      <c r="I259" s="286" t="s">
        <v>145</v>
      </c>
      <c r="J259" s="286" t="s">
        <v>7</v>
      </c>
    </row>
    <row r="260" spans="1:10">
      <c r="A260" s="3"/>
      <c r="B260" s="147"/>
      <c r="C260" s="173"/>
      <c r="D260" s="201"/>
      <c r="E260" s="137"/>
      <c r="F260" s="173"/>
      <c r="G260" s="201"/>
      <c r="H260" s="287" t="s">
        <v>10</v>
      </c>
      <c r="I260" s="287" t="s">
        <v>11</v>
      </c>
      <c r="J260" s="287" t="s">
        <v>30</v>
      </c>
    </row>
    <row r="261" spans="1:10" ht="27.75" customHeight="1">
      <c r="A261" s="3"/>
      <c r="B261" s="148" t="s">
        <v>165</v>
      </c>
      <c r="C261" s="180"/>
      <c r="D261" s="180"/>
      <c r="E261" s="219"/>
      <c r="F261" s="244"/>
      <c r="G261" s="244"/>
      <c r="H261" s="288"/>
      <c r="I261" s="311">
        <v>133000</v>
      </c>
      <c r="J261" s="311" t="str">
        <f>IF(H261="","",H261*I261)</f>
        <v/>
      </c>
    </row>
    <row r="262" spans="1:10" ht="27.75" customHeight="1">
      <c r="A262" s="3"/>
      <c r="B262" s="149" t="s">
        <v>179</v>
      </c>
      <c r="C262" s="181"/>
      <c r="D262" s="181"/>
      <c r="E262" s="220"/>
      <c r="F262" s="245"/>
      <c r="G262" s="245"/>
      <c r="H262" s="289"/>
      <c r="I262" s="312">
        <v>3600</v>
      </c>
      <c r="J262" s="312" t="str">
        <f>IF(H262="","",H262*I262)</f>
        <v/>
      </c>
    </row>
    <row r="263" spans="1:10" ht="27.75" customHeight="1">
      <c r="A263" s="3"/>
      <c r="B263" s="149" t="s">
        <v>180</v>
      </c>
      <c r="C263" s="181"/>
      <c r="D263" s="181"/>
      <c r="E263" s="220"/>
      <c r="F263" s="245"/>
      <c r="G263" s="245"/>
      <c r="H263" s="289"/>
      <c r="I263" s="312">
        <v>4320000</v>
      </c>
      <c r="J263" s="312" t="str">
        <f>IF(H263="","",H263*I263)</f>
        <v/>
      </c>
    </row>
    <row r="264" spans="1:10" ht="27.75" customHeight="1">
      <c r="A264" s="3"/>
      <c r="B264" s="149" t="s">
        <v>182</v>
      </c>
      <c r="C264" s="181"/>
      <c r="D264" s="181"/>
      <c r="E264" s="220"/>
      <c r="F264" s="245"/>
      <c r="G264" s="245"/>
      <c r="H264" s="289"/>
      <c r="I264" s="312">
        <v>51400</v>
      </c>
      <c r="J264" s="312" t="str">
        <f>IF(H264="","",H264*I264)</f>
        <v/>
      </c>
    </row>
    <row r="265" spans="1:10" ht="27.75" customHeight="1">
      <c r="A265" s="3"/>
      <c r="B265" s="149" t="s">
        <v>183</v>
      </c>
      <c r="C265" s="181"/>
      <c r="D265" s="181"/>
      <c r="E265" s="220"/>
      <c r="F265" s="245"/>
      <c r="G265" s="245"/>
      <c r="H265" s="290"/>
      <c r="I265" s="312"/>
      <c r="J265" s="312" t="str">
        <f>IF(I265="","",I265)</f>
        <v/>
      </c>
    </row>
    <row r="266" spans="1:10" ht="27.75" customHeight="1">
      <c r="A266" s="3"/>
      <c r="B266" s="149" t="s">
        <v>186</v>
      </c>
      <c r="C266" s="181"/>
      <c r="D266" s="181"/>
      <c r="E266" s="220"/>
      <c r="F266" s="245"/>
      <c r="G266" s="245"/>
      <c r="H266" s="289"/>
      <c r="I266" s="312">
        <v>905000</v>
      </c>
      <c r="J266" s="312" t="str">
        <f>IF(H266="","",H266*I266)</f>
        <v/>
      </c>
    </row>
    <row r="267" spans="1:10" ht="27.75" customHeight="1">
      <c r="A267" s="3"/>
      <c r="B267" s="149" t="s">
        <v>185</v>
      </c>
      <c r="C267" s="181"/>
      <c r="D267" s="181"/>
      <c r="E267" s="220"/>
      <c r="F267" s="245"/>
      <c r="G267" s="245"/>
      <c r="H267" s="289"/>
      <c r="I267" s="312">
        <v>205000</v>
      </c>
      <c r="J267" s="312" t="str">
        <f>IF(H267="","",H267*I267)</f>
        <v/>
      </c>
    </row>
    <row r="268" spans="1:10" ht="27.75" customHeight="1">
      <c r="A268" s="3"/>
      <c r="B268" s="149" t="s">
        <v>172</v>
      </c>
      <c r="C268" s="181"/>
      <c r="D268" s="181"/>
      <c r="E268" s="220"/>
      <c r="F268" s="245"/>
      <c r="G268" s="245"/>
      <c r="H268" s="290"/>
      <c r="I268" s="312"/>
      <c r="J268" s="312" t="str">
        <f>IF(I268="","",I268)</f>
        <v/>
      </c>
    </row>
    <row r="269" spans="1:10" ht="27.75" customHeight="1">
      <c r="A269" s="3"/>
      <c r="B269" s="149" t="s">
        <v>167</v>
      </c>
      <c r="C269" s="181"/>
      <c r="D269" s="181"/>
      <c r="E269" s="220"/>
      <c r="F269" s="245"/>
      <c r="G269" s="245"/>
      <c r="H269" s="289"/>
      <c r="I269" s="312">
        <v>300000</v>
      </c>
      <c r="J269" s="312" t="str">
        <f>IF(H269="","",H269*I269)</f>
        <v/>
      </c>
    </row>
    <row r="270" spans="1:10" ht="27.75" customHeight="1">
      <c r="A270" s="3"/>
      <c r="B270" s="150" t="s">
        <v>187</v>
      </c>
      <c r="C270" s="182"/>
      <c r="D270" s="182"/>
      <c r="E270" s="221"/>
      <c r="F270" s="246"/>
      <c r="G270" s="246"/>
      <c r="H270" s="249"/>
      <c r="I270" s="313">
        <v>1500000</v>
      </c>
      <c r="J270" s="313" t="str">
        <f>IF(H270="","",H270*I270)</f>
        <v/>
      </c>
    </row>
    <row r="271" spans="1:10">
      <c r="A271" s="3"/>
      <c r="B271" s="3"/>
      <c r="C271" s="1" t="s">
        <v>188</v>
      </c>
      <c r="D271" s="123"/>
      <c r="E271" s="123"/>
      <c r="F271" s="123"/>
      <c r="G271" s="123"/>
      <c r="H271" s="123"/>
      <c r="I271" s="123"/>
      <c r="J271" s="320"/>
    </row>
    <row r="272" spans="1:10">
      <c r="A272" s="3"/>
      <c r="B272" s="3"/>
      <c r="C272" s="1" t="s">
        <v>189</v>
      </c>
      <c r="D272" s="123"/>
      <c r="E272" s="123"/>
      <c r="F272" s="123"/>
      <c r="G272" s="123"/>
      <c r="H272" s="123"/>
      <c r="I272" s="123"/>
      <c r="J272" s="320"/>
    </row>
    <row r="273" spans="1:10">
      <c r="A273" s="3"/>
      <c r="B273" s="3"/>
      <c r="D273" s="123"/>
      <c r="E273" s="123"/>
      <c r="F273" s="123"/>
      <c r="G273" s="123"/>
      <c r="H273" s="123"/>
      <c r="I273" s="123"/>
      <c r="J273" s="320"/>
    </row>
    <row r="274" spans="1:10">
      <c r="A274" s="3"/>
      <c r="B274" s="3"/>
      <c r="D274" s="123"/>
      <c r="E274" s="123"/>
      <c r="F274" s="123"/>
      <c r="G274" s="123"/>
      <c r="H274" s="123"/>
      <c r="I274" s="123"/>
      <c r="J274" s="123"/>
    </row>
    <row r="275" spans="1:10">
      <c r="A275" s="3"/>
      <c r="B275" s="3"/>
      <c r="C275" s="123"/>
      <c r="D275" s="123"/>
      <c r="E275" s="123"/>
      <c r="F275" s="123"/>
      <c r="G275" s="123"/>
      <c r="H275" s="123"/>
      <c r="I275" s="123"/>
      <c r="J275" s="123"/>
    </row>
    <row r="276" spans="1:10" ht="20.100000000000001" customHeight="1">
      <c r="A276" s="3" t="s">
        <v>157</v>
      </c>
      <c r="B276" s="3"/>
      <c r="C276" s="123"/>
      <c r="D276" s="123"/>
      <c r="E276" s="123"/>
      <c r="F276" s="123"/>
      <c r="G276" s="123"/>
      <c r="H276" s="123"/>
      <c r="I276" s="123"/>
      <c r="J276" s="123"/>
    </row>
    <row r="277" spans="1:10">
      <c r="A277" s="3"/>
      <c r="B277" s="3"/>
      <c r="C277" s="123"/>
      <c r="D277" s="123"/>
      <c r="E277" s="123"/>
      <c r="F277" s="123"/>
      <c r="G277" s="123"/>
      <c r="H277" s="123"/>
      <c r="I277" s="123"/>
      <c r="J277" s="123"/>
    </row>
    <row r="278" spans="1:10" ht="15.75" customHeight="1">
      <c r="A278" s="123"/>
      <c r="B278" s="151" t="s">
        <v>26</v>
      </c>
      <c r="C278" s="183" t="s">
        <v>84</v>
      </c>
      <c r="D278" s="172"/>
      <c r="E278" s="172"/>
      <c r="F278" s="247" t="s">
        <v>86</v>
      </c>
      <c r="G278" s="247" t="s">
        <v>74</v>
      </c>
      <c r="H278" s="291"/>
      <c r="I278" s="309" t="s">
        <v>56</v>
      </c>
      <c r="J278" s="298"/>
    </row>
    <row r="279" spans="1:10" ht="15.75" customHeight="1">
      <c r="A279" s="123"/>
      <c r="B279" s="152" t="s">
        <v>235</v>
      </c>
      <c r="C279" s="161"/>
      <c r="D279" s="188" t="s">
        <v>80</v>
      </c>
      <c r="E279" s="222"/>
      <c r="F279" s="248"/>
      <c r="G279" s="271"/>
      <c r="H279" s="292"/>
      <c r="I279" s="301"/>
      <c r="J279" s="295"/>
    </row>
    <row r="280" spans="1:10" ht="15.75" customHeight="1">
      <c r="A280" s="123"/>
      <c r="B280" s="153"/>
      <c r="C280" s="163"/>
      <c r="D280" s="190" t="s">
        <v>80</v>
      </c>
      <c r="E280" s="223"/>
      <c r="F280" s="249"/>
      <c r="G280" s="150"/>
      <c r="H280" s="293"/>
      <c r="I280" s="303"/>
      <c r="J280" s="297"/>
    </row>
    <row r="281" spans="1:10" ht="15.75" customHeight="1">
      <c r="A281" s="123"/>
      <c r="B281" s="154"/>
      <c r="C281" s="164" t="s">
        <v>37</v>
      </c>
      <c r="D281" s="191"/>
      <c r="E281" s="224"/>
      <c r="F281" s="250">
        <f>SUM(F279:F280)</f>
        <v>0</v>
      </c>
      <c r="G281" s="264">
        <f>SUM(G279:G280)</f>
        <v>0</v>
      </c>
      <c r="H281" s="294"/>
      <c r="I281" s="264">
        <f>SUM(I279:I280)</f>
        <v>0</v>
      </c>
      <c r="J281" s="298"/>
    </row>
    <row r="282" spans="1:10" ht="15.75" customHeight="1">
      <c r="A282" s="123"/>
      <c r="B282" s="152" t="s">
        <v>195</v>
      </c>
      <c r="C282" s="161"/>
      <c r="D282" s="188" t="s">
        <v>80</v>
      </c>
      <c r="E282" s="222"/>
      <c r="F282" s="248"/>
      <c r="G282" s="271"/>
      <c r="H282" s="292"/>
      <c r="I282" s="301"/>
      <c r="J282" s="295"/>
    </row>
    <row r="283" spans="1:10" ht="15.75" customHeight="1">
      <c r="A283" s="123"/>
      <c r="B283" s="153"/>
      <c r="C283" s="163"/>
      <c r="D283" s="190" t="s">
        <v>80</v>
      </c>
      <c r="E283" s="223"/>
      <c r="F283" s="249"/>
      <c r="G283" s="150"/>
      <c r="H283" s="293"/>
      <c r="I283" s="303"/>
      <c r="J283" s="297"/>
    </row>
    <row r="284" spans="1:10" ht="15.75" customHeight="1">
      <c r="A284" s="123"/>
      <c r="B284" s="154"/>
      <c r="C284" s="164" t="s">
        <v>37</v>
      </c>
      <c r="D284" s="191"/>
      <c r="E284" s="224"/>
      <c r="F284" s="250">
        <f>SUM(F282:F283)</f>
        <v>0</v>
      </c>
      <c r="G284" s="264">
        <f>SUM(G282:G283)</f>
        <v>0</v>
      </c>
      <c r="H284" s="294"/>
      <c r="I284" s="264">
        <f>SUM(I282:I283)</f>
        <v>0</v>
      </c>
      <c r="J284" s="298"/>
    </row>
    <row r="285" spans="1:10">
      <c r="A285" s="123"/>
      <c r="B285" s="123"/>
      <c r="C285" s="123"/>
      <c r="D285" s="119"/>
      <c r="E285" s="123"/>
      <c r="F285" s="123"/>
      <c r="G285" s="123"/>
      <c r="H285" s="123"/>
      <c r="I285" s="123"/>
      <c r="J285" s="123"/>
    </row>
    <row r="286" spans="1:10" ht="15.75" customHeight="1">
      <c r="A286" s="3" t="s">
        <v>78</v>
      </c>
      <c r="B286" s="3"/>
      <c r="C286" s="119"/>
      <c r="D286" s="123"/>
      <c r="E286" s="119"/>
      <c r="F286" s="119"/>
      <c r="G286" s="119"/>
      <c r="H286" s="119"/>
      <c r="I286" s="119"/>
      <c r="J286" s="119"/>
    </row>
    <row r="287" spans="1:10" ht="15.75" customHeight="1">
      <c r="A287" s="123"/>
      <c r="B287" s="3" t="s">
        <v>83</v>
      </c>
      <c r="C287" s="119"/>
      <c r="D287" s="123"/>
      <c r="E287" s="225" t="s">
        <v>56</v>
      </c>
      <c r="F287" s="242"/>
      <c r="G287" s="3" t="s">
        <v>62</v>
      </c>
      <c r="H287" s="242">
        <v>15100</v>
      </c>
      <c r="I287" s="3" t="s">
        <v>18</v>
      </c>
      <c r="J287" s="321" t="str">
        <f>IF(F287="","",F287*H287)</f>
        <v/>
      </c>
    </row>
    <row r="288" spans="1:10" ht="15.75" customHeight="1">
      <c r="A288" s="123"/>
      <c r="B288" s="3" t="s">
        <v>232</v>
      </c>
      <c r="C288" s="119"/>
      <c r="D288" s="123"/>
      <c r="E288" s="225" t="s">
        <v>56</v>
      </c>
      <c r="F288" s="242"/>
      <c r="G288" s="3" t="s">
        <v>62</v>
      </c>
      <c r="H288" s="242">
        <v>5520</v>
      </c>
      <c r="I288" s="3" t="s">
        <v>18</v>
      </c>
      <c r="J288" s="321" t="str">
        <f>IF(F288="","",F288*H288)</f>
        <v/>
      </c>
    </row>
    <row r="289" spans="1:10" ht="15.75" customHeight="1">
      <c r="A289" s="123"/>
      <c r="B289" s="123"/>
      <c r="C289" s="123"/>
      <c r="D289" s="123"/>
      <c r="E289" s="144"/>
      <c r="F289" s="243"/>
      <c r="G289" s="3"/>
      <c r="H289" s="243"/>
      <c r="I289" s="310" t="s">
        <v>37</v>
      </c>
      <c r="J289" s="318">
        <f>SUM(J287:J288)</f>
        <v>0</v>
      </c>
    </row>
    <row r="290" spans="1:10">
      <c r="A290" s="123"/>
      <c r="B290" s="123"/>
      <c r="C290" s="123"/>
      <c r="D290" s="123"/>
      <c r="E290" s="144"/>
      <c r="F290" s="243"/>
      <c r="G290" s="3"/>
      <c r="H290" s="243"/>
      <c r="I290" s="3"/>
      <c r="J290" s="322"/>
    </row>
    <row r="291" spans="1:10">
      <c r="A291" s="123"/>
      <c r="B291" s="123"/>
      <c r="C291" s="123"/>
      <c r="D291" s="123"/>
      <c r="E291" s="144"/>
      <c r="F291" s="243"/>
      <c r="G291" s="3"/>
      <c r="H291" s="243"/>
      <c r="I291" s="3"/>
      <c r="J291" s="322"/>
    </row>
    <row r="292" spans="1:10" ht="20.100000000000001" customHeight="1">
      <c r="A292" s="3" t="s">
        <v>75</v>
      </c>
      <c r="B292" s="3"/>
      <c r="C292" s="123"/>
      <c r="D292" s="123"/>
      <c r="E292" s="144"/>
      <c r="F292" s="243"/>
      <c r="G292" s="3"/>
      <c r="H292" s="243"/>
      <c r="I292" s="3"/>
      <c r="J292" s="322"/>
    </row>
    <row r="293" spans="1:10">
      <c r="A293" s="3"/>
      <c r="B293" s="3"/>
      <c r="C293" s="123"/>
      <c r="D293" s="123"/>
      <c r="E293" s="144"/>
      <c r="F293" s="243"/>
      <c r="G293" s="3"/>
      <c r="H293" s="243"/>
      <c r="I293" s="3"/>
      <c r="J293" s="322"/>
    </row>
    <row r="294" spans="1:10" ht="45" customHeight="1">
      <c r="A294" s="3"/>
      <c r="B294" s="155" t="s">
        <v>50</v>
      </c>
      <c r="C294" s="184"/>
      <c r="D294" s="202"/>
      <c r="E294" s="214"/>
      <c r="F294" s="184"/>
      <c r="G294" s="184"/>
      <c r="H294" s="184"/>
      <c r="I294" s="184"/>
      <c r="J294" s="202"/>
    </row>
    <row r="295" spans="1:10" ht="20.100000000000001" customHeight="1">
      <c r="A295" s="3"/>
      <c r="B295" s="155" t="s">
        <v>81</v>
      </c>
      <c r="C295" s="184"/>
      <c r="D295" s="202"/>
      <c r="E295" s="214"/>
      <c r="F295" s="184"/>
      <c r="G295" s="184"/>
      <c r="H295" s="184"/>
      <c r="I295" s="184"/>
      <c r="J295" s="202"/>
    </row>
    <row r="296" spans="1:10" ht="20.100000000000001" customHeight="1">
      <c r="A296" s="3"/>
      <c r="B296" s="155" t="s">
        <v>44</v>
      </c>
      <c r="C296" s="184"/>
      <c r="D296" s="202"/>
      <c r="E296" s="214"/>
      <c r="F296" s="184"/>
      <c r="G296" s="184"/>
      <c r="H296" s="184"/>
      <c r="I296" s="184"/>
      <c r="J296" s="202"/>
    </row>
    <row r="297" spans="1:10" ht="20.100000000000001" customHeight="1">
      <c r="A297" s="3"/>
      <c r="B297" s="155" t="s">
        <v>149</v>
      </c>
      <c r="C297" s="184"/>
      <c r="D297" s="202"/>
      <c r="E297" s="214"/>
      <c r="F297" s="184"/>
      <c r="G297" s="184"/>
      <c r="H297" s="184"/>
      <c r="I297" s="184"/>
      <c r="J297" s="202"/>
    </row>
    <row r="298" spans="1:10">
      <c r="A298" s="3"/>
      <c r="B298" s="3"/>
      <c r="C298" s="123"/>
      <c r="D298" s="203"/>
      <c r="E298" s="226"/>
      <c r="F298" s="226"/>
      <c r="G298" s="226"/>
      <c r="H298" s="226"/>
      <c r="I298" s="226"/>
      <c r="J298" s="226"/>
    </row>
    <row r="299" spans="1:10" ht="15" customHeight="1">
      <c r="A299" s="3" t="s">
        <v>89</v>
      </c>
      <c r="B299" s="3"/>
      <c r="C299" s="123"/>
      <c r="D299" s="123"/>
      <c r="E299" s="123"/>
      <c r="F299" s="123"/>
      <c r="G299" s="123"/>
      <c r="H299" s="123"/>
      <c r="I299" s="123"/>
      <c r="J299" s="123"/>
    </row>
    <row r="300" spans="1:10">
      <c r="A300" s="123"/>
      <c r="B300" s="136" t="s">
        <v>192</v>
      </c>
      <c r="C300" s="172"/>
      <c r="D300" s="172"/>
      <c r="E300" s="172"/>
      <c r="F300" s="172"/>
      <c r="G300" s="172"/>
      <c r="H300" s="172"/>
      <c r="I300" s="172"/>
      <c r="J300" s="316"/>
    </row>
    <row r="301" spans="1:10" ht="89.25" customHeight="1">
      <c r="A301" s="123"/>
      <c r="B301" s="137"/>
      <c r="C301" s="173"/>
      <c r="D301" s="173"/>
      <c r="E301" s="173"/>
      <c r="F301" s="173"/>
      <c r="G301" s="173"/>
      <c r="H301" s="173"/>
      <c r="I301" s="173"/>
      <c r="J301" s="201"/>
    </row>
    <row r="302" spans="1:10">
      <c r="A302" s="123"/>
      <c r="B302" s="123"/>
      <c r="C302" s="123"/>
      <c r="D302" s="123"/>
      <c r="E302" s="144"/>
      <c r="F302" s="243"/>
      <c r="G302" s="3"/>
      <c r="H302" s="243"/>
      <c r="I302" s="3"/>
      <c r="J302" s="322"/>
    </row>
    <row r="303" spans="1:10" ht="15" customHeight="1">
      <c r="A303" s="3" t="s">
        <v>46</v>
      </c>
      <c r="B303" s="3"/>
      <c r="C303" s="123"/>
      <c r="D303" s="123"/>
      <c r="E303" s="144"/>
      <c r="F303" s="243"/>
      <c r="G303" s="3"/>
      <c r="H303" s="243"/>
      <c r="I303" s="3"/>
      <c r="J303" s="322"/>
    </row>
    <row r="304" spans="1:10" ht="20.100000000000001" customHeight="1">
      <c r="A304" s="123"/>
      <c r="B304" s="138" t="s">
        <v>90</v>
      </c>
      <c r="C304" s="174"/>
      <c r="D304" s="174"/>
      <c r="E304" s="198"/>
      <c r="F304" s="251" t="s">
        <v>91</v>
      </c>
      <c r="G304" s="184"/>
      <c r="H304" s="184"/>
      <c r="I304" s="202"/>
      <c r="J304" s="323" t="s">
        <v>9</v>
      </c>
    </row>
    <row r="305" spans="1:11" ht="20.100000000000001" customHeight="1">
      <c r="A305" s="123"/>
      <c r="B305" s="139"/>
      <c r="C305" s="174"/>
      <c r="D305" s="174"/>
      <c r="E305" s="198"/>
      <c r="F305" s="252"/>
      <c r="G305" s="184"/>
      <c r="H305" s="184"/>
      <c r="I305" s="202"/>
      <c r="J305" s="264"/>
    </row>
    <row r="306" spans="1:11" ht="20.100000000000001" customHeight="1">
      <c r="A306" s="123"/>
      <c r="B306" s="139"/>
      <c r="C306" s="174"/>
      <c r="D306" s="174"/>
      <c r="E306" s="198"/>
      <c r="F306" s="252"/>
      <c r="G306" s="184"/>
      <c r="H306" s="184"/>
      <c r="I306" s="202"/>
      <c r="J306" s="264"/>
    </row>
    <row r="307" spans="1:11">
      <c r="A307" s="123"/>
      <c r="B307" s="123"/>
      <c r="C307" s="3"/>
      <c r="D307" s="61"/>
      <c r="E307" s="61"/>
      <c r="F307" s="243"/>
      <c r="G307" s="61"/>
      <c r="H307" s="61"/>
      <c r="I307" s="61"/>
      <c r="J307" s="243"/>
    </row>
    <row r="308" spans="1:11" ht="15" customHeight="1">
      <c r="A308" s="3" t="s">
        <v>238</v>
      </c>
      <c r="B308" s="3"/>
      <c r="C308" s="123"/>
      <c r="D308" s="123"/>
      <c r="E308" s="144"/>
      <c r="F308" s="243"/>
      <c r="G308" s="3"/>
      <c r="H308" s="243"/>
      <c r="I308" s="3"/>
      <c r="J308" s="322"/>
    </row>
    <row r="309" spans="1:11" ht="20.100000000000001" customHeight="1">
      <c r="A309" s="123"/>
      <c r="B309" s="138" t="s">
        <v>90</v>
      </c>
      <c r="C309" s="174"/>
      <c r="D309" s="174"/>
      <c r="E309" s="198"/>
      <c r="F309" s="251" t="s">
        <v>91</v>
      </c>
      <c r="G309" s="184"/>
      <c r="H309" s="184"/>
      <c r="I309" s="202"/>
      <c r="J309" s="323" t="s">
        <v>9</v>
      </c>
    </row>
    <row r="310" spans="1:11" ht="20.100000000000001" customHeight="1">
      <c r="A310" s="123"/>
      <c r="B310" s="139"/>
      <c r="C310" s="174"/>
      <c r="D310" s="174"/>
      <c r="E310" s="198"/>
      <c r="F310" s="252"/>
      <c r="G310" s="184"/>
      <c r="H310" s="184"/>
      <c r="I310" s="202"/>
      <c r="J310" s="264"/>
    </row>
    <row r="311" spans="1:11" ht="20.100000000000001" customHeight="1">
      <c r="A311" s="123"/>
      <c r="B311" s="139"/>
      <c r="C311" s="174"/>
      <c r="D311" s="174"/>
      <c r="E311" s="198"/>
      <c r="F311" s="252"/>
      <c r="G311" s="184"/>
      <c r="H311" s="184"/>
      <c r="I311" s="202"/>
      <c r="J311" s="264"/>
    </row>
    <row r="312" spans="1:11">
      <c r="A312" s="123"/>
      <c r="B312" s="123"/>
      <c r="C312" s="3"/>
      <c r="D312" s="61"/>
      <c r="E312" s="61"/>
      <c r="F312" s="243"/>
      <c r="G312" s="61"/>
      <c r="H312" s="61"/>
      <c r="I312" s="61"/>
      <c r="J312" s="243"/>
    </row>
    <row r="313" spans="1:11" ht="15.75" customHeight="1">
      <c r="A313" s="3" t="s">
        <v>78</v>
      </c>
      <c r="B313" s="3"/>
      <c r="C313" s="123"/>
      <c r="E313" s="123"/>
      <c r="F313" s="123"/>
      <c r="G313" s="123"/>
      <c r="H313" s="123"/>
      <c r="I313" s="123"/>
      <c r="J313" s="123"/>
    </row>
    <row r="314" spans="1:11" ht="15.75" customHeight="1">
      <c r="A314" s="3"/>
      <c r="B314" s="3" t="s">
        <v>89</v>
      </c>
      <c r="E314" s="57" t="s">
        <v>97</v>
      </c>
      <c r="F314" s="57" t="str">
        <f>IF(C301="","なし","あり")</f>
        <v>なし</v>
      </c>
      <c r="G314" s="123"/>
      <c r="H314" s="243">
        <v>600000</v>
      </c>
      <c r="I314" s="3" t="s">
        <v>18</v>
      </c>
      <c r="J314" s="317" t="str">
        <f>IF(F314="あり",H314,"")</f>
        <v/>
      </c>
    </row>
    <row r="315" spans="1:11" ht="15.75" customHeight="1">
      <c r="A315" s="3"/>
      <c r="B315" s="3" t="s">
        <v>197</v>
      </c>
      <c r="D315" s="123"/>
      <c r="E315" s="225" t="s">
        <v>9</v>
      </c>
      <c r="F315" s="242" t="str">
        <f>IF(SUM(J304:J305)=0,"",SUM(J304:J305))</f>
        <v/>
      </c>
      <c r="G315" s="3" t="s">
        <v>29</v>
      </c>
      <c r="H315" s="243">
        <v>905000</v>
      </c>
      <c r="I315" s="3" t="s">
        <v>18</v>
      </c>
      <c r="J315" s="321" t="str">
        <f>IF(F315="","",F315*H315)</f>
        <v/>
      </c>
    </row>
    <row r="316" spans="1:11" ht="15.75" customHeight="1">
      <c r="A316" s="123"/>
      <c r="B316" s="3" t="s">
        <v>240</v>
      </c>
      <c r="D316" s="123"/>
      <c r="E316" s="225" t="s">
        <v>9</v>
      </c>
      <c r="F316" s="242" t="str">
        <f>IF(SUM(J310:J311)=0,"",SUM(J310:J311))</f>
        <v/>
      </c>
      <c r="G316" s="3" t="s">
        <v>29</v>
      </c>
      <c r="H316" s="243">
        <v>205000</v>
      </c>
      <c r="I316" s="3" t="s">
        <v>18</v>
      </c>
      <c r="J316" s="321" t="str">
        <f>IF(F316="","",F316*H316)</f>
        <v/>
      </c>
    </row>
    <row r="317" spans="1:11" ht="15.75" customHeight="1">
      <c r="A317" s="123"/>
      <c r="B317" s="123"/>
      <c r="C317" s="123"/>
      <c r="D317" s="123"/>
      <c r="E317" s="144"/>
      <c r="F317" s="243"/>
      <c r="G317" s="3"/>
      <c r="H317" s="243"/>
      <c r="I317" s="310" t="s">
        <v>37</v>
      </c>
      <c r="J317" s="318">
        <f>SUM(J314:J316)</f>
        <v>0</v>
      </c>
    </row>
    <row r="318" spans="1:11">
      <c r="A318" s="123"/>
      <c r="B318" s="123"/>
      <c r="C318" s="123"/>
      <c r="D318" s="123"/>
      <c r="E318" s="144"/>
      <c r="F318" s="243"/>
      <c r="G318" s="3"/>
      <c r="H318" s="243"/>
      <c r="I318" s="3"/>
      <c r="J318" s="322"/>
    </row>
    <row r="319" spans="1:11" ht="20.100000000000001" customHeight="1">
      <c r="A319" s="3" t="s">
        <v>6</v>
      </c>
      <c r="B319" s="3"/>
      <c r="C319" s="123"/>
      <c r="D319" s="123"/>
      <c r="E319" s="123"/>
      <c r="F319" s="123"/>
      <c r="G319" s="123"/>
      <c r="H319" s="123"/>
      <c r="I319" s="123"/>
      <c r="J319" s="123"/>
      <c r="K319" s="119"/>
    </row>
    <row r="320" spans="1:11">
      <c r="A320" s="3"/>
      <c r="B320" s="3"/>
      <c r="C320" s="123"/>
      <c r="D320" s="123"/>
      <c r="E320" s="123"/>
      <c r="F320" s="123"/>
      <c r="G320" s="123"/>
      <c r="H320" s="123"/>
      <c r="I320" s="123"/>
      <c r="J320" s="123"/>
      <c r="K320" s="119"/>
    </row>
    <row r="321" spans="1:11" ht="39" customHeight="1">
      <c r="A321" s="3"/>
      <c r="B321" s="155" t="s">
        <v>61</v>
      </c>
      <c r="C321" s="184"/>
      <c r="D321" s="202"/>
      <c r="E321" s="214"/>
      <c r="F321" s="184"/>
      <c r="G321" s="184"/>
      <c r="H321" s="184"/>
      <c r="I321" s="184"/>
      <c r="J321" s="202"/>
      <c r="K321" s="119"/>
    </row>
    <row r="322" spans="1:11" ht="20.100000000000001" customHeight="1">
      <c r="A322" s="3"/>
      <c r="B322" s="155" t="s">
        <v>93</v>
      </c>
      <c r="C322" s="184"/>
      <c r="D322" s="202"/>
      <c r="E322" s="214"/>
      <c r="F322" s="184"/>
      <c r="G322" s="184"/>
      <c r="H322" s="184"/>
      <c r="I322" s="184"/>
      <c r="J322" s="202"/>
      <c r="K322" s="119"/>
    </row>
    <row r="323" spans="1:11">
      <c r="A323" s="3"/>
      <c r="B323" s="3"/>
      <c r="C323" s="123"/>
      <c r="D323" s="203"/>
      <c r="E323" s="226"/>
      <c r="F323" s="226"/>
      <c r="G323" s="226"/>
      <c r="H323" s="226"/>
      <c r="I323" s="226"/>
      <c r="J323" s="226"/>
      <c r="K323" s="119"/>
    </row>
    <row r="324" spans="1:11">
      <c r="A324" s="3" t="s">
        <v>83</v>
      </c>
      <c r="B324" s="3"/>
      <c r="C324" s="119"/>
      <c r="D324" s="123"/>
      <c r="E324" s="123"/>
      <c r="F324" s="123"/>
      <c r="G324" s="123"/>
      <c r="H324" s="123"/>
      <c r="I324" s="123"/>
      <c r="J324" s="123"/>
      <c r="K324" s="119"/>
    </row>
    <row r="325" spans="1:11" ht="15.75" customHeight="1">
      <c r="A325" s="123"/>
      <c r="B325" s="123"/>
      <c r="C325" s="158" t="s">
        <v>94</v>
      </c>
      <c r="D325" s="185"/>
      <c r="E325" s="185"/>
      <c r="F325" s="247" t="s">
        <v>86</v>
      </c>
      <c r="G325" s="247" t="s">
        <v>74</v>
      </c>
      <c r="H325" s="291"/>
      <c r="I325" s="309" t="s">
        <v>56</v>
      </c>
      <c r="J325" s="298"/>
      <c r="K325" s="119"/>
    </row>
    <row r="326" spans="1:11" ht="15.75" customHeight="1">
      <c r="A326" s="123"/>
      <c r="B326" s="123"/>
      <c r="C326" s="161"/>
      <c r="D326" s="188" t="s">
        <v>80</v>
      </c>
      <c r="E326" s="222"/>
      <c r="F326" s="253"/>
      <c r="G326" s="271" t="str">
        <f>IF(C326="",IF(E326="","","開始日入力を"),IF(E326="","終了日入力を",_xlfn.DAYS(E326,C326)+1))</f>
        <v/>
      </c>
      <c r="H326" s="295"/>
      <c r="I326" s="301"/>
      <c r="J326" s="295"/>
      <c r="K326" s="119"/>
    </row>
    <row r="327" spans="1:11" ht="15.75" customHeight="1">
      <c r="A327" s="123"/>
      <c r="B327" s="123"/>
      <c r="C327" s="162"/>
      <c r="D327" s="189" t="s">
        <v>80</v>
      </c>
      <c r="E327" s="227"/>
      <c r="F327" s="254"/>
      <c r="G327" s="149" t="str">
        <f>IF(C327="",IF(E327="","","開始日入力を"),IF(E327="","終了日入力を",_xlfn.DAYS(E327,C327)+1))</f>
        <v/>
      </c>
      <c r="H327" s="296"/>
      <c r="I327" s="314"/>
      <c r="J327" s="296"/>
      <c r="K327" s="119"/>
    </row>
    <row r="328" spans="1:11" ht="15.75" customHeight="1">
      <c r="A328" s="123"/>
      <c r="B328" s="123"/>
      <c r="C328" s="163"/>
      <c r="D328" s="190" t="s">
        <v>80</v>
      </c>
      <c r="E328" s="223"/>
      <c r="F328" s="255"/>
      <c r="G328" s="150" t="str">
        <f>IF(C328="",IF(E328="","","開始日入力を"),IF(E328="","終了日入力を",_xlfn.DAYS(E328,C328)+1))</f>
        <v/>
      </c>
      <c r="H328" s="297"/>
      <c r="I328" s="303"/>
      <c r="J328" s="297"/>
      <c r="K328" s="119"/>
    </row>
    <row r="329" spans="1:11" ht="15.75" customHeight="1">
      <c r="A329" s="123"/>
      <c r="B329" s="123"/>
      <c r="C329" s="164" t="s">
        <v>37</v>
      </c>
      <c r="D329" s="191"/>
      <c r="E329" s="224"/>
      <c r="F329" s="256">
        <f>SUM(F326:F328)</f>
        <v>0</v>
      </c>
      <c r="G329" s="264">
        <f>SUM(G326:G328)</f>
        <v>0</v>
      </c>
      <c r="H329" s="298"/>
      <c r="I329" s="264">
        <f>SUM(I326:I328)</f>
        <v>0</v>
      </c>
      <c r="J329" s="298"/>
      <c r="K329" s="119"/>
    </row>
    <row r="330" spans="1:11">
      <c r="A330" s="3" t="s">
        <v>200</v>
      </c>
      <c r="B330" s="3"/>
      <c r="C330" s="119"/>
      <c r="D330" s="123"/>
      <c r="E330" s="123"/>
      <c r="F330" s="123"/>
      <c r="G330" s="123"/>
      <c r="H330" s="123"/>
      <c r="I330" s="123"/>
      <c r="J330" s="123"/>
    </row>
    <row r="331" spans="1:11" ht="15.75" customHeight="1">
      <c r="A331" s="123"/>
      <c r="B331" s="123"/>
      <c r="C331" s="158" t="s">
        <v>94</v>
      </c>
      <c r="D331" s="204"/>
      <c r="E331" s="204"/>
      <c r="F331" s="247" t="s">
        <v>86</v>
      </c>
      <c r="G331" s="247" t="s">
        <v>74</v>
      </c>
      <c r="H331" s="291"/>
      <c r="I331" s="309" t="s">
        <v>56</v>
      </c>
      <c r="J331" s="298"/>
    </row>
    <row r="332" spans="1:11" ht="15.75" customHeight="1">
      <c r="A332" s="123"/>
      <c r="B332" s="123"/>
      <c r="C332" s="161"/>
      <c r="D332" s="188" t="s">
        <v>80</v>
      </c>
      <c r="E332" s="222"/>
      <c r="F332" s="253"/>
      <c r="G332" s="271" t="str">
        <f>IF(C332="",IF(E332="","","開始日入力を"),IF(E332="","終了日入力を",_xlfn.DAYS(E332,C332)+1))</f>
        <v/>
      </c>
      <c r="H332" s="295"/>
      <c r="I332" s="301"/>
      <c r="J332" s="295"/>
    </row>
    <row r="333" spans="1:11" ht="15.75" customHeight="1">
      <c r="A333" s="123"/>
      <c r="B333" s="123"/>
      <c r="C333" s="162"/>
      <c r="D333" s="189" t="s">
        <v>80</v>
      </c>
      <c r="E333" s="227"/>
      <c r="F333" s="254"/>
      <c r="G333" s="149" t="str">
        <f>IF(C333="",IF(E333="","","開始日入力を"),IF(E333="","終了日入力を",_xlfn.DAYS(E333,C333)+1))</f>
        <v/>
      </c>
      <c r="H333" s="296"/>
      <c r="I333" s="314"/>
      <c r="J333" s="296"/>
    </row>
    <row r="334" spans="1:11" ht="15.75" customHeight="1">
      <c r="A334" s="123"/>
      <c r="B334" s="123"/>
      <c r="C334" s="163"/>
      <c r="D334" s="190" t="s">
        <v>80</v>
      </c>
      <c r="E334" s="223"/>
      <c r="F334" s="255"/>
      <c r="G334" s="150" t="str">
        <f>IF(C334="",IF(E334="","","開始日入力を"),IF(E334="","終了日入力を",_xlfn.DAYS(E334,C334)+1))</f>
        <v/>
      </c>
      <c r="H334" s="297"/>
      <c r="I334" s="303"/>
      <c r="J334" s="297"/>
    </row>
    <row r="335" spans="1:11">
      <c r="A335" s="123"/>
      <c r="B335" s="123"/>
      <c r="C335" s="164" t="s">
        <v>37</v>
      </c>
      <c r="D335" s="191"/>
      <c r="E335" s="224"/>
      <c r="F335" s="256">
        <f>SUM(F332:F334)</f>
        <v>0</v>
      </c>
      <c r="G335" s="264">
        <f>SUM(G332:G334)</f>
        <v>0</v>
      </c>
      <c r="H335" s="298"/>
      <c r="I335" s="264">
        <f>SUM(I332:I334)</f>
        <v>0</v>
      </c>
      <c r="J335" s="298"/>
    </row>
    <row r="336" spans="1:11" ht="15" customHeight="1">
      <c r="A336" s="123"/>
      <c r="B336" s="123"/>
      <c r="C336" s="123"/>
      <c r="D336" s="119"/>
      <c r="E336" s="123"/>
      <c r="F336" s="123"/>
      <c r="G336" s="123"/>
      <c r="H336" s="123"/>
      <c r="I336" s="123"/>
      <c r="J336" s="123"/>
    </row>
    <row r="337" spans="1:10" ht="20.100000000000001" customHeight="1">
      <c r="A337" s="3" t="s">
        <v>78</v>
      </c>
      <c r="B337" s="3"/>
      <c r="C337" s="123"/>
      <c r="D337" s="123"/>
      <c r="E337" s="144"/>
      <c r="F337" s="242"/>
      <c r="G337" s="3"/>
      <c r="H337" s="242"/>
      <c r="I337" s="3"/>
      <c r="J337" s="321" t="str">
        <f>IF(F337="","",F337*H337)</f>
        <v/>
      </c>
    </row>
    <row r="338" spans="1:10">
      <c r="A338" s="123"/>
      <c r="B338" s="3" t="s">
        <v>83</v>
      </c>
      <c r="C338" s="119"/>
      <c r="D338" s="123"/>
      <c r="E338" s="225" t="s">
        <v>56</v>
      </c>
      <c r="F338" s="242"/>
      <c r="G338" s="3" t="s">
        <v>62</v>
      </c>
      <c r="H338" s="242">
        <v>15100</v>
      </c>
      <c r="I338" s="3" t="s">
        <v>18</v>
      </c>
      <c r="J338" s="321" t="str">
        <f>IF(F338="","",F338*H338)</f>
        <v/>
      </c>
    </row>
    <row r="339" spans="1:10">
      <c r="A339" s="123"/>
      <c r="B339" s="3" t="s">
        <v>200</v>
      </c>
      <c r="C339" s="119"/>
      <c r="D339" s="123"/>
      <c r="E339" s="225" t="s">
        <v>56</v>
      </c>
      <c r="F339" s="242"/>
      <c r="G339" s="3" t="s">
        <v>62</v>
      </c>
      <c r="H339" s="242">
        <v>5520</v>
      </c>
      <c r="I339" s="3" t="s">
        <v>18</v>
      </c>
      <c r="J339" s="321" t="str">
        <f>IF(F339="","",F339*H339)</f>
        <v/>
      </c>
    </row>
    <row r="340" spans="1:10">
      <c r="A340" s="123"/>
      <c r="B340" s="123"/>
      <c r="C340" s="123"/>
      <c r="D340" s="123"/>
      <c r="E340" s="144"/>
      <c r="F340" s="243"/>
      <c r="G340" s="3"/>
      <c r="H340" s="243"/>
      <c r="I340" s="310" t="s">
        <v>37</v>
      </c>
      <c r="J340" s="318">
        <f>SUM(J338:J339)</f>
        <v>0</v>
      </c>
    </row>
    <row r="342" spans="1:10" s="121" customFormat="1" ht="20.100000000000001" customHeight="1">
      <c r="A342" s="125" t="s">
        <v>70</v>
      </c>
      <c r="B342" s="125"/>
      <c r="C342" s="126"/>
      <c r="D342" s="126"/>
      <c r="E342" s="126"/>
      <c r="F342" s="126"/>
      <c r="G342" s="126"/>
      <c r="H342" s="126"/>
      <c r="I342" s="126"/>
      <c r="J342" s="126"/>
    </row>
    <row r="343" spans="1:10" s="121" customFormat="1">
      <c r="A343" s="125"/>
      <c r="B343" s="125" t="s">
        <v>154</v>
      </c>
      <c r="C343" s="121"/>
      <c r="D343" s="126"/>
      <c r="E343" s="126"/>
      <c r="F343" s="126"/>
      <c r="G343" s="126"/>
      <c r="H343" s="126"/>
      <c r="I343" s="126"/>
      <c r="J343" s="126"/>
    </row>
    <row r="344" spans="1:10" s="121" customFormat="1" ht="20.100000000000001" customHeight="1">
      <c r="A344" s="125"/>
      <c r="B344" s="125" t="s">
        <v>116</v>
      </c>
      <c r="C344" s="121"/>
      <c r="D344" s="126"/>
      <c r="E344" s="126"/>
      <c r="F344" s="126"/>
      <c r="G344" s="126"/>
      <c r="H344" s="126"/>
      <c r="I344" s="126"/>
      <c r="J344" s="126"/>
    </row>
    <row r="345" spans="1:10" s="121" customFormat="1">
      <c r="A345" s="126"/>
      <c r="B345" s="132" t="s">
        <v>141</v>
      </c>
      <c r="C345" s="166" t="s">
        <v>73</v>
      </c>
      <c r="D345" s="192"/>
      <c r="E345" s="192"/>
      <c r="F345" s="235"/>
      <c r="G345" s="265" t="s">
        <v>60</v>
      </c>
      <c r="H345" s="282"/>
      <c r="I345" s="304" t="s">
        <v>27</v>
      </c>
      <c r="J345" s="304" t="s">
        <v>77</v>
      </c>
    </row>
    <row r="346" spans="1:10" s="121" customFormat="1">
      <c r="A346" s="126"/>
      <c r="B346" s="133"/>
      <c r="C346" s="167" t="s">
        <v>45</v>
      </c>
      <c r="D346" s="193"/>
      <c r="E346" s="210"/>
      <c r="F346" s="236" t="s">
        <v>74</v>
      </c>
      <c r="G346" s="266" t="s">
        <v>32</v>
      </c>
      <c r="H346" s="236" t="s">
        <v>76</v>
      </c>
      <c r="I346" s="305"/>
      <c r="J346" s="305"/>
    </row>
    <row r="347" spans="1:10" s="121" customFormat="1">
      <c r="A347" s="126"/>
      <c r="B347" s="134"/>
      <c r="C347" s="168"/>
      <c r="D347" s="194"/>
      <c r="E347" s="211"/>
      <c r="F347" s="237" t="s">
        <v>10</v>
      </c>
      <c r="G347" s="267" t="s">
        <v>11</v>
      </c>
      <c r="H347" s="283" t="s">
        <v>30</v>
      </c>
      <c r="I347" s="306" t="s">
        <v>82</v>
      </c>
      <c r="J347" s="306" t="s">
        <v>3</v>
      </c>
    </row>
    <row r="348" spans="1:10" s="121" customFormat="1" ht="15.75" customHeight="1">
      <c r="A348" s="126"/>
      <c r="B348" s="132" t="s">
        <v>142</v>
      </c>
      <c r="C348" s="169"/>
      <c r="D348" s="195" t="s">
        <v>80</v>
      </c>
      <c r="E348" s="212"/>
      <c r="F348" s="238" t="str">
        <f>IF(C348="",IF(E348="","","開始日入力を"),IF(E348="","終了日入力を",_xlfn.DAYS(E348,C348)+1))</f>
        <v/>
      </c>
      <c r="G348" s="268"/>
      <c r="H348" s="284" t="str">
        <f>IF(F348="","",IF(G348="","",IF(F348&gt;0,G348*F348,"")))</f>
        <v/>
      </c>
      <c r="I348" s="307"/>
      <c r="J348" s="307" t="str">
        <f>IF(H348="","",IF(H348-I348&lt;0,"エラー",H348-I348))</f>
        <v/>
      </c>
    </row>
    <row r="349" spans="1:10" s="121" customFormat="1" ht="15.75" customHeight="1">
      <c r="A349" s="126"/>
      <c r="B349" s="133"/>
      <c r="C349" s="170"/>
      <c r="D349" s="196" t="s">
        <v>80</v>
      </c>
      <c r="E349" s="213"/>
      <c r="F349" s="239" t="str">
        <f>IF(C349="",IF(E349="","","開始日入力を"),IF(E349="","終了日入力を",_xlfn.DAYS(E349,C349)+1))</f>
        <v/>
      </c>
      <c r="G349" s="269"/>
      <c r="H349" s="285" t="str">
        <f>IF(F349="","",IF(G349="","",IF(F349&gt;0,G349*F349,"")))</f>
        <v/>
      </c>
      <c r="I349" s="308"/>
      <c r="J349" s="308" t="str">
        <f>IF(H349="","",IF(H349-I349&lt;0,"エラー",H349-I349))</f>
        <v/>
      </c>
    </row>
    <row r="350" spans="1:10" s="121" customFormat="1" ht="15.75" customHeight="1">
      <c r="A350" s="126"/>
      <c r="B350" s="134"/>
      <c r="C350" s="171" t="s">
        <v>37</v>
      </c>
      <c r="D350" s="197"/>
      <c r="E350" s="197"/>
      <c r="F350" s="240">
        <f>SUM(F348:F349)</f>
        <v>0</v>
      </c>
      <c r="G350" s="270">
        <f>MAX(G348:G349)</f>
        <v>0</v>
      </c>
      <c r="H350" s="270">
        <f>SUM(H348:H349)</f>
        <v>0</v>
      </c>
      <c r="I350" s="270">
        <f>SUM(I348:I349)</f>
        <v>0</v>
      </c>
      <c r="J350" s="270">
        <f>SUM(J348:J349)</f>
        <v>0</v>
      </c>
    </row>
    <row r="351" spans="1:10" s="121" customFormat="1" ht="15.75" customHeight="1">
      <c r="A351" s="126"/>
      <c r="B351" s="132" t="s">
        <v>163</v>
      </c>
      <c r="C351" s="169"/>
      <c r="D351" s="195" t="s">
        <v>80</v>
      </c>
      <c r="E351" s="212"/>
      <c r="F351" s="238" t="str">
        <f>IF(C351="",IF(E351="","","開始日入力を"),IF(E351="","終了日入力を",_xlfn.DAYS(E351,C351)+1))</f>
        <v/>
      </c>
      <c r="G351" s="268"/>
      <c r="H351" s="284" t="str">
        <f>IF(F351="","",IF(G351="","",IF(F351&gt;0,G351*F351,"")))</f>
        <v/>
      </c>
      <c r="I351" s="307"/>
      <c r="J351" s="307" t="str">
        <f>IF(H351="","",IF(H351-I351&lt;0,"エラー",H351-I351))</f>
        <v/>
      </c>
    </row>
    <row r="352" spans="1:10" s="121" customFormat="1" ht="15.75" customHeight="1">
      <c r="A352" s="126"/>
      <c r="B352" s="133"/>
      <c r="C352" s="170"/>
      <c r="D352" s="196" t="s">
        <v>80</v>
      </c>
      <c r="E352" s="213"/>
      <c r="F352" s="239" t="str">
        <f>IF(C352="",IF(E352="","","開始日入力を"),IF(E352="","終了日入力を",_xlfn.DAYS(E352,C352)+1))</f>
        <v/>
      </c>
      <c r="G352" s="269"/>
      <c r="H352" s="285" t="str">
        <f>IF(F352="","",IF(G352="","",IF(F352&gt;0,G352*F352,"")))</f>
        <v/>
      </c>
      <c r="I352" s="308"/>
      <c r="J352" s="308" t="str">
        <f>IF(H352="","",IF(H352-I352&lt;0,"エラー",H352-I352))</f>
        <v/>
      </c>
    </row>
    <row r="353" spans="1:10" s="121" customFormat="1" ht="15.75" customHeight="1">
      <c r="A353" s="126"/>
      <c r="B353" s="134"/>
      <c r="C353" s="171" t="s">
        <v>37</v>
      </c>
      <c r="D353" s="197"/>
      <c r="E353" s="197"/>
      <c r="F353" s="240">
        <f>SUM(F351:F352)</f>
        <v>0</v>
      </c>
      <c r="G353" s="270">
        <f>MAX(G351:G352)</f>
        <v>0</v>
      </c>
      <c r="H353" s="270">
        <f>SUM(H351:H352)</f>
        <v>0</v>
      </c>
      <c r="I353" s="270">
        <f>SUM(I351:I352)</f>
        <v>0</v>
      </c>
      <c r="J353" s="270">
        <f>SUM(J351:J352)</f>
        <v>0</v>
      </c>
    </row>
    <row r="354" spans="1:10" s="121" customFormat="1" ht="15.75" customHeight="1">
      <c r="A354" s="126"/>
      <c r="B354" s="132" t="s">
        <v>143</v>
      </c>
      <c r="C354" s="169"/>
      <c r="D354" s="195" t="s">
        <v>80</v>
      </c>
      <c r="E354" s="212"/>
      <c r="F354" s="238" t="str">
        <f>IF(C354="",IF(E354="","","開始日入力を"),IF(E354="","終了日入力を",_xlfn.DAYS(E354,C354)+1))</f>
        <v/>
      </c>
      <c r="G354" s="268"/>
      <c r="H354" s="284" t="str">
        <f>IF(F354="","",IF(G354="","",IF(F354&gt;0,G354*F354,"")))</f>
        <v/>
      </c>
      <c r="I354" s="307"/>
      <c r="J354" s="307" t="str">
        <f>IF(H354="","",IF(H354-I354&lt;0,"エラー",H354-I354))</f>
        <v/>
      </c>
    </row>
    <row r="355" spans="1:10" s="121" customFormat="1" ht="15.75" customHeight="1">
      <c r="A355" s="126"/>
      <c r="B355" s="133"/>
      <c r="C355" s="170"/>
      <c r="D355" s="196" t="s">
        <v>80</v>
      </c>
      <c r="E355" s="213"/>
      <c r="F355" s="239" t="str">
        <f>IF(C355="",IF(E355="","","開始日入力を"),IF(E355="","終了日入力を",_xlfn.DAYS(E355,C355)+1))</f>
        <v/>
      </c>
      <c r="G355" s="269"/>
      <c r="H355" s="285" t="str">
        <f>IF(F355="","",IF(G355="","",IF(F355&gt;0,G355*F355,"")))</f>
        <v/>
      </c>
      <c r="I355" s="308"/>
      <c r="J355" s="308" t="str">
        <f>IF(H355="","",IF(H355-I355&lt;0,"エラー",H355-I355))</f>
        <v/>
      </c>
    </row>
    <row r="356" spans="1:10" s="121" customFormat="1" ht="15.75" customHeight="1">
      <c r="A356" s="126"/>
      <c r="B356" s="134"/>
      <c r="C356" s="171" t="s">
        <v>37</v>
      </c>
      <c r="D356" s="197"/>
      <c r="E356" s="197"/>
      <c r="F356" s="240">
        <f>SUM(F354:F355)</f>
        <v>0</v>
      </c>
      <c r="G356" s="270">
        <f>MAX(G354:G355)</f>
        <v>0</v>
      </c>
      <c r="H356" s="270">
        <f>SUM(H354:H355)</f>
        <v>0</v>
      </c>
      <c r="I356" s="270">
        <f>SUM(I354:I355)</f>
        <v>0</v>
      </c>
      <c r="J356" s="270">
        <f>SUM(J354:J355)</f>
        <v>0</v>
      </c>
    </row>
    <row r="357" spans="1:10" s="121" customFormat="1" ht="15.75" customHeight="1">
      <c r="A357" s="126"/>
      <c r="B357" s="132" t="s">
        <v>253</v>
      </c>
      <c r="C357" s="169"/>
      <c r="D357" s="195" t="s">
        <v>80</v>
      </c>
      <c r="E357" s="212"/>
      <c r="F357" s="238" t="str">
        <f>IF(C357="",IF(E357="","","開始日入力を"),IF(E357="","終了日入力を",_xlfn.DAYS(E357,C357)+1))</f>
        <v/>
      </c>
      <c r="G357" s="268"/>
      <c r="H357" s="284" t="str">
        <f>IF(F357="","",IF(G357="","",IF(F357&gt;0,G357*F357,"")))</f>
        <v/>
      </c>
      <c r="I357" s="307"/>
      <c r="J357" s="307" t="str">
        <f>IF(H357="","",IF(H357-I357&lt;0,"エラー",H357-I357))</f>
        <v/>
      </c>
    </row>
    <row r="358" spans="1:10" s="121" customFormat="1" ht="15.75" customHeight="1">
      <c r="A358" s="126"/>
      <c r="B358" s="133"/>
      <c r="C358" s="170"/>
      <c r="D358" s="196" t="s">
        <v>80</v>
      </c>
      <c r="E358" s="213"/>
      <c r="F358" s="239" t="str">
        <f>IF(C358="",IF(E358="","","開始日入力を"),IF(E358="","終了日入力を",_xlfn.DAYS(E358,C358)+1))</f>
        <v/>
      </c>
      <c r="G358" s="269"/>
      <c r="H358" s="285" t="str">
        <f>IF(F358="","",IF(G358="","",IF(F358&gt;0,G358*F358,"")))</f>
        <v/>
      </c>
      <c r="I358" s="308"/>
      <c r="J358" s="308" t="str">
        <f>IF(H358="","",IF(H358-I358&lt;0,"エラー",H358-I358))</f>
        <v/>
      </c>
    </row>
    <row r="359" spans="1:10" s="121" customFormat="1" ht="15.75" customHeight="1">
      <c r="A359" s="126"/>
      <c r="B359" s="134"/>
      <c r="C359" s="171" t="s">
        <v>37</v>
      </c>
      <c r="D359" s="197"/>
      <c r="E359" s="197"/>
      <c r="F359" s="240">
        <f>SUM(F357:F358)</f>
        <v>0</v>
      </c>
      <c r="G359" s="270">
        <f>MAX(G357:G358)</f>
        <v>0</v>
      </c>
      <c r="H359" s="270">
        <f>SUM(H357:H358)</f>
        <v>0</v>
      </c>
      <c r="I359" s="270">
        <f>SUM(I357:I358)</f>
        <v>0</v>
      </c>
      <c r="J359" s="270">
        <f>SUM(J357:J358)</f>
        <v>0</v>
      </c>
    </row>
    <row r="360" spans="1:10" s="121" customFormat="1">
      <c r="A360" s="126"/>
      <c r="B360" s="126"/>
      <c r="C360" s="126"/>
      <c r="D360" s="126"/>
      <c r="E360" s="126"/>
      <c r="F360" s="126"/>
      <c r="G360" s="126"/>
      <c r="H360" s="126"/>
      <c r="I360" s="126"/>
      <c r="J360" s="126"/>
    </row>
    <row r="361" spans="1:10" s="121" customFormat="1">
      <c r="A361" s="125"/>
      <c r="B361" s="125" t="s">
        <v>252</v>
      </c>
      <c r="C361" s="121"/>
      <c r="D361" s="126"/>
      <c r="E361" s="126"/>
      <c r="F361" s="126"/>
      <c r="G361" s="126"/>
      <c r="H361" s="126"/>
      <c r="I361" s="126"/>
      <c r="J361" s="126"/>
    </row>
    <row r="362" spans="1:10" s="121" customFormat="1">
      <c r="A362" s="126"/>
      <c r="B362" s="132" t="s">
        <v>141</v>
      </c>
      <c r="C362" s="166" t="s">
        <v>73</v>
      </c>
      <c r="D362" s="192"/>
      <c r="E362" s="192"/>
      <c r="F362" s="235"/>
      <c r="G362" s="265" t="s">
        <v>60</v>
      </c>
      <c r="H362" s="282"/>
      <c r="I362" s="304" t="s">
        <v>27</v>
      </c>
      <c r="J362" s="304" t="s">
        <v>77</v>
      </c>
    </row>
    <row r="363" spans="1:10" s="121" customFormat="1">
      <c r="A363" s="126"/>
      <c r="B363" s="133"/>
      <c r="C363" s="167" t="s">
        <v>45</v>
      </c>
      <c r="D363" s="193"/>
      <c r="E363" s="210"/>
      <c r="F363" s="236" t="s">
        <v>74</v>
      </c>
      <c r="G363" s="266" t="s">
        <v>32</v>
      </c>
      <c r="H363" s="236" t="s">
        <v>76</v>
      </c>
      <c r="I363" s="305"/>
      <c r="J363" s="305"/>
    </row>
    <row r="364" spans="1:10" s="121" customFormat="1">
      <c r="A364" s="126"/>
      <c r="B364" s="134"/>
      <c r="C364" s="168"/>
      <c r="D364" s="194"/>
      <c r="E364" s="211"/>
      <c r="F364" s="237" t="s">
        <v>10</v>
      </c>
      <c r="G364" s="267" t="s">
        <v>11</v>
      </c>
      <c r="H364" s="283" t="s">
        <v>30</v>
      </c>
      <c r="I364" s="306" t="s">
        <v>82</v>
      </c>
      <c r="J364" s="306" t="s">
        <v>3</v>
      </c>
    </row>
    <row r="365" spans="1:10" s="121" customFormat="1" ht="15.75" customHeight="1">
      <c r="A365" s="126"/>
      <c r="B365" s="132" t="s">
        <v>142</v>
      </c>
      <c r="C365" s="169"/>
      <c r="D365" s="195" t="s">
        <v>80</v>
      </c>
      <c r="E365" s="212"/>
      <c r="F365" s="238" t="str">
        <f>IF(C365="",IF(E365="","","開始日入力を"),IF(E365="","終了日入力を",_xlfn.DAYS(E365,C365)+1))</f>
        <v/>
      </c>
      <c r="G365" s="268"/>
      <c r="H365" s="284" t="str">
        <f>IF(F365="","",IF(G365="","",IF(F365&gt;0,G365*F365,"")))</f>
        <v/>
      </c>
      <c r="I365" s="307"/>
      <c r="J365" s="307" t="str">
        <f>IF(H365="","",IF(H365-I365&lt;0,"エラー",H365-I365))</f>
        <v/>
      </c>
    </row>
    <row r="366" spans="1:10" s="121" customFormat="1" ht="15.75" customHeight="1">
      <c r="A366" s="126"/>
      <c r="B366" s="133"/>
      <c r="C366" s="170"/>
      <c r="D366" s="196" t="s">
        <v>80</v>
      </c>
      <c r="E366" s="213"/>
      <c r="F366" s="239" t="str">
        <f>IF(C366="",IF(E366="","","開始日入力を"),IF(E366="","終了日入力を",_xlfn.DAYS(E366,C366)+1))</f>
        <v/>
      </c>
      <c r="G366" s="269"/>
      <c r="H366" s="285" t="str">
        <f>IF(F366="","",IF(G366="","",IF(F366&gt;0,G366*F366,"")))</f>
        <v/>
      </c>
      <c r="I366" s="308"/>
      <c r="J366" s="308" t="str">
        <f>IF(H366="","",IF(H366-I366&lt;0,"エラー",H366-I366))</f>
        <v/>
      </c>
    </row>
    <row r="367" spans="1:10" s="121" customFormat="1" ht="15.75" customHeight="1">
      <c r="A367" s="126"/>
      <c r="B367" s="134"/>
      <c r="C367" s="171" t="s">
        <v>37</v>
      </c>
      <c r="D367" s="197"/>
      <c r="E367" s="197"/>
      <c r="F367" s="240">
        <f>SUM(F365:F366)</f>
        <v>0</v>
      </c>
      <c r="G367" s="270">
        <f>MAX(G365:G366)</f>
        <v>0</v>
      </c>
      <c r="H367" s="270">
        <f>SUM(H365:H366)</f>
        <v>0</v>
      </c>
      <c r="I367" s="270">
        <f>SUM(I365:I366)</f>
        <v>0</v>
      </c>
      <c r="J367" s="270">
        <f>SUM(J365:J366)</f>
        <v>0</v>
      </c>
    </row>
    <row r="368" spans="1:10" s="121" customFormat="1" ht="15.75" customHeight="1">
      <c r="A368" s="126"/>
      <c r="B368" s="132" t="s">
        <v>163</v>
      </c>
      <c r="C368" s="169"/>
      <c r="D368" s="195" t="s">
        <v>80</v>
      </c>
      <c r="E368" s="212"/>
      <c r="F368" s="238" t="str">
        <f>IF(C368="",IF(E368="","","開始日入力を"),IF(E368="","終了日入力を",_xlfn.DAYS(E368,C368)+1))</f>
        <v/>
      </c>
      <c r="G368" s="268"/>
      <c r="H368" s="284" t="str">
        <f>IF(F368="","",IF(G368="","",IF(F368&gt;0,G368*F368,"")))</f>
        <v/>
      </c>
      <c r="I368" s="307"/>
      <c r="J368" s="307" t="str">
        <f>IF(H368="","",IF(H368-I368&lt;0,"エラー",H368-I368))</f>
        <v/>
      </c>
    </row>
    <row r="369" spans="1:11" s="121" customFormat="1" ht="15.75" customHeight="1">
      <c r="A369" s="126"/>
      <c r="B369" s="133"/>
      <c r="C369" s="170"/>
      <c r="D369" s="196" t="s">
        <v>80</v>
      </c>
      <c r="E369" s="213"/>
      <c r="F369" s="239" t="str">
        <f>IF(C369="",IF(E369="","","開始日入力を"),IF(E369="","終了日入力を",_xlfn.DAYS(E369,C369)+1))</f>
        <v/>
      </c>
      <c r="G369" s="269"/>
      <c r="H369" s="285" t="str">
        <f>IF(F369="","",IF(G369="","",IF(F369&gt;0,G369*F369,"")))</f>
        <v/>
      </c>
      <c r="I369" s="308"/>
      <c r="J369" s="308" t="str">
        <f>IF(H369="","",IF(H369-I369&lt;0,"エラー",H369-I369))</f>
        <v/>
      </c>
    </row>
    <row r="370" spans="1:11" s="121" customFormat="1" ht="15.75" customHeight="1">
      <c r="A370" s="126"/>
      <c r="B370" s="134"/>
      <c r="C370" s="171" t="s">
        <v>37</v>
      </c>
      <c r="D370" s="197"/>
      <c r="E370" s="197"/>
      <c r="F370" s="240">
        <f>SUM(F368:F369)</f>
        <v>0</v>
      </c>
      <c r="G370" s="270">
        <f>MAX(G368:G369)</f>
        <v>0</v>
      </c>
      <c r="H370" s="270">
        <f>SUM(H368:H369)</f>
        <v>0</v>
      </c>
      <c r="I370" s="270">
        <f>SUM(I368:I369)</f>
        <v>0</v>
      </c>
      <c r="J370" s="270">
        <f>SUM(J368:J369)</f>
        <v>0</v>
      </c>
    </row>
    <row r="371" spans="1:11" s="121" customFormat="1" ht="15.75" customHeight="1">
      <c r="A371" s="126"/>
      <c r="B371" s="132" t="s">
        <v>143</v>
      </c>
      <c r="C371" s="169"/>
      <c r="D371" s="195" t="s">
        <v>80</v>
      </c>
      <c r="E371" s="212"/>
      <c r="F371" s="238" t="str">
        <f>IF(C371="",IF(E371="","","開始日入力を"),IF(E371="","終了日入力を",_xlfn.DAYS(E371,C371)+1))</f>
        <v/>
      </c>
      <c r="G371" s="268"/>
      <c r="H371" s="284" t="str">
        <f>IF(F371="","",IF(G371="","",IF(F371&gt;0,G371*F371,"")))</f>
        <v/>
      </c>
      <c r="I371" s="307"/>
      <c r="J371" s="307" t="str">
        <f>IF(H371="","",IF(H371-I371&lt;0,"エラー",H371-I371))</f>
        <v/>
      </c>
    </row>
    <row r="372" spans="1:11" s="121" customFormat="1" ht="15.75" customHeight="1">
      <c r="A372" s="126"/>
      <c r="B372" s="133"/>
      <c r="C372" s="170"/>
      <c r="D372" s="196" t="s">
        <v>80</v>
      </c>
      <c r="E372" s="213"/>
      <c r="F372" s="239" t="str">
        <f>IF(C372="",IF(E372="","","開始日入力を"),IF(E372="","終了日入力を",_xlfn.DAYS(E372,C372)+1))</f>
        <v/>
      </c>
      <c r="G372" s="269"/>
      <c r="H372" s="285" t="str">
        <f>IF(F372="","",IF(G372="","",IF(F372&gt;0,G372*F372,"")))</f>
        <v/>
      </c>
      <c r="I372" s="308"/>
      <c r="J372" s="308" t="str">
        <f>IF(H372="","",IF(H372-I372&lt;0,"エラー",H372-I372))</f>
        <v/>
      </c>
    </row>
    <row r="373" spans="1:11" s="121" customFormat="1" ht="15.75" customHeight="1">
      <c r="A373" s="126"/>
      <c r="B373" s="134"/>
      <c r="C373" s="171" t="s">
        <v>37</v>
      </c>
      <c r="D373" s="197"/>
      <c r="E373" s="197"/>
      <c r="F373" s="240">
        <f>SUM(F371:F372)</f>
        <v>0</v>
      </c>
      <c r="G373" s="270">
        <f>MAX(G371:G372)</f>
        <v>0</v>
      </c>
      <c r="H373" s="270">
        <f>SUM(H371:H372)</f>
        <v>0</v>
      </c>
      <c r="I373" s="270">
        <f>SUM(I371:I372)</f>
        <v>0</v>
      </c>
      <c r="J373" s="270">
        <f>SUM(J371:J372)</f>
        <v>0</v>
      </c>
    </row>
    <row r="374" spans="1:11" s="121" customFormat="1" ht="15.75" customHeight="1">
      <c r="A374" s="126"/>
      <c r="B374" s="132" t="s">
        <v>253</v>
      </c>
      <c r="C374" s="169"/>
      <c r="D374" s="195" t="s">
        <v>80</v>
      </c>
      <c r="E374" s="212"/>
      <c r="F374" s="238" t="str">
        <f>IF(C374="",IF(E374="","","開始日入力を"),IF(E374="","終了日入力を",_xlfn.DAYS(E374,C374)+1))</f>
        <v/>
      </c>
      <c r="G374" s="268"/>
      <c r="H374" s="284" t="str">
        <f>IF(F374="","",IF(G374="","",IF(F374&gt;0,G374*F374,"")))</f>
        <v/>
      </c>
      <c r="I374" s="307"/>
      <c r="J374" s="307" t="str">
        <f>IF(H374="","",IF(H374-I374&lt;0,"エラー",H374-I374))</f>
        <v/>
      </c>
    </row>
    <row r="375" spans="1:11" s="121" customFormat="1" ht="15.75" customHeight="1">
      <c r="A375" s="126"/>
      <c r="B375" s="133"/>
      <c r="C375" s="170"/>
      <c r="D375" s="196" t="s">
        <v>80</v>
      </c>
      <c r="E375" s="213"/>
      <c r="F375" s="239" t="str">
        <f>IF(C375="",IF(E375="","","開始日入力を"),IF(E375="","終了日入力を",_xlfn.DAYS(E375,C375)+1))</f>
        <v/>
      </c>
      <c r="G375" s="269"/>
      <c r="H375" s="285" t="str">
        <f>IF(F375="","",IF(G375="","",IF(F375&gt;0,G375*F375,"")))</f>
        <v/>
      </c>
      <c r="I375" s="308"/>
      <c r="J375" s="308" t="str">
        <f>IF(H375="","",IF(H375-I375&lt;0,"エラー",H375-I375))</f>
        <v/>
      </c>
    </row>
    <row r="376" spans="1:11" s="121" customFormat="1" ht="15.75" customHeight="1">
      <c r="A376" s="126"/>
      <c r="B376" s="134"/>
      <c r="C376" s="171" t="s">
        <v>37</v>
      </c>
      <c r="D376" s="197"/>
      <c r="E376" s="197"/>
      <c r="F376" s="240">
        <f>SUM(F374:F375)</f>
        <v>0</v>
      </c>
      <c r="G376" s="270">
        <f>MAX(G374:G375)</f>
        <v>0</v>
      </c>
      <c r="H376" s="270">
        <f>SUM(H374:H375)</f>
        <v>0</v>
      </c>
      <c r="I376" s="270">
        <f>SUM(I374:I375)</f>
        <v>0</v>
      </c>
      <c r="J376" s="270">
        <f>SUM(J374:J375)</f>
        <v>0</v>
      </c>
    </row>
    <row r="377" spans="1:11" s="121" customFormat="1">
      <c r="A377" s="126"/>
      <c r="B377" s="126"/>
      <c r="C377" s="126"/>
      <c r="D377" s="126"/>
      <c r="E377" s="126"/>
      <c r="F377" s="126"/>
      <c r="G377" s="126"/>
      <c r="H377" s="126"/>
      <c r="I377" s="126"/>
      <c r="J377" s="126"/>
    </row>
    <row r="378" spans="1:11" s="121" customFormat="1" ht="15.75" customHeight="1">
      <c r="A378" s="125" t="s">
        <v>198</v>
      </c>
      <c r="B378" s="125"/>
      <c r="C378" s="121"/>
      <c r="D378" s="126"/>
      <c r="E378" s="121"/>
      <c r="F378" s="121"/>
      <c r="G378" s="121"/>
      <c r="H378" s="121"/>
      <c r="I378" s="121"/>
      <c r="J378" s="121"/>
      <c r="K378" s="327"/>
    </row>
    <row r="379" spans="1:11" s="121" customFormat="1" ht="15.75" customHeight="1">
      <c r="A379" s="126"/>
      <c r="B379" s="125" t="s">
        <v>248</v>
      </c>
      <c r="C379" s="121"/>
      <c r="D379" s="121"/>
      <c r="E379" s="216"/>
      <c r="F379" s="241"/>
      <c r="G379" s="125"/>
      <c r="H379" s="241"/>
      <c r="I379" s="125"/>
      <c r="J379" s="325"/>
      <c r="K379" s="327"/>
    </row>
    <row r="380" spans="1:11" s="121" customFormat="1" ht="15.75" customHeight="1">
      <c r="A380" s="126"/>
      <c r="B380" s="125" t="s">
        <v>116</v>
      </c>
      <c r="C380" s="121"/>
      <c r="D380" s="121"/>
      <c r="E380" s="216"/>
      <c r="F380" s="241"/>
      <c r="G380" s="125"/>
      <c r="H380" s="241"/>
      <c r="I380" s="125"/>
      <c r="J380" s="325"/>
      <c r="K380" s="327"/>
    </row>
    <row r="381" spans="1:11" s="121" customFormat="1" ht="15.75" customHeight="1">
      <c r="A381" s="126"/>
      <c r="B381" s="140"/>
      <c r="C381" s="175"/>
      <c r="D381" s="121"/>
      <c r="E381" s="215" t="s">
        <v>28</v>
      </c>
      <c r="F381" s="241" t="str">
        <f>IF(J350=0,"",J350)</f>
        <v/>
      </c>
      <c r="G381" s="125" t="s">
        <v>79</v>
      </c>
      <c r="H381" s="241">
        <v>174000</v>
      </c>
      <c r="I381" s="125" t="s">
        <v>18</v>
      </c>
      <c r="J381" s="325" t="str">
        <f>IF(F381="","",F381*H381)</f>
        <v/>
      </c>
      <c r="K381" s="327"/>
    </row>
    <row r="382" spans="1:11" s="121" customFormat="1" ht="15.75" customHeight="1">
      <c r="A382" s="126"/>
      <c r="B382" s="141"/>
      <c r="C382" s="121"/>
      <c r="D382" s="121"/>
      <c r="E382" s="215" t="s">
        <v>176</v>
      </c>
      <c r="F382" s="241" t="str">
        <f>IF(J353=0,"",J353)</f>
        <v/>
      </c>
      <c r="G382" s="125" t="s">
        <v>79</v>
      </c>
      <c r="H382" s="241">
        <v>85000</v>
      </c>
      <c r="I382" s="125" t="s">
        <v>18</v>
      </c>
      <c r="J382" s="325" t="str">
        <f>IF(F382="","",F382*H382)</f>
        <v/>
      </c>
      <c r="K382" s="327"/>
    </row>
    <row r="383" spans="1:11" s="121" customFormat="1" ht="15.75" customHeight="1">
      <c r="A383" s="126"/>
      <c r="B383" s="141"/>
      <c r="C383" s="121"/>
      <c r="D383" s="121"/>
      <c r="E383" s="215" t="s">
        <v>144</v>
      </c>
      <c r="F383" s="241" t="str">
        <f>IF(J356=0,"",J356)</f>
        <v/>
      </c>
      <c r="G383" s="125" t="s">
        <v>79</v>
      </c>
      <c r="H383" s="241">
        <v>30000</v>
      </c>
      <c r="I383" s="125" t="s">
        <v>18</v>
      </c>
      <c r="J383" s="325" t="str">
        <f>IF(F383="","",F383*H383)</f>
        <v/>
      </c>
      <c r="K383" s="327"/>
    </row>
    <row r="384" spans="1:11" s="121" customFormat="1" ht="15.75" customHeight="1">
      <c r="A384" s="126"/>
      <c r="B384" s="141"/>
      <c r="C384" s="121"/>
      <c r="D384" s="121"/>
      <c r="E384" s="215" t="s">
        <v>254</v>
      </c>
      <c r="F384" s="241" t="str">
        <f>IF(J359=0,"",J359)</f>
        <v/>
      </c>
      <c r="G384" s="125" t="s">
        <v>79</v>
      </c>
      <c r="H384" s="241">
        <v>16000</v>
      </c>
      <c r="I384" s="125" t="s">
        <v>18</v>
      </c>
      <c r="J384" s="325" t="str">
        <f>IF(F384="","",F384*H384)</f>
        <v/>
      </c>
      <c r="K384" s="327"/>
    </row>
    <row r="385" spans="1:11" s="121" customFormat="1" ht="15.75" customHeight="1">
      <c r="A385" s="126"/>
      <c r="B385" s="125" t="s">
        <v>252</v>
      </c>
      <c r="C385" s="121"/>
      <c r="D385" s="121"/>
      <c r="E385" s="216"/>
      <c r="F385" s="241"/>
      <c r="G385" s="125"/>
      <c r="H385" s="241"/>
      <c r="I385" s="125"/>
      <c r="J385" s="325"/>
      <c r="K385" s="327"/>
    </row>
    <row r="386" spans="1:11" s="121" customFormat="1" ht="15.75" customHeight="1">
      <c r="A386" s="126"/>
      <c r="B386" s="140"/>
      <c r="C386" s="175"/>
      <c r="D386" s="121"/>
      <c r="E386" s="215" t="s">
        <v>28</v>
      </c>
      <c r="F386" s="241" t="str">
        <f>IF(J367=0,"",J367)</f>
        <v/>
      </c>
      <c r="G386" s="125" t="s">
        <v>79</v>
      </c>
      <c r="H386" s="241">
        <v>121000</v>
      </c>
      <c r="I386" s="125" t="s">
        <v>18</v>
      </c>
      <c r="J386" s="325" t="str">
        <f>IF(F386="","",F386*H386)</f>
        <v/>
      </c>
      <c r="K386" s="327"/>
    </row>
    <row r="387" spans="1:11" s="121" customFormat="1" ht="15.75" customHeight="1">
      <c r="A387" s="126"/>
      <c r="B387" s="141"/>
      <c r="C387" s="121"/>
      <c r="D387" s="121"/>
      <c r="E387" s="215" t="s">
        <v>176</v>
      </c>
      <c r="F387" s="241" t="str">
        <f>IF(J370=0,"",J370)</f>
        <v/>
      </c>
      <c r="G387" s="125" t="s">
        <v>79</v>
      </c>
      <c r="H387" s="241">
        <v>85000</v>
      </c>
      <c r="I387" s="125" t="s">
        <v>18</v>
      </c>
      <c r="J387" s="325" t="str">
        <f>IF(F387="","",F387*H387)</f>
        <v/>
      </c>
      <c r="K387" s="327"/>
    </row>
    <row r="388" spans="1:11" s="121" customFormat="1" ht="15.75" customHeight="1">
      <c r="A388" s="126"/>
      <c r="B388" s="141"/>
      <c r="C388" s="121"/>
      <c r="D388" s="121"/>
      <c r="E388" s="215" t="s">
        <v>144</v>
      </c>
      <c r="F388" s="241" t="str">
        <f>IF(J373=0,"",J373)</f>
        <v/>
      </c>
      <c r="G388" s="125" t="s">
        <v>79</v>
      </c>
      <c r="H388" s="241">
        <v>29000</v>
      </c>
      <c r="I388" s="125" t="s">
        <v>18</v>
      </c>
      <c r="J388" s="325" t="str">
        <f>IF(F388="","",F388*H388)</f>
        <v/>
      </c>
      <c r="K388" s="327"/>
    </row>
    <row r="389" spans="1:11" s="121" customFormat="1" ht="15.75" customHeight="1">
      <c r="A389" s="126"/>
      <c r="B389" s="141"/>
      <c r="C389" s="121"/>
      <c r="D389" s="121"/>
      <c r="E389" s="215" t="s">
        <v>254</v>
      </c>
      <c r="F389" s="241" t="str">
        <f>IF(J376=0,"",J376)</f>
        <v/>
      </c>
      <c r="G389" s="125" t="s">
        <v>79</v>
      </c>
      <c r="H389" s="241">
        <v>16000</v>
      </c>
      <c r="I389" s="125" t="s">
        <v>18</v>
      </c>
      <c r="J389" s="325" t="str">
        <f>IF(F389="","",F389*H389)</f>
        <v/>
      </c>
      <c r="K389" s="327"/>
    </row>
    <row r="390" spans="1:11" s="121" customFormat="1" ht="15.75" customHeight="1">
      <c r="A390" s="126"/>
      <c r="B390" s="126"/>
      <c r="C390" s="126"/>
      <c r="D390" s="126"/>
      <c r="E390" s="141"/>
      <c r="F390" s="257"/>
      <c r="G390" s="125"/>
      <c r="H390" s="257"/>
      <c r="I390" s="315" t="s">
        <v>37</v>
      </c>
      <c r="J390" s="324">
        <f>SUM(J381:J389)</f>
        <v>0</v>
      </c>
      <c r="K390" s="327"/>
    </row>
    <row r="391" spans="1:11" s="121" customFormat="1" ht="20.100000000000001" customHeight="1">
      <c r="A391" s="126"/>
      <c r="B391" s="126"/>
      <c r="C391" s="126"/>
      <c r="D391" s="126"/>
      <c r="E391" s="126"/>
      <c r="F391" s="126"/>
      <c r="G391" s="126"/>
      <c r="H391" s="126"/>
      <c r="J391" s="126"/>
    </row>
    <row r="392" spans="1:11" s="119" customFormat="1" ht="19.5" customHeight="1">
      <c r="A392" s="61" t="s">
        <v>226</v>
      </c>
    </row>
    <row r="393" spans="1:11" s="119" customFormat="1" ht="14.25" customHeight="1">
      <c r="A393" s="123"/>
      <c r="B393" s="156" t="s">
        <v>212</v>
      </c>
      <c r="C393" s="156"/>
      <c r="D393" s="156"/>
      <c r="E393" s="156"/>
      <c r="F393" s="156"/>
      <c r="G393" s="156"/>
      <c r="H393" s="156"/>
      <c r="I393" s="156"/>
      <c r="J393" s="156"/>
    </row>
    <row r="394" spans="1:11" s="119" customFormat="1" ht="14.25" customHeight="1">
      <c r="A394" s="119"/>
      <c r="B394" s="157" t="s">
        <v>207</v>
      </c>
      <c r="C394" s="157"/>
      <c r="D394" s="157"/>
      <c r="E394" s="157"/>
      <c r="F394" s="157"/>
      <c r="G394" s="272" t="s">
        <v>222</v>
      </c>
      <c r="H394" s="272"/>
      <c r="I394" s="272"/>
      <c r="J394" s="272"/>
    </row>
    <row r="395" spans="1:11" s="119" customFormat="1" ht="14.25" customHeight="1">
      <c r="A395" s="119"/>
      <c r="B395" s="157" t="s">
        <v>181</v>
      </c>
      <c r="C395" s="157"/>
      <c r="D395" s="157"/>
      <c r="E395" s="157"/>
      <c r="F395" s="157"/>
      <c r="G395" s="273"/>
      <c r="H395" s="273"/>
      <c r="I395" s="273"/>
      <c r="J395" s="273"/>
    </row>
    <row r="396" spans="1:11" s="119" customFormat="1" ht="14.25" customHeight="1">
      <c r="A396" s="119"/>
      <c r="B396" s="157" t="s">
        <v>39</v>
      </c>
      <c r="C396" s="157"/>
      <c r="D396" s="157"/>
      <c r="E396" s="157"/>
      <c r="F396" s="157"/>
      <c r="G396" s="273"/>
      <c r="H396" s="273"/>
      <c r="I396" s="273"/>
      <c r="J396" s="273"/>
    </row>
    <row r="397" spans="1:11" s="119" customFormat="1">
      <c r="A397" s="119"/>
      <c r="B397" s="157" t="s">
        <v>213</v>
      </c>
      <c r="C397" s="157"/>
      <c r="D397" s="157"/>
      <c r="E397" s="157"/>
      <c r="F397" s="157"/>
      <c r="G397" s="274" t="s">
        <v>128</v>
      </c>
      <c r="H397" s="274"/>
      <c r="I397" s="274"/>
      <c r="J397" s="326"/>
    </row>
    <row r="398" spans="1:11" s="119" customFormat="1">
      <c r="A398" s="119"/>
      <c r="B398" s="157"/>
      <c r="C398" s="157"/>
      <c r="D398" s="157"/>
      <c r="E398" s="157"/>
      <c r="F398" s="157"/>
      <c r="G398" s="274" t="s">
        <v>218</v>
      </c>
      <c r="H398" s="274"/>
      <c r="I398" s="274"/>
      <c r="J398" s="326"/>
    </row>
    <row r="399" spans="1:11" s="119" customFormat="1">
      <c r="A399" s="119"/>
      <c r="B399" s="157"/>
      <c r="C399" s="157"/>
      <c r="D399" s="157"/>
      <c r="E399" s="157"/>
      <c r="F399" s="157"/>
      <c r="G399" s="274" t="s">
        <v>178</v>
      </c>
      <c r="H399" s="274"/>
      <c r="I399" s="274"/>
      <c r="J399" s="326"/>
    </row>
    <row r="400" spans="1:11" s="119" customFormat="1">
      <c r="A400" s="119"/>
      <c r="B400" s="157"/>
      <c r="C400" s="157"/>
      <c r="D400" s="157"/>
      <c r="E400" s="157"/>
      <c r="F400" s="157"/>
      <c r="G400" s="274" t="s">
        <v>219</v>
      </c>
      <c r="H400" s="274"/>
      <c r="I400" s="274"/>
      <c r="J400" s="326"/>
    </row>
    <row r="401" spans="2:10" s="119" customFormat="1" ht="30" customHeight="1">
      <c r="B401" s="157" t="s">
        <v>228</v>
      </c>
      <c r="C401" s="157"/>
      <c r="D401" s="157"/>
      <c r="E401" s="157"/>
      <c r="F401" s="157"/>
      <c r="G401" s="156"/>
      <c r="H401" s="156"/>
      <c r="I401" s="156"/>
      <c r="J401" s="156"/>
    </row>
    <row r="402" spans="2:10" s="119" customFormat="1" ht="18.75" customHeight="1">
      <c r="B402" s="156" t="s">
        <v>205</v>
      </c>
      <c r="C402" s="156"/>
      <c r="D402" s="156"/>
      <c r="E402" s="156"/>
      <c r="F402" s="156"/>
      <c r="G402" s="156"/>
      <c r="H402" s="156"/>
      <c r="I402" s="156"/>
      <c r="J402" s="156"/>
    </row>
    <row r="403" spans="2:10" s="119" customFormat="1">
      <c r="B403" s="157" t="s">
        <v>229</v>
      </c>
      <c r="C403" s="157"/>
      <c r="D403" s="157"/>
      <c r="E403" s="157"/>
      <c r="F403" s="157"/>
      <c r="G403" s="275" t="s">
        <v>150</v>
      </c>
      <c r="H403" s="275"/>
      <c r="I403" s="275"/>
      <c r="J403" s="326"/>
    </row>
    <row r="404" spans="2:10" s="119" customFormat="1">
      <c r="B404" s="157"/>
      <c r="C404" s="157"/>
      <c r="D404" s="157"/>
      <c r="E404" s="157"/>
      <c r="F404" s="157"/>
      <c r="G404" s="275" t="s">
        <v>220</v>
      </c>
      <c r="H404" s="275"/>
      <c r="I404" s="275"/>
      <c r="J404" s="326"/>
    </row>
    <row r="405" spans="2:10" s="119" customFormat="1">
      <c r="B405" s="157"/>
      <c r="C405" s="157"/>
      <c r="D405" s="157"/>
      <c r="E405" s="157"/>
      <c r="F405" s="157"/>
      <c r="G405" s="275" t="s">
        <v>221</v>
      </c>
      <c r="H405" s="275"/>
      <c r="I405" s="275"/>
      <c r="J405" s="326"/>
    </row>
    <row r="406" spans="2:10" s="119" customFormat="1">
      <c r="B406" s="157"/>
      <c r="C406" s="157"/>
      <c r="D406" s="157"/>
      <c r="E406" s="157"/>
      <c r="F406" s="157"/>
      <c r="G406" s="275" t="s">
        <v>143</v>
      </c>
      <c r="H406" s="275"/>
      <c r="I406" s="275"/>
      <c r="J406" s="326"/>
    </row>
    <row r="407" spans="2:10" s="119" customFormat="1" ht="44.25" customHeight="1">
      <c r="B407" s="157" t="s">
        <v>158</v>
      </c>
      <c r="C407" s="157"/>
      <c r="D407" s="157"/>
      <c r="E407" s="157"/>
      <c r="F407" s="157"/>
      <c r="G407" s="276"/>
      <c r="H407" s="276"/>
      <c r="I407" s="276"/>
      <c r="J407" s="276"/>
    </row>
    <row r="408" spans="2:10" s="119" customFormat="1" ht="31.5" customHeight="1">
      <c r="B408" s="157" t="s">
        <v>230</v>
      </c>
      <c r="C408" s="157"/>
      <c r="D408" s="157"/>
      <c r="E408" s="157"/>
      <c r="F408" s="157"/>
      <c r="G408" s="276"/>
      <c r="H408" s="276"/>
      <c r="I408" s="276"/>
      <c r="J408" s="276"/>
    </row>
    <row r="409" spans="2:10" s="119" customFormat="1" ht="57" customHeight="1">
      <c r="B409" s="157" t="s">
        <v>231</v>
      </c>
      <c r="C409" s="157"/>
      <c r="D409" s="157"/>
      <c r="E409" s="157"/>
      <c r="F409" s="157"/>
      <c r="G409" s="276"/>
      <c r="H409" s="276"/>
      <c r="I409" s="276"/>
      <c r="J409" s="276"/>
    </row>
    <row r="410" spans="2:10" s="119" customFormat="1">
      <c r="B410" s="1" t="s">
        <v>224</v>
      </c>
    </row>
    <row r="411" spans="2:10" s="119" customFormat="1">
      <c r="B411" s="1" t="s">
        <v>225</v>
      </c>
    </row>
  </sheetData>
  <mergeCells count="330">
    <mergeCell ref="A2:K2"/>
    <mergeCell ref="B3:J3"/>
    <mergeCell ref="C9:F9"/>
    <mergeCell ref="G9:H9"/>
    <mergeCell ref="C10:E10"/>
    <mergeCell ref="C15:E15"/>
    <mergeCell ref="C19:E19"/>
    <mergeCell ref="C23:E23"/>
    <mergeCell ref="C27:F27"/>
    <mergeCell ref="G27:H27"/>
    <mergeCell ref="C28:E28"/>
    <mergeCell ref="C33:E33"/>
    <mergeCell ref="C37:E37"/>
    <mergeCell ref="C41:E41"/>
    <mergeCell ref="C45:F45"/>
    <mergeCell ref="G45:H45"/>
    <mergeCell ref="C46:E46"/>
    <mergeCell ref="C51:E51"/>
    <mergeCell ref="C55:E55"/>
    <mergeCell ref="C59:E59"/>
    <mergeCell ref="C62:F62"/>
    <mergeCell ref="G62:H62"/>
    <mergeCell ref="C63:E63"/>
    <mergeCell ref="C68:E68"/>
    <mergeCell ref="C72:E72"/>
    <mergeCell ref="C76:E76"/>
    <mergeCell ref="C80:E80"/>
    <mergeCell ref="B83:J83"/>
    <mergeCell ref="B84:J84"/>
    <mergeCell ref="B87:D87"/>
    <mergeCell ref="E87:H87"/>
    <mergeCell ref="B88:D88"/>
    <mergeCell ref="E88:H88"/>
    <mergeCell ref="C94:E94"/>
    <mergeCell ref="C95:E95"/>
    <mergeCell ref="C96:E96"/>
    <mergeCell ref="C97:E97"/>
    <mergeCell ref="C98:E98"/>
    <mergeCell ref="C99:E99"/>
    <mergeCell ref="C102:E102"/>
    <mergeCell ref="C103:E103"/>
    <mergeCell ref="C104:E104"/>
    <mergeCell ref="C106:E106"/>
    <mergeCell ref="C107:E107"/>
    <mergeCell ref="C108:E108"/>
    <mergeCell ref="C109:E109"/>
    <mergeCell ref="B110:C110"/>
    <mergeCell ref="D110:H110"/>
    <mergeCell ref="B111:C111"/>
    <mergeCell ref="D111:E111"/>
    <mergeCell ref="C117:F117"/>
    <mergeCell ref="G117:H117"/>
    <mergeCell ref="C118:E118"/>
    <mergeCell ref="C122:E122"/>
    <mergeCell ref="C125:E125"/>
    <mergeCell ref="C128:E128"/>
    <mergeCell ref="C131:E131"/>
    <mergeCell ref="C133:F133"/>
    <mergeCell ref="G133:H133"/>
    <mergeCell ref="C134:E134"/>
    <mergeCell ref="C138:E138"/>
    <mergeCell ref="C141:E141"/>
    <mergeCell ref="C144:E144"/>
    <mergeCell ref="C147:E147"/>
    <mergeCell ref="C149:F149"/>
    <mergeCell ref="G149:H149"/>
    <mergeCell ref="C150:E150"/>
    <mergeCell ref="C154:E154"/>
    <mergeCell ref="C157:E157"/>
    <mergeCell ref="C160:E160"/>
    <mergeCell ref="C163:E163"/>
    <mergeCell ref="C168:E168"/>
    <mergeCell ref="C169:E169"/>
    <mergeCell ref="C170:E170"/>
    <mergeCell ref="C171:E171"/>
    <mergeCell ref="C173:E173"/>
    <mergeCell ref="C174:E174"/>
    <mergeCell ref="C175:E175"/>
    <mergeCell ref="C176:E176"/>
    <mergeCell ref="C178:E178"/>
    <mergeCell ref="C179:E179"/>
    <mergeCell ref="C180:E180"/>
    <mergeCell ref="C181:E181"/>
    <mergeCell ref="C186:F186"/>
    <mergeCell ref="G186:H186"/>
    <mergeCell ref="C187:E187"/>
    <mergeCell ref="C191:E191"/>
    <mergeCell ref="C194:E194"/>
    <mergeCell ref="C197:E197"/>
    <mergeCell ref="C200:E200"/>
    <mergeCell ref="C202:F202"/>
    <mergeCell ref="G202:H202"/>
    <mergeCell ref="C203:E203"/>
    <mergeCell ref="C207:E207"/>
    <mergeCell ref="C210:E210"/>
    <mergeCell ref="C213:E213"/>
    <mergeCell ref="C216:E216"/>
    <mergeCell ref="C218:F218"/>
    <mergeCell ref="G218:H218"/>
    <mergeCell ref="C219:E219"/>
    <mergeCell ref="C223:E223"/>
    <mergeCell ref="C226:E226"/>
    <mergeCell ref="C229:E229"/>
    <mergeCell ref="C232:E232"/>
    <mergeCell ref="C237:E237"/>
    <mergeCell ref="C238:E238"/>
    <mergeCell ref="C239:E239"/>
    <mergeCell ref="C240:E240"/>
    <mergeCell ref="C242:E242"/>
    <mergeCell ref="C243:E243"/>
    <mergeCell ref="C244:E244"/>
    <mergeCell ref="C245:E245"/>
    <mergeCell ref="C247:E247"/>
    <mergeCell ref="C248:E248"/>
    <mergeCell ref="C249:E249"/>
    <mergeCell ref="C250:E250"/>
    <mergeCell ref="B255:J255"/>
    <mergeCell ref="B256:J256"/>
    <mergeCell ref="B259:D259"/>
    <mergeCell ref="E259:G259"/>
    <mergeCell ref="B261:D261"/>
    <mergeCell ref="E261:G261"/>
    <mergeCell ref="B262:D262"/>
    <mergeCell ref="E262:G262"/>
    <mergeCell ref="B263:D263"/>
    <mergeCell ref="E263:G263"/>
    <mergeCell ref="B264:D264"/>
    <mergeCell ref="E264:G264"/>
    <mergeCell ref="B265:D265"/>
    <mergeCell ref="E265:G265"/>
    <mergeCell ref="B266:D266"/>
    <mergeCell ref="E266:G266"/>
    <mergeCell ref="B267:D267"/>
    <mergeCell ref="E267:G267"/>
    <mergeCell ref="B268:D268"/>
    <mergeCell ref="E268:G268"/>
    <mergeCell ref="B269:D269"/>
    <mergeCell ref="E269:G269"/>
    <mergeCell ref="B270:D270"/>
    <mergeCell ref="E270:G270"/>
    <mergeCell ref="C278:E278"/>
    <mergeCell ref="G278:H278"/>
    <mergeCell ref="I278:J278"/>
    <mergeCell ref="G279:H279"/>
    <mergeCell ref="I279:J279"/>
    <mergeCell ref="G280:H280"/>
    <mergeCell ref="I280:J280"/>
    <mergeCell ref="C281:E281"/>
    <mergeCell ref="G281:H281"/>
    <mergeCell ref="I281:J281"/>
    <mergeCell ref="G282:H282"/>
    <mergeCell ref="I282:J282"/>
    <mergeCell ref="G283:H283"/>
    <mergeCell ref="I283:J283"/>
    <mergeCell ref="C284:E284"/>
    <mergeCell ref="G284:H284"/>
    <mergeCell ref="I284:J284"/>
    <mergeCell ref="B294:D294"/>
    <mergeCell ref="E294:J294"/>
    <mergeCell ref="B295:D295"/>
    <mergeCell ref="E295:J295"/>
    <mergeCell ref="B296:D296"/>
    <mergeCell ref="E296:J296"/>
    <mergeCell ref="B297:D297"/>
    <mergeCell ref="E297:J297"/>
    <mergeCell ref="B300:J300"/>
    <mergeCell ref="B301:J301"/>
    <mergeCell ref="B304:E304"/>
    <mergeCell ref="F304:I304"/>
    <mergeCell ref="B305:E305"/>
    <mergeCell ref="F305:I305"/>
    <mergeCell ref="B306:E306"/>
    <mergeCell ref="F306:I306"/>
    <mergeCell ref="B309:E309"/>
    <mergeCell ref="F309:I309"/>
    <mergeCell ref="B310:E310"/>
    <mergeCell ref="F310:I310"/>
    <mergeCell ref="B311:E311"/>
    <mergeCell ref="F311:I311"/>
    <mergeCell ref="B321:D321"/>
    <mergeCell ref="E321:J321"/>
    <mergeCell ref="B322:D322"/>
    <mergeCell ref="E322:J322"/>
    <mergeCell ref="C325:E325"/>
    <mergeCell ref="G325:H325"/>
    <mergeCell ref="I325:J325"/>
    <mergeCell ref="G326:H326"/>
    <mergeCell ref="I326:J326"/>
    <mergeCell ref="G327:H327"/>
    <mergeCell ref="I327:J327"/>
    <mergeCell ref="G328:H328"/>
    <mergeCell ref="I328:J328"/>
    <mergeCell ref="C329:E329"/>
    <mergeCell ref="G329:H329"/>
    <mergeCell ref="I329:J329"/>
    <mergeCell ref="C331:E331"/>
    <mergeCell ref="G331:H331"/>
    <mergeCell ref="I331:J331"/>
    <mergeCell ref="G332:H332"/>
    <mergeCell ref="I332:J332"/>
    <mergeCell ref="G333:H333"/>
    <mergeCell ref="I333:J333"/>
    <mergeCell ref="G334:H334"/>
    <mergeCell ref="I334:J334"/>
    <mergeCell ref="C335:E335"/>
    <mergeCell ref="G335:H335"/>
    <mergeCell ref="I335:J335"/>
    <mergeCell ref="C345:F345"/>
    <mergeCell ref="G345:H345"/>
    <mergeCell ref="C346:E346"/>
    <mergeCell ref="C350:E350"/>
    <mergeCell ref="C353:E353"/>
    <mergeCell ref="C356:E356"/>
    <mergeCell ref="C359:E359"/>
    <mergeCell ref="C362:F362"/>
    <mergeCell ref="G362:H362"/>
    <mergeCell ref="C363:E363"/>
    <mergeCell ref="C367:E367"/>
    <mergeCell ref="C370:E370"/>
    <mergeCell ref="C373:E373"/>
    <mergeCell ref="C376:E376"/>
    <mergeCell ref="B393:J393"/>
    <mergeCell ref="B394:F394"/>
    <mergeCell ref="G394:J394"/>
    <mergeCell ref="B395:F395"/>
    <mergeCell ref="G395:J395"/>
    <mergeCell ref="B396:F396"/>
    <mergeCell ref="G396:J396"/>
    <mergeCell ref="G397:I397"/>
    <mergeCell ref="G398:I398"/>
    <mergeCell ref="G399:I399"/>
    <mergeCell ref="G400:I400"/>
    <mergeCell ref="B401:F401"/>
    <mergeCell ref="G401:J401"/>
    <mergeCell ref="B402:J402"/>
    <mergeCell ref="G403:I403"/>
    <mergeCell ref="G404:I404"/>
    <mergeCell ref="G405:I405"/>
    <mergeCell ref="G406:I406"/>
    <mergeCell ref="B407:F407"/>
    <mergeCell ref="G407:J407"/>
    <mergeCell ref="B408:F408"/>
    <mergeCell ref="G408:J408"/>
    <mergeCell ref="B409:F409"/>
    <mergeCell ref="G409:J409"/>
    <mergeCell ref="B9:B11"/>
    <mergeCell ref="I9:I10"/>
    <mergeCell ref="J9:J10"/>
    <mergeCell ref="B12:B15"/>
    <mergeCell ref="B16:B19"/>
    <mergeCell ref="B20:B23"/>
    <mergeCell ref="B27:B29"/>
    <mergeCell ref="I27:I28"/>
    <mergeCell ref="J27:J28"/>
    <mergeCell ref="B30:B33"/>
    <mergeCell ref="B34:B37"/>
    <mergeCell ref="B38:B41"/>
    <mergeCell ref="B45:B47"/>
    <mergeCell ref="I45:I46"/>
    <mergeCell ref="J45:J46"/>
    <mergeCell ref="B48:B51"/>
    <mergeCell ref="B52:B55"/>
    <mergeCell ref="B56:B59"/>
    <mergeCell ref="B62:B64"/>
    <mergeCell ref="I62:I63"/>
    <mergeCell ref="J62:J63"/>
    <mergeCell ref="B65:B68"/>
    <mergeCell ref="B69:B72"/>
    <mergeCell ref="B73:B76"/>
    <mergeCell ref="B77:B80"/>
    <mergeCell ref="B117:B119"/>
    <mergeCell ref="I117:I118"/>
    <mergeCell ref="J117:J118"/>
    <mergeCell ref="B120:B122"/>
    <mergeCell ref="B123:B125"/>
    <mergeCell ref="B126:B128"/>
    <mergeCell ref="B129:B131"/>
    <mergeCell ref="B133:B135"/>
    <mergeCell ref="I133:I134"/>
    <mergeCell ref="J133:J134"/>
    <mergeCell ref="B136:B138"/>
    <mergeCell ref="B139:B141"/>
    <mergeCell ref="B142:B144"/>
    <mergeCell ref="B145:B147"/>
    <mergeCell ref="B149:B151"/>
    <mergeCell ref="I149:I150"/>
    <mergeCell ref="J149:J150"/>
    <mergeCell ref="B152:B154"/>
    <mergeCell ref="B155:B157"/>
    <mergeCell ref="B158:B160"/>
    <mergeCell ref="B161:B163"/>
    <mergeCell ref="B186:B188"/>
    <mergeCell ref="I186:I187"/>
    <mergeCell ref="J186:J187"/>
    <mergeCell ref="B189:B191"/>
    <mergeCell ref="B192:B194"/>
    <mergeCell ref="B195:B197"/>
    <mergeCell ref="B198:B200"/>
    <mergeCell ref="B202:B204"/>
    <mergeCell ref="I202:I203"/>
    <mergeCell ref="J202:J203"/>
    <mergeCell ref="B205:B207"/>
    <mergeCell ref="B208:B210"/>
    <mergeCell ref="B211:B213"/>
    <mergeCell ref="B214:B216"/>
    <mergeCell ref="B218:B220"/>
    <mergeCell ref="I218:I219"/>
    <mergeCell ref="J218:J219"/>
    <mergeCell ref="B221:B223"/>
    <mergeCell ref="B224:B226"/>
    <mergeCell ref="B227:B229"/>
    <mergeCell ref="B230:B232"/>
    <mergeCell ref="B279:B281"/>
    <mergeCell ref="B282:B284"/>
    <mergeCell ref="B345:B347"/>
    <mergeCell ref="I345:I346"/>
    <mergeCell ref="J345:J346"/>
    <mergeCell ref="B348:B350"/>
    <mergeCell ref="B351:B353"/>
    <mergeCell ref="B354:B356"/>
    <mergeCell ref="B357:B359"/>
    <mergeCell ref="B362:B364"/>
    <mergeCell ref="I362:I363"/>
    <mergeCell ref="J362:J363"/>
    <mergeCell ref="B365:B367"/>
    <mergeCell ref="B368:B370"/>
    <mergeCell ref="B371:B373"/>
    <mergeCell ref="B374:B376"/>
    <mergeCell ref="B397:F400"/>
    <mergeCell ref="B403:F406"/>
  </mergeCells>
  <phoneticPr fontId="19"/>
  <dataValidations count="2">
    <dataValidation type="list" allowBlank="1" showDropDown="0" showInputMessage="1" showErrorMessage="1" sqref="G395:J395">
      <formula1>"計画,実績"</formula1>
    </dataValidation>
    <dataValidation type="list" allowBlank="1" showDropDown="0" showInputMessage="1" showErrorMessage="1" sqref="J403:J406 J397:J400 G401:J401">
      <formula1>"○,×"</formula1>
    </dataValidation>
  </dataValidations>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rowBreaks count="7" manualBreakCount="7">
    <brk id="113" max="10" man="1"/>
    <brk id="163" max="10" man="1"/>
    <brk id="252" max="10" man="1"/>
    <brk id="275" max="10" man="1"/>
    <brk id="318" max="10" man="1"/>
    <brk id="341" max="10" man="1"/>
    <brk id="391" max="10" man="1"/>
  </rowBreaks>
</worksheet>
</file>

<file path=xl/worksheets/sheet11.xml><?xml version="1.0" encoding="utf-8"?>
<worksheet xmlns="http://schemas.openxmlformats.org/spreadsheetml/2006/main" xmlns:r="http://schemas.openxmlformats.org/officeDocument/2006/relationships" xmlns:mc="http://schemas.openxmlformats.org/markup-compatibility/2006">
  <sheetPr>
    <tabColor rgb="FF00B050"/>
    <pageSetUpPr fitToPage="1"/>
  </sheetPr>
  <dimension ref="A1:P26"/>
  <sheetViews>
    <sheetView showGridLines="0" zoomScale="75" zoomScaleNormal="75" workbookViewId="0">
      <selection activeCell="K22" sqref="K22"/>
    </sheetView>
  </sheetViews>
  <sheetFormatPr defaultRowHeight="13.5"/>
  <cols>
    <col min="1" max="1" width="1" customWidth="1"/>
    <col min="2" max="2" width="12" customWidth="1"/>
    <col min="3" max="3" width="4" customWidth="1"/>
    <col min="4" max="4" width="23.375" customWidth="1"/>
    <col min="5" max="10" width="13.125" customWidth="1"/>
    <col min="11" max="11" width="7.5" customWidth="1"/>
    <col min="12" max="12" width="13.875" customWidth="1"/>
    <col min="13" max="13" width="6.375" customWidth="1"/>
    <col min="14" max="14" width="3.875" customWidth="1"/>
  </cols>
  <sheetData>
    <row r="1" spans="1:16" ht="18" customHeight="1">
      <c r="A1" s="2" t="s">
        <v>40</v>
      </c>
      <c r="B1" s="5"/>
      <c r="C1" s="5"/>
      <c r="D1" s="34"/>
      <c r="E1" s="34"/>
      <c r="F1" s="34"/>
      <c r="G1" s="34"/>
      <c r="H1" s="34"/>
      <c r="I1" s="34"/>
      <c r="J1" s="34"/>
      <c r="K1" s="34"/>
      <c r="L1" s="34"/>
      <c r="M1" s="34"/>
      <c r="N1" s="34"/>
      <c r="O1" s="61"/>
    </row>
    <row r="2" spans="1:16" ht="17.25" customHeight="1">
      <c r="A2" s="3"/>
      <c r="B2" s="364" t="s">
        <v>223</v>
      </c>
      <c r="C2" s="364"/>
      <c r="D2" s="364"/>
      <c r="E2" s="364"/>
      <c r="F2" s="364"/>
      <c r="G2" s="364"/>
      <c r="H2" s="364"/>
      <c r="I2" s="364"/>
      <c r="J2" s="364"/>
      <c r="K2" s="364"/>
      <c r="L2" s="364"/>
      <c r="M2" s="364"/>
      <c r="N2" s="365"/>
      <c r="O2" s="61"/>
    </row>
    <row r="3" spans="1:16" ht="18.75" customHeight="1">
      <c r="A3" s="3"/>
      <c r="B3" s="7" t="s">
        <v>161</v>
      </c>
      <c r="C3" s="7"/>
      <c r="D3" s="7"/>
      <c r="E3" s="7"/>
      <c r="F3" s="7"/>
      <c r="G3" s="7"/>
      <c r="H3" s="7"/>
      <c r="I3" s="7"/>
      <c r="J3" s="7"/>
      <c r="K3" s="7"/>
      <c r="L3" s="7"/>
      <c r="M3" s="35"/>
      <c r="N3" s="3"/>
      <c r="O3" s="62"/>
      <c r="P3" s="62"/>
    </row>
    <row r="4" spans="1:16">
      <c r="A4" s="3"/>
      <c r="B4" s="3"/>
      <c r="C4" s="3"/>
      <c r="D4" s="3"/>
      <c r="E4" s="3"/>
      <c r="F4" s="3"/>
      <c r="G4" s="3"/>
      <c r="H4" s="3"/>
      <c r="I4" s="3"/>
      <c r="J4" s="3"/>
      <c r="K4" s="3"/>
      <c r="L4" s="57"/>
      <c r="M4" s="57" t="s">
        <v>202</v>
      </c>
      <c r="N4" s="57"/>
      <c r="O4" s="61"/>
    </row>
    <row r="5" spans="1:16" ht="27" customHeight="1">
      <c r="A5" s="3"/>
      <c r="B5" s="8" t="s">
        <v>8</v>
      </c>
      <c r="C5" s="18"/>
      <c r="D5" s="27"/>
      <c r="E5" s="36" t="s">
        <v>13</v>
      </c>
      <c r="F5" s="36" t="s">
        <v>99</v>
      </c>
      <c r="G5" s="36" t="s">
        <v>15</v>
      </c>
      <c r="H5" s="36" t="s">
        <v>7</v>
      </c>
      <c r="I5" s="36" t="s">
        <v>103</v>
      </c>
      <c r="J5" s="36" t="s">
        <v>16</v>
      </c>
      <c r="K5" s="36" t="s">
        <v>67</v>
      </c>
      <c r="L5" s="36" t="s">
        <v>88</v>
      </c>
      <c r="M5" s="36" t="s">
        <v>41</v>
      </c>
      <c r="N5" s="61"/>
    </row>
    <row r="6" spans="1:16" ht="15.75" customHeight="1">
      <c r="A6" s="3"/>
      <c r="B6" s="9"/>
      <c r="C6" s="19"/>
      <c r="D6" s="28"/>
      <c r="E6" s="37" t="s">
        <v>0</v>
      </c>
      <c r="F6" s="37" t="s">
        <v>38</v>
      </c>
      <c r="G6" s="37" t="s">
        <v>14</v>
      </c>
      <c r="H6" s="37" t="s">
        <v>64</v>
      </c>
      <c r="I6" s="37" t="s">
        <v>36</v>
      </c>
      <c r="J6" s="37" t="s">
        <v>55</v>
      </c>
      <c r="K6" s="37" t="s">
        <v>1</v>
      </c>
      <c r="L6" s="37" t="s">
        <v>69</v>
      </c>
      <c r="M6" s="28"/>
      <c r="N6" s="61"/>
    </row>
    <row r="7" spans="1:16" ht="33" customHeight="1">
      <c r="A7" s="3"/>
      <c r="B7" s="10" t="s">
        <v>159</v>
      </c>
      <c r="C7" s="20"/>
      <c r="D7" s="29"/>
      <c r="E7" s="38"/>
      <c r="F7" s="38" t="s">
        <v>21</v>
      </c>
      <c r="G7" s="38" t="s">
        <v>21</v>
      </c>
      <c r="H7" s="44" t="s">
        <v>21</v>
      </c>
      <c r="I7" s="38" t="s">
        <v>21</v>
      </c>
      <c r="J7" s="44" t="s">
        <v>21</v>
      </c>
      <c r="K7" s="48" t="s">
        <v>100</v>
      </c>
      <c r="L7" s="38" t="s">
        <v>21</v>
      </c>
      <c r="M7" s="58"/>
      <c r="N7" s="61"/>
    </row>
    <row r="8" spans="1:16" ht="33" customHeight="1">
      <c r="A8" s="3"/>
      <c r="B8" s="10" t="s">
        <v>156</v>
      </c>
      <c r="C8" s="20"/>
      <c r="D8" s="29"/>
      <c r="E8" s="38"/>
      <c r="F8" s="38"/>
      <c r="G8" s="38"/>
      <c r="H8" s="38"/>
      <c r="I8" s="38"/>
      <c r="J8" s="38"/>
      <c r="K8" s="48" t="s">
        <v>100</v>
      </c>
      <c r="L8" s="38"/>
      <c r="M8" s="58"/>
      <c r="N8" s="61"/>
    </row>
    <row r="9" spans="1:16" ht="20" customHeight="1">
      <c r="A9" s="3"/>
      <c r="B9" s="11" t="s">
        <v>126</v>
      </c>
      <c r="C9" s="21" t="s">
        <v>203</v>
      </c>
      <c r="D9" s="29" t="s">
        <v>165</v>
      </c>
      <c r="E9" s="38"/>
      <c r="F9" s="38"/>
      <c r="G9" s="38"/>
      <c r="H9" s="38"/>
      <c r="I9" s="38"/>
      <c r="J9" s="38"/>
      <c r="K9" s="49" t="s">
        <v>100</v>
      </c>
      <c r="L9" s="38"/>
      <c r="M9" s="58"/>
      <c r="N9" s="61"/>
    </row>
    <row r="10" spans="1:16" ht="20" customHeight="1">
      <c r="A10" s="3"/>
      <c r="B10" s="12"/>
      <c r="C10" s="22"/>
      <c r="D10" s="29" t="s">
        <v>179</v>
      </c>
      <c r="E10" s="38"/>
      <c r="F10" s="38"/>
      <c r="G10" s="38"/>
      <c r="H10" s="38"/>
      <c r="I10" s="38"/>
      <c r="J10" s="38"/>
      <c r="K10" s="49"/>
      <c r="L10" s="38"/>
      <c r="M10" s="58"/>
      <c r="N10" s="61"/>
    </row>
    <row r="11" spans="1:16" ht="20" customHeight="1">
      <c r="A11" s="3"/>
      <c r="B11" s="12"/>
      <c r="C11" s="22"/>
      <c r="D11" s="29" t="s">
        <v>180</v>
      </c>
      <c r="E11" s="38"/>
      <c r="F11" s="38"/>
      <c r="G11" s="38"/>
      <c r="H11" s="38"/>
      <c r="I11" s="38"/>
      <c r="J11" s="38"/>
      <c r="K11" s="49"/>
      <c r="L11" s="38"/>
      <c r="M11" s="58"/>
      <c r="N11" s="61"/>
    </row>
    <row r="12" spans="1:16" ht="20" customHeight="1">
      <c r="A12" s="3"/>
      <c r="B12" s="12"/>
      <c r="C12" s="22"/>
      <c r="D12" s="29" t="s">
        <v>182</v>
      </c>
      <c r="E12" s="38"/>
      <c r="F12" s="38"/>
      <c r="G12" s="38"/>
      <c r="H12" s="38"/>
      <c r="I12" s="38"/>
      <c r="J12" s="38"/>
      <c r="K12" s="49"/>
      <c r="L12" s="38"/>
      <c r="M12" s="58"/>
      <c r="N12" s="61"/>
    </row>
    <row r="13" spans="1:16" ht="20" customHeight="1">
      <c r="A13" s="3"/>
      <c r="B13" s="12"/>
      <c r="C13" s="22"/>
      <c r="D13" s="30" t="s">
        <v>201</v>
      </c>
      <c r="E13" s="38"/>
      <c r="F13" s="38"/>
      <c r="G13" s="38"/>
      <c r="H13" s="38"/>
      <c r="I13" s="38"/>
      <c r="J13" s="38"/>
      <c r="K13" s="49"/>
      <c r="L13" s="38"/>
      <c r="M13" s="58"/>
      <c r="N13" s="61"/>
    </row>
    <row r="14" spans="1:16" ht="20" customHeight="1">
      <c r="A14" s="3"/>
      <c r="B14" s="12"/>
      <c r="C14" s="22"/>
      <c r="D14" s="29" t="s">
        <v>186</v>
      </c>
      <c r="E14" s="38"/>
      <c r="F14" s="38"/>
      <c r="G14" s="38"/>
      <c r="H14" s="38"/>
      <c r="I14" s="38"/>
      <c r="J14" s="38"/>
      <c r="K14" s="49"/>
      <c r="L14" s="38"/>
      <c r="M14" s="58"/>
      <c r="N14" s="61"/>
    </row>
    <row r="15" spans="1:16" ht="20" customHeight="1">
      <c r="A15" s="3"/>
      <c r="B15" s="12"/>
      <c r="C15" s="22"/>
      <c r="D15" s="29" t="s">
        <v>136</v>
      </c>
      <c r="E15" s="38"/>
      <c r="F15" s="38"/>
      <c r="G15" s="38"/>
      <c r="H15" s="38"/>
      <c r="I15" s="38"/>
      <c r="J15" s="38"/>
      <c r="K15" s="49"/>
      <c r="L15" s="38"/>
      <c r="M15" s="58"/>
      <c r="N15" s="61"/>
    </row>
    <row r="16" spans="1:16" ht="20" customHeight="1">
      <c r="A16" s="3"/>
      <c r="B16" s="12"/>
      <c r="C16" s="22"/>
      <c r="D16" s="29" t="s">
        <v>172</v>
      </c>
      <c r="E16" s="38"/>
      <c r="F16" s="38"/>
      <c r="G16" s="38"/>
      <c r="H16" s="38"/>
      <c r="I16" s="38"/>
      <c r="J16" s="38"/>
      <c r="K16" s="49"/>
      <c r="L16" s="38"/>
      <c r="M16" s="58"/>
      <c r="N16" s="61"/>
    </row>
    <row r="17" spans="1:15" ht="20" customHeight="1">
      <c r="A17" s="3"/>
      <c r="B17" s="12"/>
      <c r="C17" s="22"/>
      <c r="D17" s="29" t="s">
        <v>167</v>
      </c>
      <c r="E17" s="38"/>
      <c r="F17" s="38"/>
      <c r="G17" s="38"/>
      <c r="H17" s="38"/>
      <c r="I17" s="38"/>
      <c r="J17" s="38"/>
      <c r="K17" s="49"/>
      <c r="L17" s="38"/>
      <c r="M17" s="58"/>
      <c r="N17" s="61"/>
    </row>
    <row r="18" spans="1:15" ht="20" customHeight="1">
      <c r="A18" s="3"/>
      <c r="B18" s="12"/>
      <c r="C18" s="23"/>
      <c r="D18" s="29" t="s">
        <v>187</v>
      </c>
      <c r="E18" s="38"/>
      <c r="F18" s="38"/>
      <c r="G18" s="38"/>
      <c r="H18" s="38"/>
      <c r="I18" s="38"/>
      <c r="J18" s="38"/>
      <c r="K18" s="48"/>
      <c r="L18" s="38"/>
      <c r="M18" s="58"/>
      <c r="N18" s="61"/>
    </row>
    <row r="19" spans="1:15" ht="33" customHeight="1">
      <c r="A19" s="3"/>
      <c r="B19" s="13" t="s">
        <v>157</v>
      </c>
      <c r="C19" s="24"/>
      <c r="D19" s="31"/>
      <c r="E19" s="39"/>
      <c r="F19" s="39"/>
      <c r="G19" s="39"/>
      <c r="H19" s="39"/>
      <c r="I19" s="39"/>
      <c r="J19" s="39"/>
      <c r="K19" s="50" t="s">
        <v>100</v>
      </c>
      <c r="L19" s="39"/>
      <c r="M19" s="59"/>
      <c r="N19" s="61"/>
    </row>
    <row r="20" spans="1:15" ht="33" customHeight="1">
      <c r="A20" s="3"/>
      <c r="B20" s="13" t="s">
        <v>75</v>
      </c>
      <c r="C20" s="24"/>
      <c r="D20" s="31"/>
      <c r="E20" s="38"/>
      <c r="F20" s="38"/>
      <c r="G20" s="38"/>
      <c r="H20" s="44"/>
      <c r="I20" s="38"/>
      <c r="J20" s="44"/>
      <c r="K20" s="51" t="s">
        <v>23</v>
      </c>
      <c r="L20" s="45"/>
      <c r="M20" s="58"/>
      <c r="N20" s="61"/>
    </row>
    <row r="21" spans="1:15" ht="33" customHeight="1">
      <c r="A21" s="3"/>
      <c r="B21" s="13" t="s">
        <v>160</v>
      </c>
      <c r="C21" s="24"/>
      <c r="D21" s="31"/>
      <c r="E21" s="39"/>
      <c r="F21" s="39"/>
      <c r="G21" s="39"/>
      <c r="H21" s="45"/>
      <c r="I21" s="39"/>
      <c r="J21" s="45"/>
      <c r="K21" s="52" t="s">
        <v>100</v>
      </c>
      <c r="L21" s="46"/>
      <c r="M21" s="58"/>
      <c r="N21" s="61"/>
    </row>
    <row r="22" spans="1:15" ht="33" customHeight="1">
      <c r="A22" s="3"/>
      <c r="B22" s="14" t="s">
        <v>70</v>
      </c>
      <c r="C22" s="25"/>
      <c r="D22" s="32"/>
      <c r="E22" s="335"/>
      <c r="F22" s="335"/>
      <c r="G22" s="336"/>
      <c r="H22" s="337"/>
      <c r="I22" s="336"/>
      <c r="J22" s="337"/>
      <c r="K22" s="53" t="s">
        <v>100</v>
      </c>
      <c r="L22" s="55"/>
      <c r="M22" s="59"/>
      <c r="N22" s="61"/>
    </row>
    <row r="23" spans="1:15" ht="26.25" customHeight="1">
      <c r="A23" s="3"/>
      <c r="B23" s="15" t="s">
        <v>25</v>
      </c>
      <c r="C23" s="26"/>
      <c r="D23" s="33"/>
      <c r="E23" s="40" t="s">
        <v>21</v>
      </c>
      <c r="F23" s="40" t="s">
        <v>21</v>
      </c>
      <c r="G23" s="42" t="s">
        <v>21</v>
      </c>
      <c r="H23" s="47" t="s">
        <v>21</v>
      </c>
      <c r="I23" s="47" t="s">
        <v>21</v>
      </c>
      <c r="J23" s="42" t="s">
        <v>21</v>
      </c>
      <c r="K23" s="54"/>
      <c r="L23" s="40" t="s">
        <v>21</v>
      </c>
      <c r="M23" s="60"/>
      <c r="N23" s="61"/>
    </row>
    <row r="24" spans="1:15" s="1" customFormat="1" ht="11.25">
      <c r="A24" s="4"/>
      <c r="B24" s="16" t="s">
        <v>171</v>
      </c>
      <c r="C24" s="16"/>
      <c r="D24" s="16"/>
      <c r="E24" s="16"/>
      <c r="F24" s="43"/>
      <c r="G24" s="43"/>
      <c r="H24" s="16"/>
      <c r="I24" s="16"/>
      <c r="J24" s="16"/>
      <c r="K24" s="16"/>
      <c r="L24" s="16"/>
      <c r="M24" s="16"/>
      <c r="N24" s="16"/>
      <c r="O24" s="4"/>
    </row>
    <row r="25" spans="1:15" s="1" customFormat="1" ht="11.25">
      <c r="B25" s="17" t="s">
        <v>66</v>
      </c>
      <c r="C25" s="17"/>
    </row>
    <row r="26" spans="1:15" s="1" customFormat="1" ht="11.25">
      <c r="B26" s="17" t="s">
        <v>20</v>
      </c>
      <c r="C26" s="17"/>
    </row>
  </sheetData>
  <mergeCells count="14">
    <mergeCell ref="B2:M2"/>
    <mergeCell ref="B3:L3"/>
    <mergeCell ref="B5:D5"/>
    <mergeCell ref="B6:D6"/>
    <mergeCell ref="B7:D7"/>
    <mergeCell ref="B8:D8"/>
    <mergeCell ref="B19:D19"/>
    <mergeCell ref="B20:D20"/>
    <mergeCell ref="B21:D21"/>
    <mergeCell ref="B22:D22"/>
    <mergeCell ref="B23:D23"/>
    <mergeCell ref="B9:B18"/>
    <mergeCell ref="C9:C18"/>
    <mergeCell ref="K9:K18"/>
  </mergeCells>
  <phoneticPr fontId="19"/>
  <printOptions horizontalCentered="1"/>
  <pageMargins left="0.39370078740157483" right="0.39370078740157483" top="0.98425196850393681" bottom="0.78740157480314943" header="0.51181102362204722" footer="0.51181102362204722"/>
  <pageSetup paperSize="9" scale="91" fitToWidth="1" fitToHeight="1" orientation="landscape" usePrinterDefaults="1"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00B050"/>
  </sheetPr>
  <dimension ref="A1:F57"/>
  <sheetViews>
    <sheetView workbookViewId="0">
      <selection activeCell="L44" sqref="L44"/>
    </sheetView>
  </sheetViews>
  <sheetFormatPr defaultRowHeight="12"/>
  <cols>
    <col min="1" max="1" width="4.25" style="63" customWidth="1"/>
    <col min="2" max="2" width="16" style="63" customWidth="1"/>
    <col min="3" max="3" width="16.875" style="64" customWidth="1"/>
    <col min="4" max="4" width="21.375" style="63" customWidth="1"/>
    <col min="5" max="5" width="10.375" style="63" customWidth="1"/>
    <col min="6" max="6" width="18" style="63" customWidth="1"/>
    <col min="7" max="16384" width="9" style="63" customWidth="1"/>
  </cols>
  <sheetData>
    <row r="1" spans="1:6" ht="13.5">
      <c r="A1" s="65" t="s">
        <v>169</v>
      </c>
      <c r="B1" s="65"/>
      <c r="C1" s="68"/>
      <c r="D1" s="68"/>
      <c r="E1" s="68"/>
      <c r="F1" s="68"/>
    </row>
    <row r="2" spans="1:6" ht="13.5">
      <c r="A2" s="66" t="s">
        <v>152</v>
      </c>
      <c r="B2" s="66"/>
      <c r="C2" s="66"/>
      <c r="D2" s="66"/>
      <c r="E2" s="66"/>
      <c r="F2" s="66"/>
    </row>
    <row r="3" spans="1:6">
      <c r="A3" s="67"/>
      <c r="B3" s="67"/>
      <c r="C3" s="67"/>
      <c r="D3" s="67"/>
      <c r="E3" s="67"/>
      <c r="F3" s="67"/>
    </row>
    <row r="4" spans="1:6" ht="20.100000000000001" customHeight="1">
      <c r="A4" s="68"/>
      <c r="B4" s="76" t="str">
        <f>'別紙４－１'!B3</f>
        <v>施設名　（　　　　　　　　　　　　　　　　）</v>
      </c>
      <c r="C4" s="339"/>
      <c r="D4" s="339"/>
      <c r="E4" s="339"/>
      <c r="F4" s="339"/>
    </row>
    <row r="5" spans="1:6">
      <c r="A5" s="69" t="s">
        <v>26</v>
      </c>
      <c r="B5" s="77"/>
      <c r="C5" s="87" t="s">
        <v>129</v>
      </c>
      <c r="D5" s="95"/>
      <c r="E5" s="106" t="s">
        <v>115</v>
      </c>
      <c r="F5" s="115"/>
    </row>
    <row r="6" spans="1:6">
      <c r="A6" s="70"/>
      <c r="B6" s="78"/>
      <c r="C6" s="88" t="s">
        <v>34</v>
      </c>
      <c r="D6" s="96"/>
      <c r="E6" s="81" t="s">
        <v>34</v>
      </c>
      <c r="F6" s="116"/>
    </row>
    <row r="7" spans="1:6" s="63" customFormat="1" ht="13.5" customHeight="1">
      <c r="A7" s="71" t="s">
        <v>159</v>
      </c>
      <c r="B7" s="79"/>
      <c r="C7" s="89"/>
      <c r="D7" s="97"/>
      <c r="E7" s="107"/>
      <c r="F7" s="117"/>
    </row>
    <row r="8" spans="1:6" s="63" customFormat="1" ht="13.5" customHeight="1">
      <c r="A8" s="71" t="s">
        <v>17</v>
      </c>
      <c r="B8" s="79"/>
      <c r="C8" s="89"/>
      <c r="D8" s="98" t="s">
        <v>135</v>
      </c>
      <c r="E8" s="108"/>
      <c r="F8" s="117"/>
    </row>
    <row r="9" spans="1:6" s="63" customFormat="1" ht="13.5" customHeight="1">
      <c r="A9" s="71"/>
      <c r="B9" s="68"/>
      <c r="C9" s="89"/>
      <c r="D9" s="98"/>
      <c r="E9" s="109"/>
      <c r="F9" s="117"/>
    </row>
    <row r="10" spans="1:6" s="63" customFormat="1" ht="13.5" customHeight="1">
      <c r="A10" s="71"/>
      <c r="B10" s="80" t="s">
        <v>108</v>
      </c>
      <c r="C10" s="89"/>
      <c r="D10" s="97"/>
      <c r="E10" s="108"/>
      <c r="F10" s="117"/>
    </row>
    <row r="11" spans="1:6" s="63" customFormat="1" ht="13.5" customHeight="1">
      <c r="A11" s="71"/>
      <c r="B11" s="79"/>
      <c r="C11" s="89"/>
      <c r="D11" s="97"/>
      <c r="E11" s="107"/>
      <c r="F11" s="117"/>
    </row>
    <row r="12" spans="1:6" s="63" customFormat="1" ht="13.5" customHeight="1">
      <c r="A12" s="71" t="s">
        <v>105</v>
      </c>
      <c r="B12" s="79"/>
      <c r="C12" s="89"/>
      <c r="D12" s="97"/>
      <c r="E12" s="107"/>
      <c r="F12" s="117"/>
    </row>
    <row r="13" spans="1:6" s="63" customFormat="1" ht="13.5" customHeight="1">
      <c r="A13" s="71"/>
      <c r="B13" s="79" t="s">
        <v>146</v>
      </c>
      <c r="C13" s="89"/>
      <c r="D13" s="97"/>
      <c r="E13" s="107"/>
      <c r="F13" s="117"/>
    </row>
    <row r="14" spans="1:6" s="63" customFormat="1" ht="13.5" customHeight="1">
      <c r="A14" s="71"/>
      <c r="B14" s="79" t="s">
        <v>19</v>
      </c>
      <c r="C14" s="89"/>
      <c r="D14" s="97"/>
      <c r="E14" s="107"/>
      <c r="F14" s="117"/>
    </row>
    <row r="15" spans="1:6" s="63" customFormat="1" ht="13.5" customHeight="1">
      <c r="A15" s="71"/>
      <c r="B15" s="79" t="s">
        <v>107</v>
      </c>
      <c r="C15" s="89"/>
      <c r="D15" s="97"/>
      <c r="E15" s="108"/>
      <c r="F15" s="117"/>
    </row>
    <row r="16" spans="1:6" s="63" customFormat="1" ht="13.5" customHeight="1">
      <c r="A16" s="71"/>
      <c r="B16" s="80" t="s">
        <v>108</v>
      </c>
      <c r="C16" s="89"/>
      <c r="D16" s="97"/>
      <c r="E16" s="108"/>
      <c r="F16" s="117"/>
    </row>
    <row r="17" spans="1:6" s="63" customFormat="1" ht="13.5" customHeight="1">
      <c r="A17" s="71"/>
      <c r="B17" s="80"/>
      <c r="C17" s="89"/>
      <c r="D17" s="97"/>
      <c r="E17" s="108"/>
      <c r="F17" s="117"/>
    </row>
    <row r="18" spans="1:6" s="63" customFormat="1" ht="13.5" customHeight="1">
      <c r="A18" s="71" t="s">
        <v>137</v>
      </c>
      <c r="B18" s="79"/>
      <c r="C18" s="89"/>
      <c r="D18" s="97"/>
      <c r="E18" s="107"/>
      <c r="F18" s="117"/>
    </row>
    <row r="19" spans="1:6" s="63" customFormat="1" ht="13.5" customHeight="1">
      <c r="A19" s="71"/>
      <c r="B19" s="79" t="s">
        <v>106</v>
      </c>
      <c r="C19" s="89"/>
      <c r="D19" s="97"/>
      <c r="E19" s="107"/>
      <c r="F19" s="117"/>
    </row>
    <row r="20" spans="1:6" s="63" customFormat="1" ht="13.5" customHeight="1">
      <c r="A20" s="71"/>
      <c r="B20" s="79" t="s">
        <v>19</v>
      </c>
      <c r="C20" s="89"/>
      <c r="D20" s="97"/>
      <c r="E20" s="107"/>
      <c r="F20" s="117"/>
    </row>
    <row r="21" spans="1:6" s="63" customFormat="1" ht="13.5" customHeight="1">
      <c r="A21" s="71"/>
      <c r="B21" s="79" t="s">
        <v>107</v>
      </c>
      <c r="C21" s="89"/>
      <c r="D21" s="97"/>
      <c r="E21" s="108"/>
      <c r="F21" s="117"/>
    </row>
    <row r="22" spans="1:6" s="63" customFormat="1" ht="13.5" customHeight="1">
      <c r="A22" s="71"/>
      <c r="B22" s="80" t="s">
        <v>108</v>
      </c>
      <c r="C22" s="89"/>
      <c r="D22" s="97"/>
      <c r="E22" s="108"/>
      <c r="F22" s="117"/>
    </row>
    <row r="23" spans="1:6" s="63" customFormat="1" ht="13.5" customHeight="1">
      <c r="A23" s="71"/>
      <c r="B23" s="80"/>
      <c r="C23" s="89"/>
      <c r="D23" s="97"/>
      <c r="E23" s="108"/>
      <c r="F23" s="117"/>
    </row>
    <row r="24" spans="1:6" s="63" customFormat="1" ht="13.5" customHeight="1">
      <c r="A24" s="70"/>
      <c r="B24" s="81" t="s">
        <v>111</v>
      </c>
      <c r="C24" s="90"/>
      <c r="D24" s="99"/>
      <c r="E24" s="110"/>
      <c r="F24" s="116"/>
    </row>
    <row r="25" spans="1:6" s="63" customFormat="1" ht="13.5" customHeight="1">
      <c r="A25" s="71" t="s">
        <v>156</v>
      </c>
      <c r="B25" s="79"/>
      <c r="C25" s="89"/>
      <c r="D25" s="97"/>
      <c r="E25" s="107"/>
      <c r="F25" s="117"/>
    </row>
    <row r="26" spans="1:6" s="63" customFormat="1" ht="13.5" customHeight="1">
      <c r="A26" s="71" t="s">
        <v>24</v>
      </c>
      <c r="B26" s="79"/>
      <c r="C26" s="89"/>
      <c r="D26" s="98" t="s">
        <v>135</v>
      </c>
      <c r="E26" s="108"/>
      <c r="F26" s="117"/>
    </row>
    <row r="27" spans="1:6" s="63" customFormat="1" ht="13.5" customHeight="1">
      <c r="A27" s="71"/>
      <c r="B27" s="68"/>
      <c r="C27" s="89"/>
      <c r="D27" s="98"/>
      <c r="E27" s="109"/>
      <c r="F27" s="117"/>
    </row>
    <row r="28" spans="1:6" s="63" customFormat="1" ht="13.5" customHeight="1">
      <c r="A28" s="70"/>
      <c r="B28" s="81" t="s">
        <v>111</v>
      </c>
      <c r="C28" s="90"/>
      <c r="D28" s="99"/>
      <c r="E28" s="110"/>
      <c r="F28" s="116"/>
    </row>
    <row r="29" spans="1:6" s="63" customFormat="1" ht="13.5" customHeight="1">
      <c r="A29" s="71" t="s">
        <v>126</v>
      </c>
      <c r="B29" s="79"/>
      <c r="C29" s="89"/>
      <c r="D29" s="97"/>
      <c r="E29" s="107"/>
      <c r="F29" s="117"/>
    </row>
    <row r="30" spans="1:6" s="63" customFormat="1" ht="13.5" customHeight="1">
      <c r="A30" s="71" t="s">
        <v>204</v>
      </c>
      <c r="B30" s="79"/>
      <c r="C30" s="89"/>
      <c r="D30" s="98"/>
      <c r="E30" s="108"/>
      <c r="F30" s="117"/>
    </row>
    <row r="31" spans="1:6" s="63" customFormat="1" ht="13.5" customHeight="1">
      <c r="A31" s="71"/>
      <c r="B31" s="68" t="s">
        <v>113</v>
      </c>
      <c r="C31" s="89"/>
      <c r="D31" s="98"/>
      <c r="E31" s="109"/>
      <c r="F31" s="117"/>
    </row>
    <row r="32" spans="1:6" s="63" customFormat="1" ht="13.5" customHeight="1">
      <c r="A32" s="71"/>
      <c r="B32" s="79" t="s">
        <v>107</v>
      </c>
      <c r="C32" s="89"/>
      <c r="D32" s="98"/>
      <c r="E32" s="109"/>
      <c r="F32" s="117"/>
    </row>
    <row r="33" spans="1:6" s="63" customFormat="1" ht="13.5" customHeight="1">
      <c r="A33" s="71"/>
      <c r="B33" s="80" t="s">
        <v>108</v>
      </c>
      <c r="C33" s="89"/>
      <c r="D33" s="97"/>
      <c r="E33" s="108"/>
      <c r="F33" s="117"/>
    </row>
    <row r="34" spans="1:6" s="63" customFormat="1" ht="13.5" customHeight="1">
      <c r="A34" s="70"/>
      <c r="B34" s="78"/>
      <c r="C34" s="90"/>
      <c r="D34" s="99"/>
      <c r="E34" s="110"/>
      <c r="F34" s="116"/>
    </row>
    <row r="35" spans="1:6" s="63" customFormat="1" ht="13.5" customHeight="1">
      <c r="A35" s="71" t="s">
        <v>157</v>
      </c>
      <c r="B35" s="79"/>
      <c r="C35" s="89"/>
      <c r="D35" s="97"/>
      <c r="E35" s="107"/>
      <c r="F35" s="117"/>
    </row>
    <row r="36" spans="1:6" s="63" customFormat="1" ht="13.5" customHeight="1">
      <c r="A36" s="71"/>
      <c r="B36" s="79" t="s">
        <v>52</v>
      </c>
      <c r="C36" s="89"/>
      <c r="D36" s="97"/>
      <c r="E36" s="108"/>
      <c r="F36" s="117"/>
    </row>
    <row r="37" spans="1:6" s="63" customFormat="1" ht="13.5" customHeight="1">
      <c r="A37" s="71"/>
      <c r="B37" s="79" t="s">
        <v>47</v>
      </c>
      <c r="C37" s="89"/>
      <c r="D37" s="97"/>
      <c r="E37" s="108"/>
      <c r="F37" s="117"/>
    </row>
    <row r="38" spans="1:6" s="63" customFormat="1" ht="13.5" customHeight="1">
      <c r="A38" s="71"/>
      <c r="B38" s="79" t="s">
        <v>112</v>
      </c>
      <c r="C38" s="89"/>
      <c r="D38" s="97"/>
      <c r="E38" s="108"/>
      <c r="F38" s="117"/>
    </row>
    <row r="39" spans="1:6" s="63" customFormat="1" ht="13.5" customHeight="1">
      <c r="A39" s="71"/>
      <c r="B39" s="79" t="s">
        <v>107</v>
      </c>
      <c r="C39" s="89"/>
      <c r="D39" s="97"/>
      <c r="E39" s="108"/>
      <c r="F39" s="117"/>
    </row>
    <row r="40" spans="1:6" s="63" customFormat="1" ht="13.5" customHeight="1">
      <c r="A40" s="70"/>
      <c r="B40" s="81" t="s">
        <v>111</v>
      </c>
      <c r="C40" s="90"/>
      <c r="D40" s="99"/>
      <c r="E40" s="110"/>
      <c r="F40" s="116"/>
    </row>
    <row r="41" spans="1:6" s="63" customFormat="1" ht="13.5" customHeight="1">
      <c r="A41" s="71" t="s">
        <v>75</v>
      </c>
      <c r="B41" s="79"/>
      <c r="C41" s="89"/>
      <c r="D41" s="97"/>
      <c r="E41" s="111"/>
      <c r="F41" s="117"/>
    </row>
    <row r="42" spans="1:6" s="63" customFormat="1" ht="13.5" customHeight="1">
      <c r="A42" s="71"/>
      <c r="B42" s="79" t="s">
        <v>106</v>
      </c>
      <c r="C42" s="91"/>
      <c r="D42" s="100"/>
      <c r="E42" s="112"/>
      <c r="F42" s="117"/>
    </row>
    <row r="43" spans="1:6" s="63" customFormat="1" ht="13.5" customHeight="1">
      <c r="A43" s="71"/>
      <c r="B43" s="79" t="s">
        <v>19</v>
      </c>
      <c r="C43" s="89"/>
      <c r="D43" s="97"/>
      <c r="E43" s="107"/>
      <c r="F43" s="117"/>
    </row>
    <row r="44" spans="1:6" s="63" customFormat="1" ht="13.5" customHeight="1">
      <c r="A44" s="71"/>
      <c r="B44" s="79" t="s">
        <v>113</v>
      </c>
      <c r="C44" s="89"/>
      <c r="D44" s="98"/>
      <c r="E44" s="108"/>
      <c r="F44" s="117"/>
    </row>
    <row r="45" spans="1:6" s="63" customFormat="1" ht="13.5" customHeight="1">
      <c r="A45" s="71"/>
      <c r="B45" s="79" t="s">
        <v>107</v>
      </c>
      <c r="C45" s="89"/>
      <c r="D45" s="97"/>
      <c r="E45" s="107"/>
      <c r="F45" s="117"/>
    </row>
    <row r="46" spans="1:6" s="63" customFormat="1" ht="13.5" customHeight="1">
      <c r="A46" s="70"/>
      <c r="B46" s="81" t="s">
        <v>111</v>
      </c>
      <c r="C46" s="90"/>
      <c r="D46" s="99"/>
      <c r="E46" s="110"/>
      <c r="F46" s="116"/>
    </row>
    <row r="47" spans="1:6" s="63" customFormat="1" ht="13.5" customHeight="1">
      <c r="A47" s="71" t="s">
        <v>160</v>
      </c>
      <c r="B47" s="79"/>
      <c r="C47" s="89"/>
      <c r="D47" s="98"/>
      <c r="E47" s="108"/>
      <c r="F47" s="117"/>
    </row>
    <row r="48" spans="1:6" s="63" customFormat="1" ht="13.5" customHeight="1">
      <c r="A48" s="71"/>
      <c r="B48" s="79" t="s">
        <v>52</v>
      </c>
      <c r="C48" s="89"/>
      <c r="D48" s="97"/>
      <c r="E48" s="108"/>
      <c r="F48" s="117"/>
    </row>
    <row r="49" spans="1:6" s="63" customFormat="1" ht="13.5" customHeight="1">
      <c r="A49" s="71"/>
      <c r="B49" s="79" t="s">
        <v>47</v>
      </c>
      <c r="C49" s="89"/>
      <c r="D49" s="97"/>
      <c r="E49" s="108"/>
      <c r="F49" s="117"/>
    </row>
    <row r="50" spans="1:6" s="63" customFormat="1" ht="13.5" customHeight="1">
      <c r="A50" s="71"/>
      <c r="B50" s="79" t="s">
        <v>112</v>
      </c>
      <c r="C50" s="89"/>
      <c r="D50" s="97"/>
      <c r="E50" s="108"/>
      <c r="F50" s="117"/>
    </row>
    <row r="51" spans="1:6" s="63" customFormat="1" ht="13.5" customHeight="1">
      <c r="A51" s="71"/>
      <c r="B51" s="79" t="s">
        <v>107</v>
      </c>
      <c r="C51" s="89"/>
      <c r="D51" s="97"/>
      <c r="E51" s="107"/>
      <c r="F51" s="117"/>
    </row>
    <row r="52" spans="1:6" s="63" customFormat="1" ht="13.5" customHeight="1">
      <c r="A52" s="70"/>
      <c r="B52" s="81" t="s">
        <v>111</v>
      </c>
      <c r="C52" s="90"/>
      <c r="D52" s="99"/>
      <c r="E52" s="113"/>
      <c r="F52" s="116"/>
    </row>
    <row r="53" spans="1:6" s="63" customFormat="1" ht="13.5" customHeight="1">
      <c r="A53" s="72" t="s">
        <v>70</v>
      </c>
      <c r="B53" s="367"/>
      <c r="C53" s="369"/>
      <c r="D53" s="371"/>
      <c r="E53" s="373"/>
      <c r="F53" s="117"/>
    </row>
    <row r="54" spans="1:6" s="63" customFormat="1" ht="13.5" customHeight="1">
      <c r="A54" s="72" t="s">
        <v>24</v>
      </c>
      <c r="B54" s="367"/>
      <c r="C54" s="369"/>
      <c r="D54" s="102" t="s">
        <v>135</v>
      </c>
      <c r="E54" s="374"/>
      <c r="F54" s="117"/>
    </row>
    <row r="55" spans="1:6" s="63" customFormat="1" ht="13.5" customHeight="1">
      <c r="A55" s="72"/>
      <c r="B55" s="368"/>
      <c r="C55" s="369"/>
      <c r="D55" s="102"/>
      <c r="E55" s="375"/>
      <c r="F55" s="117"/>
    </row>
    <row r="56" spans="1:6" s="63" customFormat="1" ht="13.5" customHeight="1">
      <c r="A56" s="366"/>
      <c r="B56" s="84" t="s">
        <v>111</v>
      </c>
      <c r="C56" s="370"/>
      <c r="D56" s="372"/>
      <c r="E56" s="376"/>
      <c r="F56" s="116"/>
    </row>
    <row r="57" spans="1:6" s="63" customFormat="1" ht="13.5" customHeight="1">
      <c r="A57" s="75" t="s">
        <v>31</v>
      </c>
      <c r="B57" s="85"/>
      <c r="C57" s="94"/>
      <c r="D57" s="105"/>
      <c r="E57" s="114"/>
      <c r="F57" s="118"/>
    </row>
  </sheetData>
  <mergeCells count="5">
    <mergeCell ref="A1:B1"/>
    <mergeCell ref="A2:F2"/>
    <mergeCell ref="B4:F4"/>
    <mergeCell ref="A5:B5"/>
    <mergeCell ref="A57:B57"/>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00B050"/>
  </sheetPr>
  <dimension ref="A1:K408"/>
  <sheetViews>
    <sheetView showGridLines="0" view="pageBreakPreview" zoomScale="80" zoomScaleSheetLayoutView="80" workbookViewId="0">
      <selection activeCell="S356" sqref="S356"/>
    </sheetView>
  </sheetViews>
  <sheetFormatPr defaultRowHeight="13.5"/>
  <cols>
    <col min="1" max="1" width="1.75" style="119" customWidth="1"/>
    <col min="2" max="2" width="7.5" style="119" customWidth="1"/>
    <col min="3" max="3" width="10.25" style="119" customWidth="1"/>
    <col min="4" max="4" width="3.5" style="119" bestFit="1" customWidth="1"/>
    <col min="5" max="5" width="10.25" style="119" customWidth="1"/>
    <col min="6" max="6" width="8.625" style="119" customWidth="1"/>
    <col min="7" max="7" width="7.625" style="119" bestFit="1" customWidth="1"/>
    <col min="8" max="8" width="12.125" style="119" customWidth="1"/>
    <col min="9" max="9" width="11.5" style="119" customWidth="1"/>
    <col min="10" max="10" width="16.25" style="119" bestFit="1" customWidth="1"/>
    <col min="11" max="11" width="1.25" style="119" customWidth="1"/>
  </cols>
  <sheetData>
    <row r="1" spans="1:11">
      <c r="A1" s="3" t="s">
        <v>96</v>
      </c>
      <c r="B1" s="3"/>
      <c r="C1" s="123"/>
      <c r="D1" s="123"/>
      <c r="E1" s="123"/>
      <c r="F1" s="123"/>
      <c r="G1" s="123"/>
      <c r="H1" s="123"/>
      <c r="I1" s="123"/>
      <c r="J1" s="123"/>
    </row>
    <row r="2" spans="1:11">
      <c r="A2" s="122" t="s">
        <v>239</v>
      </c>
      <c r="B2" s="122"/>
      <c r="C2" s="122"/>
      <c r="D2" s="122"/>
      <c r="E2" s="122"/>
      <c r="F2" s="122"/>
      <c r="G2" s="122"/>
      <c r="H2" s="122"/>
      <c r="I2" s="122"/>
      <c r="J2" s="122"/>
      <c r="K2" s="189"/>
    </row>
    <row r="3" spans="1:11">
      <c r="A3" s="3"/>
      <c r="B3" s="344" t="str">
        <f>'別紙４－１'!B3</f>
        <v>施設名　（　　　　　　　　　　　　　　　　）</v>
      </c>
      <c r="C3" s="119"/>
      <c r="D3" s="119"/>
      <c r="E3" s="119"/>
      <c r="F3" s="119"/>
      <c r="G3" s="119"/>
      <c r="H3" s="119"/>
      <c r="I3" s="119"/>
      <c r="J3" s="119"/>
      <c r="K3" s="61"/>
    </row>
    <row r="4" spans="1:11" s="119" customFormat="1">
      <c r="A4" s="3" t="s">
        <v>63</v>
      </c>
      <c r="B4" s="3"/>
      <c r="C4" s="123"/>
      <c r="D4" s="123"/>
      <c r="E4" s="123"/>
      <c r="F4" s="123"/>
      <c r="G4" s="123"/>
      <c r="H4" s="123"/>
      <c r="I4" s="123"/>
      <c r="J4" s="123"/>
      <c r="K4" s="119"/>
    </row>
    <row r="5" spans="1:11" s="119" customFormat="1">
      <c r="A5" s="3" t="s">
        <v>58</v>
      </c>
      <c r="B5" s="3"/>
      <c r="C5" s="119"/>
      <c r="D5" s="123"/>
      <c r="E5" s="123"/>
      <c r="F5" s="123"/>
      <c r="G5" s="123"/>
      <c r="H5" s="123"/>
      <c r="I5" s="123"/>
      <c r="J5" s="123"/>
      <c r="K5" s="119"/>
    </row>
    <row r="6" spans="1:11" s="119" customFormat="1">
      <c r="A6" s="3"/>
      <c r="B6" s="125" t="s">
        <v>51</v>
      </c>
      <c r="C6" s="119"/>
      <c r="D6" s="123"/>
      <c r="E6" s="123"/>
      <c r="F6" s="123"/>
      <c r="G6" s="123"/>
      <c r="H6" s="123"/>
      <c r="I6" s="123"/>
      <c r="J6" s="123"/>
      <c r="K6" s="119"/>
    </row>
    <row r="7" spans="1:11" s="119" customFormat="1">
      <c r="A7" s="3"/>
      <c r="B7" s="3" t="s">
        <v>206</v>
      </c>
      <c r="C7" s="119"/>
      <c r="D7" s="123"/>
      <c r="E7" s="123"/>
      <c r="F7" s="123"/>
      <c r="G7" s="123"/>
      <c r="H7" s="123"/>
      <c r="I7" s="123"/>
      <c r="J7" s="123"/>
      <c r="K7" s="119"/>
    </row>
    <row r="8" spans="1:11" s="119" customFormat="1">
      <c r="A8" s="3"/>
      <c r="B8" s="3" t="s">
        <v>155</v>
      </c>
      <c r="C8" s="119"/>
      <c r="D8" s="123"/>
      <c r="E8" s="123"/>
      <c r="F8" s="123"/>
      <c r="G8" s="123"/>
      <c r="H8" s="123"/>
      <c r="I8" s="123"/>
      <c r="J8" s="123"/>
      <c r="K8" s="119"/>
    </row>
    <row r="9" spans="1:11" s="119" customFormat="1">
      <c r="A9" s="123"/>
      <c r="B9" s="128" t="s">
        <v>141</v>
      </c>
      <c r="C9" s="158" t="s">
        <v>73</v>
      </c>
      <c r="D9" s="185"/>
      <c r="E9" s="185"/>
      <c r="F9" s="228"/>
      <c r="G9" s="258" t="s">
        <v>60</v>
      </c>
      <c r="H9" s="277"/>
      <c r="I9" s="151" t="s">
        <v>27</v>
      </c>
      <c r="J9" s="151" t="s">
        <v>77</v>
      </c>
      <c r="K9" s="119"/>
    </row>
    <row r="10" spans="1:11" s="119" customFormat="1">
      <c r="A10" s="123"/>
      <c r="B10" s="129"/>
      <c r="C10" s="159" t="s">
        <v>45</v>
      </c>
      <c r="D10" s="186"/>
      <c r="E10" s="205"/>
      <c r="F10" s="229" t="s">
        <v>74</v>
      </c>
      <c r="G10" s="259" t="s">
        <v>32</v>
      </c>
      <c r="H10" s="229" t="s">
        <v>76</v>
      </c>
      <c r="I10" s="299"/>
      <c r="J10" s="299"/>
      <c r="K10" s="119"/>
    </row>
    <row r="11" spans="1:11" s="119" customFormat="1">
      <c r="A11" s="123"/>
      <c r="B11" s="130"/>
      <c r="C11" s="160"/>
      <c r="D11" s="187"/>
      <c r="E11" s="206"/>
      <c r="F11" s="230" t="s">
        <v>10</v>
      </c>
      <c r="G11" s="260" t="s">
        <v>11</v>
      </c>
      <c r="H11" s="278" t="s">
        <v>30</v>
      </c>
      <c r="I11" s="300" t="s">
        <v>82</v>
      </c>
      <c r="J11" s="300" t="s">
        <v>3</v>
      </c>
      <c r="K11" s="119"/>
    </row>
    <row r="12" spans="1:11" s="119" customFormat="1">
      <c r="A12" s="123"/>
      <c r="B12" s="128" t="s">
        <v>142</v>
      </c>
      <c r="C12" s="161"/>
      <c r="D12" s="188" t="s">
        <v>80</v>
      </c>
      <c r="E12" s="207"/>
      <c r="F12" s="231" t="str">
        <f>IF(C12="",IF(E12="","","開始日入力を"),IF(E12="","終了日入力を",_xlfn.DAYS(E12,C12)+1))</f>
        <v/>
      </c>
      <c r="G12" s="261"/>
      <c r="H12" s="279" t="str">
        <f>IF(F12="","",IF(G12="","",IF(F12&gt;0,G12*F12,"")))</f>
        <v/>
      </c>
      <c r="I12" s="301"/>
      <c r="J12" s="301" t="str">
        <f>IF(H12="","",IF(H12-I12&lt;0,"エラー",H12-I12))</f>
        <v/>
      </c>
      <c r="K12" s="119"/>
    </row>
    <row r="13" spans="1:11" s="119" customFormat="1">
      <c r="A13" s="123"/>
      <c r="B13" s="131"/>
      <c r="C13" s="162"/>
      <c r="D13" s="189" t="s">
        <v>80</v>
      </c>
      <c r="E13" s="208"/>
      <c r="F13" s="232" t="str">
        <f>IF(C13="",IF(E13="","","開始日入力を"),IF(E13="","終了日入力を",_xlfn.DAYS(E13,C13)+1))</f>
        <v/>
      </c>
      <c r="G13" s="262"/>
      <c r="H13" s="280" t="str">
        <f>IF(F13="","",IF(G13="","",IF(F13&gt;0,G13*F13,"")))</f>
        <v/>
      </c>
      <c r="I13" s="302"/>
      <c r="J13" s="302" t="str">
        <f>IF(H13="","",IF(H13-I13&lt;0,"エラー",H13-I13))</f>
        <v/>
      </c>
      <c r="K13" s="119"/>
    </row>
    <row r="14" spans="1:11" s="119" customFormat="1">
      <c r="A14" s="123"/>
      <c r="B14" s="129"/>
      <c r="C14" s="163"/>
      <c r="D14" s="190" t="s">
        <v>80</v>
      </c>
      <c r="E14" s="209"/>
      <c r="F14" s="233" t="str">
        <f>IF(C14="",IF(E14="","","開始日入力を"),IF(E14="","終了日入力を",_xlfn.DAYS(E14,C14)+1))</f>
        <v/>
      </c>
      <c r="G14" s="263"/>
      <c r="H14" s="281" t="str">
        <f>IF(F14="","",IF(G14="","",IF(F14&gt;0,G14*F14,"")))</f>
        <v/>
      </c>
      <c r="I14" s="303"/>
      <c r="J14" s="303" t="str">
        <f>IF(H14="","",IF(H14-I14&lt;0,"エラー",H14-I14))</f>
        <v/>
      </c>
      <c r="K14" s="119"/>
    </row>
    <row r="15" spans="1:11" s="119" customFormat="1">
      <c r="A15" s="123"/>
      <c r="B15" s="130"/>
      <c r="C15" s="164" t="s">
        <v>37</v>
      </c>
      <c r="D15" s="191"/>
      <c r="E15" s="191"/>
      <c r="F15" s="234">
        <f>SUM(F12:F14)</f>
        <v>0</v>
      </c>
      <c r="G15" s="264">
        <f>MAX(G12:G14)</f>
        <v>0</v>
      </c>
      <c r="H15" s="264">
        <f>SUM(H12:H14)</f>
        <v>0</v>
      </c>
      <c r="I15" s="264">
        <f>SUM(I12:I14)</f>
        <v>0</v>
      </c>
      <c r="J15" s="264">
        <f>SUM(J12:J14)</f>
        <v>0</v>
      </c>
      <c r="K15" s="119"/>
    </row>
    <row r="16" spans="1:11" s="119" customFormat="1">
      <c r="A16" s="123"/>
      <c r="B16" s="128" t="s">
        <v>166</v>
      </c>
      <c r="C16" s="161"/>
      <c r="D16" s="188" t="s">
        <v>80</v>
      </c>
      <c r="E16" s="207"/>
      <c r="F16" s="231" t="str">
        <f>IF(C16="",IF(E16="","","開始日入力を"),IF(E16="","終了日入力を",_xlfn.DAYS(E16,C16)+1))</f>
        <v/>
      </c>
      <c r="G16" s="261"/>
      <c r="H16" s="279" t="str">
        <f>IF(F16="","",IF(G16="","",IF(F16&gt;0,G16*F16,"")))</f>
        <v/>
      </c>
      <c r="I16" s="301"/>
      <c r="J16" s="301" t="str">
        <f>IF(H16="","",IF(H16-I16&lt;0,"エラー",H16-I16))</f>
        <v/>
      </c>
      <c r="K16" s="119"/>
    </row>
    <row r="17" spans="1:10" s="119" customFormat="1">
      <c r="A17" s="123"/>
      <c r="B17" s="131"/>
      <c r="C17" s="162"/>
      <c r="D17" s="189" t="s">
        <v>80</v>
      </c>
      <c r="E17" s="208"/>
      <c r="F17" s="232" t="str">
        <f>IF(C17="",IF(E17="","","開始日入力を"),IF(E17="","終了日入力を",_xlfn.DAYS(E17,C17)+1))</f>
        <v/>
      </c>
      <c r="G17" s="262"/>
      <c r="H17" s="280" t="str">
        <f>IF(F17="","",IF(G17="","",IF(F17&gt;0,G17*F17,"")))</f>
        <v/>
      </c>
      <c r="I17" s="302"/>
      <c r="J17" s="302" t="str">
        <f>IF(H17="","",IF(H17-I17&lt;0,"エラー",H17-I17))</f>
        <v/>
      </c>
    </row>
    <row r="18" spans="1:10" s="119" customFormat="1">
      <c r="A18" s="123"/>
      <c r="B18" s="129"/>
      <c r="C18" s="163"/>
      <c r="D18" s="190" t="s">
        <v>80</v>
      </c>
      <c r="E18" s="209"/>
      <c r="F18" s="233" t="str">
        <f>IF(C18="",IF(E18="","","開始日入力を"),IF(E18="","終了日入力を",_xlfn.DAYS(E18,C18)+1))</f>
        <v/>
      </c>
      <c r="G18" s="263"/>
      <c r="H18" s="281" t="str">
        <f>IF(F18="","",IF(G18="","",IF(F18&gt;0,G18*F18,"")))</f>
        <v/>
      </c>
      <c r="I18" s="303"/>
      <c r="J18" s="303" t="str">
        <f>IF(H18="","",IF(H18-I18&lt;0,"エラー",H18-I18))</f>
        <v/>
      </c>
    </row>
    <row r="19" spans="1:10" s="119" customFormat="1">
      <c r="A19" s="123"/>
      <c r="B19" s="130"/>
      <c r="C19" s="164" t="s">
        <v>37</v>
      </c>
      <c r="D19" s="191"/>
      <c r="E19" s="191"/>
      <c r="F19" s="234">
        <f>SUM(F16:F18)</f>
        <v>0</v>
      </c>
      <c r="G19" s="264">
        <f>MAX(G16:G18)</f>
        <v>0</v>
      </c>
      <c r="H19" s="264">
        <f>SUM(H16:H18)</f>
        <v>0</v>
      </c>
      <c r="I19" s="264">
        <f>SUM(I16:I18)</f>
        <v>0</v>
      </c>
      <c r="J19" s="264">
        <f>SUM(J16:J18)</f>
        <v>0</v>
      </c>
    </row>
    <row r="20" spans="1:10" s="119" customFormat="1">
      <c r="A20" s="123"/>
      <c r="B20" s="128" t="s">
        <v>143</v>
      </c>
      <c r="C20" s="161"/>
      <c r="D20" s="188" t="s">
        <v>80</v>
      </c>
      <c r="E20" s="207"/>
      <c r="F20" s="231" t="str">
        <f>IF(C20="",IF(E20="","","開始日入力を"),IF(E20="","終了日入力を",_xlfn.DAYS(E20,C20)+1))</f>
        <v/>
      </c>
      <c r="G20" s="261"/>
      <c r="H20" s="279" t="str">
        <f>IF(F20="","",IF(G20="","",IF(F20&gt;0,G20*F20,"")))</f>
        <v/>
      </c>
      <c r="I20" s="301"/>
      <c r="J20" s="301" t="str">
        <f>IF(H20="","",IF(H20-I20&lt;0,"エラー",H20-I20))</f>
        <v/>
      </c>
    </row>
    <row r="21" spans="1:10" s="119" customFormat="1">
      <c r="A21" s="123"/>
      <c r="B21" s="131"/>
      <c r="C21" s="162"/>
      <c r="D21" s="189" t="s">
        <v>80</v>
      </c>
      <c r="E21" s="208"/>
      <c r="F21" s="232" t="str">
        <f>IF(C21="",IF(E21="","","開始日入力を"),IF(E21="","終了日入力を",_xlfn.DAYS(E21,C21)+1))</f>
        <v/>
      </c>
      <c r="G21" s="262"/>
      <c r="H21" s="280" t="str">
        <f>IF(F21="","",IF(G21="","",IF(F21&gt;0,G21*F21,"")))</f>
        <v/>
      </c>
      <c r="I21" s="302"/>
      <c r="J21" s="302" t="str">
        <f>IF(H21="","",IF(H21-I21&lt;0,"エラー",H21-I21))</f>
        <v/>
      </c>
    </row>
    <row r="22" spans="1:10" s="119" customFormat="1">
      <c r="A22" s="123"/>
      <c r="B22" s="129"/>
      <c r="C22" s="163"/>
      <c r="D22" s="190" t="s">
        <v>80</v>
      </c>
      <c r="E22" s="209"/>
      <c r="F22" s="233" t="str">
        <f>IF(C22="",IF(E22="","","開始日入力を"),IF(E22="","終了日入力を",_xlfn.DAYS(E22,C22)+1))</f>
        <v/>
      </c>
      <c r="G22" s="263"/>
      <c r="H22" s="281" t="str">
        <f>IF(F22="","",IF(G22="","",IF(F22&gt;0,G22*F22,"")))</f>
        <v/>
      </c>
      <c r="I22" s="303"/>
      <c r="J22" s="303" t="str">
        <f>IF(H22="","",IF(H22-I22&lt;0,"エラー",H22-I22))</f>
        <v/>
      </c>
    </row>
    <row r="23" spans="1:10" s="119" customFormat="1">
      <c r="A23" s="123"/>
      <c r="B23" s="130"/>
      <c r="C23" s="164" t="s">
        <v>37</v>
      </c>
      <c r="D23" s="191"/>
      <c r="E23" s="191"/>
      <c r="F23" s="234">
        <f>SUM(F20:F22)</f>
        <v>0</v>
      </c>
      <c r="G23" s="264">
        <f>MAX(G20:G22)</f>
        <v>0</v>
      </c>
      <c r="H23" s="264">
        <f>SUM(H20:H22)</f>
        <v>0</v>
      </c>
      <c r="I23" s="264">
        <f>SUM(I20:I22)</f>
        <v>0</v>
      </c>
      <c r="J23" s="264">
        <f>SUM(J20:J22)</f>
        <v>0</v>
      </c>
    </row>
    <row r="24" spans="1:10" s="119" customFormat="1">
      <c r="A24" s="123"/>
      <c r="B24" s="345"/>
      <c r="C24" s="122"/>
      <c r="D24" s="61"/>
      <c r="E24" s="61"/>
      <c r="F24" s="243"/>
      <c r="G24" s="243"/>
      <c r="H24" s="243"/>
      <c r="I24" s="243"/>
      <c r="J24" s="243"/>
    </row>
    <row r="25" spans="1:10" s="119" customFormat="1">
      <c r="A25" s="123"/>
      <c r="B25" s="123" t="s">
        <v>208</v>
      </c>
      <c r="C25" s="123"/>
      <c r="D25" s="123"/>
      <c r="E25" s="123"/>
      <c r="F25" s="123"/>
      <c r="G25" s="123"/>
      <c r="H25" s="123"/>
      <c r="I25" s="123"/>
      <c r="J25" s="123"/>
    </row>
    <row r="26" spans="1:10" s="119" customFormat="1">
      <c r="A26" s="3"/>
      <c r="B26" s="3" t="s">
        <v>155</v>
      </c>
      <c r="C26" s="119"/>
      <c r="D26" s="123"/>
      <c r="E26" s="123"/>
      <c r="F26" s="123"/>
      <c r="G26" s="123"/>
      <c r="H26" s="123"/>
      <c r="I26" s="123"/>
      <c r="J26" s="123"/>
    </row>
    <row r="27" spans="1:10" s="119" customFormat="1">
      <c r="A27" s="123"/>
      <c r="B27" s="128" t="s">
        <v>141</v>
      </c>
      <c r="C27" s="158" t="s">
        <v>73</v>
      </c>
      <c r="D27" s="185"/>
      <c r="E27" s="185"/>
      <c r="F27" s="228"/>
      <c r="G27" s="258" t="s">
        <v>60</v>
      </c>
      <c r="H27" s="277"/>
      <c r="I27" s="151" t="s">
        <v>27</v>
      </c>
      <c r="J27" s="151" t="s">
        <v>77</v>
      </c>
    </row>
    <row r="28" spans="1:10" s="119" customFormat="1">
      <c r="A28" s="123"/>
      <c r="B28" s="129"/>
      <c r="C28" s="159" t="s">
        <v>45</v>
      </c>
      <c r="D28" s="186"/>
      <c r="E28" s="205"/>
      <c r="F28" s="229" t="s">
        <v>74</v>
      </c>
      <c r="G28" s="259" t="s">
        <v>32</v>
      </c>
      <c r="H28" s="229" t="s">
        <v>76</v>
      </c>
      <c r="I28" s="299"/>
      <c r="J28" s="299"/>
    </row>
    <row r="29" spans="1:10" s="119" customFormat="1">
      <c r="A29" s="123"/>
      <c r="B29" s="130"/>
      <c r="C29" s="160"/>
      <c r="D29" s="187"/>
      <c r="E29" s="206"/>
      <c r="F29" s="230" t="s">
        <v>10</v>
      </c>
      <c r="G29" s="260" t="s">
        <v>11</v>
      </c>
      <c r="H29" s="278" t="s">
        <v>30</v>
      </c>
      <c r="I29" s="300" t="s">
        <v>82</v>
      </c>
      <c r="J29" s="300" t="s">
        <v>3</v>
      </c>
    </row>
    <row r="30" spans="1:10" s="119" customFormat="1">
      <c r="A30" s="123"/>
      <c r="B30" s="128" t="s">
        <v>142</v>
      </c>
      <c r="C30" s="161"/>
      <c r="D30" s="188" t="s">
        <v>80</v>
      </c>
      <c r="E30" s="207"/>
      <c r="F30" s="231" t="str">
        <f>IF(C30="",IF(E30="","","開始日入力を"),IF(E30="","終了日入力を",_xlfn.DAYS(E30,C30)+1))</f>
        <v/>
      </c>
      <c r="G30" s="261"/>
      <c r="H30" s="279" t="str">
        <f>IF(F30="","",IF(G30="","",IF(F30&gt;0,G30*F30,"")))</f>
        <v/>
      </c>
      <c r="I30" s="301"/>
      <c r="J30" s="301" t="str">
        <f>IF(H30="","",IF(H30-I30&lt;0,"エラー",H30-I30))</f>
        <v/>
      </c>
    </row>
    <row r="31" spans="1:10" s="119" customFormat="1">
      <c r="A31" s="123"/>
      <c r="B31" s="131"/>
      <c r="C31" s="162"/>
      <c r="D31" s="189" t="s">
        <v>80</v>
      </c>
      <c r="E31" s="208"/>
      <c r="F31" s="232" t="str">
        <f>IF(C31="",IF(E31="","","開始日入力を"),IF(E31="","終了日入力を",_xlfn.DAYS(E31,C31)+1))</f>
        <v/>
      </c>
      <c r="G31" s="262"/>
      <c r="H31" s="280" t="str">
        <f>IF(F31="","",IF(G31="","",IF(F31&gt;0,G31*F31,"")))</f>
        <v/>
      </c>
      <c r="I31" s="302"/>
      <c r="J31" s="302" t="str">
        <f>IF(H31="","",IF(H31-I31&lt;0,"エラー",H31-I31))</f>
        <v/>
      </c>
    </row>
    <row r="32" spans="1:10" s="119" customFormat="1">
      <c r="A32" s="123"/>
      <c r="B32" s="129"/>
      <c r="C32" s="163"/>
      <c r="D32" s="190" t="s">
        <v>80</v>
      </c>
      <c r="E32" s="209"/>
      <c r="F32" s="233" t="str">
        <f>IF(C32="",IF(E32="","","開始日入力を"),IF(E32="","終了日入力を",_xlfn.DAYS(E32,C32)+1))</f>
        <v/>
      </c>
      <c r="G32" s="263"/>
      <c r="H32" s="281" t="str">
        <f>IF(F32="","",IF(G32="","",IF(F32&gt;0,G32*F32,"")))</f>
        <v/>
      </c>
      <c r="I32" s="303"/>
      <c r="J32" s="303" t="str">
        <f>IF(H32="","",IF(H32-I32&lt;0,"エラー",H32-I32))</f>
        <v/>
      </c>
    </row>
    <row r="33" spans="1:11" s="119" customFormat="1">
      <c r="A33" s="123"/>
      <c r="B33" s="130"/>
      <c r="C33" s="164" t="s">
        <v>37</v>
      </c>
      <c r="D33" s="191"/>
      <c r="E33" s="191"/>
      <c r="F33" s="234">
        <f>SUM(F30:F32)</f>
        <v>0</v>
      </c>
      <c r="G33" s="264">
        <f>MAX(G30:G32)</f>
        <v>0</v>
      </c>
      <c r="H33" s="264">
        <f>SUM(H30:H32)</f>
        <v>0</v>
      </c>
      <c r="I33" s="264">
        <f>SUM(I30:I32)</f>
        <v>0</v>
      </c>
      <c r="J33" s="264">
        <f>SUM(J30:J32)</f>
        <v>0</v>
      </c>
      <c r="K33" s="119"/>
    </row>
    <row r="34" spans="1:11" s="119" customFormat="1">
      <c r="A34" s="123"/>
      <c r="B34" s="128" t="s">
        <v>166</v>
      </c>
      <c r="C34" s="161"/>
      <c r="D34" s="188" t="s">
        <v>80</v>
      </c>
      <c r="E34" s="207"/>
      <c r="F34" s="231" t="str">
        <f>IF(C34="",IF(E34="","","開始日入力を"),IF(E34="","終了日入力を",_xlfn.DAYS(E34,C34)+1))</f>
        <v/>
      </c>
      <c r="G34" s="261"/>
      <c r="H34" s="279" t="str">
        <f>IF(F34="","",IF(G34="","",IF(F34&gt;0,G34*F34,"")))</f>
        <v/>
      </c>
      <c r="I34" s="301"/>
      <c r="J34" s="301" t="str">
        <f>IF(H34="","",IF(H34-I34&lt;0,"エラー",H34-I34))</f>
        <v/>
      </c>
      <c r="K34" s="119"/>
    </row>
    <row r="35" spans="1:11" s="119" customFormat="1">
      <c r="A35" s="123"/>
      <c r="B35" s="131"/>
      <c r="C35" s="162"/>
      <c r="D35" s="189" t="s">
        <v>80</v>
      </c>
      <c r="E35" s="208"/>
      <c r="F35" s="232" t="str">
        <f>IF(C35="",IF(E35="","","開始日入力を"),IF(E35="","終了日入力を",_xlfn.DAYS(E35,C35)+1))</f>
        <v/>
      </c>
      <c r="G35" s="262"/>
      <c r="H35" s="280" t="str">
        <f>IF(F35="","",IF(G35="","",IF(F35&gt;0,G35*F35,"")))</f>
        <v/>
      </c>
      <c r="I35" s="302"/>
      <c r="J35" s="302" t="str">
        <f>IF(H35="","",IF(H35-I35&lt;0,"エラー",H35-I35))</f>
        <v/>
      </c>
      <c r="K35" s="119"/>
    </row>
    <row r="36" spans="1:11" s="119" customFormat="1">
      <c r="A36" s="123"/>
      <c r="B36" s="129"/>
      <c r="C36" s="163"/>
      <c r="D36" s="190" t="s">
        <v>80</v>
      </c>
      <c r="E36" s="209"/>
      <c r="F36" s="233" t="str">
        <f>IF(C36="",IF(E36="","","開始日入力を"),IF(E36="","終了日入力を",_xlfn.DAYS(E36,C36)+1))</f>
        <v/>
      </c>
      <c r="G36" s="263"/>
      <c r="H36" s="281" t="str">
        <f>IF(F36="","",IF(G36="","",IF(F36&gt;0,G36*F36,"")))</f>
        <v/>
      </c>
      <c r="I36" s="303"/>
      <c r="J36" s="303" t="str">
        <f>IF(H36="","",IF(H36-I36&lt;0,"エラー",H36-I36))</f>
        <v/>
      </c>
      <c r="K36" s="119"/>
    </row>
    <row r="37" spans="1:11" s="119" customFormat="1">
      <c r="A37" s="123"/>
      <c r="B37" s="130"/>
      <c r="C37" s="164" t="s">
        <v>37</v>
      </c>
      <c r="D37" s="191"/>
      <c r="E37" s="191"/>
      <c r="F37" s="234">
        <f>SUM(F34:F36)</f>
        <v>0</v>
      </c>
      <c r="G37" s="264">
        <f>MAX(G34:G36)</f>
        <v>0</v>
      </c>
      <c r="H37" s="264">
        <f>SUM(H34:H36)</f>
        <v>0</v>
      </c>
      <c r="I37" s="264">
        <f>SUM(I34:I36)</f>
        <v>0</v>
      </c>
      <c r="J37" s="264">
        <f>SUM(J34:J36)</f>
        <v>0</v>
      </c>
      <c r="K37" s="119"/>
    </row>
    <row r="38" spans="1:11" s="119" customFormat="1">
      <c r="A38" s="123"/>
      <c r="B38" s="128" t="s">
        <v>143</v>
      </c>
      <c r="C38" s="161"/>
      <c r="D38" s="188" t="s">
        <v>80</v>
      </c>
      <c r="E38" s="207"/>
      <c r="F38" s="231" t="str">
        <f>IF(C38="",IF(E38="","","開始日入力を"),IF(E38="","終了日入力を",_xlfn.DAYS(E38,C38)+1))</f>
        <v/>
      </c>
      <c r="G38" s="261"/>
      <c r="H38" s="279" t="str">
        <f>IF(F38="","",IF(G38="","",IF(F38&gt;0,G38*F38,"")))</f>
        <v/>
      </c>
      <c r="I38" s="301"/>
      <c r="J38" s="301" t="str">
        <f>IF(H38="","",IF(H38-I38&lt;0,"エラー",H38-I38))</f>
        <v/>
      </c>
      <c r="K38" s="119"/>
    </row>
    <row r="39" spans="1:11" s="119" customFormat="1">
      <c r="A39" s="123"/>
      <c r="B39" s="131"/>
      <c r="C39" s="162"/>
      <c r="D39" s="189" t="s">
        <v>80</v>
      </c>
      <c r="E39" s="208"/>
      <c r="F39" s="232" t="str">
        <f>IF(C39="",IF(E39="","","開始日入力を"),IF(E39="","終了日入力を",_xlfn.DAYS(E39,C39)+1))</f>
        <v/>
      </c>
      <c r="G39" s="262"/>
      <c r="H39" s="280" t="str">
        <f>IF(F39="","",IF(G39="","",IF(F39&gt;0,G39*F39,"")))</f>
        <v/>
      </c>
      <c r="I39" s="302"/>
      <c r="J39" s="302" t="str">
        <f>IF(H39="","",IF(H39-I39&lt;0,"エラー",H39-I39))</f>
        <v/>
      </c>
      <c r="K39" s="119"/>
    </row>
    <row r="40" spans="1:11" s="119" customFormat="1">
      <c r="A40" s="123"/>
      <c r="B40" s="129"/>
      <c r="C40" s="163"/>
      <c r="D40" s="190" t="s">
        <v>80</v>
      </c>
      <c r="E40" s="209"/>
      <c r="F40" s="233" t="str">
        <f>IF(C40="",IF(E40="","","開始日入力を"),IF(E40="","終了日入力を",_xlfn.DAYS(E40,C40)+1))</f>
        <v/>
      </c>
      <c r="G40" s="263"/>
      <c r="H40" s="281" t="str">
        <f>IF(F40="","",IF(G40="","",IF(F40&gt;0,G40*F40,"")))</f>
        <v/>
      </c>
      <c r="I40" s="303"/>
      <c r="J40" s="303" t="str">
        <f>IF(H40="","",IF(H40-I40&lt;0,"エラー",H40-I40))</f>
        <v/>
      </c>
      <c r="K40" s="119"/>
    </row>
    <row r="41" spans="1:11" s="119" customFormat="1">
      <c r="A41" s="123"/>
      <c r="B41" s="130"/>
      <c r="C41" s="164" t="s">
        <v>37</v>
      </c>
      <c r="D41" s="191"/>
      <c r="E41" s="191"/>
      <c r="F41" s="234">
        <f>SUM(F38:F40)</f>
        <v>0</v>
      </c>
      <c r="G41" s="264">
        <f>MAX(G38:G40)</f>
        <v>0</v>
      </c>
      <c r="H41" s="264">
        <f>SUM(H38:H40)</f>
        <v>0</v>
      </c>
      <c r="I41" s="264">
        <f>SUM(I38:I40)</f>
        <v>0</v>
      </c>
      <c r="J41" s="264">
        <f>SUM(J38:J40)</f>
        <v>0</v>
      </c>
      <c r="K41" s="119"/>
    </row>
    <row r="42" spans="1:11" s="119" customFormat="1">
      <c r="A42" s="123"/>
      <c r="B42" s="123"/>
      <c r="C42" s="123"/>
      <c r="D42" s="123"/>
      <c r="E42" s="123"/>
      <c r="F42" s="123"/>
      <c r="G42" s="123"/>
      <c r="H42" s="123"/>
      <c r="I42" s="123"/>
      <c r="J42" s="123"/>
      <c r="K42" s="119"/>
    </row>
    <row r="43" spans="1:11" s="119" customFormat="1">
      <c r="A43" s="3"/>
      <c r="B43" s="125" t="s">
        <v>154</v>
      </c>
      <c r="C43" s="165"/>
      <c r="D43" s="135"/>
      <c r="E43" s="135"/>
      <c r="F43" s="135"/>
      <c r="G43" s="135"/>
      <c r="H43" s="135"/>
      <c r="I43" s="135"/>
      <c r="J43" s="135"/>
      <c r="K43" s="119"/>
    </row>
    <row r="44" spans="1:11" s="121" customFormat="1">
      <c r="A44" s="125"/>
      <c r="B44" s="125" t="s">
        <v>249</v>
      </c>
      <c r="C44" s="121"/>
      <c r="D44" s="126"/>
      <c r="E44" s="126"/>
      <c r="F44" s="126"/>
      <c r="G44" s="126"/>
      <c r="H44" s="126"/>
      <c r="I44" s="126"/>
      <c r="J44" s="126"/>
      <c r="K44" s="121"/>
    </row>
    <row r="45" spans="1:11" s="121" customFormat="1">
      <c r="A45" s="126"/>
      <c r="B45" s="132" t="s">
        <v>141</v>
      </c>
      <c r="C45" s="166" t="s">
        <v>73</v>
      </c>
      <c r="D45" s="192"/>
      <c r="E45" s="192"/>
      <c r="F45" s="235"/>
      <c r="G45" s="265" t="s">
        <v>60</v>
      </c>
      <c r="H45" s="282"/>
      <c r="I45" s="304" t="s">
        <v>27</v>
      </c>
      <c r="J45" s="304" t="s">
        <v>77</v>
      </c>
      <c r="K45" s="121"/>
    </row>
    <row r="46" spans="1:11" s="121" customFormat="1">
      <c r="A46" s="126"/>
      <c r="B46" s="133"/>
      <c r="C46" s="167" t="s">
        <v>45</v>
      </c>
      <c r="D46" s="193"/>
      <c r="E46" s="210"/>
      <c r="F46" s="236" t="s">
        <v>74</v>
      </c>
      <c r="G46" s="266" t="s">
        <v>32</v>
      </c>
      <c r="H46" s="236" t="s">
        <v>76</v>
      </c>
      <c r="I46" s="305"/>
      <c r="J46" s="305"/>
      <c r="K46" s="121"/>
    </row>
    <row r="47" spans="1:11" s="121" customFormat="1">
      <c r="A47" s="126"/>
      <c r="B47" s="134"/>
      <c r="C47" s="168"/>
      <c r="D47" s="194"/>
      <c r="E47" s="211"/>
      <c r="F47" s="237" t="s">
        <v>10</v>
      </c>
      <c r="G47" s="267" t="s">
        <v>11</v>
      </c>
      <c r="H47" s="283" t="s">
        <v>30</v>
      </c>
      <c r="I47" s="306" t="s">
        <v>82</v>
      </c>
      <c r="J47" s="306" t="s">
        <v>3</v>
      </c>
      <c r="K47" s="121"/>
    </row>
    <row r="48" spans="1:11" s="121" customFormat="1">
      <c r="A48" s="126"/>
      <c r="B48" s="132" t="s">
        <v>142</v>
      </c>
      <c r="C48" s="169"/>
      <c r="D48" s="195" t="s">
        <v>80</v>
      </c>
      <c r="E48" s="212"/>
      <c r="F48" s="238" t="str">
        <f>IF(C48="",IF(E48="","","開始日入力を"),IF(E48="","終了日入力を",_xlfn.DAYS(E48,C48)+1))</f>
        <v/>
      </c>
      <c r="G48" s="268"/>
      <c r="H48" s="284" t="str">
        <f>IF(F48="","",IF(G48="","",IF(F48&gt;0,G48*F48,"")))</f>
        <v/>
      </c>
      <c r="I48" s="307"/>
      <c r="J48" s="307" t="str">
        <f>IF(H48="","",IF(H48-I48&lt;0,"エラー",H48-I48))</f>
        <v/>
      </c>
      <c r="K48" s="121"/>
    </row>
    <row r="49" spans="1:11" s="121" customFormat="1">
      <c r="A49" s="126"/>
      <c r="B49" s="346"/>
      <c r="C49" s="352"/>
      <c r="D49" s="355" t="s">
        <v>80</v>
      </c>
      <c r="E49" s="358"/>
      <c r="F49" s="359" t="str">
        <f>IF(C49="",IF(E49="","","開始日入力を"),IF(E49="","終了日入力を",_xlfn.DAYS(E49,C49)+1))</f>
        <v/>
      </c>
      <c r="G49" s="360"/>
      <c r="H49" s="361" t="str">
        <f>IF(F49="","",IF(G49="","",IF(F49&gt;0,G49*F49,"")))</f>
        <v/>
      </c>
      <c r="I49" s="362"/>
      <c r="J49" s="362" t="str">
        <f>IF(H49="","",IF(H49-I49&lt;0,"エラー",H49-I49))</f>
        <v/>
      </c>
      <c r="K49" s="121"/>
    </row>
    <row r="50" spans="1:11" s="121" customFormat="1">
      <c r="A50" s="126"/>
      <c r="B50" s="133"/>
      <c r="C50" s="170"/>
      <c r="D50" s="196" t="s">
        <v>80</v>
      </c>
      <c r="E50" s="213"/>
      <c r="F50" s="239" t="str">
        <f>IF(C50="",IF(E50="","","開始日入力を"),IF(E50="","終了日入力を",_xlfn.DAYS(E50,C50)+1))</f>
        <v/>
      </c>
      <c r="G50" s="269"/>
      <c r="H50" s="285" t="str">
        <f>IF(F50="","",IF(G50="","",IF(F50&gt;0,G50*F50,"")))</f>
        <v/>
      </c>
      <c r="I50" s="308"/>
      <c r="J50" s="308" t="str">
        <f>IF(H50="","",IF(H50-I50&lt;0,"エラー",H50-I50))</f>
        <v/>
      </c>
      <c r="K50" s="121"/>
    </row>
    <row r="51" spans="1:11" s="121" customFormat="1">
      <c r="A51" s="126"/>
      <c r="B51" s="134"/>
      <c r="C51" s="171" t="s">
        <v>37</v>
      </c>
      <c r="D51" s="197"/>
      <c r="E51" s="197"/>
      <c r="F51" s="240">
        <f>SUM(F48:F50)</f>
        <v>0</v>
      </c>
      <c r="G51" s="270">
        <f>MAX(G48:G50)</f>
        <v>0</v>
      </c>
      <c r="H51" s="270">
        <f>SUM(H48:H50)</f>
        <v>0</v>
      </c>
      <c r="I51" s="270">
        <f>SUM(I48:I50)</f>
        <v>0</v>
      </c>
      <c r="J51" s="270">
        <f>SUM(J48:J50)</f>
        <v>0</v>
      </c>
      <c r="K51" s="121"/>
    </row>
    <row r="52" spans="1:11" s="121" customFormat="1">
      <c r="A52" s="126"/>
      <c r="B52" s="132" t="s">
        <v>163</v>
      </c>
      <c r="C52" s="169"/>
      <c r="D52" s="195" t="s">
        <v>80</v>
      </c>
      <c r="E52" s="212"/>
      <c r="F52" s="238" t="str">
        <f>IF(C52="",IF(E52="","","開始日入力を"),IF(E52="","終了日入力を",_xlfn.DAYS(E52,C52)+1))</f>
        <v/>
      </c>
      <c r="G52" s="268"/>
      <c r="H52" s="284" t="str">
        <f>IF(F52="","",IF(G52="","",IF(F52&gt;0,G52*F52,"")))</f>
        <v/>
      </c>
      <c r="I52" s="307"/>
      <c r="J52" s="307" t="str">
        <f>IF(H52="","",IF(H52-I52&lt;0,"エラー",H52-I52))</f>
        <v/>
      </c>
      <c r="K52" s="121"/>
    </row>
    <row r="53" spans="1:11" s="121" customFormat="1">
      <c r="A53" s="126"/>
      <c r="B53" s="346"/>
      <c r="C53" s="352"/>
      <c r="D53" s="355" t="s">
        <v>80</v>
      </c>
      <c r="E53" s="358"/>
      <c r="F53" s="359" t="str">
        <f>IF(C53="",IF(E53="","","開始日入力を"),IF(E53="","終了日入力を",_xlfn.DAYS(E53,C53)+1))</f>
        <v/>
      </c>
      <c r="G53" s="360"/>
      <c r="H53" s="361" t="str">
        <f>IF(F53="","",IF(G53="","",IF(F53&gt;0,G53*F53,"")))</f>
        <v/>
      </c>
      <c r="I53" s="362"/>
      <c r="J53" s="362" t="str">
        <f>IF(H53="","",IF(H53-I53&lt;0,"エラー",H53-I53))</f>
        <v/>
      </c>
      <c r="K53" s="121"/>
    </row>
    <row r="54" spans="1:11" s="121" customFormat="1">
      <c r="A54" s="126"/>
      <c r="B54" s="133"/>
      <c r="C54" s="170"/>
      <c r="D54" s="196" t="s">
        <v>80</v>
      </c>
      <c r="E54" s="213"/>
      <c r="F54" s="239" t="str">
        <f>IF(C54="",IF(E54="","","開始日入力を"),IF(E54="","終了日入力を",_xlfn.DAYS(E54,C54)+1))</f>
        <v/>
      </c>
      <c r="G54" s="269"/>
      <c r="H54" s="285" t="str">
        <f>IF(F54="","",IF(G54="","",IF(F54&gt;0,G54*F54,"")))</f>
        <v/>
      </c>
      <c r="I54" s="308"/>
      <c r="J54" s="308" t="str">
        <f>IF(H54="","",IF(H54-I54&lt;0,"エラー",H54-I54))</f>
        <v/>
      </c>
      <c r="K54" s="121"/>
    </row>
    <row r="55" spans="1:11" s="121" customFormat="1">
      <c r="A55" s="126"/>
      <c r="B55" s="134"/>
      <c r="C55" s="171" t="s">
        <v>37</v>
      </c>
      <c r="D55" s="197"/>
      <c r="E55" s="197"/>
      <c r="F55" s="240">
        <f>SUM(F52:F54)</f>
        <v>0</v>
      </c>
      <c r="G55" s="270">
        <f>MAX(G52:G54)</f>
        <v>0</v>
      </c>
      <c r="H55" s="270">
        <f>SUM(H52:H54)</f>
        <v>0</v>
      </c>
      <c r="I55" s="270">
        <f>SUM(I52:I54)</f>
        <v>0</v>
      </c>
      <c r="J55" s="270">
        <f>SUM(J52:J54)</f>
        <v>0</v>
      </c>
      <c r="K55" s="121"/>
    </row>
    <row r="56" spans="1:11" s="121" customFormat="1">
      <c r="A56" s="126"/>
      <c r="B56" s="132" t="s">
        <v>143</v>
      </c>
      <c r="C56" s="169"/>
      <c r="D56" s="195" t="s">
        <v>80</v>
      </c>
      <c r="E56" s="212"/>
      <c r="F56" s="238" t="str">
        <f>IF(C56="",IF(E56="","","開始日入力を"),IF(E56="","終了日入力を",_xlfn.DAYS(E56,C56)+1))</f>
        <v/>
      </c>
      <c r="G56" s="268"/>
      <c r="H56" s="284" t="str">
        <f>IF(F56="","",IF(G56="","",IF(F56&gt;0,G56*F56,"")))</f>
        <v/>
      </c>
      <c r="I56" s="307"/>
      <c r="J56" s="307" t="str">
        <f>IF(H56="","",IF(H56-I56&lt;0,"エラー",H56-I56))</f>
        <v/>
      </c>
      <c r="K56" s="121"/>
    </row>
    <row r="57" spans="1:11" s="121" customFormat="1">
      <c r="A57" s="126"/>
      <c r="B57" s="346"/>
      <c r="C57" s="352"/>
      <c r="D57" s="355" t="s">
        <v>80</v>
      </c>
      <c r="E57" s="358"/>
      <c r="F57" s="359" t="str">
        <f>IF(C57="",IF(E57="","","開始日入力を"),IF(E57="","終了日入力を",_xlfn.DAYS(E57,C57)+1))</f>
        <v/>
      </c>
      <c r="G57" s="360"/>
      <c r="H57" s="361" t="str">
        <f>IF(F57="","",IF(G57="","",IF(F57&gt;0,G57*F57,"")))</f>
        <v/>
      </c>
      <c r="I57" s="362"/>
      <c r="J57" s="362" t="str">
        <f>IF(H57="","",IF(H57-I57&lt;0,"エラー",H57-I57))</f>
        <v/>
      </c>
      <c r="K57" s="121"/>
    </row>
    <row r="58" spans="1:11" s="121" customFormat="1">
      <c r="A58" s="126"/>
      <c r="B58" s="133"/>
      <c r="C58" s="170"/>
      <c r="D58" s="196" t="s">
        <v>80</v>
      </c>
      <c r="E58" s="213"/>
      <c r="F58" s="239" t="str">
        <f>IF(C58="",IF(E58="","","開始日入力を"),IF(E58="","終了日入力を",_xlfn.DAYS(E58,C58)+1))</f>
        <v/>
      </c>
      <c r="G58" s="269"/>
      <c r="H58" s="285" t="str">
        <f>IF(F58="","",IF(G58="","",IF(F58&gt;0,G58*F58,"")))</f>
        <v/>
      </c>
      <c r="I58" s="308"/>
      <c r="J58" s="308" t="str">
        <f>IF(H58="","",IF(H58-I58&lt;0,"エラー",H58-I58))</f>
        <v/>
      </c>
      <c r="K58" s="121"/>
    </row>
    <row r="59" spans="1:11" s="121" customFormat="1">
      <c r="A59" s="126"/>
      <c r="B59" s="134"/>
      <c r="C59" s="171" t="s">
        <v>37</v>
      </c>
      <c r="D59" s="197"/>
      <c r="E59" s="197"/>
      <c r="F59" s="240">
        <f>SUM(F56:F58)</f>
        <v>0</v>
      </c>
      <c r="G59" s="270">
        <f>MAX(G56:G58)</f>
        <v>0</v>
      </c>
      <c r="H59" s="270">
        <f>SUM(H56:H58)</f>
        <v>0</v>
      </c>
      <c r="I59" s="270">
        <f>SUM(I56:I58)</f>
        <v>0</v>
      </c>
      <c r="J59" s="270">
        <f>SUM(J56:J58)</f>
        <v>0</v>
      </c>
      <c r="K59" s="121"/>
    </row>
    <row r="60" spans="1:11" s="121" customFormat="1">
      <c r="A60" s="126"/>
      <c r="B60" s="347"/>
      <c r="C60" s="353"/>
      <c r="D60" s="327"/>
      <c r="E60" s="327"/>
      <c r="F60" s="257"/>
      <c r="G60" s="257"/>
      <c r="H60" s="257"/>
      <c r="I60" s="257"/>
      <c r="J60" s="257"/>
      <c r="K60" s="121"/>
    </row>
    <row r="61" spans="1:11" s="121" customFormat="1">
      <c r="A61" s="125"/>
      <c r="B61" s="125" t="s">
        <v>155</v>
      </c>
      <c r="C61" s="121"/>
      <c r="D61" s="126"/>
      <c r="E61" s="126"/>
      <c r="F61" s="126"/>
      <c r="G61" s="126"/>
      <c r="H61" s="126"/>
      <c r="I61" s="126"/>
      <c r="J61" s="126"/>
      <c r="K61" s="121"/>
    </row>
    <row r="62" spans="1:11" s="121" customFormat="1">
      <c r="A62" s="126"/>
      <c r="B62" s="132" t="s">
        <v>141</v>
      </c>
      <c r="C62" s="166" t="s">
        <v>73</v>
      </c>
      <c r="D62" s="192"/>
      <c r="E62" s="192"/>
      <c r="F62" s="235"/>
      <c r="G62" s="265" t="s">
        <v>60</v>
      </c>
      <c r="H62" s="282"/>
      <c r="I62" s="304" t="s">
        <v>27</v>
      </c>
      <c r="J62" s="304" t="s">
        <v>77</v>
      </c>
      <c r="K62" s="121"/>
    </row>
    <row r="63" spans="1:11" s="121" customFormat="1">
      <c r="A63" s="126"/>
      <c r="B63" s="133"/>
      <c r="C63" s="167" t="s">
        <v>45</v>
      </c>
      <c r="D63" s="193"/>
      <c r="E63" s="210"/>
      <c r="F63" s="236" t="s">
        <v>74</v>
      </c>
      <c r="G63" s="266" t="s">
        <v>32</v>
      </c>
      <c r="H63" s="236" t="s">
        <v>76</v>
      </c>
      <c r="I63" s="305"/>
      <c r="J63" s="305"/>
      <c r="K63" s="121"/>
    </row>
    <row r="64" spans="1:11" s="121" customFormat="1">
      <c r="A64" s="126"/>
      <c r="B64" s="134"/>
      <c r="C64" s="168"/>
      <c r="D64" s="194"/>
      <c r="E64" s="211"/>
      <c r="F64" s="237" t="s">
        <v>10</v>
      </c>
      <c r="G64" s="267" t="s">
        <v>11</v>
      </c>
      <c r="H64" s="283" t="s">
        <v>30</v>
      </c>
      <c r="I64" s="306" t="s">
        <v>82</v>
      </c>
      <c r="J64" s="306" t="s">
        <v>3</v>
      </c>
      <c r="K64" s="121"/>
    </row>
    <row r="65" spans="1:11" s="121" customFormat="1">
      <c r="A65" s="126"/>
      <c r="B65" s="132" t="s">
        <v>142</v>
      </c>
      <c r="C65" s="169"/>
      <c r="D65" s="195" t="s">
        <v>80</v>
      </c>
      <c r="E65" s="212"/>
      <c r="F65" s="238" t="str">
        <f>IF(C65="",IF(E65="","","開始日入力を"),IF(E65="","終了日入力を",_xlfn.DAYS(E65,C65)+1))</f>
        <v/>
      </c>
      <c r="G65" s="268"/>
      <c r="H65" s="284" t="str">
        <f>IF(F65="","",IF(G65="","",IF(F65&gt;0,G65*F65,"")))</f>
        <v/>
      </c>
      <c r="I65" s="307"/>
      <c r="J65" s="307" t="str">
        <f>IF(H65="","",IF(H65-I65&lt;0,"エラー",H65-I65))</f>
        <v/>
      </c>
      <c r="K65" s="121"/>
    </row>
    <row r="66" spans="1:11" s="121" customFormat="1">
      <c r="A66" s="126"/>
      <c r="B66" s="346"/>
      <c r="C66" s="352"/>
      <c r="D66" s="355" t="s">
        <v>80</v>
      </c>
      <c r="E66" s="358"/>
      <c r="F66" s="359" t="str">
        <f>IF(C66="",IF(E66="","","開始日入力を"),IF(E66="","終了日入力を",_xlfn.DAYS(E66,C66)+1))</f>
        <v/>
      </c>
      <c r="G66" s="360"/>
      <c r="H66" s="361" t="str">
        <f>IF(F66="","",IF(G66="","",IF(F66&gt;0,G66*F66,"")))</f>
        <v/>
      </c>
      <c r="I66" s="362"/>
      <c r="J66" s="362" t="str">
        <f>IF(H66="","",IF(H66-I66&lt;0,"エラー",H66-I66))</f>
        <v/>
      </c>
      <c r="K66" s="121"/>
    </row>
    <row r="67" spans="1:11" s="121" customFormat="1">
      <c r="A67" s="126"/>
      <c r="B67" s="133"/>
      <c r="C67" s="170"/>
      <c r="D67" s="196" t="s">
        <v>80</v>
      </c>
      <c r="E67" s="213"/>
      <c r="F67" s="239" t="str">
        <f>IF(C67="",IF(E67="","","開始日入力を"),IF(E67="","終了日入力を",_xlfn.DAYS(E67,C67)+1))</f>
        <v/>
      </c>
      <c r="G67" s="269"/>
      <c r="H67" s="285" t="str">
        <f>IF(F67="","",IF(G67="","",IF(F67&gt;0,G67*F67,"")))</f>
        <v/>
      </c>
      <c r="I67" s="308"/>
      <c r="J67" s="308" t="str">
        <f>IF(H67="","",IF(H67-I67&lt;0,"エラー",H67-I67))</f>
        <v/>
      </c>
      <c r="K67" s="121"/>
    </row>
    <row r="68" spans="1:11" s="121" customFormat="1">
      <c r="A68" s="126"/>
      <c r="B68" s="134"/>
      <c r="C68" s="171" t="s">
        <v>37</v>
      </c>
      <c r="D68" s="197"/>
      <c r="E68" s="197"/>
      <c r="F68" s="240">
        <f>SUM(F65:F67)</f>
        <v>0</v>
      </c>
      <c r="G68" s="270">
        <f>MAX(G65:G67)</f>
        <v>0</v>
      </c>
      <c r="H68" s="270">
        <f>SUM(H65:H67)</f>
        <v>0</v>
      </c>
      <c r="I68" s="270">
        <f>SUM(I65:I67)</f>
        <v>0</v>
      </c>
      <c r="J68" s="270">
        <f>SUM(J65:J67)</f>
        <v>0</v>
      </c>
      <c r="K68" s="121"/>
    </row>
    <row r="69" spans="1:11" s="121" customFormat="1">
      <c r="A69" s="126"/>
      <c r="B69" s="132" t="s">
        <v>163</v>
      </c>
      <c r="C69" s="169"/>
      <c r="D69" s="195" t="s">
        <v>80</v>
      </c>
      <c r="E69" s="212"/>
      <c r="F69" s="238" t="str">
        <f>IF(C69="",IF(E69="","","開始日入力を"),IF(E69="","終了日入力を",_xlfn.DAYS(E69,C69)+1))</f>
        <v/>
      </c>
      <c r="G69" s="268"/>
      <c r="H69" s="284" t="str">
        <f>IF(F69="","",IF(G69="","",IF(F69&gt;0,G69*F69,"")))</f>
        <v/>
      </c>
      <c r="I69" s="307"/>
      <c r="J69" s="307" t="str">
        <f>IF(H69="","",IF(H69-I69&lt;0,"エラー",H69-I69))</f>
        <v/>
      </c>
      <c r="K69" s="121"/>
    </row>
    <row r="70" spans="1:11" s="121" customFormat="1">
      <c r="A70" s="126"/>
      <c r="B70" s="346"/>
      <c r="C70" s="352"/>
      <c r="D70" s="355" t="s">
        <v>80</v>
      </c>
      <c r="E70" s="358"/>
      <c r="F70" s="359" t="str">
        <f>IF(C70="",IF(E70="","","開始日入力を"),IF(E70="","終了日入力を",_xlfn.DAYS(E70,C70)+1))</f>
        <v/>
      </c>
      <c r="G70" s="360"/>
      <c r="H70" s="361" t="str">
        <f>IF(F70="","",IF(G70="","",IF(F70&gt;0,G70*F70,"")))</f>
        <v/>
      </c>
      <c r="I70" s="362"/>
      <c r="J70" s="362" t="str">
        <f>IF(H70="","",IF(H70-I70&lt;0,"エラー",H70-I70))</f>
        <v/>
      </c>
      <c r="K70" s="121"/>
    </row>
    <row r="71" spans="1:11" s="121" customFormat="1">
      <c r="A71" s="126"/>
      <c r="B71" s="133"/>
      <c r="C71" s="170"/>
      <c r="D71" s="196" t="s">
        <v>80</v>
      </c>
      <c r="E71" s="213"/>
      <c r="F71" s="239" t="str">
        <f>IF(C71="",IF(E71="","","開始日入力を"),IF(E71="","終了日入力を",_xlfn.DAYS(E71,C71)+1))</f>
        <v/>
      </c>
      <c r="G71" s="269"/>
      <c r="H71" s="285" t="str">
        <f>IF(F71="","",IF(G71="","",IF(F71&gt;0,G71*F71,"")))</f>
        <v/>
      </c>
      <c r="I71" s="308"/>
      <c r="J71" s="308" t="str">
        <f>IF(H71="","",IF(H71-I71&lt;0,"エラー",H71-I71))</f>
        <v/>
      </c>
      <c r="K71" s="121"/>
    </row>
    <row r="72" spans="1:11" s="121" customFormat="1">
      <c r="A72" s="126"/>
      <c r="B72" s="134"/>
      <c r="C72" s="171" t="s">
        <v>37</v>
      </c>
      <c r="D72" s="197"/>
      <c r="E72" s="197"/>
      <c r="F72" s="240">
        <f>SUM(F69:F71)</f>
        <v>0</v>
      </c>
      <c r="G72" s="270">
        <f>MAX(G69:G71)</f>
        <v>0</v>
      </c>
      <c r="H72" s="270">
        <f>SUM(H69:H71)</f>
        <v>0</v>
      </c>
      <c r="I72" s="270">
        <f>SUM(I69:I71)</f>
        <v>0</v>
      </c>
      <c r="J72" s="270">
        <f>SUM(J69:J71)</f>
        <v>0</v>
      </c>
      <c r="K72" s="121"/>
    </row>
    <row r="73" spans="1:11" s="121" customFormat="1">
      <c r="A73" s="126"/>
      <c r="B73" s="132" t="s">
        <v>143</v>
      </c>
      <c r="C73" s="169"/>
      <c r="D73" s="195" t="s">
        <v>80</v>
      </c>
      <c r="E73" s="212"/>
      <c r="F73" s="238" t="str">
        <f>IF(C73="",IF(E73="","","開始日入力を"),IF(E73="","終了日入力を",_xlfn.DAYS(E73,C73)+1))</f>
        <v/>
      </c>
      <c r="G73" s="268"/>
      <c r="H73" s="284" t="str">
        <f>IF(F73="","",IF(G73="","",IF(F73&gt;0,G73*F73,"")))</f>
        <v/>
      </c>
      <c r="I73" s="307"/>
      <c r="J73" s="307" t="str">
        <f>IF(H73="","",IF(H73-I73&lt;0,"エラー",H73-I73))</f>
        <v/>
      </c>
      <c r="K73" s="121"/>
    </row>
    <row r="74" spans="1:11" s="121" customFormat="1">
      <c r="A74" s="126"/>
      <c r="B74" s="346"/>
      <c r="C74" s="352"/>
      <c r="D74" s="355" t="s">
        <v>80</v>
      </c>
      <c r="E74" s="358"/>
      <c r="F74" s="359" t="str">
        <f>IF(C74="",IF(E74="","","開始日入力を"),IF(E74="","終了日入力を",_xlfn.DAYS(E74,C74)+1))</f>
        <v/>
      </c>
      <c r="G74" s="360"/>
      <c r="H74" s="361" t="str">
        <f>IF(F74="","",IF(G74="","",IF(F74&gt;0,G74*F74,"")))</f>
        <v/>
      </c>
      <c r="I74" s="362"/>
      <c r="J74" s="362" t="str">
        <f>IF(H74="","",IF(H74-I74&lt;0,"エラー",H74-I74))</f>
        <v/>
      </c>
      <c r="K74" s="121"/>
    </row>
    <row r="75" spans="1:11" s="121" customFormat="1">
      <c r="A75" s="126"/>
      <c r="B75" s="133"/>
      <c r="C75" s="170"/>
      <c r="D75" s="196" t="s">
        <v>80</v>
      </c>
      <c r="E75" s="213"/>
      <c r="F75" s="239" t="str">
        <f>IF(C75="",IF(E75="","","開始日入力を"),IF(E75="","終了日入力を",_xlfn.DAYS(E75,C75)+1))</f>
        <v/>
      </c>
      <c r="G75" s="269"/>
      <c r="H75" s="285" t="str">
        <f>IF(F75="","",IF(G75="","",IF(F75&gt;0,G75*F75,"")))</f>
        <v/>
      </c>
      <c r="I75" s="308"/>
      <c r="J75" s="308" t="str">
        <f>IF(H75="","",IF(H75-I75&lt;0,"エラー",H75-I75))</f>
        <v/>
      </c>
      <c r="K75" s="121"/>
    </row>
    <row r="76" spans="1:11" s="121" customFormat="1">
      <c r="A76" s="126"/>
      <c r="B76" s="134"/>
      <c r="C76" s="171" t="s">
        <v>37</v>
      </c>
      <c r="D76" s="197"/>
      <c r="E76" s="197"/>
      <c r="F76" s="240">
        <f>SUM(F73:F75)</f>
        <v>0</v>
      </c>
      <c r="G76" s="270">
        <f>MAX(G73:G75)</f>
        <v>0</v>
      </c>
      <c r="H76" s="270">
        <f>SUM(H73:H75)</f>
        <v>0</v>
      </c>
      <c r="I76" s="270">
        <f>SUM(I73:I75)</f>
        <v>0</v>
      </c>
      <c r="J76" s="270">
        <f>SUM(J73:J75)</f>
        <v>0</v>
      </c>
      <c r="K76" s="121"/>
    </row>
    <row r="77" spans="1:11" s="121" customFormat="1">
      <c r="A77" s="126"/>
      <c r="B77" s="132" t="s">
        <v>211</v>
      </c>
      <c r="C77" s="169"/>
      <c r="D77" s="195" t="s">
        <v>80</v>
      </c>
      <c r="E77" s="212"/>
      <c r="F77" s="238" t="str">
        <f>IF(C77="",IF(E77="","","開始日入力を"),IF(E77="","終了日入力を",_xlfn.DAYS(E77,C77)+1))</f>
        <v/>
      </c>
      <c r="G77" s="268"/>
      <c r="H77" s="284" t="str">
        <f>IF(F77="","",IF(G77="","",IF(F77&gt;0,G77*F77,"")))</f>
        <v/>
      </c>
      <c r="I77" s="307"/>
      <c r="J77" s="307" t="str">
        <f>IF(H77="","",IF(H77-I77&lt;0,"エラー",H77-I77))</f>
        <v/>
      </c>
      <c r="K77" s="121"/>
    </row>
    <row r="78" spans="1:11" s="121" customFormat="1">
      <c r="A78" s="126"/>
      <c r="B78" s="346"/>
      <c r="C78" s="352"/>
      <c r="D78" s="355" t="s">
        <v>80</v>
      </c>
      <c r="E78" s="358"/>
      <c r="F78" s="359" t="str">
        <f>IF(C78="",IF(E78="","","開始日入力を"),IF(E78="","終了日入力を",_xlfn.DAYS(E78,C78)+1))</f>
        <v/>
      </c>
      <c r="G78" s="360"/>
      <c r="H78" s="361" t="str">
        <f>IF(F78="","",IF(G78="","",IF(F78&gt;0,G78*F78,"")))</f>
        <v/>
      </c>
      <c r="I78" s="362"/>
      <c r="J78" s="362" t="str">
        <f>IF(H78="","",IF(H78-I78&lt;0,"エラー",H78-I78))</f>
        <v/>
      </c>
      <c r="K78" s="121"/>
    </row>
    <row r="79" spans="1:11" s="121" customFormat="1">
      <c r="A79" s="126"/>
      <c r="B79" s="133"/>
      <c r="C79" s="170"/>
      <c r="D79" s="196" t="s">
        <v>80</v>
      </c>
      <c r="E79" s="213"/>
      <c r="F79" s="239" t="str">
        <f>IF(C79="",IF(E79="","","開始日入力を"),IF(E79="","終了日入力を",_xlfn.DAYS(E79,C79)+1))</f>
        <v/>
      </c>
      <c r="G79" s="269"/>
      <c r="H79" s="285" t="str">
        <f>IF(F79="","",IF(G79="","",IF(F79&gt;0,G79*F79,"")))</f>
        <v/>
      </c>
      <c r="I79" s="308"/>
      <c r="J79" s="308" t="str">
        <f>IF(H79="","",IF(H79-I79&lt;0,"エラー",H79-I79))</f>
        <v/>
      </c>
      <c r="K79" s="121"/>
    </row>
    <row r="80" spans="1:11" s="121" customFormat="1">
      <c r="A80" s="126"/>
      <c r="B80" s="134"/>
      <c r="C80" s="171" t="s">
        <v>37</v>
      </c>
      <c r="D80" s="197"/>
      <c r="E80" s="197"/>
      <c r="F80" s="240">
        <f>SUM(F77:F79)</f>
        <v>0</v>
      </c>
      <c r="G80" s="270">
        <f>MAX(G77:G79)</f>
        <v>0</v>
      </c>
      <c r="H80" s="270">
        <f>SUM(H77:H79)</f>
        <v>0</v>
      </c>
      <c r="I80" s="270">
        <f>SUM(I77:I79)</f>
        <v>0</v>
      </c>
      <c r="J80" s="270">
        <f>SUM(J77:J79)</f>
        <v>0</v>
      </c>
      <c r="K80" s="121"/>
    </row>
    <row r="81" spans="1:11" s="119" customFormat="1">
      <c r="A81" s="123"/>
      <c r="B81" s="123"/>
      <c r="C81" s="123"/>
      <c r="D81" s="123"/>
      <c r="E81" s="123"/>
      <c r="F81" s="123"/>
      <c r="G81" s="123"/>
      <c r="H81" s="123"/>
      <c r="I81" s="123"/>
      <c r="J81" s="123"/>
      <c r="K81" s="119"/>
    </row>
    <row r="82" spans="1:11" s="119" customFormat="1">
      <c r="A82" s="3" t="s">
        <v>12</v>
      </c>
      <c r="B82" s="3"/>
      <c r="C82" s="123"/>
      <c r="D82" s="123"/>
      <c r="E82" s="123"/>
      <c r="F82" s="123"/>
      <c r="G82" s="123"/>
      <c r="H82" s="123"/>
      <c r="I82" s="123"/>
      <c r="J82" s="123"/>
      <c r="K82" s="119"/>
    </row>
    <row r="83" spans="1:11" s="119" customFormat="1">
      <c r="A83" s="123"/>
      <c r="B83" s="136" t="s">
        <v>192</v>
      </c>
      <c r="C83" s="172"/>
      <c r="D83" s="172"/>
      <c r="E83" s="172"/>
      <c r="F83" s="172"/>
      <c r="G83" s="172"/>
      <c r="H83" s="172"/>
      <c r="I83" s="172"/>
      <c r="J83" s="316"/>
      <c r="K83" s="119"/>
    </row>
    <row r="84" spans="1:11" s="119" customFormat="1" ht="57" customHeight="1">
      <c r="A84" s="123"/>
      <c r="B84" s="137"/>
      <c r="C84" s="173"/>
      <c r="D84" s="173"/>
      <c r="E84" s="173"/>
      <c r="F84" s="173"/>
      <c r="G84" s="173"/>
      <c r="H84" s="173"/>
      <c r="I84" s="173"/>
      <c r="J84" s="201"/>
      <c r="K84" s="119"/>
    </row>
    <row r="85" spans="1:11" s="119" customFormat="1">
      <c r="A85" s="123"/>
      <c r="B85" s="123"/>
      <c r="C85" s="123"/>
      <c r="D85" s="119"/>
      <c r="E85" s="123"/>
      <c r="F85" s="123"/>
      <c r="G85" s="123"/>
      <c r="H85" s="123"/>
      <c r="I85" s="123"/>
      <c r="J85" s="123"/>
      <c r="K85" s="119"/>
    </row>
    <row r="86" spans="1:11" s="119" customFormat="1">
      <c r="A86" s="3" t="s">
        <v>137</v>
      </c>
      <c r="B86" s="3"/>
      <c r="C86" s="123"/>
      <c r="D86" s="123"/>
      <c r="E86" s="123"/>
      <c r="F86" s="123"/>
      <c r="G86" s="123"/>
      <c r="H86" s="123"/>
      <c r="I86" s="123"/>
      <c r="J86" s="123"/>
      <c r="K86" s="119"/>
    </row>
    <row r="87" spans="1:11" s="119" customFormat="1" ht="15.75" customHeight="1">
      <c r="A87" s="123"/>
      <c r="B87" s="138" t="s">
        <v>139</v>
      </c>
      <c r="C87" s="174"/>
      <c r="D87" s="198"/>
      <c r="E87" s="138" t="s">
        <v>22</v>
      </c>
      <c r="F87" s="174"/>
      <c r="G87" s="174"/>
      <c r="H87" s="198"/>
      <c r="I87" s="309" t="s">
        <v>138</v>
      </c>
      <c r="J87" s="309" t="s">
        <v>140</v>
      </c>
      <c r="K87" s="119"/>
    </row>
    <row r="88" spans="1:11" s="119" customFormat="1" ht="15.75" customHeight="1">
      <c r="A88" s="123"/>
      <c r="B88" s="139"/>
      <c r="C88" s="174"/>
      <c r="D88" s="198"/>
      <c r="E88" s="214"/>
      <c r="F88" s="174"/>
      <c r="G88" s="174"/>
      <c r="H88" s="198"/>
      <c r="I88" s="294"/>
      <c r="J88" s="294"/>
      <c r="K88" s="119"/>
    </row>
    <row r="89" spans="1:11" s="119" customFormat="1">
      <c r="A89" s="123"/>
      <c r="B89" s="123"/>
      <c r="C89" s="123"/>
      <c r="D89" s="119"/>
      <c r="E89" s="123"/>
      <c r="F89" s="123"/>
      <c r="G89" s="123"/>
      <c r="H89" s="123"/>
      <c r="I89" s="123"/>
      <c r="J89" s="123"/>
      <c r="K89" s="119"/>
    </row>
    <row r="90" spans="1:11" s="119" customFormat="1">
      <c r="A90" s="3" t="s">
        <v>78</v>
      </c>
      <c r="B90" s="3"/>
      <c r="C90" s="119"/>
      <c r="D90" s="123"/>
      <c r="E90" s="119"/>
      <c r="F90" s="119"/>
      <c r="G90" s="119"/>
      <c r="H90" s="119"/>
      <c r="I90" s="119"/>
      <c r="J90" s="119"/>
      <c r="K90" s="61"/>
    </row>
    <row r="91" spans="1:11" s="119" customFormat="1">
      <c r="A91" s="3"/>
      <c r="B91" s="3" t="s">
        <v>17</v>
      </c>
      <c r="C91" s="119"/>
      <c r="D91" s="123"/>
      <c r="E91" s="119"/>
      <c r="F91" s="119"/>
      <c r="G91" s="119"/>
      <c r="H91" s="119"/>
      <c r="I91" s="119"/>
      <c r="J91" s="119"/>
      <c r="K91" s="61"/>
    </row>
    <row r="92" spans="1:11" s="121" customFormat="1" ht="15.75" customHeight="1">
      <c r="A92" s="125"/>
      <c r="B92" s="125" t="s">
        <v>258</v>
      </c>
      <c r="C92" s="121"/>
      <c r="D92" s="126"/>
      <c r="E92" s="121"/>
      <c r="F92" s="121"/>
      <c r="G92" s="121"/>
      <c r="H92" s="121"/>
      <c r="I92" s="121"/>
      <c r="J92" s="121"/>
      <c r="K92" s="327"/>
    </row>
    <row r="93" spans="1:11" s="121" customFormat="1" ht="15.75" customHeight="1">
      <c r="A93" s="125"/>
      <c r="B93" s="125" t="s">
        <v>234</v>
      </c>
      <c r="C93" s="121"/>
      <c r="D93" s="126"/>
      <c r="E93" s="121"/>
      <c r="F93" s="121"/>
      <c r="G93" s="121"/>
      <c r="H93" s="121"/>
      <c r="I93" s="121"/>
      <c r="J93" s="121"/>
      <c r="K93" s="327"/>
    </row>
    <row r="94" spans="1:11" s="121" customFormat="1">
      <c r="A94" s="126"/>
      <c r="B94" s="348" t="s">
        <v>209</v>
      </c>
      <c r="C94" s="354" t="s">
        <v>28</v>
      </c>
      <c r="D94" s="356"/>
      <c r="E94" s="356"/>
      <c r="F94" s="241" t="str">
        <f>IF(J15=0,"",J15)</f>
        <v/>
      </c>
      <c r="G94" s="125" t="s">
        <v>79</v>
      </c>
      <c r="H94" s="241">
        <v>97000</v>
      </c>
      <c r="I94" s="125" t="s">
        <v>18</v>
      </c>
      <c r="J94" s="325" t="str">
        <f t="shared" ref="J94:J99" si="0">IF(F94="","",F94*H94)</f>
        <v/>
      </c>
      <c r="K94" s="327"/>
    </row>
    <row r="95" spans="1:11" s="121" customFormat="1">
      <c r="A95" s="126"/>
      <c r="B95" s="348" t="s">
        <v>209</v>
      </c>
      <c r="C95" s="354" t="s">
        <v>175</v>
      </c>
      <c r="D95" s="356"/>
      <c r="E95" s="356"/>
      <c r="F95" s="241" t="str">
        <f>IF(J19=0,"",J19)</f>
        <v/>
      </c>
      <c r="G95" s="125" t="s">
        <v>79</v>
      </c>
      <c r="H95" s="241">
        <v>41000</v>
      </c>
      <c r="I95" s="125" t="s">
        <v>18</v>
      </c>
      <c r="J95" s="325" t="str">
        <f t="shared" si="0"/>
        <v/>
      </c>
      <c r="K95" s="327"/>
    </row>
    <row r="96" spans="1:11" s="121" customFormat="1">
      <c r="A96" s="126"/>
      <c r="B96" s="348" t="s">
        <v>209</v>
      </c>
      <c r="C96" s="354" t="s">
        <v>144</v>
      </c>
      <c r="D96" s="356"/>
      <c r="E96" s="356"/>
      <c r="F96" s="241" t="str">
        <f>IF(J23=0,"",J23)</f>
        <v/>
      </c>
      <c r="G96" s="125" t="s">
        <v>79</v>
      </c>
      <c r="H96" s="241">
        <v>16000</v>
      </c>
      <c r="I96" s="125" t="s">
        <v>18</v>
      </c>
      <c r="J96" s="325" t="str">
        <f t="shared" si="0"/>
        <v/>
      </c>
      <c r="K96" s="327"/>
    </row>
    <row r="97" spans="1:11" s="121" customFormat="1">
      <c r="A97" s="126"/>
      <c r="B97" s="348" t="s">
        <v>210</v>
      </c>
      <c r="C97" s="354" t="s">
        <v>28</v>
      </c>
      <c r="D97" s="356"/>
      <c r="E97" s="356"/>
      <c r="F97" s="241" t="str">
        <f>IF(J33=0,"",J33)</f>
        <v/>
      </c>
      <c r="G97" s="125" t="s">
        <v>79</v>
      </c>
      <c r="H97" s="241">
        <v>68000</v>
      </c>
      <c r="I97" s="125" t="s">
        <v>18</v>
      </c>
      <c r="J97" s="325" t="str">
        <f t="shared" si="0"/>
        <v/>
      </c>
      <c r="K97" s="327"/>
    </row>
    <row r="98" spans="1:11" s="121" customFormat="1">
      <c r="A98" s="126"/>
      <c r="B98" s="348" t="s">
        <v>210</v>
      </c>
      <c r="C98" s="354" t="s">
        <v>175</v>
      </c>
      <c r="D98" s="356"/>
      <c r="E98" s="356"/>
      <c r="F98" s="241" t="str">
        <f>IF(J37=0,"",J37)</f>
        <v/>
      </c>
      <c r="G98" s="125" t="s">
        <v>79</v>
      </c>
      <c r="H98" s="241">
        <v>29000</v>
      </c>
      <c r="I98" s="125" t="s">
        <v>18</v>
      </c>
      <c r="J98" s="325" t="str">
        <f t="shared" si="0"/>
        <v/>
      </c>
      <c r="K98" s="327"/>
    </row>
    <row r="99" spans="1:11" s="121" customFormat="1">
      <c r="A99" s="126"/>
      <c r="B99" s="348" t="s">
        <v>210</v>
      </c>
      <c r="C99" s="354" t="s">
        <v>144</v>
      </c>
      <c r="D99" s="356"/>
      <c r="E99" s="356"/>
      <c r="F99" s="241" t="str">
        <f>IF(J41=0,"",J41)</f>
        <v/>
      </c>
      <c r="G99" s="125" t="s">
        <v>79</v>
      </c>
      <c r="H99" s="241">
        <v>11000</v>
      </c>
      <c r="I99" s="125" t="s">
        <v>18</v>
      </c>
      <c r="J99" s="325" t="str">
        <f t="shared" si="0"/>
        <v/>
      </c>
      <c r="K99" s="327"/>
    </row>
    <row r="100" spans="1:11" s="121" customFormat="1" ht="15.75" customHeight="1">
      <c r="A100" s="125"/>
      <c r="B100" s="125" t="s">
        <v>248</v>
      </c>
      <c r="C100" s="121"/>
      <c r="D100" s="126"/>
      <c r="E100" s="121"/>
      <c r="F100" s="121"/>
      <c r="G100" s="121"/>
      <c r="H100" s="121"/>
      <c r="I100" s="121"/>
      <c r="J100" s="121"/>
      <c r="K100" s="327"/>
    </row>
    <row r="101" spans="1:11" s="121" customFormat="1" ht="15.75" customHeight="1">
      <c r="A101" s="125"/>
      <c r="B101" s="125" t="s">
        <v>250</v>
      </c>
      <c r="C101" s="121"/>
      <c r="D101" s="126"/>
      <c r="E101" s="121"/>
      <c r="F101" s="121"/>
      <c r="G101" s="121"/>
      <c r="H101" s="121"/>
      <c r="I101" s="121"/>
      <c r="J101" s="121"/>
      <c r="K101" s="327"/>
    </row>
    <row r="102" spans="1:11" s="121" customFormat="1">
      <c r="A102" s="126"/>
      <c r="B102" s="348"/>
      <c r="C102" s="354" t="s">
        <v>28</v>
      </c>
      <c r="D102" s="356"/>
      <c r="E102" s="356"/>
      <c r="F102" s="241" t="str">
        <f>IF(J51=0,"",J51)</f>
        <v/>
      </c>
      <c r="G102" s="125" t="s">
        <v>79</v>
      </c>
      <c r="H102" s="241">
        <v>174000</v>
      </c>
      <c r="I102" s="125" t="s">
        <v>18</v>
      </c>
      <c r="J102" s="325" t="str">
        <f>IF(F102="","",F102*H102)</f>
        <v/>
      </c>
      <c r="K102" s="327"/>
    </row>
    <row r="103" spans="1:11" s="121" customFormat="1">
      <c r="A103" s="126"/>
      <c r="B103" s="348"/>
      <c r="C103" s="354" t="s">
        <v>176</v>
      </c>
      <c r="D103" s="356"/>
      <c r="E103" s="356"/>
      <c r="F103" s="241" t="str">
        <f>IF(J55=0,"",J55)</f>
        <v/>
      </c>
      <c r="G103" s="125" t="s">
        <v>79</v>
      </c>
      <c r="H103" s="241">
        <v>85000</v>
      </c>
      <c r="I103" s="125" t="s">
        <v>18</v>
      </c>
      <c r="J103" s="325" t="str">
        <f>IF(F103="","",F103*H103)</f>
        <v/>
      </c>
      <c r="K103" s="327"/>
    </row>
    <row r="104" spans="1:11" s="121" customFormat="1">
      <c r="A104" s="126"/>
      <c r="B104" s="348"/>
      <c r="C104" s="354" t="s">
        <v>144</v>
      </c>
      <c r="D104" s="356"/>
      <c r="E104" s="356"/>
      <c r="F104" s="241" t="str">
        <f>IF(J59=0,"",J59)</f>
        <v/>
      </c>
      <c r="G104" s="125" t="s">
        <v>79</v>
      </c>
      <c r="H104" s="241">
        <v>30000</v>
      </c>
      <c r="I104" s="125" t="s">
        <v>18</v>
      </c>
      <c r="J104" s="325" t="str">
        <f>IF(F104="","",F104*H104)</f>
        <v/>
      </c>
      <c r="K104" s="327"/>
    </row>
    <row r="105" spans="1:11" s="121" customFormat="1" ht="15.75" customHeight="1">
      <c r="A105" s="125"/>
      <c r="B105" s="125" t="s">
        <v>234</v>
      </c>
      <c r="C105" s="121"/>
      <c r="D105" s="126"/>
      <c r="E105" s="121"/>
      <c r="F105" s="121"/>
      <c r="G105" s="121"/>
      <c r="H105" s="121"/>
      <c r="I105" s="121"/>
      <c r="J105" s="121"/>
      <c r="K105" s="327"/>
    </row>
    <row r="106" spans="1:11" s="121" customFormat="1">
      <c r="A106" s="126"/>
      <c r="B106" s="348"/>
      <c r="C106" s="354" t="s">
        <v>28</v>
      </c>
      <c r="D106" s="356"/>
      <c r="E106" s="356"/>
      <c r="F106" s="241" t="str">
        <f>IF(J68=0,"",J68)</f>
        <v/>
      </c>
      <c r="G106" s="125" t="s">
        <v>79</v>
      </c>
      <c r="H106" s="241">
        <v>121000</v>
      </c>
      <c r="I106" s="125" t="s">
        <v>18</v>
      </c>
      <c r="J106" s="325" t="str">
        <f>IF(F106="","",F106*H106)</f>
        <v/>
      </c>
      <c r="K106" s="327"/>
    </row>
    <row r="107" spans="1:11" s="121" customFormat="1">
      <c r="A107" s="126"/>
      <c r="B107" s="348"/>
      <c r="C107" s="354" t="s">
        <v>176</v>
      </c>
      <c r="D107" s="356"/>
      <c r="E107" s="356"/>
      <c r="F107" s="241" t="str">
        <f>IF(J72=0,"",J72)</f>
        <v/>
      </c>
      <c r="G107" s="125" t="s">
        <v>79</v>
      </c>
      <c r="H107" s="241">
        <v>85000</v>
      </c>
      <c r="I107" s="125" t="s">
        <v>18</v>
      </c>
      <c r="J107" s="325" t="str">
        <f>IF(F107="","",F107*H107)</f>
        <v/>
      </c>
      <c r="K107" s="327"/>
    </row>
    <row r="108" spans="1:11" s="121" customFormat="1">
      <c r="A108" s="126"/>
      <c r="B108" s="348"/>
      <c r="C108" s="354" t="s">
        <v>144</v>
      </c>
      <c r="D108" s="356"/>
      <c r="E108" s="356"/>
      <c r="F108" s="241" t="str">
        <f>IF(J76=0,"",J76)</f>
        <v/>
      </c>
      <c r="G108" s="125" t="s">
        <v>79</v>
      </c>
      <c r="H108" s="241">
        <v>29000</v>
      </c>
      <c r="I108" s="125" t="s">
        <v>18</v>
      </c>
      <c r="J108" s="325" t="str">
        <f>IF(F108="","",F108*H108)</f>
        <v/>
      </c>
      <c r="K108" s="327"/>
    </row>
    <row r="109" spans="1:11" s="121" customFormat="1">
      <c r="A109" s="126"/>
      <c r="B109" s="348"/>
      <c r="C109" s="354" t="s">
        <v>246</v>
      </c>
      <c r="D109" s="356"/>
      <c r="E109" s="356"/>
      <c r="F109" s="241" t="str">
        <f>IF(J80=0,"",J80)</f>
        <v/>
      </c>
      <c r="G109" s="125" t="s">
        <v>79</v>
      </c>
      <c r="H109" s="241">
        <v>16000</v>
      </c>
      <c r="I109" s="125" t="s">
        <v>18</v>
      </c>
      <c r="J109" s="325" t="str">
        <f>IF(F109="","",F109*H109)</f>
        <v/>
      </c>
      <c r="K109" s="327"/>
    </row>
    <row r="110" spans="1:11" s="119" customFormat="1">
      <c r="A110" s="123"/>
      <c r="B110" s="142" t="s">
        <v>12</v>
      </c>
      <c r="C110" s="35"/>
      <c r="D110" s="199" t="s">
        <v>227</v>
      </c>
      <c r="E110" s="35"/>
      <c r="F110" s="35"/>
      <c r="G110" s="35"/>
      <c r="H110" s="35"/>
      <c r="I110" s="3" t="s">
        <v>151</v>
      </c>
      <c r="J110" s="317"/>
      <c r="K110" s="61"/>
    </row>
    <row r="111" spans="1:11" s="119" customFormat="1">
      <c r="A111" s="123"/>
      <c r="B111" s="142" t="s">
        <v>137</v>
      </c>
      <c r="C111" s="35"/>
      <c r="D111" s="199" t="s">
        <v>140</v>
      </c>
      <c r="E111" s="35"/>
      <c r="F111" s="242" t="str">
        <f>IF(J88=0,"",J88)</f>
        <v/>
      </c>
      <c r="G111" s="3" t="s">
        <v>79</v>
      </c>
      <c r="H111" s="242">
        <v>13100</v>
      </c>
      <c r="I111" s="3" t="s">
        <v>18</v>
      </c>
      <c r="J111" s="317" t="str">
        <f>IF(F111="","",F111*H111)</f>
        <v/>
      </c>
      <c r="K111" s="61"/>
    </row>
    <row r="112" spans="1:11" s="119" customFormat="1">
      <c r="A112" s="123"/>
      <c r="B112" s="123"/>
      <c r="C112" s="123"/>
      <c r="D112" s="123"/>
      <c r="E112" s="144"/>
      <c r="F112" s="243"/>
      <c r="G112" s="3"/>
      <c r="H112" s="243"/>
      <c r="I112" s="310" t="s">
        <v>37</v>
      </c>
      <c r="J112" s="318">
        <f>SUM(J94:J111)</f>
        <v>0</v>
      </c>
      <c r="K112" s="61"/>
    </row>
    <row r="113" spans="1:10" s="119" customFormat="1">
      <c r="A113" s="123"/>
      <c r="B113" s="123"/>
      <c r="C113" s="123"/>
      <c r="D113" s="123"/>
      <c r="E113" s="123"/>
      <c r="F113" s="123"/>
      <c r="G113" s="123"/>
      <c r="H113" s="123"/>
      <c r="I113" s="119"/>
      <c r="J113" s="123"/>
    </row>
    <row r="114" spans="1:10" ht="20.100000000000001" customHeight="1">
      <c r="A114" s="3" t="s">
        <v>156</v>
      </c>
      <c r="B114" s="3"/>
      <c r="C114" s="123"/>
      <c r="D114" s="123"/>
      <c r="E114" s="123"/>
      <c r="F114" s="123"/>
      <c r="G114" s="123"/>
      <c r="H114" s="123"/>
      <c r="I114" s="123"/>
      <c r="J114" s="123"/>
    </row>
    <row r="115" spans="1:10" ht="20.100000000000001" customHeight="1">
      <c r="A115" s="3"/>
      <c r="B115" s="3" t="s">
        <v>148</v>
      </c>
      <c r="C115" s="123"/>
      <c r="D115" s="123"/>
      <c r="E115" s="123"/>
      <c r="F115" s="123"/>
      <c r="G115" s="123"/>
      <c r="H115" s="123"/>
      <c r="I115" s="123"/>
      <c r="J115" s="123"/>
    </row>
    <row r="116" spans="1:10" ht="20.100000000000001" customHeight="1">
      <c r="A116" s="3"/>
      <c r="B116" s="3" t="s">
        <v>162</v>
      </c>
      <c r="D116" s="123"/>
      <c r="E116" s="123"/>
      <c r="F116" s="123"/>
      <c r="G116" s="123"/>
      <c r="H116" s="123"/>
      <c r="I116" s="123"/>
      <c r="J116" s="123"/>
    </row>
    <row r="117" spans="1:10">
      <c r="A117" s="123"/>
      <c r="B117" s="128" t="s">
        <v>141</v>
      </c>
      <c r="C117" s="158" t="s">
        <v>73</v>
      </c>
      <c r="D117" s="185"/>
      <c r="E117" s="185"/>
      <c r="F117" s="228"/>
      <c r="G117" s="258" t="s">
        <v>60</v>
      </c>
      <c r="H117" s="277"/>
      <c r="I117" s="151" t="s">
        <v>27</v>
      </c>
      <c r="J117" s="151" t="s">
        <v>77</v>
      </c>
    </row>
    <row r="118" spans="1:10">
      <c r="A118" s="123"/>
      <c r="B118" s="129"/>
      <c r="C118" s="159" t="s">
        <v>45</v>
      </c>
      <c r="D118" s="186"/>
      <c r="E118" s="205"/>
      <c r="F118" s="229" t="s">
        <v>74</v>
      </c>
      <c r="G118" s="259" t="s">
        <v>32</v>
      </c>
      <c r="H118" s="229" t="s">
        <v>76</v>
      </c>
      <c r="I118" s="299"/>
      <c r="J118" s="299"/>
    </row>
    <row r="119" spans="1:10">
      <c r="A119" s="123"/>
      <c r="B119" s="130"/>
      <c r="C119" s="160"/>
      <c r="D119" s="187"/>
      <c r="E119" s="206"/>
      <c r="F119" s="230" t="s">
        <v>10</v>
      </c>
      <c r="G119" s="260" t="s">
        <v>11</v>
      </c>
      <c r="H119" s="278" t="s">
        <v>30</v>
      </c>
      <c r="I119" s="300" t="s">
        <v>82</v>
      </c>
      <c r="J119" s="300" t="s">
        <v>3</v>
      </c>
    </row>
    <row r="120" spans="1:10">
      <c r="A120" s="123"/>
      <c r="B120" s="128" t="s">
        <v>142</v>
      </c>
      <c r="C120" s="161"/>
      <c r="D120" s="188" t="s">
        <v>80</v>
      </c>
      <c r="E120" s="207"/>
      <c r="F120" s="231" t="str">
        <f>IF(C120="",IF(E120="","","開始日入力を"),IF(E120="","終了日入力を",_xlfn.DAYS(E120,C120)+1))</f>
        <v/>
      </c>
      <c r="G120" s="261"/>
      <c r="H120" s="279" t="str">
        <f>IF(F120="","",IF(G120="","",IF(F120&gt;0,G120*F120,"")))</f>
        <v/>
      </c>
      <c r="I120" s="301"/>
      <c r="J120" s="301" t="str">
        <f>IF(H120="","",IF(H120-I120&lt;0,"エラー",H120-I120))</f>
        <v/>
      </c>
    </row>
    <row r="121" spans="1:10">
      <c r="A121" s="123"/>
      <c r="B121" s="129"/>
      <c r="C121" s="163"/>
      <c r="D121" s="190" t="s">
        <v>80</v>
      </c>
      <c r="E121" s="209"/>
      <c r="F121" s="233" t="str">
        <f>IF(C121="",IF(E121="","","開始日入力を"),IF(E121="","終了日入力を",_xlfn.DAYS(E121,C121)+1))</f>
        <v/>
      </c>
      <c r="G121" s="263"/>
      <c r="H121" s="281" t="str">
        <f>IF(F121="","",IF(G121="","",IF(F121&gt;0,G121*F121,"")))</f>
        <v/>
      </c>
      <c r="I121" s="303"/>
      <c r="J121" s="303" t="str">
        <f>IF(H121="","",IF(H121-I121&lt;0,"エラー",H121-I121))</f>
        <v/>
      </c>
    </row>
    <row r="122" spans="1:10">
      <c r="A122" s="123"/>
      <c r="B122" s="130"/>
      <c r="C122" s="164" t="s">
        <v>37</v>
      </c>
      <c r="D122" s="191"/>
      <c r="E122" s="191"/>
      <c r="F122" s="234">
        <f>SUM(F120:F121)</f>
        <v>0</v>
      </c>
      <c r="G122" s="264">
        <f>MAX(G120:G121)</f>
        <v>0</v>
      </c>
      <c r="H122" s="264">
        <f>SUM(H120:H121)</f>
        <v>0</v>
      </c>
      <c r="I122" s="264">
        <f>SUM(I120:I121)</f>
        <v>0</v>
      </c>
      <c r="J122" s="264">
        <f>SUM(J120:J121)</f>
        <v>0</v>
      </c>
    </row>
    <row r="123" spans="1:10">
      <c r="A123" s="123"/>
      <c r="B123" s="128" t="s">
        <v>163</v>
      </c>
      <c r="C123" s="161"/>
      <c r="D123" s="188" t="s">
        <v>80</v>
      </c>
      <c r="E123" s="207"/>
      <c r="F123" s="231" t="str">
        <f>IF(C123="",IF(E123="","","開始日入力を"),IF(E123="","終了日入力を",_xlfn.DAYS(E123,C123)+1))</f>
        <v/>
      </c>
      <c r="G123" s="261"/>
      <c r="H123" s="279" t="str">
        <f>IF(F123="","",IF(G123="","",IF(F123&gt;0,G123*F123,"")))</f>
        <v/>
      </c>
      <c r="I123" s="301"/>
      <c r="J123" s="301" t="str">
        <f>IF(H123="","",IF(H123-I123&lt;0,"エラー",H123-I123))</f>
        <v/>
      </c>
    </row>
    <row r="124" spans="1:10">
      <c r="A124" s="123"/>
      <c r="B124" s="129"/>
      <c r="C124" s="163"/>
      <c r="D124" s="190" t="s">
        <v>80</v>
      </c>
      <c r="E124" s="209"/>
      <c r="F124" s="233" t="str">
        <f>IF(C124="",IF(E124="","","開始日入力を"),IF(E124="","終了日入力を",_xlfn.DAYS(E124,C124)+1))</f>
        <v/>
      </c>
      <c r="G124" s="263"/>
      <c r="H124" s="281" t="str">
        <f>IF(F124="","",IF(G124="","",IF(F124&gt;0,G124*F124,"")))</f>
        <v/>
      </c>
      <c r="I124" s="303"/>
      <c r="J124" s="303" t="str">
        <f>IF(H124="","",IF(H124-I124&lt;0,"エラー",H124-I124))</f>
        <v/>
      </c>
    </row>
    <row r="125" spans="1:10">
      <c r="A125" s="123"/>
      <c r="B125" s="130"/>
      <c r="C125" s="164" t="s">
        <v>37</v>
      </c>
      <c r="D125" s="191"/>
      <c r="E125" s="191"/>
      <c r="F125" s="234">
        <f>SUM(F123:F124)</f>
        <v>0</v>
      </c>
      <c r="G125" s="264">
        <f>MAX(G123:G124)</f>
        <v>0</v>
      </c>
      <c r="H125" s="264">
        <f>SUM(H123:H124)</f>
        <v>0</v>
      </c>
      <c r="I125" s="264">
        <f>SUM(I123:I124)</f>
        <v>0</v>
      </c>
      <c r="J125" s="264">
        <f>SUM(J123:J124)</f>
        <v>0</v>
      </c>
    </row>
    <row r="126" spans="1:10">
      <c r="A126" s="123"/>
      <c r="B126" s="128" t="s">
        <v>143</v>
      </c>
      <c r="C126" s="161"/>
      <c r="D126" s="188" t="s">
        <v>80</v>
      </c>
      <c r="E126" s="207"/>
      <c r="F126" s="231" t="str">
        <f>IF(C126="",IF(E126="","","開始日入力を"),IF(E126="","終了日入力を",_xlfn.DAYS(E126,C126)+1))</f>
        <v/>
      </c>
      <c r="G126" s="261"/>
      <c r="H126" s="279" t="str">
        <f>IF(F126="","",IF(G126="","",IF(F126&gt;0,G126*F126,"")))</f>
        <v/>
      </c>
      <c r="I126" s="301"/>
      <c r="J126" s="301" t="str">
        <f>IF(H126="","",IF(H126-I126&lt;0,"エラー",H126-I126))</f>
        <v/>
      </c>
    </row>
    <row r="127" spans="1:10">
      <c r="A127" s="123"/>
      <c r="B127" s="129"/>
      <c r="C127" s="163"/>
      <c r="D127" s="190" t="s">
        <v>80</v>
      </c>
      <c r="E127" s="209"/>
      <c r="F127" s="233" t="str">
        <f>IF(C127="",IF(E127="","","開始日入力を"),IF(E127="","終了日入力を",_xlfn.DAYS(E127,C127)+1))</f>
        <v/>
      </c>
      <c r="G127" s="263"/>
      <c r="H127" s="281" t="str">
        <f>IF(F127="","",IF(G127="","",IF(F127&gt;0,G127*F127,"")))</f>
        <v/>
      </c>
      <c r="I127" s="303"/>
      <c r="J127" s="303" t="str">
        <f>IF(H127="","",IF(H127-I127&lt;0,"エラー",H127-I127))</f>
        <v/>
      </c>
    </row>
    <row r="128" spans="1:10">
      <c r="A128" s="123"/>
      <c r="B128" s="130"/>
      <c r="C128" s="164" t="s">
        <v>37</v>
      </c>
      <c r="D128" s="191"/>
      <c r="E128" s="191"/>
      <c r="F128" s="234">
        <f>SUM(F126:F127)</f>
        <v>0</v>
      </c>
      <c r="G128" s="264">
        <f>MAX(G126:G127)</f>
        <v>0</v>
      </c>
      <c r="H128" s="264">
        <f>SUM(H126:H127)</f>
        <v>0</v>
      </c>
      <c r="I128" s="264">
        <f>SUM(I126:I127)</f>
        <v>0</v>
      </c>
      <c r="J128" s="264">
        <f>SUM(J126:J127)</f>
        <v>0</v>
      </c>
    </row>
    <row r="129" spans="1:10">
      <c r="A129" s="123"/>
      <c r="B129" s="128" t="s">
        <v>174</v>
      </c>
      <c r="C129" s="161"/>
      <c r="D129" s="188" t="s">
        <v>80</v>
      </c>
      <c r="E129" s="207"/>
      <c r="F129" s="231" t="str">
        <f>IF(C129="",IF(E129="","","開始日入力を"),IF(E129="","終了日入力を",_xlfn.DAYS(E129,C129)+1))</f>
        <v/>
      </c>
      <c r="G129" s="261"/>
      <c r="H129" s="279" t="str">
        <f>IF(F129="","",IF(G129="","",IF(F129&gt;0,G129*F129,"")))</f>
        <v/>
      </c>
      <c r="I129" s="301"/>
      <c r="J129" s="301" t="str">
        <f>IF(H129="","",IF(H129-I129&lt;0,"エラー",H129-I129))</f>
        <v/>
      </c>
    </row>
    <row r="130" spans="1:10">
      <c r="A130" s="123"/>
      <c r="B130" s="129"/>
      <c r="C130" s="163"/>
      <c r="D130" s="190" t="s">
        <v>80</v>
      </c>
      <c r="E130" s="209"/>
      <c r="F130" s="233" t="str">
        <f>IF(C130="",IF(E130="","","開始日入力を"),IF(E130="","終了日入力を",_xlfn.DAYS(E130,C130)+1))</f>
        <v/>
      </c>
      <c r="G130" s="263"/>
      <c r="H130" s="281" t="str">
        <f>IF(F130="","",IF(G130="","",IF(F130&gt;0,G130*F130,"")))</f>
        <v/>
      </c>
      <c r="I130" s="303"/>
      <c r="J130" s="303" t="str">
        <f>IF(H130="","",IF(H130-I130&lt;0,"エラー",H130-I130))</f>
        <v/>
      </c>
    </row>
    <row r="131" spans="1:10">
      <c r="A131" s="123"/>
      <c r="B131" s="130"/>
      <c r="C131" s="164" t="s">
        <v>37</v>
      </c>
      <c r="D131" s="191"/>
      <c r="E131" s="191"/>
      <c r="F131" s="234">
        <f>SUM(F129:F130)</f>
        <v>0</v>
      </c>
      <c r="G131" s="264">
        <f>MAX(G129:G130)</f>
        <v>0</v>
      </c>
      <c r="H131" s="264">
        <f>SUM(H129:H130)</f>
        <v>0</v>
      </c>
      <c r="I131" s="264">
        <f>SUM(I129:I130)</f>
        <v>0</v>
      </c>
      <c r="J131" s="264">
        <f>SUM(J129:J130)</f>
        <v>0</v>
      </c>
    </row>
    <row r="132" spans="1:10" ht="20.100000000000001" customHeight="1">
      <c r="A132" s="3"/>
      <c r="B132" s="125" t="s">
        <v>259</v>
      </c>
      <c r="D132" s="123"/>
      <c r="E132" s="123"/>
      <c r="F132" s="123"/>
      <c r="G132" s="123"/>
      <c r="H132" s="123"/>
      <c r="I132" s="123"/>
      <c r="J132" s="123"/>
    </row>
    <row r="133" spans="1:10">
      <c r="A133" s="123"/>
      <c r="B133" s="128" t="s">
        <v>141</v>
      </c>
      <c r="C133" s="158" t="s">
        <v>73</v>
      </c>
      <c r="D133" s="185"/>
      <c r="E133" s="185"/>
      <c r="F133" s="228"/>
      <c r="G133" s="258" t="s">
        <v>60</v>
      </c>
      <c r="H133" s="277"/>
      <c r="I133" s="151" t="s">
        <v>27</v>
      </c>
      <c r="J133" s="151" t="s">
        <v>77</v>
      </c>
    </row>
    <row r="134" spans="1:10">
      <c r="A134" s="123"/>
      <c r="B134" s="129"/>
      <c r="C134" s="159" t="s">
        <v>45</v>
      </c>
      <c r="D134" s="186"/>
      <c r="E134" s="205"/>
      <c r="F134" s="229" t="s">
        <v>74</v>
      </c>
      <c r="G134" s="259" t="s">
        <v>32</v>
      </c>
      <c r="H134" s="229" t="s">
        <v>76</v>
      </c>
      <c r="I134" s="299"/>
      <c r="J134" s="299"/>
    </row>
    <row r="135" spans="1:10">
      <c r="A135" s="123"/>
      <c r="B135" s="130"/>
      <c r="C135" s="160"/>
      <c r="D135" s="187"/>
      <c r="E135" s="206"/>
      <c r="F135" s="230" t="s">
        <v>10</v>
      </c>
      <c r="G135" s="260" t="s">
        <v>11</v>
      </c>
      <c r="H135" s="278" t="s">
        <v>30</v>
      </c>
      <c r="I135" s="300" t="s">
        <v>82</v>
      </c>
      <c r="J135" s="300" t="s">
        <v>3</v>
      </c>
    </row>
    <row r="136" spans="1:10">
      <c r="A136" s="123"/>
      <c r="B136" s="128" t="s">
        <v>142</v>
      </c>
      <c r="C136" s="161"/>
      <c r="D136" s="188" t="s">
        <v>80</v>
      </c>
      <c r="E136" s="207"/>
      <c r="F136" s="231" t="str">
        <f>IF(C136="",IF(E136="","","開始日入力を"),IF(E136="","終了日入力を",_xlfn.DAYS(E136,C136)+1))</f>
        <v/>
      </c>
      <c r="G136" s="261"/>
      <c r="H136" s="279" t="str">
        <f>IF(F136="","",IF(G136="","",IF(F136&gt;0,G136*F136,"")))</f>
        <v/>
      </c>
      <c r="I136" s="301"/>
      <c r="J136" s="301" t="str">
        <f>IF(H136="","",IF(H136-I136&lt;0,"エラー",H136-I136))</f>
        <v/>
      </c>
    </row>
    <row r="137" spans="1:10">
      <c r="A137" s="123"/>
      <c r="B137" s="129"/>
      <c r="C137" s="163"/>
      <c r="D137" s="190" t="s">
        <v>80</v>
      </c>
      <c r="E137" s="209"/>
      <c r="F137" s="233" t="str">
        <f>IF(C137="",IF(E137="","","開始日入力を"),IF(E137="","終了日入力を",_xlfn.DAYS(E137,C137)+1))</f>
        <v/>
      </c>
      <c r="G137" s="263"/>
      <c r="H137" s="281" t="str">
        <f>IF(F137="","",IF(G137="","",IF(F137&gt;0,G137*F137,"")))</f>
        <v/>
      </c>
      <c r="I137" s="303"/>
      <c r="J137" s="303" t="str">
        <f>IF(H137="","",IF(H137-I137&lt;0,"エラー",H137-I137))</f>
        <v/>
      </c>
    </row>
    <row r="138" spans="1:10">
      <c r="A138" s="123"/>
      <c r="B138" s="130"/>
      <c r="C138" s="164" t="s">
        <v>37</v>
      </c>
      <c r="D138" s="191"/>
      <c r="E138" s="191"/>
      <c r="F138" s="234">
        <f>SUM(F136:F137)</f>
        <v>0</v>
      </c>
      <c r="G138" s="264">
        <f>MAX(G136:G137)</f>
        <v>0</v>
      </c>
      <c r="H138" s="264">
        <f>SUM(H136:H137)</f>
        <v>0</v>
      </c>
      <c r="I138" s="264">
        <f>SUM(I136:I137)</f>
        <v>0</v>
      </c>
      <c r="J138" s="264">
        <f>SUM(J136:J137)</f>
        <v>0</v>
      </c>
    </row>
    <row r="139" spans="1:10">
      <c r="A139" s="123"/>
      <c r="B139" s="128" t="s">
        <v>163</v>
      </c>
      <c r="C139" s="161"/>
      <c r="D139" s="188" t="s">
        <v>80</v>
      </c>
      <c r="E139" s="207"/>
      <c r="F139" s="231" t="str">
        <f>IF(C139="",IF(E139="","","開始日入力を"),IF(E139="","終了日入力を",_xlfn.DAYS(E139,C139)+1))</f>
        <v/>
      </c>
      <c r="G139" s="261"/>
      <c r="H139" s="279" t="str">
        <f>IF(F139="","",IF(G139="","",IF(F139&gt;0,G139*F139,"")))</f>
        <v/>
      </c>
      <c r="I139" s="301"/>
      <c r="J139" s="301" t="str">
        <f>IF(H139="","",IF(H139-I139&lt;0,"エラー",H139-I139))</f>
        <v/>
      </c>
    </row>
    <row r="140" spans="1:10">
      <c r="A140" s="123"/>
      <c r="B140" s="129"/>
      <c r="C140" s="163"/>
      <c r="D140" s="190" t="s">
        <v>80</v>
      </c>
      <c r="E140" s="209"/>
      <c r="F140" s="233" t="str">
        <f>IF(C140="",IF(E140="","","開始日入力を"),IF(E140="","終了日入力を",_xlfn.DAYS(E140,C140)+1))</f>
        <v/>
      </c>
      <c r="G140" s="263"/>
      <c r="H140" s="281" t="str">
        <f>IF(F140="","",IF(G140="","",IF(F140&gt;0,G140*F140,"")))</f>
        <v/>
      </c>
      <c r="I140" s="303"/>
      <c r="J140" s="303" t="str">
        <f>IF(H140="","",IF(H140-I140&lt;0,"エラー",H140-I140))</f>
        <v/>
      </c>
    </row>
    <row r="141" spans="1:10">
      <c r="A141" s="123"/>
      <c r="B141" s="130"/>
      <c r="C141" s="164" t="s">
        <v>37</v>
      </c>
      <c r="D141" s="191"/>
      <c r="E141" s="191"/>
      <c r="F141" s="234">
        <f>SUM(F139:F140)</f>
        <v>0</v>
      </c>
      <c r="G141" s="264">
        <f>MAX(G139:G140)</f>
        <v>0</v>
      </c>
      <c r="H141" s="264">
        <f>SUM(H139:H140)</f>
        <v>0</v>
      </c>
      <c r="I141" s="264">
        <f>SUM(I139:I140)</f>
        <v>0</v>
      </c>
      <c r="J141" s="264">
        <f>SUM(J139:J140)</f>
        <v>0</v>
      </c>
    </row>
    <row r="142" spans="1:10">
      <c r="A142" s="123"/>
      <c r="B142" s="128" t="s">
        <v>143</v>
      </c>
      <c r="C142" s="161"/>
      <c r="D142" s="188" t="s">
        <v>80</v>
      </c>
      <c r="E142" s="207"/>
      <c r="F142" s="231" t="str">
        <f>IF(C142="",IF(E142="","","開始日入力を"),IF(E142="","終了日入力を",_xlfn.DAYS(E142,C142)+1))</f>
        <v/>
      </c>
      <c r="G142" s="261"/>
      <c r="H142" s="279" t="str">
        <f>IF(F142="","",IF(G142="","",IF(F142&gt;0,G142*F142,"")))</f>
        <v/>
      </c>
      <c r="I142" s="301"/>
      <c r="J142" s="301" t="str">
        <f>IF(H142="","",IF(H142-I142&lt;0,"エラー",H142-I142))</f>
        <v/>
      </c>
    </row>
    <row r="143" spans="1:10">
      <c r="A143" s="123"/>
      <c r="B143" s="129"/>
      <c r="C143" s="163"/>
      <c r="D143" s="190" t="s">
        <v>80</v>
      </c>
      <c r="E143" s="209"/>
      <c r="F143" s="233" t="str">
        <f>IF(C143="",IF(E143="","","開始日入力を"),IF(E143="","終了日入力を",_xlfn.DAYS(E143,C143)+1))</f>
        <v/>
      </c>
      <c r="G143" s="263"/>
      <c r="H143" s="281" t="str">
        <f>IF(F143="","",IF(G143="","",IF(F143&gt;0,G143*F143,"")))</f>
        <v/>
      </c>
      <c r="I143" s="303"/>
      <c r="J143" s="303" t="str">
        <f>IF(H143="","",IF(H143-I143&lt;0,"エラー",H143-I143))</f>
        <v/>
      </c>
    </row>
    <row r="144" spans="1:10">
      <c r="A144" s="123"/>
      <c r="B144" s="130"/>
      <c r="C144" s="164" t="s">
        <v>37</v>
      </c>
      <c r="D144" s="191"/>
      <c r="E144" s="191"/>
      <c r="F144" s="234">
        <f>SUM(F142:F143)</f>
        <v>0</v>
      </c>
      <c r="G144" s="264">
        <f>MAX(G142:G143)</f>
        <v>0</v>
      </c>
      <c r="H144" s="264">
        <f>SUM(H142:H143)</f>
        <v>0</v>
      </c>
      <c r="I144" s="264">
        <f>SUM(I142:I143)</f>
        <v>0</v>
      </c>
      <c r="J144" s="264">
        <f>SUM(J142:J143)</f>
        <v>0</v>
      </c>
    </row>
    <row r="145" spans="1:10">
      <c r="A145" s="123"/>
      <c r="B145" s="128" t="s">
        <v>174</v>
      </c>
      <c r="C145" s="161"/>
      <c r="D145" s="188" t="s">
        <v>80</v>
      </c>
      <c r="E145" s="207"/>
      <c r="F145" s="231" t="str">
        <f>IF(C145="",IF(E145="","","開始日入力を"),IF(E145="","終了日入力を",_xlfn.DAYS(E145,C145)+1))</f>
        <v/>
      </c>
      <c r="G145" s="261"/>
      <c r="H145" s="279" t="str">
        <f>IF(F145="","",IF(G145="","",IF(F145&gt;0,G145*F145,"")))</f>
        <v/>
      </c>
      <c r="I145" s="301"/>
      <c r="J145" s="301" t="str">
        <f>IF(H145="","",IF(H145-I145&lt;0,"エラー",H145-I145))</f>
        <v/>
      </c>
    </row>
    <row r="146" spans="1:10">
      <c r="A146" s="123"/>
      <c r="B146" s="129"/>
      <c r="C146" s="163"/>
      <c r="D146" s="190" t="s">
        <v>80</v>
      </c>
      <c r="E146" s="209"/>
      <c r="F146" s="233" t="str">
        <f>IF(C146="",IF(E146="","","開始日入力を"),IF(E146="","終了日入力を",_xlfn.DAYS(E146,C146)+1))</f>
        <v/>
      </c>
      <c r="G146" s="263"/>
      <c r="H146" s="281" t="str">
        <f>IF(F146="","",IF(G146="","",IF(F146&gt;0,G146*F146,"")))</f>
        <v/>
      </c>
      <c r="I146" s="303"/>
      <c r="J146" s="303" t="str">
        <f>IF(H146="","",IF(H146-I146&lt;0,"エラー",H146-I146))</f>
        <v/>
      </c>
    </row>
    <row r="147" spans="1:10">
      <c r="A147" s="123"/>
      <c r="B147" s="130"/>
      <c r="C147" s="164" t="s">
        <v>37</v>
      </c>
      <c r="D147" s="191"/>
      <c r="E147" s="191"/>
      <c r="F147" s="234">
        <f>SUM(F145:F146)</f>
        <v>0</v>
      </c>
      <c r="G147" s="264">
        <f>MAX(G145:G146)</f>
        <v>0</v>
      </c>
      <c r="H147" s="264">
        <f>SUM(H145:H146)</f>
        <v>0</v>
      </c>
      <c r="I147" s="264">
        <f>SUM(I145:I146)</f>
        <v>0</v>
      </c>
      <c r="J147" s="264">
        <f>SUM(J145:J146)</f>
        <v>0</v>
      </c>
    </row>
    <row r="148" spans="1:10" ht="20.100000000000001" customHeight="1">
      <c r="A148" s="3"/>
      <c r="B148" s="3" t="s">
        <v>260</v>
      </c>
      <c r="D148" s="123"/>
      <c r="E148" s="123"/>
      <c r="F148" s="123"/>
      <c r="G148" s="123"/>
      <c r="H148" s="123"/>
      <c r="I148" s="123"/>
      <c r="J148" s="123"/>
    </row>
    <row r="149" spans="1:10">
      <c r="A149" s="123"/>
      <c r="B149" s="128" t="s">
        <v>141</v>
      </c>
      <c r="C149" s="158" t="s">
        <v>73</v>
      </c>
      <c r="D149" s="185"/>
      <c r="E149" s="185"/>
      <c r="F149" s="228"/>
      <c r="G149" s="258" t="s">
        <v>60</v>
      </c>
      <c r="H149" s="277"/>
      <c r="I149" s="151" t="s">
        <v>27</v>
      </c>
      <c r="J149" s="151" t="s">
        <v>77</v>
      </c>
    </row>
    <row r="150" spans="1:10">
      <c r="A150" s="123"/>
      <c r="B150" s="129"/>
      <c r="C150" s="159" t="s">
        <v>45</v>
      </c>
      <c r="D150" s="186"/>
      <c r="E150" s="205"/>
      <c r="F150" s="229" t="s">
        <v>74</v>
      </c>
      <c r="G150" s="259" t="s">
        <v>32</v>
      </c>
      <c r="H150" s="229" t="s">
        <v>76</v>
      </c>
      <c r="I150" s="299"/>
      <c r="J150" s="299"/>
    </row>
    <row r="151" spans="1:10">
      <c r="A151" s="123"/>
      <c r="B151" s="130"/>
      <c r="C151" s="160"/>
      <c r="D151" s="187"/>
      <c r="E151" s="206"/>
      <c r="F151" s="230" t="s">
        <v>10</v>
      </c>
      <c r="G151" s="260" t="s">
        <v>11</v>
      </c>
      <c r="H151" s="278" t="s">
        <v>30</v>
      </c>
      <c r="I151" s="300" t="s">
        <v>82</v>
      </c>
      <c r="J151" s="300" t="s">
        <v>3</v>
      </c>
    </row>
    <row r="152" spans="1:10">
      <c r="A152" s="123"/>
      <c r="B152" s="128" t="s">
        <v>142</v>
      </c>
      <c r="C152" s="161"/>
      <c r="D152" s="188" t="s">
        <v>80</v>
      </c>
      <c r="E152" s="207"/>
      <c r="F152" s="231" t="str">
        <f>IF(C152="",IF(E152="","","開始日入力を"),IF(E152="","終了日入力を",_xlfn.DAYS(E152,C152)+1))</f>
        <v/>
      </c>
      <c r="G152" s="261"/>
      <c r="H152" s="279" t="str">
        <f>IF(F152="","",IF(G152="","",IF(F152&gt;0,G152*F152,"")))</f>
        <v/>
      </c>
      <c r="I152" s="301"/>
      <c r="J152" s="301" t="str">
        <f>IF(H152="","",IF(H152-I152&lt;0,"エラー",H152-I152))</f>
        <v/>
      </c>
    </row>
    <row r="153" spans="1:10">
      <c r="A153" s="123"/>
      <c r="B153" s="129"/>
      <c r="C153" s="163"/>
      <c r="D153" s="190" t="s">
        <v>80</v>
      </c>
      <c r="E153" s="209"/>
      <c r="F153" s="233" t="str">
        <f>IF(C153="",IF(E153="","","開始日入力を"),IF(E153="","終了日入力を",_xlfn.DAYS(E153,C153)+1))</f>
        <v/>
      </c>
      <c r="G153" s="263"/>
      <c r="H153" s="281" t="str">
        <f>IF(F153="","",IF(G153="","",IF(F153&gt;0,G153*F153,"")))</f>
        <v/>
      </c>
      <c r="I153" s="303"/>
      <c r="J153" s="303" t="str">
        <f>IF(H153="","",IF(H153-I153&lt;0,"エラー",H153-I153))</f>
        <v/>
      </c>
    </row>
    <row r="154" spans="1:10">
      <c r="A154" s="123"/>
      <c r="B154" s="130"/>
      <c r="C154" s="164" t="s">
        <v>37</v>
      </c>
      <c r="D154" s="191"/>
      <c r="E154" s="191"/>
      <c r="F154" s="234">
        <f>SUM(F152:F153)</f>
        <v>0</v>
      </c>
      <c r="G154" s="264">
        <f>MAX(G152:G153)</f>
        <v>0</v>
      </c>
      <c r="H154" s="264">
        <f>SUM(H152:H153)</f>
        <v>0</v>
      </c>
      <c r="I154" s="264">
        <f>SUM(I152:I153)</f>
        <v>0</v>
      </c>
      <c r="J154" s="264">
        <f>SUM(J152:J153)</f>
        <v>0</v>
      </c>
    </row>
    <row r="155" spans="1:10">
      <c r="A155" s="123"/>
      <c r="B155" s="128" t="s">
        <v>163</v>
      </c>
      <c r="C155" s="161"/>
      <c r="D155" s="188" t="s">
        <v>80</v>
      </c>
      <c r="E155" s="207"/>
      <c r="F155" s="231" t="str">
        <f>IF(C155="",IF(E155="","","開始日入力を"),IF(E155="","終了日入力を",_xlfn.DAYS(E155,C155)+1))</f>
        <v/>
      </c>
      <c r="G155" s="261"/>
      <c r="H155" s="279" t="str">
        <f>IF(F155="","",IF(G155="","",IF(F155&gt;0,G155*F155,"")))</f>
        <v/>
      </c>
      <c r="I155" s="301"/>
      <c r="J155" s="301" t="str">
        <f>IF(H155="","",IF(H155-I155&lt;0,"エラー",H155-I155))</f>
        <v/>
      </c>
    </row>
    <row r="156" spans="1:10">
      <c r="A156" s="123"/>
      <c r="B156" s="129"/>
      <c r="C156" s="163"/>
      <c r="D156" s="190" t="s">
        <v>80</v>
      </c>
      <c r="E156" s="209"/>
      <c r="F156" s="233" t="str">
        <f>IF(C156="",IF(E156="","","開始日入力を"),IF(E156="","終了日入力を",_xlfn.DAYS(E156,C156)+1))</f>
        <v/>
      </c>
      <c r="G156" s="263"/>
      <c r="H156" s="281" t="str">
        <f>IF(F156="","",IF(G156="","",IF(F156&gt;0,G156*F156,"")))</f>
        <v/>
      </c>
      <c r="I156" s="303"/>
      <c r="J156" s="303" t="str">
        <f>IF(H156="","",IF(H156-I156&lt;0,"エラー",H156-I156))</f>
        <v/>
      </c>
    </row>
    <row r="157" spans="1:10">
      <c r="A157" s="123"/>
      <c r="B157" s="130"/>
      <c r="C157" s="164" t="s">
        <v>37</v>
      </c>
      <c r="D157" s="191"/>
      <c r="E157" s="191"/>
      <c r="F157" s="234">
        <f>SUM(F155:F156)</f>
        <v>0</v>
      </c>
      <c r="G157" s="264">
        <f>MAX(G155:G156)</f>
        <v>0</v>
      </c>
      <c r="H157" s="264">
        <f>SUM(H155:H156)</f>
        <v>0</v>
      </c>
      <c r="I157" s="264">
        <f>SUM(I155:I156)</f>
        <v>0</v>
      </c>
      <c r="J157" s="264">
        <f>SUM(J155:J156)</f>
        <v>0</v>
      </c>
    </row>
    <row r="158" spans="1:10">
      <c r="A158" s="123"/>
      <c r="B158" s="128" t="s">
        <v>143</v>
      </c>
      <c r="C158" s="161"/>
      <c r="D158" s="188" t="s">
        <v>80</v>
      </c>
      <c r="E158" s="207"/>
      <c r="F158" s="231" t="str">
        <f>IF(C158="",IF(E158="","","開始日入力を"),IF(E158="","終了日入力を",_xlfn.DAYS(E158,C158)+1))</f>
        <v/>
      </c>
      <c r="G158" s="261"/>
      <c r="H158" s="279" t="str">
        <f>IF(F158="","",IF(G158="","",IF(F158&gt;0,G158*F158,"")))</f>
        <v/>
      </c>
      <c r="I158" s="301"/>
      <c r="J158" s="301" t="str">
        <f>IF(H158="","",IF(H158-I158&lt;0,"エラー",H158-I158))</f>
        <v/>
      </c>
    </row>
    <row r="159" spans="1:10">
      <c r="A159" s="123"/>
      <c r="B159" s="129"/>
      <c r="C159" s="163"/>
      <c r="D159" s="190" t="s">
        <v>80</v>
      </c>
      <c r="E159" s="209"/>
      <c r="F159" s="233" t="str">
        <f>IF(C159="",IF(E159="","","開始日入力を"),IF(E159="","終了日入力を",_xlfn.DAYS(E159,C159)+1))</f>
        <v/>
      </c>
      <c r="G159" s="263"/>
      <c r="H159" s="281" t="str">
        <f>IF(F159="","",IF(G159="","",IF(F159&gt;0,G159*F159,"")))</f>
        <v/>
      </c>
      <c r="I159" s="303"/>
      <c r="J159" s="303" t="str">
        <f>IF(H159="","",IF(H159-I159&lt;0,"エラー",H159-I159))</f>
        <v/>
      </c>
    </row>
    <row r="160" spans="1:10">
      <c r="A160" s="123"/>
      <c r="B160" s="130"/>
      <c r="C160" s="164" t="s">
        <v>37</v>
      </c>
      <c r="D160" s="191"/>
      <c r="E160" s="191"/>
      <c r="F160" s="234">
        <f>SUM(F158:F159)</f>
        <v>0</v>
      </c>
      <c r="G160" s="264">
        <f>MAX(G158:G159)</f>
        <v>0</v>
      </c>
      <c r="H160" s="264">
        <f>SUM(H158:H159)</f>
        <v>0</v>
      </c>
      <c r="I160" s="264">
        <f>SUM(I158:I159)</f>
        <v>0</v>
      </c>
      <c r="J160" s="264">
        <f>SUM(J158:J159)</f>
        <v>0</v>
      </c>
    </row>
    <row r="161" spans="1:11">
      <c r="A161" s="123"/>
      <c r="B161" s="128" t="s">
        <v>174</v>
      </c>
      <c r="C161" s="161"/>
      <c r="D161" s="188" t="s">
        <v>80</v>
      </c>
      <c r="E161" s="207"/>
      <c r="F161" s="231" t="str">
        <f>IF(C161="",IF(E161="","","開始日入力を"),IF(E161="","終了日入力を",_xlfn.DAYS(E161,C161)+1))</f>
        <v/>
      </c>
      <c r="G161" s="261"/>
      <c r="H161" s="279" t="str">
        <f>IF(F161="","",IF(G161="","",IF(F161&gt;0,G161*F161,"")))</f>
        <v/>
      </c>
      <c r="I161" s="301"/>
      <c r="J161" s="301" t="str">
        <f>IF(H161="","",IF(H161-I161&lt;0,"エラー",H161-I161))</f>
        <v/>
      </c>
    </row>
    <row r="162" spans="1:11">
      <c r="A162" s="123"/>
      <c r="B162" s="129"/>
      <c r="C162" s="163"/>
      <c r="D162" s="190" t="s">
        <v>80</v>
      </c>
      <c r="E162" s="209"/>
      <c r="F162" s="233" t="str">
        <f>IF(C162="",IF(E162="","","開始日入力を"),IF(E162="","終了日入力を",_xlfn.DAYS(E162,C162)+1))</f>
        <v/>
      </c>
      <c r="G162" s="263"/>
      <c r="H162" s="281" t="str">
        <f>IF(F162="","",IF(G162="","",IF(F162&gt;0,G162*F162,"")))</f>
        <v/>
      </c>
      <c r="I162" s="303"/>
      <c r="J162" s="303" t="str">
        <f>IF(H162="","",IF(H162-I162&lt;0,"エラー",H162-I162))</f>
        <v/>
      </c>
    </row>
    <row r="163" spans="1:11">
      <c r="A163" s="123"/>
      <c r="B163" s="130"/>
      <c r="C163" s="164" t="s">
        <v>37</v>
      </c>
      <c r="D163" s="191"/>
      <c r="E163" s="191"/>
      <c r="F163" s="234">
        <f>SUM(F161:F162)</f>
        <v>0</v>
      </c>
      <c r="G163" s="264">
        <f>MAX(G161:G162)</f>
        <v>0</v>
      </c>
      <c r="H163" s="264">
        <f>SUM(H161:H162)</f>
        <v>0</v>
      </c>
      <c r="I163" s="264">
        <f>SUM(I161:I162)</f>
        <v>0</v>
      </c>
      <c r="J163" s="264">
        <f>SUM(J161:J162)</f>
        <v>0</v>
      </c>
    </row>
    <row r="164" spans="1:11" ht="8.25" customHeight="1">
      <c r="A164" s="123"/>
      <c r="B164" s="123"/>
      <c r="C164" s="123"/>
      <c r="D164" s="123"/>
      <c r="E164" s="123"/>
      <c r="F164" s="123"/>
      <c r="G164" s="123"/>
      <c r="H164" s="123"/>
      <c r="I164" s="123"/>
      <c r="J164" s="123"/>
    </row>
    <row r="165" spans="1:11" ht="15.75" customHeight="1">
      <c r="A165" s="3" t="s">
        <v>78</v>
      </c>
      <c r="B165" s="3"/>
      <c r="D165" s="123"/>
      <c r="K165" s="61"/>
    </row>
    <row r="166" spans="1:11" ht="15.75" customHeight="1">
      <c r="A166" s="123"/>
      <c r="B166" s="3" t="s">
        <v>184</v>
      </c>
      <c r="E166" s="57"/>
      <c r="F166" s="242"/>
      <c r="G166" s="3"/>
      <c r="H166" s="242"/>
      <c r="I166" s="3"/>
      <c r="J166" s="317"/>
      <c r="K166" s="61"/>
    </row>
    <row r="167" spans="1:11" ht="15.75" customHeight="1">
      <c r="A167" s="123"/>
      <c r="B167" s="3" t="s">
        <v>101</v>
      </c>
      <c r="E167" s="57"/>
      <c r="F167" s="242"/>
      <c r="G167" s="3"/>
      <c r="H167" s="242"/>
      <c r="I167" s="3"/>
      <c r="J167" s="317"/>
      <c r="K167" s="61"/>
    </row>
    <row r="168" spans="1:11" ht="15.75" customHeight="1">
      <c r="A168" s="123"/>
      <c r="B168" s="350"/>
      <c r="C168" s="199" t="s">
        <v>28</v>
      </c>
      <c r="D168" s="178"/>
      <c r="E168" s="178"/>
      <c r="F168" s="242" t="str">
        <f>IF(J122=0,"",J122)</f>
        <v/>
      </c>
      <c r="G168" s="3" t="s">
        <v>79</v>
      </c>
      <c r="H168" s="242">
        <v>436000</v>
      </c>
      <c r="I168" s="3" t="s">
        <v>18</v>
      </c>
      <c r="J168" s="317" t="str">
        <f>IF(F168="","",F168*H168)</f>
        <v/>
      </c>
      <c r="K168" s="61"/>
    </row>
    <row r="169" spans="1:11" ht="15.75" customHeight="1">
      <c r="A169" s="123"/>
      <c r="B169" s="350"/>
      <c r="C169" s="199" t="s">
        <v>176</v>
      </c>
      <c r="D169" s="178"/>
      <c r="E169" s="178"/>
      <c r="F169" s="242" t="str">
        <f>IF(J125=0,"",J125)</f>
        <v/>
      </c>
      <c r="G169" s="3" t="s">
        <v>79</v>
      </c>
      <c r="H169" s="242">
        <v>211000</v>
      </c>
      <c r="I169" s="3" t="s">
        <v>18</v>
      </c>
      <c r="J169" s="317" t="str">
        <f>IF(F169="","",F169*H169)</f>
        <v/>
      </c>
      <c r="K169" s="61"/>
    </row>
    <row r="170" spans="1:11" ht="15.75" customHeight="1">
      <c r="A170" s="123"/>
      <c r="B170" s="350"/>
      <c r="C170" s="199" t="s">
        <v>144</v>
      </c>
      <c r="D170" s="178"/>
      <c r="E170" s="178"/>
      <c r="F170" s="242" t="str">
        <f>IF(J128=0,"",J128)</f>
        <v/>
      </c>
      <c r="G170" s="3" t="s">
        <v>79</v>
      </c>
      <c r="H170" s="242">
        <v>74000</v>
      </c>
      <c r="I170" s="3" t="s">
        <v>18</v>
      </c>
      <c r="J170" s="317" t="str">
        <f>IF(F170="","",F170*H170)</f>
        <v/>
      </c>
      <c r="K170" s="61"/>
    </row>
    <row r="171" spans="1:11" ht="15.75" customHeight="1">
      <c r="A171" s="123"/>
      <c r="B171" s="350"/>
      <c r="C171" s="199" t="s">
        <v>33</v>
      </c>
      <c r="D171" s="178"/>
      <c r="E171" s="178"/>
      <c r="F171" s="242" t="str">
        <f>IF(J131=0,"",J131)</f>
        <v/>
      </c>
      <c r="G171" s="3" t="s">
        <v>79</v>
      </c>
      <c r="H171" s="242">
        <v>16000</v>
      </c>
      <c r="I171" s="3" t="s">
        <v>18</v>
      </c>
      <c r="J171" s="317" t="str">
        <f>IF(F171="","",F171*H171)</f>
        <v/>
      </c>
      <c r="K171" s="61"/>
    </row>
    <row r="172" spans="1:11" ht="15.75" customHeight="1">
      <c r="A172" s="123"/>
      <c r="B172" s="351" t="s">
        <v>104</v>
      </c>
      <c r="C172" s="225"/>
      <c r="D172" s="357"/>
      <c r="E172" s="357"/>
      <c r="F172" s="242"/>
      <c r="G172" s="3"/>
      <c r="H172" s="242"/>
      <c r="I172" s="3"/>
      <c r="J172" s="317"/>
      <c r="K172" s="61"/>
    </row>
    <row r="173" spans="1:11" ht="15.75" customHeight="1">
      <c r="A173" s="123"/>
      <c r="B173" s="350"/>
      <c r="C173" s="199" t="s">
        <v>28</v>
      </c>
      <c r="D173" s="178"/>
      <c r="E173" s="178"/>
      <c r="F173" s="242" t="str">
        <f>IF(J138=0,"",J138)</f>
        <v/>
      </c>
      <c r="G173" s="3" t="s">
        <v>79</v>
      </c>
      <c r="H173" s="242">
        <v>218000</v>
      </c>
      <c r="I173" s="3" t="s">
        <v>18</v>
      </c>
      <c r="J173" s="317" t="str">
        <f>IF(F173="","",F173*H173)</f>
        <v/>
      </c>
      <c r="K173" s="61"/>
    </row>
    <row r="174" spans="1:11" ht="15.75" customHeight="1">
      <c r="A174" s="123"/>
      <c r="B174" s="350"/>
      <c r="C174" s="199" t="s">
        <v>176</v>
      </c>
      <c r="D174" s="178"/>
      <c r="E174" s="178"/>
      <c r="F174" s="242" t="str">
        <f>IF(J141=0,"",J141)</f>
        <v/>
      </c>
      <c r="G174" s="3" t="s">
        <v>79</v>
      </c>
      <c r="H174" s="242">
        <v>106000</v>
      </c>
      <c r="I174" s="3" t="s">
        <v>18</v>
      </c>
      <c r="J174" s="317" t="str">
        <f>IF(F174="","",F174*H174)</f>
        <v/>
      </c>
      <c r="K174" s="61"/>
    </row>
    <row r="175" spans="1:11" ht="15.75" customHeight="1">
      <c r="A175" s="123"/>
      <c r="B175" s="350"/>
      <c r="C175" s="199" t="s">
        <v>144</v>
      </c>
      <c r="D175" s="178"/>
      <c r="E175" s="178"/>
      <c r="F175" s="242" t="str">
        <f>IF(J144=0,"",J144)</f>
        <v/>
      </c>
      <c r="G175" s="3" t="s">
        <v>79</v>
      </c>
      <c r="H175" s="242">
        <v>37000</v>
      </c>
      <c r="I175" s="3" t="s">
        <v>18</v>
      </c>
      <c r="J175" s="317" t="str">
        <f>IF(F175="","",F175*H175)</f>
        <v/>
      </c>
      <c r="K175" s="61"/>
    </row>
    <row r="176" spans="1:11" ht="15.75" customHeight="1">
      <c r="A176" s="123"/>
      <c r="B176" s="350"/>
      <c r="C176" s="199" t="s">
        <v>33</v>
      </c>
      <c r="D176" s="178"/>
      <c r="E176" s="178"/>
      <c r="F176" s="242" t="str">
        <f>IF(J147=0,"",J147)</f>
        <v/>
      </c>
      <c r="G176" s="3" t="s">
        <v>79</v>
      </c>
      <c r="H176" s="242">
        <v>16000</v>
      </c>
      <c r="I176" s="3" t="s">
        <v>18</v>
      </c>
      <c r="J176" s="317" t="str">
        <f>IF(F176="","",F176*H176)</f>
        <v/>
      </c>
      <c r="K176" s="61"/>
    </row>
    <row r="177" spans="1:11" ht="15.75" customHeight="1">
      <c r="A177" s="123"/>
      <c r="B177" s="3" t="s">
        <v>263</v>
      </c>
      <c r="E177" s="57"/>
      <c r="F177" s="242"/>
      <c r="G177" s="3"/>
      <c r="H177" s="242"/>
      <c r="I177" s="3"/>
      <c r="J177" s="317"/>
      <c r="K177" s="61"/>
    </row>
    <row r="178" spans="1:11" ht="15.75" customHeight="1">
      <c r="A178" s="123"/>
      <c r="B178" s="350"/>
      <c r="C178" s="199" t="s">
        <v>28</v>
      </c>
      <c r="D178" s="178"/>
      <c r="E178" s="178"/>
      <c r="F178" s="242" t="str">
        <f>IF(J154=0,"",J154)</f>
        <v/>
      </c>
      <c r="G178" s="3" t="s">
        <v>79</v>
      </c>
      <c r="H178" s="242">
        <v>305000</v>
      </c>
      <c r="I178" s="3" t="s">
        <v>18</v>
      </c>
      <c r="J178" s="317" t="str">
        <f>IF(F178="","",F178*H178)</f>
        <v/>
      </c>
      <c r="K178" s="61"/>
    </row>
    <row r="179" spans="1:11" ht="15.75" customHeight="1">
      <c r="A179" s="123"/>
      <c r="B179" s="350"/>
      <c r="C179" s="199" t="s">
        <v>176</v>
      </c>
      <c r="D179" s="178"/>
      <c r="E179" s="178"/>
      <c r="F179" s="242" t="str">
        <f>IF(J157=0,"",J157)</f>
        <v/>
      </c>
      <c r="G179" s="3" t="s">
        <v>79</v>
      </c>
      <c r="H179" s="242">
        <v>148000</v>
      </c>
      <c r="I179" s="3" t="s">
        <v>18</v>
      </c>
      <c r="J179" s="317" t="str">
        <f>IF(F179="","",F179*H179)</f>
        <v/>
      </c>
      <c r="K179" s="61"/>
    </row>
    <row r="180" spans="1:11" ht="15.75" customHeight="1">
      <c r="A180" s="123"/>
      <c r="B180" s="350"/>
      <c r="C180" s="199" t="s">
        <v>144</v>
      </c>
      <c r="D180" s="178"/>
      <c r="E180" s="178"/>
      <c r="F180" s="242" t="str">
        <f>IF(J160=0,"",J160)</f>
        <v/>
      </c>
      <c r="G180" s="3" t="s">
        <v>79</v>
      </c>
      <c r="H180" s="242">
        <v>52000</v>
      </c>
      <c r="I180" s="3" t="s">
        <v>18</v>
      </c>
      <c r="J180" s="317" t="str">
        <f>IF(F180="","",F180*H180)</f>
        <v/>
      </c>
      <c r="K180" s="61"/>
    </row>
    <row r="181" spans="1:11" ht="15.75" customHeight="1">
      <c r="A181" s="123"/>
      <c r="B181" s="350"/>
      <c r="C181" s="199" t="s">
        <v>33</v>
      </c>
      <c r="D181" s="178"/>
      <c r="E181" s="178"/>
      <c r="F181" s="242" t="str">
        <f>IF(J163=0,"",J163)</f>
        <v/>
      </c>
      <c r="G181" s="3" t="s">
        <v>79</v>
      </c>
      <c r="H181" s="242">
        <v>11000</v>
      </c>
      <c r="I181" s="3" t="s">
        <v>18</v>
      </c>
      <c r="J181" s="317" t="str">
        <f>IF(F181="","",F181*H181)</f>
        <v/>
      </c>
      <c r="K181" s="61"/>
    </row>
    <row r="182" spans="1:11" ht="15.75" customHeight="1">
      <c r="A182" s="123"/>
      <c r="B182" s="123"/>
      <c r="C182" s="123"/>
      <c r="D182" s="123"/>
      <c r="E182" s="144"/>
      <c r="F182" s="243"/>
      <c r="G182" s="3"/>
      <c r="H182" s="243"/>
      <c r="I182" s="310" t="s">
        <v>37</v>
      </c>
      <c r="J182" s="318">
        <f>SUM(J166:J181)</f>
        <v>0</v>
      </c>
      <c r="K182" s="61"/>
    </row>
    <row r="183" spans="1:11">
      <c r="A183" s="123"/>
      <c r="B183" s="123"/>
      <c r="C183" s="123"/>
      <c r="D183" s="123"/>
      <c r="E183" s="123"/>
      <c r="F183" s="123"/>
      <c r="G183" s="123"/>
      <c r="H183" s="123"/>
      <c r="J183" s="123"/>
    </row>
    <row r="184" spans="1:11" ht="20.100000000000001" customHeight="1">
      <c r="A184" s="3"/>
      <c r="B184" s="3" t="s">
        <v>244</v>
      </c>
      <c r="C184" s="123"/>
      <c r="D184" s="123"/>
      <c r="E184" s="123"/>
      <c r="F184" s="123"/>
      <c r="G184" s="123"/>
      <c r="H184" s="123"/>
      <c r="I184" s="123"/>
      <c r="J184" s="123"/>
    </row>
    <row r="185" spans="1:11" ht="20.100000000000001" customHeight="1">
      <c r="A185" s="3"/>
      <c r="B185" s="3" t="s">
        <v>162</v>
      </c>
      <c r="D185" s="123"/>
      <c r="E185" s="123"/>
      <c r="F185" s="123"/>
      <c r="G185" s="123"/>
      <c r="H185" s="123"/>
      <c r="I185" s="123"/>
      <c r="J185" s="123"/>
    </row>
    <row r="186" spans="1:11">
      <c r="A186" s="123"/>
      <c r="B186" s="128" t="s">
        <v>141</v>
      </c>
      <c r="C186" s="158" t="s">
        <v>73</v>
      </c>
      <c r="D186" s="185"/>
      <c r="E186" s="185"/>
      <c r="F186" s="228"/>
      <c r="G186" s="258" t="s">
        <v>60</v>
      </c>
      <c r="H186" s="277"/>
      <c r="I186" s="151" t="s">
        <v>27</v>
      </c>
      <c r="J186" s="151" t="s">
        <v>77</v>
      </c>
    </row>
    <row r="187" spans="1:11">
      <c r="A187" s="123"/>
      <c r="B187" s="129"/>
      <c r="C187" s="159" t="s">
        <v>45</v>
      </c>
      <c r="D187" s="186"/>
      <c r="E187" s="205"/>
      <c r="F187" s="229" t="s">
        <v>74</v>
      </c>
      <c r="G187" s="259" t="s">
        <v>32</v>
      </c>
      <c r="H187" s="229" t="s">
        <v>76</v>
      </c>
      <c r="I187" s="299"/>
      <c r="J187" s="299"/>
    </row>
    <row r="188" spans="1:11">
      <c r="A188" s="123"/>
      <c r="B188" s="130"/>
      <c r="C188" s="160"/>
      <c r="D188" s="187"/>
      <c r="E188" s="206"/>
      <c r="F188" s="230" t="s">
        <v>10</v>
      </c>
      <c r="G188" s="260" t="s">
        <v>11</v>
      </c>
      <c r="H188" s="278" t="s">
        <v>30</v>
      </c>
      <c r="I188" s="300" t="s">
        <v>82</v>
      </c>
      <c r="J188" s="300" t="s">
        <v>3</v>
      </c>
    </row>
    <row r="189" spans="1:11">
      <c r="A189" s="123"/>
      <c r="B189" s="128" t="s">
        <v>142</v>
      </c>
      <c r="C189" s="161"/>
      <c r="D189" s="188" t="s">
        <v>80</v>
      </c>
      <c r="E189" s="207"/>
      <c r="F189" s="231" t="str">
        <f>IF(C189="",IF(E189="","","開始日入力を"),IF(E189="","終了日入力を",_xlfn.DAYS(E189,C189)+1))</f>
        <v/>
      </c>
      <c r="G189" s="261"/>
      <c r="H189" s="279" t="str">
        <f>IF(F189="","",IF(G189="","",IF(F189&gt;0,G189*F189,"")))</f>
        <v/>
      </c>
      <c r="I189" s="301"/>
      <c r="J189" s="301" t="str">
        <f>IF(H189="","",IF(H189-I189&lt;0,"エラー",H189-I189))</f>
        <v/>
      </c>
    </row>
    <row r="190" spans="1:11">
      <c r="A190" s="123"/>
      <c r="B190" s="129"/>
      <c r="C190" s="163"/>
      <c r="D190" s="190" t="s">
        <v>80</v>
      </c>
      <c r="E190" s="209"/>
      <c r="F190" s="233" t="str">
        <f>IF(C190="",IF(E190="","","開始日入力を"),IF(E190="","終了日入力を",_xlfn.DAYS(E190,C190)+1))</f>
        <v/>
      </c>
      <c r="G190" s="263"/>
      <c r="H190" s="281" t="str">
        <f>IF(F190="","",IF(G190="","",IF(F190&gt;0,G190*F190,"")))</f>
        <v/>
      </c>
      <c r="I190" s="303"/>
      <c r="J190" s="303" t="str">
        <f>IF(H190="","",IF(H190-I190&lt;0,"エラー",H190-I190))</f>
        <v/>
      </c>
    </row>
    <row r="191" spans="1:11">
      <c r="A191" s="123"/>
      <c r="B191" s="130"/>
      <c r="C191" s="164" t="s">
        <v>37</v>
      </c>
      <c r="D191" s="191"/>
      <c r="E191" s="191"/>
      <c r="F191" s="234">
        <f>SUM(F189:F190)</f>
        <v>0</v>
      </c>
      <c r="G191" s="264">
        <f>MAX(G189:G190)</f>
        <v>0</v>
      </c>
      <c r="H191" s="264">
        <f>SUM(H189:H190)</f>
        <v>0</v>
      </c>
      <c r="I191" s="264">
        <f>SUM(I189:I190)</f>
        <v>0</v>
      </c>
      <c r="J191" s="264">
        <f>SUM(J189:J190)</f>
        <v>0</v>
      </c>
    </row>
    <row r="192" spans="1:11">
      <c r="A192" s="123"/>
      <c r="B192" s="128" t="s">
        <v>163</v>
      </c>
      <c r="C192" s="161"/>
      <c r="D192" s="188" t="s">
        <v>80</v>
      </c>
      <c r="E192" s="207"/>
      <c r="F192" s="231" t="str">
        <f>IF(C192="",IF(E192="","","開始日入力を"),IF(E192="","終了日入力を",_xlfn.DAYS(E192,C192)+1))</f>
        <v/>
      </c>
      <c r="G192" s="261"/>
      <c r="H192" s="279" t="str">
        <f>IF(F192="","",IF(G192="","",IF(F192&gt;0,G192*F192,"")))</f>
        <v/>
      </c>
      <c r="I192" s="301"/>
      <c r="J192" s="301" t="str">
        <f>IF(H192="","",IF(H192-I192&lt;0,"エラー",H192-I192))</f>
        <v/>
      </c>
    </row>
    <row r="193" spans="1:10">
      <c r="A193" s="123"/>
      <c r="B193" s="129"/>
      <c r="C193" s="163"/>
      <c r="D193" s="190" t="s">
        <v>80</v>
      </c>
      <c r="E193" s="209"/>
      <c r="F193" s="233" t="str">
        <f>IF(C193="",IF(E193="","","開始日入力を"),IF(E193="","終了日入力を",_xlfn.DAYS(E193,C193)+1))</f>
        <v/>
      </c>
      <c r="G193" s="263"/>
      <c r="H193" s="281" t="str">
        <f>IF(F193="","",IF(G193="","",IF(F193&gt;0,G193*F193,"")))</f>
        <v/>
      </c>
      <c r="I193" s="303"/>
      <c r="J193" s="303" t="str">
        <f>IF(H193="","",IF(H193-I193&lt;0,"エラー",H193-I193))</f>
        <v/>
      </c>
    </row>
    <row r="194" spans="1:10">
      <c r="A194" s="123"/>
      <c r="B194" s="130"/>
      <c r="C194" s="164" t="s">
        <v>37</v>
      </c>
      <c r="D194" s="191"/>
      <c r="E194" s="191"/>
      <c r="F194" s="234">
        <f>SUM(F192:F193)</f>
        <v>0</v>
      </c>
      <c r="G194" s="264">
        <f>MAX(G192:G193)</f>
        <v>0</v>
      </c>
      <c r="H194" s="264">
        <f>SUM(H192:H193)</f>
        <v>0</v>
      </c>
      <c r="I194" s="264">
        <f>SUM(I192:I193)</f>
        <v>0</v>
      </c>
      <c r="J194" s="264">
        <f>SUM(J192:J193)</f>
        <v>0</v>
      </c>
    </row>
    <row r="195" spans="1:10">
      <c r="A195" s="123"/>
      <c r="B195" s="128" t="s">
        <v>143</v>
      </c>
      <c r="C195" s="161"/>
      <c r="D195" s="188" t="s">
        <v>80</v>
      </c>
      <c r="E195" s="207"/>
      <c r="F195" s="231" t="str">
        <f>IF(C195="",IF(E195="","","開始日入力を"),IF(E195="","終了日入力を",_xlfn.DAYS(E195,C195)+1))</f>
        <v/>
      </c>
      <c r="G195" s="261"/>
      <c r="H195" s="279" t="str">
        <f>IF(F195="","",IF(G195="","",IF(F195&gt;0,G195*F195,"")))</f>
        <v/>
      </c>
      <c r="I195" s="301"/>
      <c r="J195" s="301" t="str">
        <f>IF(H195="","",IF(H195-I195&lt;0,"エラー",H195-I195))</f>
        <v/>
      </c>
    </row>
    <row r="196" spans="1:10">
      <c r="A196" s="123"/>
      <c r="B196" s="129"/>
      <c r="C196" s="163"/>
      <c r="D196" s="190" t="s">
        <v>80</v>
      </c>
      <c r="E196" s="209"/>
      <c r="F196" s="233" t="str">
        <f>IF(C196="",IF(E196="","","開始日入力を"),IF(E196="","終了日入力を",_xlfn.DAYS(E196,C196)+1))</f>
        <v/>
      </c>
      <c r="G196" s="263"/>
      <c r="H196" s="281" t="str">
        <f>IF(F196="","",IF(G196="","",IF(F196&gt;0,G196*F196,"")))</f>
        <v/>
      </c>
      <c r="I196" s="303"/>
      <c r="J196" s="303" t="str">
        <f>IF(H196="","",IF(H196-I196&lt;0,"エラー",H196-I196))</f>
        <v/>
      </c>
    </row>
    <row r="197" spans="1:10">
      <c r="A197" s="123"/>
      <c r="B197" s="130"/>
      <c r="C197" s="164" t="s">
        <v>37</v>
      </c>
      <c r="D197" s="191"/>
      <c r="E197" s="191"/>
      <c r="F197" s="234">
        <f>SUM(F195:F196)</f>
        <v>0</v>
      </c>
      <c r="G197" s="264">
        <f>MAX(G195:G196)</f>
        <v>0</v>
      </c>
      <c r="H197" s="264">
        <f>SUM(H195:H196)</f>
        <v>0</v>
      </c>
      <c r="I197" s="264">
        <f>SUM(I195:I196)</f>
        <v>0</v>
      </c>
      <c r="J197" s="264">
        <f>SUM(J195:J196)</f>
        <v>0</v>
      </c>
    </row>
    <row r="198" spans="1:10">
      <c r="A198" s="123"/>
      <c r="B198" s="128" t="s">
        <v>174</v>
      </c>
      <c r="C198" s="161"/>
      <c r="D198" s="188" t="s">
        <v>80</v>
      </c>
      <c r="E198" s="207"/>
      <c r="F198" s="231" t="str">
        <f>IF(C198="",IF(E198="","","開始日入力を"),IF(E198="","終了日入力を",_xlfn.DAYS(E198,C198)+1))</f>
        <v/>
      </c>
      <c r="G198" s="261"/>
      <c r="H198" s="279" t="str">
        <f>IF(F198="","",IF(G198="","",IF(F198&gt;0,G198*F198,"")))</f>
        <v/>
      </c>
      <c r="I198" s="301"/>
      <c r="J198" s="301" t="str">
        <f>IF(H198="","",IF(H198-I198&lt;0,"エラー",H198-I198))</f>
        <v/>
      </c>
    </row>
    <row r="199" spans="1:10">
      <c r="A199" s="123"/>
      <c r="B199" s="129"/>
      <c r="C199" s="163"/>
      <c r="D199" s="190" t="s">
        <v>80</v>
      </c>
      <c r="E199" s="209"/>
      <c r="F199" s="233" t="str">
        <f>IF(C199="",IF(E199="","","開始日入力を"),IF(E199="","終了日入力を",_xlfn.DAYS(E199,C199)+1))</f>
        <v/>
      </c>
      <c r="G199" s="263"/>
      <c r="H199" s="281" t="str">
        <f>IF(F199="","",IF(G199="","",IF(F199&gt;0,G199*F199,"")))</f>
        <v/>
      </c>
      <c r="I199" s="303"/>
      <c r="J199" s="303" t="str">
        <f>IF(H199="","",IF(H199-I199&lt;0,"エラー",H199-I199))</f>
        <v/>
      </c>
    </row>
    <row r="200" spans="1:10">
      <c r="A200" s="123"/>
      <c r="B200" s="130"/>
      <c r="C200" s="164" t="s">
        <v>37</v>
      </c>
      <c r="D200" s="191"/>
      <c r="E200" s="191"/>
      <c r="F200" s="234">
        <f>SUM(F198:F199)</f>
        <v>0</v>
      </c>
      <c r="G200" s="264">
        <f>MAX(G198:G199)</f>
        <v>0</v>
      </c>
      <c r="H200" s="264">
        <f>SUM(H198:H199)</f>
        <v>0</v>
      </c>
      <c r="I200" s="264">
        <f>SUM(I198:I199)</f>
        <v>0</v>
      </c>
      <c r="J200" s="264">
        <f>SUM(J198:J199)</f>
        <v>0</v>
      </c>
    </row>
    <row r="201" spans="1:10">
      <c r="A201" s="3"/>
      <c r="B201" s="125" t="s">
        <v>259</v>
      </c>
      <c r="D201" s="123"/>
      <c r="E201" s="123"/>
      <c r="F201" s="123"/>
      <c r="G201" s="123"/>
      <c r="H201" s="123"/>
      <c r="I201" s="123"/>
      <c r="J201" s="123"/>
    </row>
    <row r="202" spans="1:10">
      <c r="A202" s="123"/>
      <c r="B202" s="128" t="s">
        <v>141</v>
      </c>
      <c r="C202" s="158" t="s">
        <v>73</v>
      </c>
      <c r="D202" s="185"/>
      <c r="E202" s="185"/>
      <c r="F202" s="228"/>
      <c r="G202" s="258" t="s">
        <v>60</v>
      </c>
      <c r="H202" s="277"/>
      <c r="I202" s="151" t="s">
        <v>27</v>
      </c>
      <c r="J202" s="151" t="s">
        <v>77</v>
      </c>
    </row>
    <row r="203" spans="1:10">
      <c r="A203" s="123"/>
      <c r="B203" s="129"/>
      <c r="C203" s="159" t="s">
        <v>45</v>
      </c>
      <c r="D203" s="186"/>
      <c r="E203" s="205"/>
      <c r="F203" s="229" t="s">
        <v>74</v>
      </c>
      <c r="G203" s="259" t="s">
        <v>32</v>
      </c>
      <c r="H203" s="229" t="s">
        <v>76</v>
      </c>
      <c r="I203" s="299"/>
      <c r="J203" s="299"/>
    </row>
    <row r="204" spans="1:10">
      <c r="A204" s="123"/>
      <c r="B204" s="130"/>
      <c r="C204" s="160"/>
      <c r="D204" s="187"/>
      <c r="E204" s="206"/>
      <c r="F204" s="230" t="s">
        <v>10</v>
      </c>
      <c r="G204" s="260" t="s">
        <v>11</v>
      </c>
      <c r="H204" s="278" t="s">
        <v>30</v>
      </c>
      <c r="I204" s="300" t="s">
        <v>82</v>
      </c>
      <c r="J204" s="300" t="s">
        <v>3</v>
      </c>
    </row>
    <row r="205" spans="1:10">
      <c r="A205" s="123"/>
      <c r="B205" s="128" t="s">
        <v>142</v>
      </c>
      <c r="C205" s="161"/>
      <c r="D205" s="188" t="s">
        <v>80</v>
      </c>
      <c r="E205" s="207"/>
      <c r="F205" s="231" t="str">
        <f>IF(C205="",IF(E205="","","開始日入力を"),IF(E205="","終了日入力を",_xlfn.DAYS(E205,C205)+1))</f>
        <v/>
      </c>
      <c r="G205" s="261"/>
      <c r="H205" s="279" t="str">
        <f>IF(F205="","",IF(G205="","",IF(F205&gt;0,G205*F205,"")))</f>
        <v/>
      </c>
      <c r="I205" s="301"/>
      <c r="J205" s="301" t="str">
        <f>IF(H205="","",IF(H205-I205&lt;0,"エラー",H205-I205))</f>
        <v/>
      </c>
    </row>
    <row r="206" spans="1:10">
      <c r="A206" s="123"/>
      <c r="B206" s="129"/>
      <c r="C206" s="163"/>
      <c r="D206" s="190" t="s">
        <v>80</v>
      </c>
      <c r="E206" s="209"/>
      <c r="F206" s="233" t="str">
        <f>IF(C206="",IF(E206="","","開始日入力を"),IF(E206="","終了日入力を",_xlfn.DAYS(E206,C206)+1))</f>
        <v/>
      </c>
      <c r="G206" s="263"/>
      <c r="H206" s="281" t="str">
        <f>IF(F206="","",IF(G206="","",IF(F206&gt;0,G206*F206,"")))</f>
        <v/>
      </c>
      <c r="I206" s="303"/>
      <c r="J206" s="303" t="str">
        <f>IF(H206="","",IF(H206-I206&lt;0,"エラー",H206-I206))</f>
        <v/>
      </c>
    </row>
    <row r="207" spans="1:10">
      <c r="A207" s="123"/>
      <c r="B207" s="130"/>
      <c r="C207" s="164" t="s">
        <v>37</v>
      </c>
      <c r="D207" s="191"/>
      <c r="E207" s="191"/>
      <c r="F207" s="234">
        <f>SUM(F205:F206)</f>
        <v>0</v>
      </c>
      <c r="G207" s="264">
        <f>MAX(G205:G206)</f>
        <v>0</v>
      </c>
      <c r="H207" s="264">
        <f>SUM(H205:H206)</f>
        <v>0</v>
      </c>
      <c r="I207" s="264">
        <f>SUM(I205:I206)</f>
        <v>0</v>
      </c>
      <c r="J207" s="264">
        <f>SUM(J205:J206)</f>
        <v>0</v>
      </c>
    </row>
    <row r="208" spans="1:10">
      <c r="A208" s="123"/>
      <c r="B208" s="128" t="s">
        <v>163</v>
      </c>
      <c r="C208" s="161"/>
      <c r="D208" s="188" t="s">
        <v>80</v>
      </c>
      <c r="E208" s="207"/>
      <c r="F208" s="231" t="str">
        <f>IF(C208="",IF(E208="","","開始日入力を"),IF(E208="","終了日入力を",_xlfn.DAYS(E208,C208)+1))</f>
        <v/>
      </c>
      <c r="G208" s="261"/>
      <c r="H208" s="279" t="str">
        <f>IF(F208="","",IF(G208="","",IF(F208&gt;0,G208*F208,"")))</f>
        <v/>
      </c>
      <c r="I208" s="301"/>
      <c r="J208" s="301" t="str">
        <f>IF(H208="","",IF(H208-I208&lt;0,"エラー",H208-I208))</f>
        <v/>
      </c>
    </row>
    <row r="209" spans="1:10">
      <c r="A209" s="123"/>
      <c r="B209" s="129"/>
      <c r="C209" s="163"/>
      <c r="D209" s="190" t="s">
        <v>80</v>
      </c>
      <c r="E209" s="209"/>
      <c r="F209" s="233" t="str">
        <f>IF(C209="",IF(E209="","","開始日入力を"),IF(E209="","終了日入力を",_xlfn.DAYS(E209,C209)+1))</f>
        <v/>
      </c>
      <c r="G209" s="263"/>
      <c r="H209" s="281" t="str">
        <f>IF(F209="","",IF(G209="","",IF(F209&gt;0,G209*F209,"")))</f>
        <v/>
      </c>
      <c r="I209" s="303"/>
      <c r="J209" s="303" t="str">
        <f>IF(H209="","",IF(H209-I209&lt;0,"エラー",H209-I209))</f>
        <v/>
      </c>
    </row>
    <row r="210" spans="1:10">
      <c r="A210" s="123"/>
      <c r="B210" s="130"/>
      <c r="C210" s="164" t="s">
        <v>37</v>
      </c>
      <c r="D210" s="191"/>
      <c r="E210" s="191"/>
      <c r="F210" s="234">
        <f>SUM(F208:F209)</f>
        <v>0</v>
      </c>
      <c r="G210" s="264">
        <f>MAX(G208:G209)</f>
        <v>0</v>
      </c>
      <c r="H210" s="264">
        <f>SUM(H208:H209)</f>
        <v>0</v>
      </c>
      <c r="I210" s="264">
        <f>SUM(I208:I209)</f>
        <v>0</v>
      </c>
      <c r="J210" s="264">
        <f>SUM(J208:J209)</f>
        <v>0</v>
      </c>
    </row>
    <row r="211" spans="1:10">
      <c r="A211" s="123"/>
      <c r="B211" s="128" t="s">
        <v>143</v>
      </c>
      <c r="C211" s="161"/>
      <c r="D211" s="188" t="s">
        <v>80</v>
      </c>
      <c r="E211" s="207"/>
      <c r="F211" s="231" t="str">
        <f>IF(C211="",IF(E211="","","開始日入力を"),IF(E211="","終了日入力を",_xlfn.DAYS(E211,C211)+1))</f>
        <v/>
      </c>
      <c r="G211" s="261"/>
      <c r="H211" s="279" t="str">
        <f>IF(F211="","",IF(G211="","",IF(F211&gt;0,G211*F211,"")))</f>
        <v/>
      </c>
      <c r="I211" s="301"/>
      <c r="J211" s="301" t="str">
        <f>IF(H211="","",IF(H211-I211&lt;0,"エラー",H211-I211))</f>
        <v/>
      </c>
    </row>
    <row r="212" spans="1:10">
      <c r="A212" s="123"/>
      <c r="B212" s="129"/>
      <c r="C212" s="163"/>
      <c r="D212" s="190" t="s">
        <v>80</v>
      </c>
      <c r="E212" s="209"/>
      <c r="F212" s="233" t="str">
        <f>IF(C212="",IF(E212="","","開始日入力を"),IF(E212="","終了日入力を",_xlfn.DAYS(E212,C212)+1))</f>
        <v/>
      </c>
      <c r="G212" s="263"/>
      <c r="H212" s="281" t="str">
        <f>IF(F212="","",IF(G212="","",IF(F212&gt;0,G212*F212,"")))</f>
        <v/>
      </c>
      <c r="I212" s="303"/>
      <c r="J212" s="303" t="str">
        <f>IF(H212="","",IF(H212-I212&lt;0,"エラー",H212-I212))</f>
        <v/>
      </c>
    </row>
    <row r="213" spans="1:10">
      <c r="A213" s="123"/>
      <c r="B213" s="130"/>
      <c r="C213" s="164" t="s">
        <v>37</v>
      </c>
      <c r="D213" s="191"/>
      <c r="E213" s="191"/>
      <c r="F213" s="234">
        <f>SUM(F211:F212)</f>
        <v>0</v>
      </c>
      <c r="G213" s="264">
        <f>MAX(G211:G212)</f>
        <v>0</v>
      </c>
      <c r="H213" s="264">
        <f>SUM(H211:H212)</f>
        <v>0</v>
      </c>
      <c r="I213" s="264">
        <f>SUM(I211:I212)</f>
        <v>0</v>
      </c>
      <c r="J213" s="264">
        <f>SUM(J211:J212)</f>
        <v>0</v>
      </c>
    </row>
    <row r="214" spans="1:10">
      <c r="A214" s="123"/>
      <c r="B214" s="128" t="s">
        <v>174</v>
      </c>
      <c r="C214" s="161"/>
      <c r="D214" s="188" t="s">
        <v>80</v>
      </c>
      <c r="E214" s="207"/>
      <c r="F214" s="231" t="str">
        <f>IF(C214="",IF(E214="","","開始日入力を"),IF(E214="","終了日入力を",_xlfn.DAYS(E214,C214)+1))</f>
        <v/>
      </c>
      <c r="G214" s="261"/>
      <c r="H214" s="279" t="str">
        <f>IF(F214="","",IF(G214="","",IF(F214&gt;0,G214*F214,"")))</f>
        <v/>
      </c>
      <c r="I214" s="301"/>
      <c r="J214" s="301" t="str">
        <f>IF(H214="","",IF(H214-I214&lt;0,"エラー",H214-I214))</f>
        <v/>
      </c>
    </row>
    <row r="215" spans="1:10">
      <c r="A215" s="123"/>
      <c r="B215" s="129"/>
      <c r="C215" s="163"/>
      <c r="D215" s="190" t="s">
        <v>80</v>
      </c>
      <c r="E215" s="209"/>
      <c r="F215" s="233" t="str">
        <f>IF(C215="",IF(E215="","","開始日入力を"),IF(E215="","終了日入力を",_xlfn.DAYS(E215,C215)+1))</f>
        <v/>
      </c>
      <c r="G215" s="263"/>
      <c r="H215" s="281" t="str">
        <f>IF(F215="","",IF(G215="","",IF(F215&gt;0,G215*F215,"")))</f>
        <v/>
      </c>
      <c r="I215" s="303"/>
      <c r="J215" s="303" t="str">
        <f>IF(H215="","",IF(H215-I215&lt;0,"エラー",H215-I215))</f>
        <v/>
      </c>
    </row>
    <row r="216" spans="1:10">
      <c r="A216" s="123"/>
      <c r="B216" s="130"/>
      <c r="C216" s="164" t="s">
        <v>37</v>
      </c>
      <c r="D216" s="191"/>
      <c r="E216" s="191"/>
      <c r="F216" s="234">
        <f>SUM(F214:F215)</f>
        <v>0</v>
      </c>
      <c r="G216" s="264">
        <f>MAX(G214:G215)</f>
        <v>0</v>
      </c>
      <c r="H216" s="264">
        <f>SUM(H214:H215)</f>
        <v>0</v>
      </c>
      <c r="I216" s="264">
        <f>SUM(I214:I215)</f>
        <v>0</v>
      </c>
      <c r="J216" s="264">
        <f>SUM(J214:J215)</f>
        <v>0</v>
      </c>
    </row>
    <row r="217" spans="1:10" ht="20.100000000000001" customHeight="1">
      <c r="A217" s="3"/>
      <c r="B217" s="3" t="s">
        <v>260</v>
      </c>
      <c r="D217" s="123"/>
      <c r="E217" s="123"/>
      <c r="F217" s="123"/>
      <c r="G217" s="123"/>
      <c r="H217" s="123"/>
      <c r="I217" s="123"/>
      <c r="J217" s="123"/>
    </row>
    <row r="218" spans="1:10">
      <c r="A218" s="123"/>
      <c r="B218" s="128" t="s">
        <v>141</v>
      </c>
      <c r="C218" s="158" t="s">
        <v>73</v>
      </c>
      <c r="D218" s="185"/>
      <c r="E218" s="185"/>
      <c r="F218" s="228"/>
      <c r="G218" s="258" t="s">
        <v>60</v>
      </c>
      <c r="H218" s="277"/>
      <c r="I218" s="151" t="s">
        <v>27</v>
      </c>
      <c r="J218" s="151" t="s">
        <v>77</v>
      </c>
    </row>
    <row r="219" spans="1:10">
      <c r="A219" s="123"/>
      <c r="B219" s="129"/>
      <c r="C219" s="159" t="s">
        <v>45</v>
      </c>
      <c r="D219" s="186"/>
      <c r="E219" s="205"/>
      <c r="F219" s="229" t="s">
        <v>74</v>
      </c>
      <c r="G219" s="259" t="s">
        <v>32</v>
      </c>
      <c r="H219" s="229" t="s">
        <v>76</v>
      </c>
      <c r="I219" s="299"/>
      <c r="J219" s="299"/>
    </row>
    <row r="220" spans="1:10">
      <c r="A220" s="123"/>
      <c r="B220" s="130"/>
      <c r="C220" s="160"/>
      <c r="D220" s="187"/>
      <c r="E220" s="206"/>
      <c r="F220" s="230" t="s">
        <v>10</v>
      </c>
      <c r="G220" s="260" t="s">
        <v>11</v>
      </c>
      <c r="H220" s="278" t="s">
        <v>30</v>
      </c>
      <c r="I220" s="300" t="s">
        <v>82</v>
      </c>
      <c r="J220" s="300" t="s">
        <v>3</v>
      </c>
    </row>
    <row r="221" spans="1:10">
      <c r="A221" s="123"/>
      <c r="B221" s="128" t="s">
        <v>142</v>
      </c>
      <c r="C221" s="161"/>
      <c r="D221" s="188" t="s">
        <v>80</v>
      </c>
      <c r="E221" s="207"/>
      <c r="F221" s="231" t="str">
        <f>IF(C221="",IF(E221="","","開始日入力を"),IF(E221="","終了日入力を",_xlfn.DAYS(E221,C221)+1))</f>
        <v/>
      </c>
      <c r="G221" s="261"/>
      <c r="H221" s="279" t="str">
        <f>IF(F221="","",IF(G221="","",IF(F221&gt;0,G221*F221,"")))</f>
        <v/>
      </c>
      <c r="I221" s="301"/>
      <c r="J221" s="301" t="str">
        <f>IF(H221="","",IF(H221-I221&lt;0,"エラー",H221-I221))</f>
        <v/>
      </c>
    </row>
    <row r="222" spans="1:10">
      <c r="A222" s="123"/>
      <c r="B222" s="129"/>
      <c r="C222" s="163"/>
      <c r="D222" s="190" t="s">
        <v>80</v>
      </c>
      <c r="E222" s="209"/>
      <c r="F222" s="233" t="str">
        <f>IF(C222="",IF(E222="","","開始日入力を"),IF(E222="","終了日入力を",_xlfn.DAYS(E222,C222)+1))</f>
        <v/>
      </c>
      <c r="G222" s="263"/>
      <c r="H222" s="281" t="str">
        <f>IF(F222="","",IF(G222="","",IF(F222&gt;0,G222*F222,"")))</f>
        <v/>
      </c>
      <c r="I222" s="303"/>
      <c r="J222" s="303" t="str">
        <f>IF(H222="","",IF(H222-I222&lt;0,"エラー",H222-I222))</f>
        <v/>
      </c>
    </row>
    <row r="223" spans="1:10">
      <c r="A223" s="123"/>
      <c r="B223" s="130"/>
      <c r="C223" s="164" t="s">
        <v>37</v>
      </c>
      <c r="D223" s="191"/>
      <c r="E223" s="191"/>
      <c r="F223" s="234">
        <f>SUM(F221:F222)</f>
        <v>0</v>
      </c>
      <c r="G223" s="264">
        <f>MAX(G221:G222)</f>
        <v>0</v>
      </c>
      <c r="H223" s="264">
        <f>SUM(H221:H222)</f>
        <v>0</v>
      </c>
      <c r="I223" s="264">
        <f>SUM(I221:I222)</f>
        <v>0</v>
      </c>
      <c r="J223" s="264">
        <f>SUM(J221:J222)</f>
        <v>0</v>
      </c>
    </row>
    <row r="224" spans="1:10">
      <c r="A224" s="123"/>
      <c r="B224" s="128" t="s">
        <v>163</v>
      </c>
      <c r="C224" s="161"/>
      <c r="D224" s="188" t="s">
        <v>80</v>
      </c>
      <c r="E224" s="207"/>
      <c r="F224" s="231" t="str">
        <f>IF(C224="",IF(E224="","","開始日入力を"),IF(E224="","終了日入力を",_xlfn.DAYS(E224,C224)+1))</f>
        <v/>
      </c>
      <c r="G224" s="261"/>
      <c r="H224" s="279" t="str">
        <f>IF(F224="","",IF(G224="","",IF(F224&gt;0,G224*F224,"")))</f>
        <v/>
      </c>
      <c r="I224" s="301"/>
      <c r="J224" s="301" t="str">
        <f>IF(H224="","",IF(H224-I224&lt;0,"エラー",H224-I224))</f>
        <v/>
      </c>
    </row>
    <row r="225" spans="1:11">
      <c r="A225" s="123"/>
      <c r="B225" s="129"/>
      <c r="C225" s="163"/>
      <c r="D225" s="190" t="s">
        <v>80</v>
      </c>
      <c r="E225" s="209"/>
      <c r="F225" s="233" t="str">
        <f>IF(C225="",IF(E225="","","開始日入力を"),IF(E225="","終了日入力を",_xlfn.DAYS(E225,C225)+1))</f>
        <v/>
      </c>
      <c r="G225" s="263"/>
      <c r="H225" s="281" t="str">
        <f>IF(F225="","",IF(G225="","",IF(F225&gt;0,G225*F225,"")))</f>
        <v/>
      </c>
      <c r="I225" s="303"/>
      <c r="J225" s="303" t="str">
        <f>IF(H225="","",IF(H225-I225&lt;0,"エラー",H225-I225))</f>
        <v/>
      </c>
    </row>
    <row r="226" spans="1:11">
      <c r="A226" s="123"/>
      <c r="B226" s="130"/>
      <c r="C226" s="164" t="s">
        <v>37</v>
      </c>
      <c r="D226" s="191"/>
      <c r="E226" s="191"/>
      <c r="F226" s="234">
        <f>SUM(F224:F225)</f>
        <v>0</v>
      </c>
      <c r="G226" s="264">
        <f>MAX(G224:G225)</f>
        <v>0</v>
      </c>
      <c r="H226" s="264">
        <f>SUM(H224:H225)</f>
        <v>0</v>
      </c>
      <c r="I226" s="264">
        <f>SUM(I224:I225)</f>
        <v>0</v>
      </c>
      <c r="J226" s="264">
        <f>SUM(J224:J225)</f>
        <v>0</v>
      </c>
    </row>
    <row r="227" spans="1:11">
      <c r="A227" s="123"/>
      <c r="B227" s="128" t="s">
        <v>143</v>
      </c>
      <c r="C227" s="161"/>
      <c r="D227" s="188" t="s">
        <v>80</v>
      </c>
      <c r="E227" s="207"/>
      <c r="F227" s="231" t="str">
        <f>IF(C227="",IF(E227="","","開始日入力を"),IF(E227="","終了日入力を",_xlfn.DAYS(E227,C227)+1))</f>
        <v/>
      </c>
      <c r="G227" s="261"/>
      <c r="H227" s="279" t="str">
        <f>IF(F227="","",IF(G227="","",IF(F227&gt;0,G227*F227,"")))</f>
        <v/>
      </c>
      <c r="I227" s="301"/>
      <c r="J227" s="301" t="str">
        <f>IF(H227="","",IF(H227-I227&lt;0,"エラー",H227-I227))</f>
        <v/>
      </c>
    </row>
    <row r="228" spans="1:11">
      <c r="A228" s="123"/>
      <c r="B228" s="129"/>
      <c r="C228" s="163"/>
      <c r="D228" s="190" t="s">
        <v>80</v>
      </c>
      <c r="E228" s="209"/>
      <c r="F228" s="233" t="str">
        <f>IF(C228="",IF(E228="","","開始日入力を"),IF(E228="","終了日入力を",_xlfn.DAYS(E228,C228)+1))</f>
        <v/>
      </c>
      <c r="G228" s="263"/>
      <c r="H228" s="281" t="str">
        <f>IF(F228="","",IF(G228="","",IF(F228&gt;0,G228*F228,"")))</f>
        <v/>
      </c>
      <c r="I228" s="303"/>
      <c r="J228" s="303" t="str">
        <f>IF(H228="","",IF(H228-I228&lt;0,"エラー",H228-I228))</f>
        <v/>
      </c>
    </row>
    <row r="229" spans="1:11">
      <c r="A229" s="123"/>
      <c r="B229" s="130"/>
      <c r="C229" s="164" t="s">
        <v>37</v>
      </c>
      <c r="D229" s="191"/>
      <c r="E229" s="191"/>
      <c r="F229" s="234">
        <f>SUM(F227:F228)</f>
        <v>0</v>
      </c>
      <c r="G229" s="264">
        <f>MAX(G227:G228)</f>
        <v>0</v>
      </c>
      <c r="H229" s="264">
        <f>SUM(H227:H228)</f>
        <v>0</v>
      </c>
      <c r="I229" s="264">
        <f>SUM(I227:I228)</f>
        <v>0</v>
      </c>
      <c r="J229" s="264">
        <f>SUM(J227:J228)</f>
        <v>0</v>
      </c>
    </row>
    <row r="230" spans="1:11">
      <c r="A230" s="123"/>
      <c r="B230" s="128" t="s">
        <v>174</v>
      </c>
      <c r="C230" s="161"/>
      <c r="D230" s="188" t="s">
        <v>80</v>
      </c>
      <c r="E230" s="207"/>
      <c r="F230" s="231" t="str">
        <f>IF(C230="",IF(E230="","","開始日入力を"),IF(E230="","終了日入力を",_xlfn.DAYS(E230,C230)+1))</f>
        <v/>
      </c>
      <c r="G230" s="261"/>
      <c r="H230" s="279" t="str">
        <f>IF(F230="","",IF(G230="","",IF(F230&gt;0,G230*F230,"")))</f>
        <v/>
      </c>
      <c r="I230" s="301"/>
      <c r="J230" s="301" t="str">
        <f>IF(H230="","",IF(H230-I230&lt;0,"エラー",H230-I230))</f>
        <v/>
      </c>
    </row>
    <row r="231" spans="1:11">
      <c r="A231" s="123"/>
      <c r="B231" s="129"/>
      <c r="C231" s="163"/>
      <c r="D231" s="190" t="s">
        <v>80</v>
      </c>
      <c r="E231" s="209"/>
      <c r="F231" s="233" t="str">
        <f>IF(C231="",IF(E231="","","開始日入力を"),IF(E231="","終了日入力を",_xlfn.DAYS(E231,C231)+1))</f>
        <v/>
      </c>
      <c r="G231" s="263"/>
      <c r="H231" s="281" t="str">
        <f>IF(F231="","",IF(G231="","",IF(F231&gt;0,G231*F231,"")))</f>
        <v/>
      </c>
      <c r="I231" s="303"/>
      <c r="J231" s="303" t="str">
        <f>IF(H231="","",IF(H231-I231&lt;0,"エラー",H231-I231))</f>
        <v/>
      </c>
    </row>
    <row r="232" spans="1:11">
      <c r="A232" s="123"/>
      <c r="B232" s="130"/>
      <c r="C232" s="164" t="s">
        <v>37</v>
      </c>
      <c r="D232" s="191"/>
      <c r="E232" s="191"/>
      <c r="F232" s="234">
        <f>SUM(F230:F231)</f>
        <v>0</v>
      </c>
      <c r="G232" s="264">
        <f>MAX(G230:G231)</f>
        <v>0</v>
      </c>
      <c r="H232" s="264">
        <f>SUM(H230:H231)</f>
        <v>0</v>
      </c>
      <c r="I232" s="264">
        <f>SUM(I230:I231)</f>
        <v>0</v>
      </c>
      <c r="J232" s="264">
        <f>SUM(J230:J231)</f>
        <v>0</v>
      </c>
    </row>
    <row r="233" spans="1:11">
      <c r="A233" s="123"/>
      <c r="B233" s="123"/>
      <c r="C233" s="123"/>
      <c r="D233" s="123"/>
      <c r="E233" s="123"/>
      <c r="F233" s="123"/>
      <c r="G233" s="123"/>
      <c r="H233" s="123"/>
      <c r="I233" s="123"/>
      <c r="J233" s="123"/>
    </row>
    <row r="234" spans="1:11" ht="15.75" customHeight="1">
      <c r="A234" s="3" t="s">
        <v>78</v>
      </c>
      <c r="B234" s="3"/>
      <c r="D234" s="123"/>
      <c r="K234" s="61"/>
    </row>
    <row r="235" spans="1:11" ht="15.75" customHeight="1">
      <c r="A235" s="123"/>
      <c r="B235" s="3" t="s">
        <v>244</v>
      </c>
      <c r="E235" s="57"/>
      <c r="F235" s="242"/>
      <c r="G235" s="3"/>
      <c r="H235" s="242"/>
      <c r="I235" s="3"/>
      <c r="J235" s="317"/>
      <c r="K235" s="61"/>
    </row>
    <row r="236" spans="1:11" ht="15.75" customHeight="1">
      <c r="A236" s="123"/>
      <c r="B236" s="3" t="s">
        <v>101</v>
      </c>
      <c r="E236" s="57"/>
      <c r="F236" s="242"/>
      <c r="G236" s="3"/>
      <c r="H236" s="242"/>
      <c r="I236" s="3"/>
      <c r="J236" s="317"/>
      <c r="K236" s="61"/>
    </row>
    <row r="237" spans="1:11" ht="15.75" customHeight="1">
      <c r="A237" s="123"/>
      <c r="B237" s="350"/>
      <c r="C237" s="199" t="s">
        <v>28</v>
      </c>
      <c r="D237" s="178"/>
      <c r="E237" s="178"/>
      <c r="F237" s="242" t="str">
        <f>IF(J191=0,"",J191)</f>
        <v/>
      </c>
      <c r="G237" s="3" t="s">
        <v>79</v>
      </c>
      <c r="H237" s="242">
        <v>301000</v>
      </c>
      <c r="I237" s="3" t="s">
        <v>18</v>
      </c>
      <c r="J237" s="317" t="str">
        <f>IF(F237="","",F237*H237)</f>
        <v/>
      </c>
      <c r="K237" s="61"/>
    </row>
    <row r="238" spans="1:11" ht="15.75" customHeight="1">
      <c r="A238" s="123"/>
      <c r="B238" s="350"/>
      <c r="C238" s="199" t="s">
        <v>176</v>
      </c>
      <c r="D238" s="178"/>
      <c r="E238" s="178"/>
      <c r="F238" s="242" t="str">
        <f>IF(J194=0,"",J194)</f>
        <v/>
      </c>
      <c r="G238" s="3" t="s">
        <v>79</v>
      </c>
      <c r="H238" s="242">
        <v>211000</v>
      </c>
      <c r="I238" s="3" t="s">
        <v>18</v>
      </c>
      <c r="J238" s="317" t="str">
        <f>IF(F238="","",F238*H238)</f>
        <v/>
      </c>
      <c r="K238" s="61"/>
    </row>
    <row r="239" spans="1:11" ht="15.75" customHeight="1">
      <c r="A239" s="123"/>
      <c r="B239" s="350"/>
      <c r="C239" s="199" t="s">
        <v>144</v>
      </c>
      <c r="D239" s="178"/>
      <c r="E239" s="178"/>
      <c r="F239" s="242" t="str">
        <f>IF(J197=0,"",J197)</f>
        <v/>
      </c>
      <c r="G239" s="3" t="s">
        <v>79</v>
      </c>
      <c r="H239" s="242">
        <v>71000</v>
      </c>
      <c r="I239" s="3" t="s">
        <v>18</v>
      </c>
      <c r="J239" s="317" t="str">
        <f>IF(F239="","",F239*H239)</f>
        <v/>
      </c>
      <c r="K239" s="61"/>
    </row>
    <row r="240" spans="1:11" ht="15.75" customHeight="1">
      <c r="A240" s="123"/>
      <c r="B240" s="350"/>
      <c r="C240" s="199" t="s">
        <v>33</v>
      </c>
      <c r="D240" s="178"/>
      <c r="E240" s="178"/>
      <c r="F240" s="242" t="str">
        <f>IF(J200=0,"",J200)</f>
        <v/>
      </c>
      <c r="G240" s="3" t="s">
        <v>79</v>
      </c>
      <c r="H240" s="242">
        <v>16000</v>
      </c>
      <c r="I240" s="3" t="s">
        <v>18</v>
      </c>
      <c r="J240" s="317" t="str">
        <f>IF(F240="","",F240*H240)</f>
        <v/>
      </c>
      <c r="K240" s="61"/>
    </row>
    <row r="241" spans="1:11" ht="15.75" customHeight="1">
      <c r="A241" s="123"/>
      <c r="B241" s="351" t="s">
        <v>104</v>
      </c>
      <c r="C241" s="225"/>
      <c r="D241" s="357"/>
      <c r="E241" s="357"/>
      <c r="F241" s="242"/>
      <c r="G241" s="3"/>
      <c r="H241" s="242"/>
      <c r="I241" s="3"/>
      <c r="J241" s="317"/>
      <c r="K241" s="61"/>
    </row>
    <row r="242" spans="1:11" ht="15.75" customHeight="1">
      <c r="A242" s="123"/>
      <c r="B242" s="350"/>
      <c r="C242" s="199" t="s">
        <v>28</v>
      </c>
      <c r="D242" s="178"/>
      <c r="E242" s="178"/>
      <c r="F242" s="242" t="str">
        <f>IF(J207=0,"",J207)</f>
        <v/>
      </c>
      <c r="G242" s="3" t="s">
        <v>79</v>
      </c>
      <c r="H242" s="242">
        <v>151000</v>
      </c>
      <c r="I242" s="3" t="s">
        <v>18</v>
      </c>
      <c r="J242" s="317" t="str">
        <f>IF(F242="","",F242*H242)</f>
        <v/>
      </c>
      <c r="K242" s="61"/>
    </row>
    <row r="243" spans="1:11" ht="15.75" customHeight="1">
      <c r="A243" s="123"/>
      <c r="B243" s="350"/>
      <c r="C243" s="199" t="s">
        <v>176</v>
      </c>
      <c r="D243" s="178"/>
      <c r="E243" s="178"/>
      <c r="F243" s="242" t="str">
        <f>IF(J210=0,"",J210)</f>
        <v/>
      </c>
      <c r="G243" s="3" t="s">
        <v>79</v>
      </c>
      <c r="H243" s="242">
        <v>106000</v>
      </c>
      <c r="I243" s="3" t="s">
        <v>18</v>
      </c>
      <c r="J243" s="317" t="str">
        <f>IF(F243="","",F243*H243)</f>
        <v/>
      </c>
      <c r="K243" s="61"/>
    </row>
    <row r="244" spans="1:11" ht="15.75" customHeight="1">
      <c r="A244" s="123"/>
      <c r="B244" s="350"/>
      <c r="C244" s="199" t="s">
        <v>144</v>
      </c>
      <c r="D244" s="178"/>
      <c r="E244" s="178"/>
      <c r="F244" s="242" t="str">
        <f>IF(J213=0,"",J213)</f>
        <v/>
      </c>
      <c r="G244" s="3" t="s">
        <v>79</v>
      </c>
      <c r="H244" s="242">
        <v>36000</v>
      </c>
      <c r="I244" s="3" t="s">
        <v>18</v>
      </c>
      <c r="J244" s="317" t="str">
        <f>IF(F244="","",F244*H244)</f>
        <v/>
      </c>
      <c r="K244" s="61"/>
    </row>
    <row r="245" spans="1:11" ht="15.75" customHeight="1">
      <c r="A245" s="123"/>
      <c r="B245" s="350"/>
      <c r="C245" s="199" t="s">
        <v>33</v>
      </c>
      <c r="D245" s="178"/>
      <c r="E245" s="178"/>
      <c r="F245" s="242" t="str">
        <f>IF(J216=0,"",J216)</f>
        <v/>
      </c>
      <c r="G245" s="3" t="s">
        <v>79</v>
      </c>
      <c r="H245" s="242">
        <v>16000</v>
      </c>
      <c r="I245" s="3" t="s">
        <v>18</v>
      </c>
      <c r="J245" s="317" t="str">
        <f>IF(F245="","",F245*H245)</f>
        <v/>
      </c>
      <c r="K245" s="61"/>
    </row>
    <row r="246" spans="1:11" ht="15.75" customHeight="1">
      <c r="A246" s="123"/>
      <c r="B246" s="3" t="s">
        <v>263</v>
      </c>
      <c r="E246" s="57"/>
      <c r="F246" s="242"/>
      <c r="G246" s="3"/>
      <c r="H246" s="242"/>
      <c r="I246" s="3"/>
      <c r="J246" s="317"/>
      <c r="K246" s="61"/>
    </row>
    <row r="247" spans="1:11" ht="15.75" customHeight="1">
      <c r="A247" s="123"/>
      <c r="B247" s="350"/>
      <c r="C247" s="199" t="s">
        <v>28</v>
      </c>
      <c r="D247" s="178"/>
      <c r="E247" s="178"/>
      <c r="F247" s="242" t="str">
        <f>IF(J223=0,"",J223)</f>
        <v/>
      </c>
      <c r="G247" s="3" t="s">
        <v>79</v>
      </c>
      <c r="H247" s="242">
        <v>211000</v>
      </c>
      <c r="I247" s="3" t="s">
        <v>18</v>
      </c>
      <c r="J247" s="317" t="str">
        <f>IF(F247="","",F247*H247)</f>
        <v/>
      </c>
      <c r="K247" s="61"/>
    </row>
    <row r="248" spans="1:11" ht="15.75" customHeight="1">
      <c r="A248" s="123"/>
      <c r="B248" s="350"/>
      <c r="C248" s="199" t="s">
        <v>176</v>
      </c>
      <c r="D248" s="178"/>
      <c r="E248" s="178"/>
      <c r="F248" s="242" t="str">
        <f>IF(J226=0,"",J226)</f>
        <v/>
      </c>
      <c r="G248" s="3" t="s">
        <v>79</v>
      </c>
      <c r="H248" s="242">
        <v>148000</v>
      </c>
      <c r="I248" s="3" t="s">
        <v>18</v>
      </c>
      <c r="J248" s="317" t="str">
        <f>IF(F248="","",F248*H248)</f>
        <v/>
      </c>
      <c r="K248" s="61"/>
    </row>
    <row r="249" spans="1:11" ht="15.75" customHeight="1">
      <c r="A249" s="123"/>
      <c r="B249" s="350"/>
      <c r="C249" s="199" t="s">
        <v>144</v>
      </c>
      <c r="D249" s="178"/>
      <c r="E249" s="178"/>
      <c r="F249" s="242" t="str">
        <f>IF(J229=0,"",J229)</f>
        <v/>
      </c>
      <c r="G249" s="3" t="s">
        <v>79</v>
      </c>
      <c r="H249" s="242">
        <v>50000</v>
      </c>
      <c r="I249" s="3" t="s">
        <v>18</v>
      </c>
      <c r="J249" s="317" t="str">
        <f>IF(F249="","",F249*H249)</f>
        <v/>
      </c>
      <c r="K249" s="61"/>
    </row>
    <row r="250" spans="1:11" ht="15.75" customHeight="1">
      <c r="A250" s="123"/>
      <c r="B250" s="350"/>
      <c r="C250" s="199" t="s">
        <v>33</v>
      </c>
      <c r="D250" s="178"/>
      <c r="E250" s="178"/>
      <c r="F250" s="242" t="str">
        <f>IF(J232=0,"",J232)</f>
        <v/>
      </c>
      <c r="G250" s="3" t="s">
        <v>79</v>
      </c>
      <c r="H250" s="242">
        <v>11000</v>
      </c>
      <c r="I250" s="3" t="s">
        <v>18</v>
      </c>
      <c r="J250" s="317" t="str">
        <f>IF(F250="","",F250*H250)</f>
        <v/>
      </c>
      <c r="K250" s="61"/>
    </row>
    <row r="251" spans="1:11" ht="15.75" customHeight="1">
      <c r="A251" s="123"/>
      <c r="B251" s="123"/>
      <c r="C251" s="123"/>
      <c r="D251" s="123"/>
      <c r="E251" s="144"/>
      <c r="F251" s="243"/>
      <c r="G251" s="3"/>
      <c r="H251" s="243"/>
      <c r="I251" s="310" t="s">
        <v>37</v>
      </c>
      <c r="J251" s="318">
        <f>SUM(J235:J250)</f>
        <v>0</v>
      </c>
      <c r="K251" s="61"/>
    </row>
    <row r="252" spans="1:11" ht="20.100000000000001" customHeight="1">
      <c r="A252" s="123"/>
      <c r="B252" s="123"/>
      <c r="C252" s="123"/>
      <c r="D252" s="123"/>
      <c r="E252" s="123"/>
      <c r="F252" s="123"/>
      <c r="G252" s="123"/>
      <c r="H252" s="123"/>
      <c r="J252" s="123"/>
    </row>
    <row r="253" spans="1:11" ht="20.100000000000001" customHeight="1">
      <c r="A253" s="3" t="s">
        <v>126</v>
      </c>
      <c r="B253" s="3"/>
      <c r="C253" s="123"/>
      <c r="D253" s="123"/>
      <c r="E253" s="123"/>
      <c r="F253" s="123"/>
      <c r="G253" s="123"/>
      <c r="H253" s="123"/>
      <c r="I253" s="123"/>
      <c r="J253" s="123"/>
    </row>
    <row r="254" spans="1:11" ht="20.100000000000001" customHeight="1">
      <c r="A254" s="3" t="s">
        <v>204</v>
      </c>
      <c r="B254" s="3"/>
      <c r="D254" s="123"/>
      <c r="E254" s="123"/>
      <c r="F254" s="123"/>
      <c r="G254" s="123"/>
      <c r="H254" s="123"/>
      <c r="I254" s="123"/>
      <c r="J254" s="123"/>
    </row>
    <row r="255" spans="1:11">
      <c r="A255" s="3"/>
      <c r="B255" s="143" t="s">
        <v>191</v>
      </c>
      <c r="C255" s="178"/>
      <c r="D255" s="178"/>
      <c r="E255" s="178"/>
      <c r="F255" s="178"/>
      <c r="G255" s="178"/>
      <c r="H255" s="178"/>
      <c r="I255" s="178"/>
      <c r="J255" s="178"/>
    </row>
    <row r="256" spans="1:11">
      <c r="A256" s="3"/>
      <c r="B256" s="8" t="s">
        <v>92</v>
      </c>
      <c r="C256" s="179"/>
      <c r="D256" s="200"/>
      <c r="E256" s="218" t="s">
        <v>168</v>
      </c>
      <c r="F256" s="179"/>
      <c r="G256" s="200"/>
      <c r="H256" s="286" t="s">
        <v>48</v>
      </c>
      <c r="I256" s="286" t="s">
        <v>145</v>
      </c>
      <c r="J256" s="286" t="s">
        <v>7</v>
      </c>
    </row>
    <row r="257" spans="1:10">
      <c r="A257" s="3"/>
      <c r="B257" s="147"/>
      <c r="C257" s="173"/>
      <c r="D257" s="201"/>
      <c r="E257" s="137"/>
      <c r="F257" s="173"/>
      <c r="G257" s="201"/>
      <c r="H257" s="287" t="s">
        <v>10</v>
      </c>
      <c r="I257" s="287" t="s">
        <v>11</v>
      </c>
      <c r="J257" s="287" t="s">
        <v>30</v>
      </c>
    </row>
    <row r="258" spans="1:10" ht="27.75" customHeight="1">
      <c r="A258" s="3"/>
      <c r="B258" s="148" t="s">
        <v>165</v>
      </c>
      <c r="C258" s="180"/>
      <c r="D258" s="180"/>
      <c r="E258" s="219"/>
      <c r="F258" s="244"/>
      <c r="G258" s="244"/>
      <c r="H258" s="288"/>
      <c r="I258" s="311">
        <v>133000</v>
      </c>
      <c r="J258" s="311" t="str">
        <f>IF(H258="","",H258*I258)</f>
        <v/>
      </c>
    </row>
    <row r="259" spans="1:10" ht="27.75" customHeight="1">
      <c r="A259" s="3"/>
      <c r="B259" s="149" t="s">
        <v>179</v>
      </c>
      <c r="C259" s="181"/>
      <c r="D259" s="181"/>
      <c r="E259" s="220"/>
      <c r="F259" s="245"/>
      <c r="G259" s="245"/>
      <c r="H259" s="289"/>
      <c r="I259" s="312">
        <v>3600</v>
      </c>
      <c r="J259" s="312" t="str">
        <f>IF(H259="","",H259*I259)</f>
        <v/>
      </c>
    </row>
    <row r="260" spans="1:10" ht="27.75" customHeight="1">
      <c r="A260" s="3"/>
      <c r="B260" s="149" t="s">
        <v>180</v>
      </c>
      <c r="C260" s="181"/>
      <c r="D260" s="181"/>
      <c r="E260" s="220"/>
      <c r="F260" s="245"/>
      <c r="G260" s="245"/>
      <c r="H260" s="289"/>
      <c r="I260" s="312">
        <v>4320000</v>
      </c>
      <c r="J260" s="312" t="str">
        <f>IF(H260="","",H260*I260)</f>
        <v/>
      </c>
    </row>
    <row r="261" spans="1:10" ht="27.75" customHeight="1">
      <c r="A261" s="3"/>
      <c r="B261" s="149" t="s">
        <v>182</v>
      </c>
      <c r="C261" s="181"/>
      <c r="D261" s="181"/>
      <c r="E261" s="220"/>
      <c r="F261" s="245"/>
      <c r="G261" s="245"/>
      <c r="H261" s="289"/>
      <c r="I261" s="312">
        <v>51400</v>
      </c>
      <c r="J261" s="312" t="str">
        <f>IF(H261="","",H261*I261)</f>
        <v/>
      </c>
    </row>
    <row r="262" spans="1:10" ht="27.75" customHeight="1">
      <c r="A262" s="3"/>
      <c r="B262" s="149" t="s">
        <v>183</v>
      </c>
      <c r="C262" s="181"/>
      <c r="D262" s="181"/>
      <c r="E262" s="220"/>
      <c r="F262" s="245"/>
      <c r="G262" s="245"/>
      <c r="H262" s="290"/>
      <c r="I262" s="312"/>
      <c r="J262" s="312" t="str">
        <f>IF(I262="","",I262)</f>
        <v/>
      </c>
    </row>
    <row r="263" spans="1:10" ht="27.75" customHeight="1">
      <c r="A263" s="3"/>
      <c r="B263" s="149" t="s">
        <v>186</v>
      </c>
      <c r="C263" s="181"/>
      <c r="D263" s="181"/>
      <c r="E263" s="220"/>
      <c r="F263" s="245"/>
      <c r="G263" s="245"/>
      <c r="H263" s="289"/>
      <c r="I263" s="312">
        <v>905000</v>
      </c>
      <c r="J263" s="312" t="str">
        <f>IF(H263="","",H263*I263)</f>
        <v/>
      </c>
    </row>
    <row r="264" spans="1:10" ht="27.75" customHeight="1">
      <c r="A264" s="3"/>
      <c r="B264" s="149" t="s">
        <v>185</v>
      </c>
      <c r="C264" s="181"/>
      <c r="D264" s="181"/>
      <c r="E264" s="220"/>
      <c r="F264" s="245"/>
      <c r="G264" s="245"/>
      <c r="H264" s="289"/>
      <c r="I264" s="312">
        <v>205000</v>
      </c>
      <c r="J264" s="312" t="str">
        <f>IF(H264="","",H264*I264)</f>
        <v/>
      </c>
    </row>
    <row r="265" spans="1:10" ht="27.75" customHeight="1">
      <c r="A265" s="3"/>
      <c r="B265" s="149" t="s">
        <v>172</v>
      </c>
      <c r="C265" s="181"/>
      <c r="D265" s="181"/>
      <c r="E265" s="220"/>
      <c r="F265" s="245"/>
      <c r="G265" s="245"/>
      <c r="H265" s="290"/>
      <c r="I265" s="312"/>
      <c r="J265" s="312" t="str">
        <f>IF(I265="","",I265)</f>
        <v/>
      </c>
    </row>
    <row r="266" spans="1:10" ht="27.75" customHeight="1">
      <c r="A266" s="3"/>
      <c r="B266" s="149" t="s">
        <v>167</v>
      </c>
      <c r="C266" s="181"/>
      <c r="D266" s="181"/>
      <c r="E266" s="220"/>
      <c r="F266" s="245"/>
      <c r="G266" s="245"/>
      <c r="H266" s="289"/>
      <c r="I266" s="312">
        <v>300000</v>
      </c>
      <c r="J266" s="312" t="str">
        <f>IF(H266="","",H266*I266)</f>
        <v/>
      </c>
    </row>
    <row r="267" spans="1:10" ht="27.75" customHeight="1">
      <c r="A267" s="3"/>
      <c r="B267" s="150" t="s">
        <v>187</v>
      </c>
      <c r="C267" s="182"/>
      <c r="D267" s="182"/>
      <c r="E267" s="221"/>
      <c r="F267" s="246"/>
      <c r="G267" s="246"/>
      <c r="H267" s="249"/>
      <c r="I267" s="313">
        <v>1500000</v>
      </c>
      <c r="J267" s="313" t="str">
        <f>IF(H267="","",H267*I267)</f>
        <v/>
      </c>
    </row>
    <row r="268" spans="1:10">
      <c r="A268" s="3"/>
      <c r="B268" s="3"/>
      <c r="C268" s="1" t="s">
        <v>188</v>
      </c>
      <c r="D268" s="123"/>
      <c r="E268" s="123"/>
      <c r="F268" s="123"/>
      <c r="G268" s="123"/>
      <c r="H268" s="123"/>
      <c r="I268" s="123"/>
      <c r="J268" s="320"/>
    </row>
    <row r="269" spans="1:10">
      <c r="A269" s="3"/>
      <c r="B269" s="3"/>
      <c r="C269" s="1" t="s">
        <v>127</v>
      </c>
      <c r="D269" s="123"/>
      <c r="E269" s="123"/>
      <c r="F269" s="123"/>
      <c r="G269" s="123"/>
      <c r="H269" s="123"/>
      <c r="I269" s="123"/>
      <c r="J269" s="320"/>
    </row>
    <row r="270" spans="1:10">
      <c r="A270" s="3"/>
      <c r="B270" s="3"/>
      <c r="D270" s="123"/>
      <c r="E270" s="123"/>
      <c r="F270" s="123"/>
      <c r="G270" s="123"/>
      <c r="H270" s="123"/>
      <c r="I270" s="123"/>
      <c r="J270" s="320"/>
    </row>
    <row r="271" spans="1:10">
      <c r="A271" s="3"/>
      <c r="B271" s="3"/>
      <c r="D271" s="123"/>
      <c r="E271" s="123"/>
      <c r="F271" s="123"/>
      <c r="G271" s="123"/>
      <c r="H271" s="123"/>
      <c r="I271" s="123"/>
      <c r="J271" s="123"/>
    </row>
    <row r="272" spans="1:10">
      <c r="A272" s="3"/>
      <c r="B272" s="3"/>
      <c r="C272" s="123"/>
      <c r="D272" s="123"/>
      <c r="E272" s="123"/>
      <c r="F272" s="123"/>
      <c r="G272" s="123"/>
      <c r="H272" s="123"/>
      <c r="I272" s="123"/>
      <c r="J272" s="123"/>
    </row>
    <row r="273" spans="1:10" ht="20.100000000000001" customHeight="1">
      <c r="A273" s="3" t="s">
        <v>157</v>
      </c>
      <c r="B273" s="3"/>
      <c r="C273" s="123"/>
      <c r="D273" s="123"/>
      <c r="E273" s="123"/>
      <c r="F273" s="123"/>
      <c r="G273" s="123"/>
      <c r="H273" s="123"/>
      <c r="I273" s="123"/>
      <c r="J273" s="123"/>
    </row>
    <row r="274" spans="1:10">
      <c r="A274" s="3"/>
      <c r="B274" s="3"/>
      <c r="C274" s="123"/>
      <c r="D274" s="123"/>
      <c r="E274" s="123"/>
      <c r="F274" s="123"/>
      <c r="G274" s="123"/>
      <c r="H274" s="123"/>
      <c r="I274" s="123"/>
      <c r="J274" s="123"/>
    </row>
    <row r="275" spans="1:10" ht="15.75" customHeight="1">
      <c r="A275" s="123"/>
      <c r="B275" s="151" t="s">
        <v>26</v>
      </c>
      <c r="C275" s="183" t="s">
        <v>84</v>
      </c>
      <c r="D275" s="172"/>
      <c r="E275" s="172"/>
      <c r="F275" s="247" t="s">
        <v>86</v>
      </c>
      <c r="G275" s="247" t="s">
        <v>74</v>
      </c>
      <c r="H275" s="291"/>
      <c r="I275" s="309" t="s">
        <v>56</v>
      </c>
      <c r="J275" s="298"/>
    </row>
    <row r="276" spans="1:10" ht="15.75" customHeight="1">
      <c r="A276" s="123"/>
      <c r="B276" s="152" t="s">
        <v>235</v>
      </c>
      <c r="C276" s="161"/>
      <c r="D276" s="188" t="s">
        <v>80</v>
      </c>
      <c r="E276" s="222"/>
      <c r="F276" s="248"/>
      <c r="G276" s="271"/>
      <c r="H276" s="292"/>
      <c r="I276" s="301"/>
      <c r="J276" s="295"/>
    </row>
    <row r="277" spans="1:10" ht="15.75" customHeight="1">
      <c r="A277" s="123"/>
      <c r="B277" s="153"/>
      <c r="C277" s="163"/>
      <c r="D277" s="190" t="s">
        <v>80</v>
      </c>
      <c r="E277" s="223"/>
      <c r="F277" s="249"/>
      <c r="G277" s="150"/>
      <c r="H277" s="293"/>
      <c r="I277" s="303"/>
      <c r="J277" s="297"/>
    </row>
    <row r="278" spans="1:10" ht="15.75" customHeight="1">
      <c r="A278" s="123"/>
      <c r="B278" s="154"/>
      <c r="C278" s="164" t="s">
        <v>37</v>
      </c>
      <c r="D278" s="191"/>
      <c r="E278" s="224"/>
      <c r="F278" s="250">
        <f>SUM(F276:F277)</f>
        <v>0</v>
      </c>
      <c r="G278" s="264">
        <f>SUM(G276:G277)</f>
        <v>0</v>
      </c>
      <c r="H278" s="294"/>
      <c r="I278" s="264">
        <f>SUM(I276:I277)</f>
        <v>0</v>
      </c>
      <c r="J278" s="298"/>
    </row>
    <row r="279" spans="1:10" ht="15.75" customHeight="1">
      <c r="A279" s="123"/>
      <c r="B279" s="152" t="s">
        <v>195</v>
      </c>
      <c r="C279" s="161"/>
      <c r="D279" s="188" t="s">
        <v>80</v>
      </c>
      <c r="E279" s="222"/>
      <c r="F279" s="248"/>
      <c r="G279" s="271"/>
      <c r="H279" s="292"/>
      <c r="I279" s="301"/>
      <c r="J279" s="295"/>
    </row>
    <row r="280" spans="1:10" ht="15.75" customHeight="1">
      <c r="A280" s="123"/>
      <c r="B280" s="153"/>
      <c r="C280" s="163"/>
      <c r="D280" s="190" t="s">
        <v>80</v>
      </c>
      <c r="E280" s="223"/>
      <c r="F280" s="249"/>
      <c r="G280" s="150"/>
      <c r="H280" s="293"/>
      <c r="I280" s="303"/>
      <c r="J280" s="297"/>
    </row>
    <row r="281" spans="1:10" ht="15.75" customHeight="1">
      <c r="A281" s="123"/>
      <c r="B281" s="154"/>
      <c r="C281" s="164" t="s">
        <v>37</v>
      </c>
      <c r="D281" s="191"/>
      <c r="E281" s="224"/>
      <c r="F281" s="250">
        <f>SUM(F279:F280)</f>
        <v>0</v>
      </c>
      <c r="G281" s="264">
        <f>SUM(G279:G280)</f>
        <v>0</v>
      </c>
      <c r="H281" s="294"/>
      <c r="I281" s="264">
        <f>SUM(I279:I280)</f>
        <v>0</v>
      </c>
      <c r="J281" s="298"/>
    </row>
    <row r="282" spans="1:10">
      <c r="A282" s="123"/>
      <c r="B282" s="123"/>
      <c r="C282" s="123"/>
      <c r="E282" s="123"/>
      <c r="F282" s="123"/>
      <c r="G282" s="123"/>
      <c r="H282" s="123"/>
      <c r="I282" s="123"/>
      <c r="J282" s="123"/>
    </row>
    <row r="283" spans="1:10" ht="15.75" customHeight="1">
      <c r="A283" s="3" t="s">
        <v>78</v>
      </c>
      <c r="B283" s="3"/>
      <c r="D283" s="123"/>
    </row>
    <row r="284" spans="1:10" ht="15.75" customHeight="1">
      <c r="A284" s="123"/>
      <c r="B284" s="3" t="s">
        <v>83</v>
      </c>
      <c r="D284" s="123"/>
      <c r="E284" s="225" t="s">
        <v>56</v>
      </c>
      <c r="F284" s="242"/>
      <c r="G284" s="3" t="s">
        <v>62</v>
      </c>
      <c r="H284" s="242">
        <v>15100</v>
      </c>
      <c r="I284" s="3" t="s">
        <v>18</v>
      </c>
      <c r="J284" s="321" t="str">
        <f>IF(F284="","",F284*H284)</f>
        <v/>
      </c>
    </row>
    <row r="285" spans="1:10" ht="15.75" customHeight="1">
      <c r="A285" s="123"/>
      <c r="B285" s="3" t="s">
        <v>232</v>
      </c>
      <c r="D285" s="123"/>
      <c r="E285" s="225" t="s">
        <v>56</v>
      </c>
      <c r="F285" s="242"/>
      <c r="G285" s="3" t="s">
        <v>62</v>
      </c>
      <c r="H285" s="242">
        <v>5520</v>
      </c>
      <c r="I285" s="3" t="s">
        <v>18</v>
      </c>
      <c r="J285" s="321" t="str">
        <f>IF(F285="","",F285*H285)</f>
        <v/>
      </c>
    </row>
    <row r="286" spans="1:10" ht="15.75" customHeight="1">
      <c r="A286" s="123"/>
      <c r="B286" s="123"/>
      <c r="C286" s="123"/>
      <c r="D286" s="123"/>
      <c r="E286" s="144"/>
      <c r="F286" s="243"/>
      <c r="G286" s="3"/>
      <c r="H286" s="243"/>
      <c r="I286" s="310" t="s">
        <v>37</v>
      </c>
      <c r="J286" s="318">
        <f>SUM(J284:J285)</f>
        <v>0</v>
      </c>
    </row>
    <row r="287" spans="1:10">
      <c r="A287" s="123"/>
      <c r="B287" s="123"/>
      <c r="C287" s="123"/>
      <c r="D287" s="123"/>
      <c r="E287" s="144"/>
      <c r="F287" s="243"/>
      <c r="G287" s="3"/>
      <c r="H287" s="243"/>
      <c r="I287" s="3"/>
      <c r="J287" s="322"/>
    </row>
    <row r="288" spans="1:10">
      <c r="A288" s="123"/>
      <c r="B288" s="123"/>
      <c r="C288" s="123"/>
      <c r="D288" s="123"/>
      <c r="E288" s="144"/>
      <c r="F288" s="243"/>
      <c r="G288" s="3"/>
      <c r="H288" s="243"/>
      <c r="I288" s="3"/>
      <c r="J288" s="322"/>
    </row>
    <row r="289" spans="1:10" ht="20.100000000000001" customHeight="1">
      <c r="A289" s="3" t="s">
        <v>75</v>
      </c>
      <c r="B289" s="3"/>
      <c r="C289" s="123"/>
      <c r="D289" s="123"/>
      <c r="E289" s="144"/>
      <c r="F289" s="243"/>
      <c r="G289" s="3"/>
      <c r="H289" s="243"/>
      <c r="I289" s="3"/>
      <c r="J289" s="322"/>
    </row>
    <row r="290" spans="1:10">
      <c r="A290" s="3"/>
      <c r="B290" s="3"/>
      <c r="C290" s="123"/>
      <c r="D290" s="123"/>
      <c r="E290" s="144"/>
      <c r="F290" s="243"/>
      <c r="G290" s="3"/>
      <c r="H290" s="243"/>
      <c r="I290" s="3"/>
      <c r="J290" s="322"/>
    </row>
    <row r="291" spans="1:10" ht="45" customHeight="1">
      <c r="A291" s="3"/>
      <c r="B291" s="155" t="s">
        <v>50</v>
      </c>
      <c r="C291" s="184"/>
      <c r="D291" s="202"/>
      <c r="E291" s="214"/>
      <c r="F291" s="184"/>
      <c r="G291" s="184"/>
      <c r="H291" s="184"/>
      <c r="I291" s="184"/>
      <c r="J291" s="202"/>
    </row>
    <row r="292" spans="1:10" ht="20.100000000000001" customHeight="1">
      <c r="A292" s="3"/>
      <c r="B292" s="155" t="s">
        <v>81</v>
      </c>
      <c r="C292" s="184"/>
      <c r="D292" s="202"/>
      <c r="E292" s="214"/>
      <c r="F292" s="184"/>
      <c r="G292" s="184"/>
      <c r="H292" s="184"/>
      <c r="I292" s="184"/>
      <c r="J292" s="202"/>
    </row>
    <row r="293" spans="1:10" ht="20.100000000000001" customHeight="1">
      <c r="A293" s="3"/>
      <c r="B293" s="155" t="s">
        <v>44</v>
      </c>
      <c r="C293" s="184"/>
      <c r="D293" s="202"/>
      <c r="E293" s="214"/>
      <c r="F293" s="184"/>
      <c r="G293" s="184"/>
      <c r="H293" s="184"/>
      <c r="I293" s="184"/>
      <c r="J293" s="202"/>
    </row>
    <row r="294" spans="1:10" ht="20.100000000000001" customHeight="1">
      <c r="A294" s="3"/>
      <c r="B294" s="155" t="s">
        <v>95</v>
      </c>
      <c r="C294" s="184"/>
      <c r="D294" s="202"/>
      <c r="E294" s="214"/>
      <c r="F294" s="184"/>
      <c r="G294" s="184"/>
      <c r="H294" s="184"/>
      <c r="I294" s="184"/>
      <c r="J294" s="202"/>
    </row>
    <row r="295" spans="1:10">
      <c r="A295" s="3"/>
      <c r="B295" s="3"/>
      <c r="C295" s="123"/>
      <c r="D295" s="203"/>
      <c r="E295" s="226"/>
      <c r="F295" s="226"/>
      <c r="G295" s="226"/>
      <c r="H295" s="226"/>
      <c r="I295" s="226"/>
      <c r="J295" s="226"/>
    </row>
    <row r="296" spans="1:10" ht="15" customHeight="1">
      <c r="A296" s="3" t="s">
        <v>89</v>
      </c>
      <c r="B296" s="3"/>
      <c r="C296" s="123"/>
      <c r="D296" s="123"/>
      <c r="E296" s="123"/>
      <c r="F296" s="123"/>
      <c r="G296" s="123"/>
      <c r="H296" s="123"/>
      <c r="I296" s="123"/>
      <c r="J296" s="123"/>
    </row>
    <row r="297" spans="1:10">
      <c r="A297" s="123"/>
      <c r="B297" s="136" t="s">
        <v>54</v>
      </c>
      <c r="C297" s="172"/>
      <c r="D297" s="172"/>
      <c r="E297" s="172"/>
      <c r="F297" s="172"/>
      <c r="G297" s="172"/>
      <c r="H297" s="172"/>
      <c r="I297" s="172"/>
      <c r="J297" s="316"/>
    </row>
    <row r="298" spans="1:10" ht="55.5" customHeight="1">
      <c r="A298" s="123"/>
      <c r="B298" s="137"/>
      <c r="C298" s="173"/>
      <c r="D298" s="173"/>
      <c r="E298" s="173"/>
      <c r="F298" s="173"/>
      <c r="G298" s="173"/>
      <c r="H298" s="173"/>
      <c r="I298" s="173"/>
      <c r="J298" s="201"/>
    </row>
    <row r="299" spans="1:10">
      <c r="A299" s="123"/>
      <c r="B299" s="123"/>
      <c r="C299" s="123"/>
      <c r="D299" s="123"/>
      <c r="E299" s="144"/>
      <c r="F299" s="243"/>
      <c r="G299" s="3"/>
      <c r="H299" s="243"/>
      <c r="I299" s="3"/>
      <c r="J299" s="322"/>
    </row>
    <row r="300" spans="1:10" ht="15" customHeight="1">
      <c r="A300" s="3" t="s">
        <v>46</v>
      </c>
      <c r="B300" s="3"/>
      <c r="C300" s="123"/>
      <c r="D300" s="123"/>
      <c r="E300" s="144"/>
      <c r="F300" s="243"/>
      <c r="G300" s="3"/>
      <c r="H300" s="243"/>
      <c r="I300" s="3"/>
      <c r="J300" s="322"/>
    </row>
    <row r="301" spans="1:10" ht="20.100000000000001" customHeight="1">
      <c r="A301" s="123"/>
      <c r="B301" s="138" t="s">
        <v>90</v>
      </c>
      <c r="C301" s="174"/>
      <c r="D301" s="174"/>
      <c r="E301" s="198"/>
      <c r="F301" s="251" t="s">
        <v>91</v>
      </c>
      <c r="G301" s="184"/>
      <c r="H301" s="184"/>
      <c r="I301" s="202"/>
      <c r="J301" s="323" t="s">
        <v>9</v>
      </c>
    </row>
    <row r="302" spans="1:10" ht="20.100000000000001" customHeight="1">
      <c r="A302" s="123"/>
      <c r="B302" s="139"/>
      <c r="C302" s="174"/>
      <c r="D302" s="174"/>
      <c r="E302" s="198"/>
      <c r="F302" s="252"/>
      <c r="G302" s="184"/>
      <c r="H302" s="184"/>
      <c r="I302" s="202"/>
      <c r="J302" s="264"/>
    </row>
    <row r="303" spans="1:10" ht="20.100000000000001" customHeight="1">
      <c r="A303" s="123"/>
      <c r="B303" s="139"/>
      <c r="C303" s="174"/>
      <c r="D303" s="174"/>
      <c r="E303" s="198"/>
      <c r="F303" s="252"/>
      <c r="G303" s="184"/>
      <c r="H303" s="184"/>
      <c r="I303" s="202"/>
      <c r="J303" s="264"/>
    </row>
    <row r="304" spans="1:10">
      <c r="A304" s="123"/>
      <c r="B304" s="123"/>
      <c r="C304" s="3"/>
      <c r="D304" s="61"/>
      <c r="E304" s="61"/>
      <c r="F304" s="243"/>
      <c r="G304" s="61"/>
      <c r="H304" s="61"/>
      <c r="I304" s="61"/>
      <c r="J304" s="243"/>
    </row>
    <row r="305" spans="1:10" ht="15" customHeight="1">
      <c r="A305" s="3" t="s">
        <v>245</v>
      </c>
      <c r="B305" s="3"/>
      <c r="C305" s="123"/>
      <c r="D305" s="123"/>
      <c r="E305" s="144"/>
      <c r="F305" s="243"/>
      <c r="G305" s="3"/>
      <c r="H305" s="243"/>
      <c r="I305" s="3"/>
      <c r="J305" s="322"/>
    </row>
    <row r="306" spans="1:10" ht="20.100000000000001" customHeight="1">
      <c r="A306" s="123"/>
      <c r="B306" s="138" t="s">
        <v>90</v>
      </c>
      <c r="C306" s="174"/>
      <c r="D306" s="174"/>
      <c r="E306" s="198"/>
      <c r="F306" s="251" t="s">
        <v>91</v>
      </c>
      <c r="G306" s="184"/>
      <c r="H306" s="184"/>
      <c r="I306" s="202"/>
      <c r="J306" s="323" t="s">
        <v>9</v>
      </c>
    </row>
    <row r="307" spans="1:10" ht="20.100000000000001" customHeight="1">
      <c r="A307" s="123"/>
      <c r="B307" s="139"/>
      <c r="C307" s="174"/>
      <c r="D307" s="174"/>
      <c r="E307" s="198"/>
      <c r="F307" s="252"/>
      <c r="G307" s="184"/>
      <c r="H307" s="184"/>
      <c r="I307" s="202"/>
      <c r="J307" s="264"/>
    </row>
    <row r="308" spans="1:10" ht="20.100000000000001" customHeight="1">
      <c r="A308" s="123"/>
      <c r="B308" s="139"/>
      <c r="C308" s="174"/>
      <c r="D308" s="174"/>
      <c r="E308" s="198"/>
      <c r="F308" s="252"/>
      <c r="G308" s="184"/>
      <c r="H308" s="184"/>
      <c r="I308" s="202"/>
      <c r="J308" s="264"/>
    </row>
    <row r="309" spans="1:10">
      <c r="A309" s="123"/>
      <c r="B309" s="123"/>
      <c r="C309" s="3"/>
      <c r="D309" s="61"/>
      <c r="E309" s="61"/>
      <c r="F309" s="243"/>
      <c r="G309" s="61"/>
      <c r="H309" s="61"/>
      <c r="I309" s="61"/>
      <c r="J309" s="243"/>
    </row>
    <row r="310" spans="1:10" ht="15.75" customHeight="1">
      <c r="A310" s="3" t="s">
        <v>78</v>
      </c>
      <c r="B310" s="3"/>
      <c r="C310" s="123"/>
      <c r="E310" s="123"/>
      <c r="F310" s="123"/>
      <c r="G310" s="123"/>
      <c r="H310" s="123"/>
      <c r="I310" s="123"/>
      <c r="J310" s="123"/>
    </row>
    <row r="311" spans="1:10" ht="15.75" customHeight="1">
      <c r="A311" s="3"/>
      <c r="B311" s="3" t="s">
        <v>89</v>
      </c>
      <c r="E311" s="57" t="s">
        <v>97</v>
      </c>
      <c r="F311" s="57" t="str">
        <f>IF(C298="","なし","あり")</f>
        <v>なし</v>
      </c>
      <c r="G311" s="123"/>
      <c r="H311" s="243">
        <v>600000</v>
      </c>
      <c r="I311" s="3" t="s">
        <v>18</v>
      </c>
      <c r="J311" s="317" t="str">
        <f>IF(F311="あり",H311,"")</f>
        <v/>
      </c>
    </row>
    <row r="312" spans="1:10" ht="15.75" customHeight="1">
      <c r="A312" s="123"/>
      <c r="B312" s="3" t="s">
        <v>197</v>
      </c>
      <c r="D312" s="123"/>
      <c r="E312" s="225" t="s">
        <v>9</v>
      </c>
      <c r="F312" s="242" t="str">
        <f>IF(SUM(J301:J302)=0,"",SUM(J301:J302))</f>
        <v/>
      </c>
      <c r="G312" s="3" t="s">
        <v>29</v>
      </c>
      <c r="H312" s="243">
        <v>905000</v>
      </c>
      <c r="I312" s="3" t="s">
        <v>18</v>
      </c>
      <c r="J312" s="321" t="str">
        <f>IF(F312="","",F312*H312)</f>
        <v/>
      </c>
    </row>
    <row r="313" spans="1:10" ht="15.75" customHeight="1">
      <c r="A313" s="123"/>
      <c r="B313" s="3" t="s">
        <v>240</v>
      </c>
      <c r="D313" s="123"/>
      <c r="E313" s="225" t="s">
        <v>9</v>
      </c>
      <c r="F313" s="242" t="str">
        <f>IF(SUM(J306:J307)=0,"",SUM(J306:J307))</f>
        <v/>
      </c>
      <c r="G313" s="3" t="s">
        <v>29</v>
      </c>
      <c r="H313" s="243">
        <v>205000</v>
      </c>
      <c r="I313" s="3" t="s">
        <v>18</v>
      </c>
      <c r="J313" s="321" t="str">
        <f>IF(F313="","",F313*H313)</f>
        <v/>
      </c>
    </row>
    <row r="314" spans="1:10" ht="15.75" customHeight="1">
      <c r="A314" s="123"/>
      <c r="B314" s="123"/>
      <c r="C314" s="123"/>
      <c r="D314" s="123"/>
      <c r="E314" s="144"/>
      <c r="F314" s="243"/>
      <c r="G314" s="3"/>
      <c r="H314" s="243"/>
      <c r="I314" s="310" t="s">
        <v>37</v>
      </c>
      <c r="J314" s="318">
        <f>SUM(J311:J313)</f>
        <v>0</v>
      </c>
    </row>
    <row r="315" spans="1:10">
      <c r="A315" s="123"/>
      <c r="B315" s="123"/>
      <c r="C315" s="123"/>
      <c r="D315" s="123"/>
      <c r="E315" s="144"/>
      <c r="F315" s="243"/>
      <c r="G315" s="3"/>
      <c r="H315" s="243"/>
      <c r="I315" s="3"/>
      <c r="J315" s="322"/>
    </row>
    <row r="316" spans="1:10" ht="20.100000000000001" customHeight="1">
      <c r="A316" s="3" t="s">
        <v>6</v>
      </c>
      <c r="B316" s="3"/>
      <c r="C316" s="123"/>
      <c r="D316" s="123"/>
      <c r="E316" s="123"/>
      <c r="F316" s="123"/>
      <c r="G316" s="123"/>
      <c r="H316" s="123"/>
      <c r="I316" s="123"/>
      <c r="J316" s="123"/>
    </row>
    <row r="317" spans="1:10">
      <c r="A317" s="3"/>
      <c r="B317" s="3"/>
      <c r="C317" s="123"/>
      <c r="D317" s="123"/>
      <c r="E317" s="123"/>
      <c r="F317" s="123"/>
      <c r="G317" s="123"/>
      <c r="H317" s="123"/>
      <c r="I317" s="123"/>
      <c r="J317" s="123"/>
    </row>
    <row r="318" spans="1:10" ht="30" customHeight="1">
      <c r="A318" s="3"/>
      <c r="B318" s="155" t="s">
        <v>61</v>
      </c>
      <c r="C318" s="184"/>
      <c r="D318" s="202"/>
      <c r="E318" s="214"/>
      <c r="F318" s="184"/>
      <c r="G318" s="184"/>
      <c r="H318" s="184"/>
      <c r="I318" s="184"/>
      <c r="J318" s="202"/>
    </row>
    <row r="319" spans="1:10" ht="20.100000000000001" customHeight="1">
      <c r="A319" s="3"/>
      <c r="B319" s="155" t="s">
        <v>93</v>
      </c>
      <c r="C319" s="184"/>
      <c r="D319" s="202"/>
      <c r="E319" s="214"/>
      <c r="F319" s="184"/>
      <c r="G319" s="184"/>
      <c r="H319" s="184"/>
      <c r="I319" s="184"/>
      <c r="J319" s="202"/>
    </row>
    <row r="320" spans="1:10">
      <c r="A320" s="3"/>
      <c r="B320" s="3"/>
      <c r="C320" s="123"/>
      <c r="D320" s="203"/>
      <c r="E320" s="226"/>
      <c r="F320" s="226"/>
      <c r="G320" s="226"/>
      <c r="H320" s="226"/>
      <c r="I320" s="226"/>
      <c r="J320" s="226"/>
    </row>
    <row r="321" spans="1:10">
      <c r="A321" s="3" t="s">
        <v>83</v>
      </c>
      <c r="B321" s="3"/>
      <c r="D321" s="123"/>
      <c r="E321" s="123"/>
      <c r="F321" s="123"/>
      <c r="G321" s="123"/>
      <c r="H321" s="123"/>
      <c r="I321" s="123"/>
      <c r="J321" s="123"/>
    </row>
    <row r="322" spans="1:10" ht="15.75" customHeight="1">
      <c r="A322" s="123"/>
      <c r="B322" s="123"/>
      <c r="C322" s="158" t="s">
        <v>94</v>
      </c>
      <c r="D322" s="185"/>
      <c r="E322" s="185"/>
      <c r="F322" s="247" t="s">
        <v>86</v>
      </c>
      <c r="G322" s="247" t="s">
        <v>74</v>
      </c>
      <c r="H322" s="291"/>
      <c r="I322" s="309" t="s">
        <v>56</v>
      </c>
      <c r="J322" s="298"/>
    </row>
    <row r="323" spans="1:10" ht="15.75" customHeight="1">
      <c r="A323" s="123"/>
      <c r="B323" s="123"/>
      <c r="C323" s="161"/>
      <c r="D323" s="188" t="s">
        <v>80</v>
      </c>
      <c r="E323" s="222"/>
      <c r="F323" s="253"/>
      <c r="G323" s="271" t="str">
        <f>IF(C323="",IF(E323="","","開始日入力を"),IF(E323="","終了日入力を",_xlfn.DAYS(E323,C323)+1))</f>
        <v/>
      </c>
      <c r="H323" s="295"/>
      <c r="I323" s="301"/>
      <c r="J323" s="295"/>
    </row>
    <row r="324" spans="1:10" ht="15.75" customHeight="1">
      <c r="A324" s="123"/>
      <c r="B324" s="123"/>
      <c r="C324" s="162"/>
      <c r="D324" s="189" t="s">
        <v>80</v>
      </c>
      <c r="E324" s="227"/>
      <c r="F324" s="254"/>
      <c r="G324" s="149" t="str">
        <f>IF(C324="",IF(E324="","","開始日入力を"),IF(E324="","終了日入力を",_xlfn.DAYS(E324,C324)+1))</f>
        <v/>
      </c>
      <c r="H324" s="296"/>
      <c r="I324" s="314"/>
      <c r="J324" s="296"/>
    </row>
    <row r="325" spans="1:10" ht="15.75" customHeight="1">
      <c r="A325" s="123"/>
      <c r="B325" s="123"/>
      <c r="C325" s="163"/>
      <c r="D325" s="190" t="s">
        <v>80</v>
      </c>
      <c r="E325" s="223"/>
      <c r="F325" s="255"/>
      <c r="G325" s="150" t="str">
        <f>IF(C325="",IF(E325="","","開始日入力を"),IF(E325="","終了日入力を",_xlfn.DAYS(E325,C325)+1))</f>
        <v/>
      </c>
      <c r="H325" s="297"/>
      <c r="I325" s="303"/>
      <c r="J325" s="297"/>
    </row>
    <row r="326" spans="1:10" ht="15.75" customHeight="1">
      <c r="A326" s="123"/>
      <c r="B326" s="123"/>
      <c r="C326" s="164" t="s">
        <v>37</v>
      </c>
      <c r="D326" s="191"/>
      <c r="E326" s="224"/>
      <c r="F326" s="256">
        <f>SUM(F323:F325)</f>
        <v>0</v>
      </c>
      <c r="G326" s="264">
        <f>SUM(G323:G325)</f>
        <v>0</v>
      </c>
      <c r="H326" s="298"/>
      <c r="I326" s="264">
        <f>SUM(I323:I325)</f>
        <v>0</v>
      </c>
      <c r="J326" s="298"/>
    </row>
    <row r="327" spans="1:10">
      <c r="A327" s="3" t="s">
        <v>200</v>
      </c>
      <c r="B327" s="3"/>
      <c r="D327" s="123"/>
      <c r="E327" s="123"/>
      <c r="F327" s="123"/>
      <c r="G327" s="123"/>
      <c r="H327" s="123"/>
      <c r="I327" s="123"/>
      <c r="J327" s="123"/>
    </row>
    <row r="328" spans="1:10" ht="15.75" customHeight="1">
      <c r="A328" s="123"/>
      <c r="B328" s="123"/>
      <c r="C328" s="158" t="s">
        <v>94</v>
      </c>
      <c r="D328" s="204"/>
      <c r="E328" s="204"/>
      <c r="F328" s="247" t="s">
        <v>86</v>
      </c>
      <c r="G328" s="247" t="s">
        <v>74</v>
      </c>
      <c r="H328" s="291"/>
      <c r="I328" s="309" t="s">
        <v>56</v>
      </c>
      <c r="J328" s="298"/>
    </row>
    <row r="329" spans="1:10" ht="15.75" customHeight="1">
      <c r="A329" s="123"/>
      <c r="B329" s="123"/>
      <c r="C329" s="161"/>
      <c r="D329" s="188" t="s">
        <v>80</v>
      </c>
      <c r="E329" s="222"/>
      <c r="F329" s="253"/>
      <c r="G329" s="271" t="str">
        <f>IF(C329="",IF(E329="","","開始日入力を"),IF(E329="","終了日入力を",_xlfn.DAYS(E329,C329)+1))</f>
        <v/>
      </c>
      <c r="H329" s="295"/>
      <c r="I329" s="301"/>
      <c r="J329" s="295"/>
    </row>
    <row r="330" spans="1:10" ht="15.75" customHeight="1">
      <c r="A330" s="123"/>
      <c r="B330" s="123"/>
      <c r="C330" s="162"/>
      <c r="D330" s="189" t="s">
        <v>80</v>
      </c>
      <c r="E330" s="227"/>
      <c r="F330" s="254"/>
      <c r="G330" s="149" t="str">
        <f>IF(C330="",IF(E330="","","開始日入力を"),IF(E330="","終了日入力を",_xlfn.DAYS(E330,C330)+1))</f>
        <v/>
      </c>
      <c r="H330" s="296"/>
      <c r="I330" s="314"/>
      <c r="J330" s="296"/>
    </row>
    <row r="331" spans="1:10" ht="15.75" customHeight="1">
      <c r="A331" s="123"/>
      <c r="B331" s="123"/>
      <c r="C331" s="163"/>
      <c r="D331" s="190" t="s">
        <v>80</v>
      </c>
      <c r="E331" s="223"/>
      <c r="F331" s="255"/>
      <c r="G331" s="150" t="str">
        <f>IF(C331="",IF(E331="","","開始日入力を"),IF(E331="","終了日入力を",_xlfn.DAYS(E331,C331)+1))</f>
        <v/>
      </c>
      <c r="H331" s="297"/>
      <c r="I331" s="303"/>
      <c r="J331" s="297"/>
    </row>
    <row r="332" spans="1:10">
      <c r="A332" s="123"/>
      <c r="B332" s="123"/>
      <c r="C332" s="164" t="s">
        <v>37</v>
      </c>
      <c r="D332" s="191"/>
      <c r="E332" s="224"/>
      <c r="F332" s="256">
        <f>SUM(F329:F331)</f>
        <v>0</v>
      </c>
      <c r="G332" s="264">
        <f>SUM(G329:G331)</f>
        <v>0</v>
      </c>
      <c r="H332" s="298"/>
      <c r="I332" s="264">
        <f>SUM(I329:I331)</f>
        <v>0</v>
      </c>
      <c r="J332" s="298"/>
    </row>
    <row r="333" spans="1:10" ht="15" customHeight="1">
      <c r="A333" s="123"/>
      <c r="B333" s="123"/>
      <c r="C333" s="123"/>
      <c r="E333" s="123"/>
      <c r="F333" s="123"/>
      <c r="G333" s="123"/>
      <c r="H333" s="123"/>
      <c r="I333" s="123"/>
      <c r="J333" s="123"/>
    </row>
    <row r="334" spans="1:10" ht="20.100000000000001" customHeight="1">
      <c r="A334" s="3" t="s">
        <v>78</v>
      </c>
      <c r="B334" s="3"/>
      <c r="C334" s="123"/>
      <c r="D334" s="123"/>
      <c r="E334" s="144"/>
      <c r="F334" s="242"/>
      <c r="G334" s="3"/>
      <c r="H334" s="242"/>
      <c r="I334" s="3"/>
      <c r="J334" s="321" t="str">
        <f>IF(F334="","",F334*H334)</f>
        <v/>
      </c>
    </row>
    <row r="335" spans="1:10">
      <c r="A335" s="123"/>
      <c r="B335" s="3" t="s">
        <v>83</v>
      </c>
      <c r="D335" s="123"/>
      <c r="E335" s="225" t="s">
        <v>56</v>
      </c>
      <c r="F335" s="242"/>
      <c r="G335" s="3" t="s">
        <v>62</v>
      </c>
      <c r="H335" s="242">
        <v>15100</v>
      </c>
      <c r="I335" s="3" t="s">
        <v>18</v>
      </c>
      <c r="J335" s="321" t="str">
        <f>IF(F335="","",F335*H335)</f>
        <v/>
      </c>
    </row>
    <row r="336" spans="1:10">
      <c r="A336" s="123"/>
      <c r="B336" s="3" t="s">
        <v>200</v>
      </c>
      <c r="D336" s="123"/>
      <c r="E336" s="225" t="s">
        <v>56</v>
      </c>
      <c r="F336" s="242"/>
      <c r="G336" s="3" t="s">
        <v>62</v>
      </c>
      <c r="H336" s="242">
        <v>5520</v>
      </c>
      <c r="I336" s="3" t="s">
        <v>18</v>
      </c>
      <c r="J336" s="321" t="str">
        <f>IF(F336="","",F336*H336)</f>
        <v/>
      </c>
    </row>
    <row r="337" spans="1:11">
      <c r="A337" s="123"/>
      <c r="B337" s="123"/>
      <c r="C337" s="123"/>
      <c r="D337" s="123"/>
      <c r="E337" s="144"/>
      <c r="F337" s="243"/>
      <c r="G337" s="3"/>
      <c r="H337" s="243"/>
      <c r="I337" s="310" t="s">
        <v>37</v>
      </c>
      <c r="J337" s="318">
        <f>SUM(J335:J336)</f>
        <v>0</v>
      </c>
    </row>
    <row r="339" spans="1:11" s="121" customFormat="1" ht="20.100000000000001" customHeight="1">
      <c r="A339" s="125" t="s">
        <v>70</v>
      </c>
      <c r="B339" s="125"/>
      <c r="C339" s="126"/>
      <c r="D339" s="126"/>
      <c r="E339" s="126"/>
      <c r="F339" s="126"/>
      <c r="G339" s="126"/>
      <c r="H339" s="126"/>
      <c r="I339" s="126"/>
      <c r="J339" s="126"/>
      <c r="K339" s="121"/>
    </row>
    <row r="340" spans="1:11" s="121" customFormat="1">
      <c r="A340" s="125"/>
      <c r="B340" s="125" t="s">
        <v>154</v>
      </c>
      <c r="C340" s="121"/>
      <c r="D340" s="126"/>
      <c r="E340" s="126"/>
      <c r="F340" s="126"/>
      <c r="G340" s="126"/>
      <c r="H340" s="126"/>
      <c r="I340" s="126"/>
      <c r="J340" s="126"/>
      <c r="K340" s="121"/>
    </row>
    <row r="341" spans="1:11" s="121" customFormat="1" ht="20.100000000000001" customHeight="1">
      <c r="A341" s="125"/>
      <c r="B341" s="125" t="s">
        <v>116</v>
      </c>
      <c r="C341" s="121"/>
      <c r="D341" s="126"/>
      <c r="E341" s="126"/>
      <c r="F341" s="126"/>
      <c r="G341" s="126"/>
      <c r="H341" s="126"/>
      <c r="I341" s="126"/>
      <c r="J341" s="126"/>
      <c r="K341" s="121"/>
    </row>
    <row r="342" spans="1:11" s="121" customFormat="1">
      <c r="A342" s="126"/>
      <c r="B342" s="132" t="s">
        <v>141</v>
      </c>
      <c r="C342" s="166" t="s">
        <v>73</v>
      </c>
      <c r="D342" s="192"/>
      <c r="E342" s="192"/>
      <c r="F342" s="235"/>
      <c r="G342" s="265" t="s">
        <v>60</v>
      </c>
      <c r="H342" s="282"/>
      <c r="I342" s="304" t="s">
        <v>27</v>
      </c>
      <c r="J342" s="304" t="s">
        <v>77</v>
      </c>
      <c r="K342" s="121"/>
    </row>
    <row r="343" spans="1:11" s="121" customFormat="1">
      <c r="A343" s="126"/>
      <c r="B343" s="133"/>
      <c r="C343" s="167" t="s">
        <v>45</v>
      </c>
      <c r="D343" s="193"/>
      <c r="E343" s="210"/>
      <c r="F343" s="236" t="s">
        <v>74</v>
      </c>
      <c r="G343" s="266" t="s">
        <v>32</v>
      </c>
      <c r="H343" s="236" t="s">
        <v>76</v>
      </c>
      <c r="I343" s="305"/>
      <c r="J343" s="305"/>
      <c r="K343" s="121"/>
    </row>
    <row r="344" spans="1:11" s="121" customFormat="1">
      <c r="A344" s="126"/>
      <c r="B344" s="134"/>
      <c r="C344" s="168"/>
      <c r="D344" s="194"/>
      <c r="E344" s="211"/>
      <c r="F344" s="237" t="s">
        <v>10</v>
      </c>
      <c r="G344" s="267" t="s">
        <v>11</v>
      </c>
      <c r="H344" s="283" t="s">
        <v>30</v>
      </c>
      <c r="I344" s="306" t="s">
        <v>82</v>
      </c>
      <c r="J344" s="306" t="s">
        <v>3</v>
      </c>
      <c r="K344" s="121"/>
    </row>
    <row r="345" spans="1:11" s="121" customFormat="1" ht="15.75" customHeight="1">
      <c r="A345" s="126"/>
      <c r="B345" s="132" t="s">
        <v>142</v>
      </c>
      <c r="C345" s="169"/>
      <c r="D345" s="195" t="s">
        <v>80</v>
      </c>
      <c r="E345" s="212"/>
      <c r="F345" s="238" t="str">
        <f>IF(C345="",IF(E345="","","開始日入力を"),IF(E345="","終了日入力を",_xlfn.DAYS(E345,C345)+1))</f>
        <v/>
      </c>
      <c r="G345" s="268"/>
      <c r="H345" s="284" t="str">
        <f>IF(F345="","",IF(G345="","",IF(F345&gt;0,G345*F345,"")))</f>
        <v/>
      </c>
      <c r="I345" s="307"/>
      <c r="J345" s="307" t="str">
        <f>IF(H345="","",IF(H345-I345&lt;0,"エラー",H345-I345))</f>
        <v/>
      </c>
      <c r="K345" s="121"/>
    </row>
    <row r="346" spans="1:11" s="121" customFormat="1" ht="15.75" customHeight="1">
      <c r="A346" s="126"/>
      <c r="B346" s="133"/>
      <c r="C346" s="170"/>
      <c r="D346" s="196" t="s">
        <v>80</v>
      </c>
      <c r="E346" s="213"/>
      <c r="F346" s="239" t="str">
        <f>IF(C346="",IF(E346="","","開始日入力を"),IF(E346="","終了日入力を",_xlfn.DAYS(E346,C346)+1))</f>
        <v/>
      </c>
      <c r="G346" s="269"/>
      <c r="H346" s="285" t="str">
        <f>IF(F346="","",IF(G346="","",IF(F346&gt;0,G346*F346,"")))</f>
        <v/>
      </c>
      <c r="I346" s="308"/>
      <c r="J346" s="308" t="str">
        <f>IF(H346="","",IF(H346-I346&lt;0,"エラー",H346-I346))</f>
        <v/>
      </c>
      <c r="K346" s="121"/>
    </row>
    <row r="347" spans="1:11" s="121" customFormat="1" ht="15.75" customHeight="1">
      <c r="A347" s="126"/>
      <c r="B347" s="134"/>
      <c r="C347" s="171" t="s">
        <v>37</v>
      </c>
      <c r="D347" s="197"/>
      <c r="E347" s="197"/>
      <c r="F347" s="240">
        <f>SUM(F345:F346)</f>
        <v>0</v>
      </c>
      <c r="G347" s="270">
        <f>MAX(G345:G346)</f>
        <v>0</v>
      </c>
      <c r="H347" s="270">
        <f>SUM(H345:H346)</f>
        <v>0</v>
      </c>
      <c r="I347" s="270">
        <f>SUM(I345:I346)</f>
        <v>0</v>
      </c>
      <c r="J347" s="270">
        <f>SUM(J345:J346)</f>
        <v>0</v>
      </c>
      <c r="K347" s="121"/>
    </row>
    <row r="348" spans="1:11" s="121" customFormat="1" ht="15.75" customHeight="1">
      <c r="A348" s="126"/>
      <c r="B348" s="132" t="s">
        <v>163</v>
      </c>
      <c r="C348" s="169"/>
      <c r="D348" s="195" t="s">
        <v>80</v>
      </c>
      <c r="E348" s="212"/>
      <c r="F348" s="238" t="str">
        <f>IF(C348="",IF(E348="","","開始日入力を"),IF(E348="","終了日入力を",_xlfn.DAYS(E348,C348)+1))</f>
        <v/>
      </c>
      <c r="G348" s="268"/>
      <c r="H348" s="284" t="str">
        <f>IF(F348="","",IF(G348="","",IF(F348&gt;0,G348*F348,"")))</f>
        <v/>
      </c>
      <c r="I348" s="307"/>
      <c r="J348" s="307" t="str">
        <f>IF(H348="","",IF(H348-I348&lt;0,"エラー",H348-I348))</f>
        <v/>
      </c>
      <c r="K348" s="121"/>
    </row>
    <row r="349" spans="1:11" s="121" customFormat="1" ht="15.75" customHeight="1">
      <c r="A349" s="126"/>
      <c r="B349" s="133"/>
      <c r="C349" s="170"/>
      <c r="D349" s="196" t="s">
        <v>80</v>
      </c>
      <c r="E349" s="213"/>
      <c r="F349" s="239" t="str">
        <f>IF(C349="",IF(E349="","","開始日入力を"),IF(E349="","終了日入力を",_xlfn.DAYS(E349,C349)+1))</f>
        <v/>
      </c>
      <c r="G349" s="269"/>
      <c r="H349" s="285" t="str">
        <f>IF(F349="","",IF(G349="","",IF(F349&gt;0,G349*F349,"")))</f>
        <v/>
      </c>
      <c r="I349" s="308"/>
      <c r="J349" s="308" t="str">
        <f>IF(H349="","",IF(H349-I349&lt;0,"エラー",H349-I349))</f>
        <v/>
      </c>
      <c r="K349" s="121"/>
    </row>
    <row r="350" spans="1:11" s="121" customFormat="1" ht="15.75" customHeight="1">
      <c r="A350" s="126"/>
      <c r="B350" s="134"/>
      <c r="C350" s="171" t="s">
        <v>37</v>
      </c>
      <c r="D350" s="197"/>
      <c r="E350" s="197"/>
      <c r="F350" s="240">
        <f>SUM(F348:F349)</f>
        <v>0</v>
      </c>
      <c r="G350" s="270">
        <f>MAX(G348:G349)</f>
        <v>0</v>
      </c>
      <c r="H350" s="270">
        <f>SUM(H348:H349)</f>
        <v>0</v>
      </c>
      <c r="I350" s="270">
        <f>SUM(I348:I349)</f>
        <v>0</v>
      </c>
      <c r="J350" s="270">
        <f>SUM(J348:J349)</f>
        <v>0</v>
      </c>
      <c r="K350" s="121"/>
    </row>
    <row r="351" spans="1:11" s="121" customFormat="1" ht="15.75" customHeight="1">
      <c r="A351" s="126"/>
      <c r="B351" s="132" t="s">
        <v>143</v>
      </c>
      <c r="C351" s="169"/>
      <c r="D351" s="195" t="s">
        <v>80</v>
      </c>
      <c r="E351" s="212"/>
      <c r="F351" s="238" t="str">
        <f>IF(C351="",IF(E351="","","開始日入力を"),IF(E351="","終了日入力を",_xlfn.DAYS(E351,C351)+1))</f>
        <v/>
      </c>
      <c r="G351" s="268"/>
      <c r="H351" s="284" t="str">
        <f>IF(F351="","",IF(G351="","",IF(F351&gt;0,G351*F351,"")))</f>
        <v/>
      </c>
      <c r="I351" s="307"/>
      <c r="J351" s="307" t="str">
        <f>IF(H351="","",IF(H351-I351&lt;0,"エラー",H351-I351))</f>
        <v/>
      </c>
      <c r="K351" s="121"/>
    </row>
    <row r="352" spans="1:11" s="121" customFormat="1" ht="15.75" customHeight="1">
      <c r="A352" s="126"/>
      <c r="B352" s="133"/>
      <c r="C352" s="170"/>
      <c r="D352" s="196" t="s">
        <v>80</v>
      </c>
      <c r="E352" s="213"/>
      <c r="F352" s="239" t="str">
        <f>IF(C352="",IF(E352="","","開始日入力を"),IF(E352="","終了日入力を",_xlfn.DAYS(E352,C352)+1))</f>
        <v/>
      </c>
      <c r="G352" s="269"/>
      <c r="H352" s="285" t="str">
        <f>IF(F352="","",IF(G352="","",IF(F352&gt;0,G352*F352,"")))</f>
        <v/>
      </c>
      <c r="I352" s="308"/>
      <c r="J352" s="308" t="str">
        <f>IF(H352="","",IF(H352-I352&lt;0,"エラー",H352-I352))</f>
        <v/>
      </c>
      <c r="K352" s="121"/>
    </row>
    <row r="353" spans="1:11" s="121" customFormat="1" ht="15.75" customHeight="1">
      <c r="A353" s="126"/>
      <c r="B353" s="134"/>
      <c r="C353" s="171" t="s">
        <v>37</v>
      </c>
      <c r="D353" s="197"/>
      <c r="E353" s="197"/>
      <c r="F353" s="240">
        <f>SUM(F351:F352)</f>
        <v>0</v>
      </c>
      <c r="G353" s="270">
        <f>MAX(G351:G352)</f>
        <v>0</v>
      </c>
      <c r="H353" s="270">
        <f>SUM(H351:H352)</f>
        <v>0</v>
      </c>
      <c r="I353" s="270">
        <f>SUM(I351:I352)</f>
        <v>0</v>
      </c>
      <c r="J353" s="270">
        <f>SUM(J351:J352)</f>
        <v>0</v>
      </c>
      <c r="K353" s="121"/>
    </row>
    <row r="354" spans="1:11" s="121" customFormat="1" ht="15.75" customHeight="1">
      <c r="A354" s="126"/>
      <c r="B354" s="132" t="s">
        <v>253</v>
      </c>
      <c r="C354" s="169"/>
      <c r="D354" s="195" t="s">
        <v>80</v>
      </c>
      <c r="E354" s="212"/>
      <c r="F354" s="238" t="str">
        <f>IF(C354="",IF(E354="","","開始日入力を"),IF(E354="","終了日入力を",_xlfn.DAYS(E354,C354)+1))</f>
        <v/>
      </c>
      <c r="G354" s="268"/>
      <c r="H354" s="284" t="str">
        <f>IF(F354="","",IF(G354="","",IF(F354&gt;0,G354*F354,"")))</f>
        <v/>
      </c>
      <c r="I354" s="307"/>
      <c r="J354" s="307" t="str">
        <f>IF(H354="","",IF(H354-I354&lt;0,"エラー",H354-I354))</f>
        <v/>
      </c>
      <c r="K354" s="121"/>
    </row>
    <row r="355" spans="1:11" s="121" customFormat="1" ht="15.75" customHeight="1">
      <c r="A355" s="126"/>
      <c r="B355" s="133"/>
      <c r="C355" s="170"/>
      <c r="D355" s="196" t="s">
        <v>80</v>
      </c>
      <c r="E355" s="213"/>
      <c r="F355" s="239" t="str">
        <f>IF(C355="",IF(E355="","","開始日入力を"),IF(E355="","終了日入力を",_xlfn.DAYS(E355,C355)+1))</f>
        <v/>
      </c>
      <c r="G355" s="269"/>
      <c r="H355" s="285" t="str">
        <f>IF(F355="","",IF(G355="","",IF(F355&gt;0,G355*F355,"")))</f>
        <v/>
      </c>
      <c r="I355" s="308"/>
      <c r="J355" s="308" t="str">
        <f>IF(H355="","",IF(H355-I355&lt;0,"エラー",H355-I355))</f>
        <v/>
      </c>
      <c r="K355" s="121"/>
    </row>
    <row r="356" spans="1:11" s="121" customFormat="1" ht="15.75" customHeight="1">
      <c r="A356" s="126"/>
      <c r="B356" s="134"/>
      <c r="C356" s="171" t="s">
        <v>37</v>
      </c>
      <c r="D356" s="197"/>
      <c r="E356" s="197"/>
      <c r="F356" s="240">
        <f>SUM(F354:F355)</f>
        <v>0</v>
      </c>
      <c r="G356" s="270">
        <f>MAX(G354:G355)</f>
        <v>0</v>
      </c>
      <c r="H356" s="270">
        <f>SUM(H354:H355)</f>
        <v>0</v>
      </c>
      <c r="I356" s="270">
        <f>SUM(I354:I355)</f>
        <v>0</v>
      </c>
      <c r="J356" s="270">
        <f>SUM(J354:J355)</f>
        <v>0</v>
      </c>
      <c r="K356" s="121"/>
    </row>
    <row r="357" spans="1:11" s="121" customFormat="1">
      <c r="A357" s="126"/>
      <c r="B357" s="126"/>
      <c r="C357" s="126"/>
      <c r="D357" s="126"/>
      <c r="E357" s="126"/>
      <c r="F357" s="126"/>
      <c r="G357" s="126"/>
      <c r="H357" s="126"/>
      <c r="I357" s="126"/>
      <c r="J357" s="126"/>
      <c r="K357" s="121"/>
    </row>
    <row r="358" spans="1:11" s="121" customFormat="1">
      <c r="A358" s="125"/>
      <c r="B358" s="125" t="s">
        <v>252</v>
      </c>
      <c r="C358" s="121"/>
      <c r="D358" s="126"/>
      <c r="E358" s="126"/>
      <c r="F358" s="126"/>
      <c r="G358" s="126"/>
      <c r="H358" s="126"/>
      <c r="I358" s="126"/>
      <c r="J358" s="126"/>
      <c r="K358" s="121"/>
    </row>
    <row r="359" spans="1:11" s="121" customFormat="1">
      <c r="A359" s="126"/>
      <c r="B359" s="132" t="s">
        <v>141</v>
      </c>
      <c r="C359" s="166" t="s">
        <v>73</v>
      </c>
      <c r="D359" s="192"/>
      <c r="E359" s="192"/>
      <c r="F359" s="235"/>
      <c r="G359" s="265" t="s">
        <v>60</v>
      </c>
      <c r="H359" s="282"/>
      <c r="I359" s="304" t="s">
        <v>27</v>
      </c>
      <c r="J359" s="304" t="s">
        <v>77</v>
      </c>
      <c r="K359" s="121"/>
    </row>
    <row r="360" spans="1:11" s="121" customFormat="1">
      <c r="A360" s="126"/>
      <c r="B360" s="133"/>
      <c r="C360" s="167" t="s">
        <v>45</v>
      </c>
      <c r="D360" s="193"/>
      <c r="E360" s="210"/>
      <c r="F360" s="236" t="s">
        <v>74</v>
      </c>
      <c r="G360" s="266" t="s">
        <v>32</v>
      </c>
      <c r="H360" s="236" t="s">
        <v>76</v>
      </c>
      <c r="I360" s="305"/>
      <c r="J360" s="305"/>
      <c r="K360" s="121"/>
    </row>
    <row r="361" spans="1:11" s="121" customFormat="1">
      <c r="A361" s="126"/>
      <c r="B361" s="134"/>
      <c r="C361" s="168"/>
      <c r="D361" s="194"/>
      <c r="E361" s="211"/>
      <c r="F361" s="237" t="s">
        <v>10</v>
      </c>
      <c r="G361" s="267" t="s">
        <v>11</v>
      </c>
      <c r="H361" s="283" t="s">
        <v>30</v>
      </c>
      <c r="I361" s="306" t="s">
        <v>82</v>
      </c>
      <c r="J361" s="306" t="s">
        <v>3</v>
      </c>
      <c r="K361" s="121"/>
    </row>
    <row r="362" spans="1:11" s="121" customFormat="1" ht="15.75" customHeight="1">
      <c r="A362" s="126"/>
      <c r="B362" s="132" t="s">
        <v>142</v>
      </c>
      <c r="C362" s="169"/>
      <c r="D362" s="195" t="s">
        <v>80</v>
      </c>
      <c r="E362" s="212"/>
      <c r="F362" s="238" t="str">
        <f>IF(C362="",IF(E362="","","開始日入力を"),IF(E362="","終了日入力を",_xlfn.DAYS(E362,C362)+1))</f>
        <v/>
      </c>
      <c r="G362" s="268"/>
      <c r="H362" s="284" t="str">
        <f>IF(F362="","",IF(G362="","",IF(F362&gt;0,G362*F362,"")))</f>
        <v/>
      </c>
      <c r="I362" s="307"/>
      <c r="J362" s="307" t="str">
        <f>IF(H362="","",IF(H362-I362&lt;0,"エラー",H362-I362))</f>
        <v/>
      </c>
      <c r="K362" s="121"/>
    </row>
    <row r="363" spans="1:11" s="121" customFormat="1" ht="15.75" customHeight="1">
      <c r="A363" s="126"/>
      <c r="B363" s="133"/>
      <c r="C363" s="170"/>
      <c r="D363" s="196" t="s">
        <v>80</v>
      </c>
      <c r="E363" s="213"/>
      <c r="F363" s="239" t="str">
        <f>IF(C363="",IF(E363="","","開始日入力を"),IF(E363="","終了日入力を",_xlfn.DAYS(E363,C363)+1))</f>
        <v/>
      </c>
      <c r="G363" s="269"/>
      <c r="H363" s="285" t="str">
        <f>IF(F363="","",IF(G363="","",IF(F363&gt;0,G363*F363,"")))</f>
        <v/>
      </c>
      <c r="I363" s="308"/>
      <c r="J363" s="308" t="str">
        <f>IF(H363="","",IF(H363-I363&lt;0,"エラー",H363-I363))</f>
        <v/>
      </c>
      <c r="K363" s="121"/>
    </row>
    <row r="364" spans="1:11" s="121" customFormat="1" ht="15.75" customHeight="1">
      <c r="A364" s="126"/>
      <c r="B364" s="134"/>
      <c r="C364" s="171" t="s">
        <v>37</v>
      </c>
      <c r="D364" s="197"/>
      <c r="E364" s="197"/>
      <c r="F364" s="240">
        <f>SUM(F362:F363)</f>
        <v>0</v>
      </c>
      <c r="G364" s="270">
        <f>MAX(G362:G363)</f>
        <v>0</v>
      </c>
      <c r="H364" s="270">
        <f>SUM(H362:H363)</f>
        <v>0</v>
      </c>
      <c r="I364" s="270">
        <f>SUM(I362:I363)</f>
        <v>0</v>
      </c>
      <c r="J364" s="270">
        <f>SUM(J362:J363)</f>
        <v>0</v>
      </c>
      <c r="K364" s="121"/>
    </row>
    <row r="365" spans="1:11" s="121" customFormat="1" ht="15.75" customHeight="1">
      <c r="A365" s="126"/>
      <c r="B365" s="132" t="s">
        <v>163</v>
      </c>
      <c r="C365" s="169"/>
      <c r="D365" s="195" t="s">
        <v>80</v>
      </c>
      <c r="E365" s="212"/>
      <c r="F365" s="238" t="str">
        <f>IF(C365="",IF(E365="","","開始日入力を"),IF(E365="","終了日入力を",_xlfn.DAYS(E365,C365)+1))</f>
        <v/>
      </c>
      <c r="G365" s="268"/>
      <c r="H365" s="284" t="str">
        <f>IF(F365="","",IF(G365="","",IF(F365&gt;0,G365*F365,"")))</f>
        <v/>
      </c>
      <c r="I365" s="307"/>
      <c r="J365" s="307" t="str">
        <f>IF(H365="","",IF(H365-I365&lt;0,"エラー",H365-I365))</f>
        <v/>
      </c>
      <c r="K365" s="121"/>
    </row>
    <row r="366" spans="1:11" s="121" customFormat="1" ht="15.75" customHeight="1">
      <c r="A366" s="126"/>
      <c r="B366" s="133"/>
      <c r="C366" s="170"/>
      <c r="D366" s="196" t="s">
        <v>80</v>
      </c>
      <c r="E366" s="213"/>
      <c r="F366" s="239" t="str">
        <f>IF(C366="",IF(E366="","","開始日入力を"),IF(E366="","終了日入力を",_xlfn.DAYS(E366,C366)+1))</f>
        <v/>
      </c>
      <c r="G366" s="269"/>
      <c r="H366" s="285" t="str">
        <f>IF(F366="","",IF(G366="","",IF(F366&gt;0,G366*F366,"")))</f>
        <v/>
      </c>
      <c r="I366" s="308"/>
      <c r="J366" s="308" t="str">
        <f>IF(H366="","",IF(H366-I366&lt;0,"エラー",H366-I366))</f>
        <v/>
      </c>
      <c r="K366" s="121"/>
    </row>
    <row r="367" spans="1:11" s="121" customFormat="1" ht="15.75" customHeight="1">
      <c r="A367" s="126"/>
      <c r="B367" s="134"/>
      <c r="C367" s="171" t="s">
        <v>37</v>
      </c>
      <c r="D367" s="197"/>
      <c r="E367" s="197"/>
      <c r="F367" s="240">
        <f>SUM(F365:F366)</f>
        <v>0</v>
      </c>
      <c r="G367" s="270">
        <f>MAX(G365:G366)</f>
        <v>0</v>
      </c>
      <c r="H367" s="270">
        <f>SUM(H365:H366)</f>
        <v>0</v>
      </c>
      <c r="I367" s="270">
        <f>SUM(I365:I366)</f>
        <v>0</v>
      </c>
      <c r="J367" s="270">
        <f>SUM(J365:J366)</f>
        <v>0</v>
      </c>
      <c r="K367" s="121"/>
    </row>
    <row r="368" spans="1:11" s="121" customFormat="1" ht="15.75" customHeight="1">
      <c r="A368" s="126"/>
      <c r="B368" s="132" t="s">
        <v>143</v>
      </c>
      <c r="C368" s="169"/>
      <c r="D368" s="195" t="s">
        <v>80</v>
      </c>
      <c r="E368" s="212"/>
      <c r="F368" s="238" t="str">
        <f>IF(C368="",IF(E368="","","開始日入力を"),IF(E368="","終了日入力を",_xlfn.DAYS(E368,C368)+1))</f>
        <v/>
      </c>
      <c r="G368" s="268"/>
      <c r="H368" s="284" t="str">
        <f>IF(F368="","",IF(G368="","",IF(F368&gt;0,G368*F368,"")))</f>
        <v/>
      </c>
      <c r="I368" s="307"/>
      <c r="J368" s="307" t="str">
        <f>IF(H368="","",IF(H368-I368&lt;0,"エラー",H368-I368))</f>
        <v/>
      </c>
      <c r="K368" s="121"/>
    </row>
    <row r="369" spans="1:11" s="121" customFormat="1" ht="15.75" customHeight="1">
      <c r="A369" s="126"/>
      <c r="B369" s="133"/>
      <c r="C369" s="170"/>
      <c r="D369" s="196" t="s">
        <v>80</v>
      </c>
      <c r="E369" s="213"/>
      <c r="F369" s="239" t="str">
        <f>IF(C369="",IF(E369="","","開始日入力を"),IF(E369="","終了日入力を",_xlfn.DAYS(E369,C369)+1))</f>
        <v/>
      </c>
      <c r="G369" s="269"/>
      <c r="H369" s="285" t="str">
        <f>IF(F369="","",IF(G369="","",IF(F369&gt;0,G369*F369,"")))</f>
        <v/>
      </c>
      <c r="I369" s="308"/>
      <c r="J369" s="308" t="str">
        <f>IF(H369="","",IF(H369-I369&lt;0,"エラー",H369-I369))</f>
        <v/>
      </c>
      <c r="K369" s="121"/>
    </row>
    <row r="370" spans="1:11" s="121" customFormat="1" ht="15.75" customHeight="1">
      <c r="A370" s="126"/>
      <c r="B370" s="134"/>
      <c r="C370" s="171" t="s">
        <v>37</v>
      </c>
      <c r="D370" s="197"/>
      <c r="E370" s="197"/>
      <c r="F370" s="240">
        <f>SUM(F368:F369)</f>
        <v>0</v>
      </c>
      <c r="G370" s="270">
        <f>MAX(G368:G369)</f>
        <v>0</v>
      </c>
      <c r="H370" s="270">
        <f>SUM(H368:H369)</f>
        <v>0</v>
      </c>
      <c r="I370" s="270">
        <f>SUM(I368:I369)</f>
        <v>0</v>
      </c>
      <c r="J370" s="270">
        <f>SUM(J368:J369)</f>
        <v>0</v>
      </c>
      <c r="K370" s="121"/>
    </row>
    <row r="371" spans="1:11" s="121" customFormat="1" ht="15.75" customHeight="1">
      <c r="A371" s="126"/>
      <c r="B371" s="132" t="s">
        <v>253</v>
      </c>
      <c r="C371" s="169"/>
      <c r="D371" s="195" t="s">
        <v>80</v>
      </c>
      <c r="E371" s="212"/>
      <c r="F371" s="238" t="str">
        <f>IF(C371="",IF(E371="","","開始日入力を"),IF(E371="","終了日入力を",_xlfn.DAYS(E371,C371)+1))</f>
        <v/>
      </c>
      <c r="G371" s="268"/>
      <c r="H371" s="284" t="str">
        <f>IF(F371="","",IF(G371="","",IF(F371&gt;0,G371*F371,"")))</f>
        <v/>
      </c>
      <c r="I371" s="307"/>
      <c r="J371" s="307" t="str">
        <f>IF(H371="","",IF(H371-I371&lt;0,"エラー",H371-I371))</f>
        <v/>
      </c>
      <c r="K371" s="121"/>
    </row>
    <row r="372" spans="1:11" s="121" customFormat="1" ht="15.75" customHeight="1">
      <c r="A372" s="126"/>
      <c r="B372" s="133"/>
      <c r="C372" s="170"/>
      <c r="D372" s="196" t="s">
        <v>80</v>
      </c>
      <c r="E372" s="213"/>
      <c r="F372" s="239" t="str">
        <f>IF(C372="",IF(E372="","","開始日入力を"),IF(E372="","終了日入力を",_xlfn.DAYS(E372,C372)+1))</f>
        <v/>
      </c>
      <c r="G372" s="269"/>
      <c r="H372" s="285" t="str">
        <f>IF(F372="","",IF(G372="","",IF(F372&gt;0,G372*F372,"")))</f>
        <v/>
      </c>
      <c r="I372" s="308"/>
      <c r="J372" s="308" t="str">
        <f>IF(H372="","",IF(H372-I372&lt;0,"エラー",H372-I372))</f>
        <v/>
      </c>
      <c r="K372" s="121"/>
    </row>
    <row r="373" spans="1:11" s="121" customFormat="1" ht="15.75" customHeight="1">
      <c r="A373" s="126"/>
      <c r="B373" s="134"/>
      <c r="C373" s="171" t="s">
        <v>37</v>
      </c>
      <c r="D373" s="197"/>
      <c r="E373" s="197"/>
      <c r="F373" s="240">
        <f>SUM(F371:F372)</f>
        <v>0</v>
      </c>
      <c r="G373" s="270">
        <f>MAX(G371:G372)</f>
        <v>0</v>
      </c>
      <c r="H373" s="270">
        <f>SUM(H371:H372)</f>
        <v>0</v>
      </c>
      <c r="I373" s="270">
        <f>SUM(I371:I372)</f>
        <v>0</v>
      </c>
      <c r="J373" s="270">
        <f>SUM(J371:J372)</f>
        <v>0</v>
      </c>
      <c r="K373" s="121"/>
    </row>
    <row r="374" spans="1:11" s="121" customFormat="1">
      <c r="A374" s="126"/>
      <c r="B374" s="126"/>
      <c r="C374" s="126"/>
      <c r="D374" s="126"/>
      <c r="E374" s="126"/>
      <c r="F374" s="126"/>
      <c r="G374" s="126"/>
      <c r="H374" s="126"/>
      <c r="I374" s="126"/>
      <c r="J374" s="126"/>
      <c r="K374" s="121"/>
    </row>
    <row r="375" spans="1:11" s="121" customFormat="1" ht="15.75" customHeight="1">
      <c r="A375" s="125" t="s">
        <v>198</v>
      </c>
      <c r="B375" s="125"/>
      <c r="C375" s="121"/>
      <c r="D375" s="126"/>
      <c r="E375" s="121"/>
      <c r="F375" s="121"/>
      <c r="G375" s="121"/>
      <c r="H375" s="121"/>
      <c r="I375" s="121"/>
      <c r="J375" s="121"/>
      <c r="K375" s="327"/>
    </row>
    <row r="376" spans="1:11" s="121" customFormat="1" ht="15.75" customHeight="1">
      <c r="A376" s="126"/>
      <c r="B376" s="125" t="s">
        <v>248</v>
      </c>
      <c r="C376" s="121"/>
      <c r="D376" s="121"/>
      <c r="E376" s="216"/>
      <c r="F376" s="241"/>
      <c r="G376" s="125"/>
      <c r="H376" s="241"/>
      <c r="I376" s="125"/>
      <c r="J376" s="325"/>
      <c r="K376" s="327"/>
    </row>
    <row r="377" spans="1:11" s="121" customFormat="1" ht="15.75" customHeight="1">
      <c r="A377" s="126"/>
      <c r="B377" s="125" t="s">
        <v>116</v>
      </c>
      <c r="C377" s="121"/>
      <c r="D377" s="121"/>
      <c r="E377" s="216"/>
      <c r="F377" s="241"/>
      <c r="G377" s="125"/>
      <c r="H377" s="241"/>
      <c r="I377" s="125"/>
      <c r="J377" s="325"/>
      <c r="K377" s="327"/>
    </row>
    <row r="378" spans="1:11" s="121" customFormat="1" ht="15.75" customHeight="1">
      <c r="A378" s="126"/>
      <c r="B378" s="140"/>
      <c r="C378" s="175"/>
      <c r="D378" s="121"/>
      <c r="E378" s="215" t="s">
        <v>28</v>
      </c>
      <c r="F378" s="241" t="str">
        <f>IF(J347=0,"",J347)</f>
        <v/>
      </c>
      <c r="G378" s="125" t="s">
        <v>79</v>
      </c>
      <c r="H378" s="241">
        <v>174000</v>
      </c>
      <c r="I378" s="125" t="s">
        <v>18</v>
      </c>
      <c r="J378" s="325" t="str">
        <f>IF(F378="","",F378*H378)</f>
        <v/>
      </c>
      <c r="K378" s="327"/>
    </row>
    <row r="379" spans="1:11" s="121" customFormat="1" ht="15.75" customHeight="1">
      <c r="A379" s="126"/>
      <c r="B379" s="141"/>
      <c r="C379" s="121"/>
      <c r="D379" s="121"/>
      <c r="E379" s="215" t="s">
        <v>176</v>
      </c>
      <c r="F379" s="241" t="str">
        <f>IF(J350=0,"",J350)</f>
        <v/>
      </c>
      <c r="G379" s="125" t="s">
        <v>79</v>
      </c>
      <c r="H379" s="241">
        <v>85000</v>
      </c>
      <c r="I379" s="125" t="s">
        <v>18</v>
      </c>
      <c r="J379" s="325" t="str">
        <f>IF(F379="","",F379*H379)</f>
        <v/>
      </c>
      <c r="K379" s="327"/>
    </row>
    <row r="380" spans="1:11" s="121" customFormat="1" ht="15.75" customHeight="1">
      <c r="A380" s="126"/>
      <c r="B380" s="141"/>
      <c r="C380" s="121"/>
      <c r="D380" s="121"/>
      <c r="E380" s="215" t="s">
        <v>144</v>
      </c>
      <c r="F380" s="241" t="str">
        <f>IF(J353=0,"",J353)</f>
        <v/>
      </c>
      <c r="G380" s="125" t="s">
        <v>79</v>
      </c>
      <c r="H380" s="241">
        <v>30000</v>
      </c>
      <c r="I380" s="125" t="s">
        <v>18</v>
      </c>
      <c r="J380" s="325" t="str">
        <f>IF(F380="","",F380*H380)</f>
        <v/>
      </c>
      <c r="K380" s="327"/>
    </row>
    <row r="381" spans="1:11" s="121" customFormat="1" ht="15.75" customHeight="1">
      <c r="A381" s="126"/>
      <c r="B381" s="141"/>
      <c r="C381" s="121"/>
      <c r="D381" s="121"/>
      <c r="E381" s="215" t="s">
        <v>254</v>
      </c>
      <c r="F381" s="241" t="str">
        <f>IF(J356=0,"",J356)</f>
        <v/>
      </c>
      <c r="G381" s="125" t="s">
        <v>79</v>
      </c>
      <c r="H381" s="241">
        <v>16000</v>
      </c>
      <c r="I381" s="125" t="s">
        <v>18</v>
      </c>
      <c r="J381" s="325" t="str">
        <f>IF(F381="","",F381*H381)</f>
        <v/>
      </c>
      <c r="K381" s="327"/>
    </row>
    <row r="382" spans="1:11" s="121" customFormat="1" ht="15.75" customHeight="1">
      <c r="A382" s="126"/>
      <c r="B382" s="125" t="s">
        <v>252</v>
      </c>
      <c r="C382" s="121"/>
      <c r="D382" s="121"/>
      <c r="E382" s="216"/>
      <c r="F382" s="241"/>
      <c r="G382" s="125"/>
      <c r="H382" s="241"/>
      <c r="I382" s="125"/>
      <c r="J382" s="325"/>
      <c r="K382" s="327"/>
    </row>
    <row r="383" spans="1:11" s="121" customFormat="1" ht="15.75" customHeight="1">
      <c r="A383" s="126"/>
      <c r="B383" s="140"/>
      <c r="C383" s="175"/>
      <c r="D383" s="121"/>
      <c r="E383" s="215" t="s">
        <v>28</v>
      </c>
      <c r="F383" s="241" t="str">
        <f>IF(J364=0,"",J364)</f>
        <v/>
      </c>
      <c r="G383" s="125" t="s">
        <v>79</v>
      </c>
      <c r="H383" s="241">
        <v>121000</v>
      </c>
      <c r="I383" s="125" t="s">
        <v>18</v>
      </c>
      <c r="J383" s="325" t="str">
        <f>IF(F383="","",F383*H383)</f>
        <v/>
      </c>
      <c r="K383" s="327"/>
    </row>
    <row r="384" spans="1:11" s="121" customFormat="1" ht="15.75" customHeight="1">
      <c r="A384" s="126"/>
      <c r="B384" s="141"/>
      <c r="C384" s="121"/>
      <c r="D384" s="121"/>
      <c r="E384" s="215" t="s">
        <v>176</v>
      </c>
      <c r="F384" s="241" t="str">
        <f>IF(J367=0,"",J367)</f>
        <v/>
      </c>
      <c r="G384" s="125" t="s">
        <v>79</v>
      </c>
      <c r="H384" s="241">
        <v>85000</v>
      </c>
      <c r="I384" s="125" t="s">
        <v>18</v>
      </c>
      <c r="J384" s="325" t="str">
        <f>IF(F384="","",F384*H384)</f>
        <v/>
      </c>
      <c r="K384" s="327"/>
    </row>
    <row r="385" spans="1:11" s="121" customFormat="1" ht="15.75" customHeight="1">
      <c r="A385" s="126"/>
      <c r="B385" s="141"/>
      <c r="C385" s="121"/>
      <c r="D385" s="121"/>
      <c r="E385" s="215" t="s">
        <v>144</v>
      </c>
      <c r="F385" s="241" t="str">
        <f>IF(J370=0,"",J370)</f>
        <v/>
      </c>
      <c r="G385" s="125" t="s">
        <v>79</v>
      </c>
      <c r="H385" s="241">
        <v>29000</v>
      </c>
      <c r="I385" s="125" t="s">
        <v>18</v>
      </c>
      <c r="J385" s="325" t="str">
        <f>IF(F385="","",F385*H385)</f>
        <v/>
      </c>
      <c r="K385" s="327"/>
    </row>
    <row r="386" spans="1:11" s="121" customFormat="1" ht="15.75" customHeight="1">
      <c r="A386" s="126"/>
      <c r="B386" s="141"/>
      <c r="C386" s="121"/>
      <c r="D386" s="121"/>
      <c r="E386" s="215" t="s">
        <v>254</v>
      </c>
      <c r="F386" s="241" t="str">
        <f>IF(J373=0,"",J373)</f>
        <v/>
      </c>
      <c r="G386" s="125" t="s">
        <v>79</v>
      </c>
      <c r="H386" s="241">
        <v>16000</v>
      </c>
      <c r="I386" s="125" t="s">
        <v>18</v>
      </c>
      <c r="J386" s="325" t="str">
        <f>IF(F386="","",F386*H386)</f>
        <v/>
      </c>
      <c r="K386" s="327"/>
    </row>
    <row r="387" spans="1:11" s="121" customFormat="1" ht="15.75" customHeight="1">
      <c r="A387" s="126"/>
      <c r="B387" s="126"/>
      <c r="C387" s="126"/>
      <c r="D387" s="126"/>
      <c r="E387" s="141"/>
      <c r="F387" s="257"/>
      <c r="G387" s="125"/>
      <c r="H387" s="257"/>
      <c r="I387" s="315" t="s">
        <v>37</v>
      </c>
      <c r="J387" s="324">
        <f>SUM(J378:J386)</f>
        <v>0</v>
      </c>
      <c r="K387" s="327"/>
    </row>
    <row r="388" spans="1:11" s="119" customFormat="1" ht="20.100000000000001" customHeight="1">
      <c r="A388" s="123"/>
      <c r="B388" s="123"/>
      <c r="C388" s="123"/>
      <c r="D388" s="123"/>
      <c r="E388" s="123"/>
      <c r="F388" s="123"/>
      <c r="G388" s="123"/>
      <c r="H388" s="123"/>
      <c r="I388" s="119"/>
      <c r="J388" s="123"/>
      <c r="K388" s="119"/>
    </row>
    <row r="389" spans="1:11" s="119" customFormat="1" ht="19.5" customHeight="1">
      <c r="A389" s="61" t="s">
        <v>199</v>
      </c>
      <c r="B389" s="119"/>
      <c r="C389" s="119"/>
      <c r="D389" s="119"/>
      <c r="E389" s="119"/>
      <c r="F389" s="119"/>
      <c r="G389" s="119"/>
      <c r="H389" s="119"/>
      <c r="I389" s="119"/>
      <c r="J389" s="119"/>
      <c r="K389" s="119"/>
    </row>
    <row r="390" spans="1:11" s="119" customFormat="1" ht="14.25" customHeight="1">
      <c r="A390" s="123"/>
      <c r="B390" s="156" t="s">
        <v>212</v>
      </c>
      <c r="C390" s="156"/>
      <c r="D390" s="156"/>
      <c r="E390" s="156"/>
      <c r="F390" s="156"/>
      <c r="G390" s="156"/>
      <c r="H390" s="156"/>
      <c r="I390" s="156"/>
      <c r="J390" s="156"/>
      <c r="K390" s="119"/>
    </row>
    <row r="391" spans="1:11" s="119" customFormat="1" ht="14.25" customHeight="1">
      <c r="A391" s="119"/>
      <c r="B391" s="157" t="s">
        <v>207</v>
      </c>
      <c r="C391" s="157"/>
      <c r="D391" s="157"/>
      <c r="E391" s="157"/>
      <c r="F391" s="157"/>
      <c r="G391" s="272" t="s">
        <v>222</v>
      </c>
      <c r="H391" s="272"/>
      <c r="I391" s="272"/>
      <c r="J391" s="272"/>
      <c r="K391" s="119"/>
    </row>
    <row r="392" spans="1:11" s="119" customFormat="1" ht="14.25" customHeight="1">
      <c r="A392" s="119"/>
      <c r="B392" s="157" t="s">
        <v>181</v>
      </c>
      <c r="C392" s="157"/>
      <c r="D392" s="157"/>
      <c r="E392" s="157"/>
      <c r="F392" s="157"/>
      <c r="G392" s="273"/>
      <c r="H392" s="273"/>
      <c r="I392" s="273"/>
      <c r="J392" s="273"/>
      <c r="K392" s="119"/>
    </row>
    <row r="393" spans="1:11" s="119" customFormat="1" ht="14.25" customHeight="1">
      <c r="A393" s="119"/>
      <c r="B393" s="157" t="s">
        <v>39</v>
      </c>
      <c r="C393" s="157"/>
      <c r="D393" s="157"/>
      <c r="E393" s="157"/>
      <c r="F393" s="157"/>
      <c r="G393" s="273"/>
      <c r="H393" s="273"/>
      <c r="I393" s="273"/>
      <c r="J393" s="273"/>
      <c r="K393" s="119"/>
    </row>
    <row r="394" spans="1:11" s="119" customFormat="1">
      <c r="A394" s="119"/>
      <c r="B394" s="157" t="s">
        <v>213</v>
      </c>
      <c r="C394" s="157"/>
      <c r="D394" s="157"/>
      <c r="E394" s="157"/>
      <c r="F394" s="157"/>
      <c r="G394" s="274" t="s">
        <v>128</v>
      </c>
      <c r="H394" s="274"/>
      <c r="I394" s="274"/>
      <c r="J394" s="326"/>
      <c r="K394" s="119"/>
    </row>
    <row r="395" spans="1:11" s="119" customFormat="1">
      <c r="A395" s="119"/>
      <c r="B395" s="157"/>
      <c r="C395" s="157"/>
      <c r="D395" s="157"/>
      <c r="E395" s="157"/>
      <c r="F395" s="157"/>
      <c r="G395" s="274" t="s">
        <v>218</v>
      </c>
      <c r="H395" s="274"/>
      <c r="I395" s="274"/>
      <c r="J395" s="326"/>
      <c r="K395" s="119"/>
    </row>
    <row r="396" spans="1:11" s="119" customFormat="1">
      <c r="A396" s="119"/>
      <c r="B396" s="157"/>
      <c r="C396" s="157"/>
      <c r="D396" s="157"/>
      <c r="E396" s="157"/>
      <c r="F396" s="157"/>
      <c r="G396" s="274" t="s">
        <v>178</v>
      </c>
      <c r="H396" s="274"/>
      <c r="I396" s="274"/>
      <c r="J396" s="326"/>
      <c r="K396" s="119"/>
    </row>
    <row r="397" spans="1:11" s="119" customFormat="1">
      <c r="A397" s="119"/>
      <c r="B397" s="157"/>
      <c r="C397" s="157"/>
      <c r="D397" s="157"/>
      <c r="E397" s="157"/>
      <c r="F397" s="157"/>
      <c r="G397" s="274" t="s">
        <v>219</v>
      </c>
      <c r="H397" s="274"/>
      <c r="I397" s="274"/>
      <c r="J397" s="326"/>
      <c r="K397" s="119"/>
    </row>
    <row r="398" spans="1:11" s="119" customFormat="1" ht="30" customHeight="1">
      <c r="A398" s="119"/>
      <c r="B398" s="157" t="s">
        <v>228</v>
      </c>
      <c r="C398" s="157"/>
      <c r="D398" s="157"/>
      <c r="E398" s="157"/>
      <c r="F398" s="157"/>
      <c r="G398" s="156"/>
      <c r="H398" s="156"/>
      <c r="I398" s="156"/>
      <c r="J398" s="156"/>
      <c r="K398" s="119"/>
    </row>
    <row r="399" spans="1:11" s="119" customFormat="1" ht="18.75" customHeight="1">
      <c r="A399" s="119"/>
      <c r="B399" s="156" t="s">
        <v>205</v>
      </c>
      <c r="C399" s="156"/>
      <c r="D399" s="156"/>
      <c r="E399" s="156"/>
      <c r="F399" s="156"/>
      <c r="G399" s="156"/>
      <c r="H399" s="156"/>
      <c r="I399" s="156"/>
      <c r="J399" s="156"/>
      <c r="K399" s="119"/>
    </row>
    <row r="400" spans="1:11" s="119" customFormat="1">
      <c r="A400" s="119"/>
      <c r="B400" s="157" t="s">
        <v>229</v>
      </c>
      <c r="C400" s="157"/>
      <c r="D400" s="157"/>
      <c r="E400" s="157"/>
      <c r="F400" s="157"/>
      <c r="G400" s="275" t="s">
        <v>150</v>
      </c>
      <c r="H400" s="275"/>
      <c r="I400" s="275"/>
      <c r="J400" s="326"/>
      <c r="K400" s="119"/>
    </row>
    <row r="401" spans="2:10" s="119" customFormat="1">
      <c r="B401" s="157"/>
      <c r="C401" s="157"/>
      <c r="D401" s="157"/>
      <c r="E401" s="157"/>
      <c r="F401" s="157"/>
      <c r="G401" s="275" t="s">
        <v>220</v>
      </c>
      <c r="H401" s="275"/>
      <c r="I401" s="275"/>
      <c r="J401" s="326"/>
    </row>
    <row r="402" spans="2:10" s="119" customFormat="1">
      <c r="B402" s="157"/>
      <c r="C402" s="157"/>
      <c r="D402" s="157"/>
      <c r="E402" s="157"/>
      <c r="F402" s="157"/>
      <c r="G402" s="275" t="s">
        <v>221</v>
      </c>
      <c r="H402" s="275"/>
      <c r="I402" s="275"/>
      <c r="J402" s="326"/>
    </row>
    <row r="403" spans="2:10" s="119" customFormat="1">
      <c r="B403" s="157"/>
      <c r="C403" s="157"/>
      <c r="D403" s="157"/>
      <c r="E403" s="157"/>
      <c r="F403" s="157"/>
      <c r="G403" s="275" t="s">
        <v>143</v>
      </c>
      <c r="H403" s="275"/>
      <c r="I403" s="275"/>
      <c r="J403" s="326"/>
    </row>
    <row r="404" spans="2:10" s="119" customFormat="1" ht="44.25" customHeight="1">
      <c r="B404" s="157" t="s">
        <v>158</v>
      </c>
      <c r="C404" s="157"/>
      <c r="D404" s="157"/>
      <c r="E404" s="157"/>
      <c r="F404" s="157"/>
      <c r="G404" s="276"/>
      <c r="H404" s="276"/>
      <c r="I404" s="276"/>
      <c r="J404" s="276"/>
    </row>
    <row r="405" spans="2:10" s="119" customFormat="1" ht="31.5" customHeight="1">
      <c r="B405" s="157" t="s">
        <v>230</v>
      </c>
      <c r="C405" s="157"/>
      <c r="D405" s="157"/>
      <c r="E405" s="157"/>
      <c r="F405" s="157"/>
      <c r="G405" s="276"/>
      <c r="H405" s="276"/>
      <c r="I405" s="276"/>
      <c r="J405" s="276"/>
    </row>
    <row r="406" spans="2:10" s="119" customFormat="1" ht="57" customHeight="1">
      <c r="B406" s="157" t="s">
        <v>231</v>
      </c>
      <c r="C406" s="157"/>
      <c r="D406" s="157"/>
      <c r="E406" s="157"/>
      <c r="F406" s="157"/>
      <c r="G406" s="276"/>
      <c r="H406" s="276"/>
      <c r="I406" s="276"/>
      <c r="J406" s="276"/>
    </row>
    <row r="407" spans="2:10" s="119" customFormat="1">
      <c r="B407" s="1" t="s">
        <v>224</v>
      </c>
      <c r="C407" s="119"/>
      <c r="D407" s="119"/>
      <c r="E407" s="119"/>
      <c r="F407" s="119"/>
      <c r="G407" s="119"/>
      <c r="H407" s="119"/>
      <c r="I407" s="119"/>
      <c r="J407" s="119"/>
    </row>
    <row r="408" spans="2:10" s="119" customFormat="1">
      <c r="B408" s="1" t="s">
        <v>225</v>
      </c>
      <c r="C408" s="119"/>
      <c r="D408" s="119"/>
      <c r="E408" s="119"/>
      <c r="F408" s="119"/>
      <c r="G408" s="119"/>
      <c r="H408" s="119"/>
      <c r="I408" s="119"/>
      <c r="J408" s="119"/>
    </row>
  </sheetData>
  <mergeCells count="328">
    <mergeCell ref="A2:K2"/>
    <mergeCell ref="B3:J3"/>
    <mergeCell ref="C9:F9"/>
    <mergeCell ref="G9:H9"/>
    <mergeCell ref="C10:E10"/>
    <mergeCell ref="C15:E15"/>
    <mergeCell ref="C19:E19"/>
    <mergeCell ref="C23:E23"/>
    <mergeCell ref="C27:F27"/>
    <mergeCell ref="G27:H27"/>
    <mergeCell ref="C28:E28"/>
    <mergeCell ref="C33:E33"/>
    <mergeCell ref="C37:E37"/>
    <mergeCell ref="C41:E41"/>
    <mergeCell ref="C45:F45"/>
    <mergeCell ref="G45:H45"/>
    <mergeCell ref="C46:E46"/>
    <mergeCell ref="C51:E51"/>
    <mergeCell ref="C55:E55"/>
    <mergeCell ref="C59:E59"/>
    <mergeCell ref="C62:F62"/>
    <mergeCell ref="G62:H62"/>
    <mergeCell ref="C63:E63"/>
    <mergeCell ref="C68:E68"/>
    <mergeCell ref="C72:E72"/>
    <mergeCell ref="C76:E76"/>
    <mergeCell ref="C80:E80"/>
    <mergeCell ref="B83:J83"/>
    <mergeCell ref="B84:J84"/>
    <mergeCell ref="B87:D87"/>
    <mergeCell ref="E87:H87"/>
    <mergeCell ref="B88:D88"/>
    <mergeCell ref="E88:H88"/>
    <mergeCell ref="C94:E94"/>
    <mergeCell ref="C95:E95"/>
    <mergeCell ref="C96:E96"/>
    <mergeCell ref="C97:E97"/>
    <mergeCell ref="C98:E98"/>
    <mergeCell ref="C99:E99"/>
    <mergeCell ref="C102:E102"/>
    <mergeCell ref="C103:E103"/>
    <mergeCell ref="C104:E104"/>
    <mergeCell ref="C106:E106"/>
    <mergeCell ref="C107:E107"/>
    <mergeCell ref="C108:E108"/>
    <mergeCell ref="C109:E109"/>
    <mergeCell ref="B110:C110"/>
    <mergeCell ref="D110:H110"/>
    <mergeCell ref="B111:C111"/>
    <mergeCell ref="D111:E111"/>
    <mergeCell ref="C117:F117"/>
    <mergeCell ref="G117:H117"/>
    <mergeCell ref="C118:E118"/>
    <mergeCell ref="C122:E122"/>
    <mergeCell ref="C125:E125"/>
    <mergeCell ref="C128:E128"/>
    <mergeCell ref="C131:E131"/>
    <mergeCell ref="C133:F133"/>
    <mergeCell ref="G133:H133"/>
    <mergeCell ref="C134:E134"/>
    <mergeCell ref="C138:E138"/>
    <mergeCell ref="C141:E141"/>
    <mergeCell ref="C144:E144"/>
    <mergeCell ref="C147:E147"/>
    <mergeCell ref="C149:F149"/>
    <mergeCell ref="G149:H149"/>
    <mergeCell ref="C150:E150"/>
    <mergeCell ref="C154:E154"/>
    <mergeCell ref="C157:E157"/>
    <mergeCell ref="C160:E160"/>
    <mergeCell ref="C163:E163"/>
    <mergeCell ref="C168:E168"/>
    <mergeCell ref="C169:E169"/>
    <mergeCell ref="C170:E170"/>
    <mergeCell ref="C171:E171"/>
    <mergeCell ref="C173:E173"/>
    <mergeCell ref="C174:E174"/>
    <mergeCell ref="C175:E175"/>
    <mergeCell ref="C176:E176"/>
    <mergeCell ref="C178:E178"/>
    <mergeCell ref="C179:E179"/>
    <mergeCell ref="C180:E180"/>
    <mergeCell ref="C181:E181"/>
    <mergeCell ref="C186:F186"/>
    <mergeCell ref="G186:H186"/>
    <mergeCell ref="C187:E187"/>
    <mergeCell ref="C191:E191"/>
    <mergeCell ref="C194:E194"/>
    <mergeCell ref="C197:E197"/>
    <mergeCell ref="C200:E200"/>
    <mergeCell ref="C202:F202"/>
    <mergeCell ref="G202:H202"/>
    <mergeCell ref="C203:E203"/>
    <mergeCell ref="C207:E207"/>
    <mergeCell ref="C210:E210"/>
    <mergeCell ref="C213:E213"/>
    <mergeCell ref="C216:E216"/>
    <mergeCell ref="C218:F218"/>
    <mergeCell ref="G218:H218"/>
    <mergeCell ref="C219:E219"/>
    <mergeCell ref="C223:E223"/>
    <mergeCell ref="C226:E226"/>
    <mergeCell ref="C229:E229"/>
    <mergeCell ref="C232:E232"/>
    <mergeCell ref="C237:E237"/>
    <mergeCell ref="C238:E238"/>
    <mergeCell ref="C239:E239"/>
    <mergeCell ref="C240:E240"/>
    <mergeCell ref="C242:E242"/>
    <mergeCell ref="C243:E243"/>
    <mergeCell ref="C244:E244"/>
    <mergeCell ref="C245:E245"/>
    <mergeCell ref="C247:E247"/>
    <mergeCell ref="C248:E248"/>
    <mergeCell ref="C249:E249"/>
    <mergeCell ref="C250:E250"/>
    <mergeCell ref="B256:D256"/>
    <mergeCell ref="E256:G256"/>
    <mergeCell ref="B258:D258"/>
    <mergeCell ref="E258:G258"/>
    <mergeCell ref="B259:D259"/>
    <mergeCell ref="E259:G259"/>
    <mergeCell ref="B260:D260"/>
    <mergeCell ref="E260:G260"/>
    <mergeCell ref="B261:D261"/>
    <mergeCell ref="E261:G261"/>
    <mergeCell ref="B262:D262"/>
    <mergeCell ref="E262:G262"/>
    <mergeCell ref="B263:D263"/>
    <mergeCell ref="E263:G263"/>
    <mergeCell ref="B264:D264"/>
    <mergeCell ref="E264:G264"/>
    <mergeCell ref="B265:D265"/>
    <mergeCell ref="E265:G265"/>
    <mergeCell ref="B266:D266"/>
    <mergeCell ref="E266:G266"/>
    <mergeCell ref="B267:D267"/>
    <mergeCell ref="E267:G267"/>
    <mergeCell ref="C275:E275"/>
    <mergeCell ref="G275:H275"/>
    <mergeCell ref="I275:J275"/>
    <mergeCell ref="G276:H276"/>
    <mergeCell ref="I276:J276"/>
    <mergeCell ref="G277:H277"/>
    <mergeCell ref="I277:J277"/>
    <mergeCell ref="C278:E278"/>
    <mergeCell ref="G278:H278"/>
    <mergeCell ref="I278:J278"/>
    <mergeCell ref="G279:H279"/>
    <mergeCell ref="I279:J279"/>
    <mergeCell ref="G280:H280"/>
    <mergeCell ref="I280:J280"/>
    <mergeCell ref="C281:E281"/>
    <mergeCell ref="G281:H281"/>
    <mergeCell ref="I281:J281"/>
    <mergeCell ref="B291:D291"/>
    <mergeCell ref="E291:J291"/>
    <mergeCell ref="B292:D292"/>
    <mergeCell ref="E292:J292"/>
    <mergeCell ref="B293:D293"/>
    <mergeCell ref="E293:J293"/>
    <mergeCell ref="B294:D294"/>
    <mergeCell ref="E294:J294"/>
    <mergeCell ref="B297:J297"/>
    <mergeCell ref="B298:J298"/>
    <mergeCell ref="B301:E301"/>
    <mergeCell ref="F301:I301"/>
    <mergeCell ref="B302:E302"/>
    <mergeCell ref="F302:I302"/>
    <mergeCell ref="B303:E303"/>
    <mergeCell ref="F303:I303"/>
    <mergeCell ref="B306:E306"/>
    <mergeCell ref="F306:I306"/>
    <mergeCell ref="B307:E307"/>
    <mergeCell ref="F307:I307"/>
    <mergeCell ref="B308:E308"/>
    <mergeCell ref="F308:I308"/>
    <mergeCell ref="B318:D318"/>
    <mergeCell ref="E318:J318"/>
    <mergeCell ref="B319:D319"/>
    <mergeCell ref="E319:J319"/>
    <mergeCell ref="C322:E322"/>
    <mergeCell ref="G322:H322"/>
    <mergeCell ref="I322:J322"/>
    <mergeCell ref="G323:H323"/>
    <mergeCell ref="I323:J323"/>
    <mergeCell ref="G324:H324"/>
    <mergeCell ref="I324:J324"/>
    <mergeCell ref="G325:H325"/>
    <mergeCell ref="I325:J325"/>
    <mergeCell ref="C326:E326"/>
    <mergeCell ref="G326:H326"/>
    <mergeCell ref="I326:J326"/>
    <mergeCell ref="C328:E328"/>
    <mergeCell ref="G328:H328"/>
    <mergeCell ref="I328:J328"/>
    <mergeCell ref="G329:H329"/>
    <mergeCell ref="I329:J329"/>
    <mergeCell ref="G330:H330"/>
    <mergeCell ref="I330:J330"/>
    <mergeCell ref="G331:H331"/>
    <mergeCell ref="I331:J331"/>
    <mergeCell ref="C332:E332"/>
    <mergeCell ref="G332:H332"/>
    <mergeCell ref="I332:J332"/>
    <mergeCell ref="C342:F342"/>
    <mergeCell ref="G342:H342"/>
    <mergeCell ref="C343:E343"/>
    <mergeCell ref="C347:E347"/>
    <mergeCell ref="C350:E350"/>
    <mergeCell ref="C353:E353"/>
    <mergeCell ref="C356:E356"/>
    <mergeCell ref="C359:F359"/>
    <mergeCell ref="G359:H359"/>
    <mergeCell ref="C360:E360"/>
    <mergeCell ref="C364:E364"/>
    <mergeCell ref="C367:E367"/>
    <mergeCell ref="C370:E370"/>
    <mergeCell ref="C373:E373"/>
    <mergeCell ref="B390:J390"/>
    <mergeCell ref="B391:F391"/>
    <mergeCell ref="G391:J391"/>
    <mergeCell ref="B392:F392"/>
    <mergeCell ref="G392:J392"/>
    <mergeCell ref="B393:F393"/>
    <mergeCell ref="G393:J393"/>
    <mergeCell ref="G394:I394"/>
    <mergeCell ref="G395:I395"/>
    <mergeCell ref="G396:I396"/>
    <mergeCell ref="G397:I397"/>
    <mergeCell ref="B398:F398"/>
    <mergeCell ref="G398:J398"/>
    <mergeCell ref="B399:J399"/>
    <mergeCell ref="G400:I400"/>
    <mergeCell ref="G401:I401"/>
    <mergeCell ref="G402:I402"/>
    <mergeCell ref="G403:I403"/>
    <mergeCell ref="B404:F404"/>
    <mergeCell ref="G404:J404"/>
    <mergeCell ref="B405:F405"/>
    <mergeCell ref="G405:J405"/>
    <mergeCell ref="B406:F406"/>
    <mergeCell ref="G406:J406"/>
    <mergeCell ref="B9:B11"/>
    <mergeCell ref="I9:I10"/>
    <mergeCell ref="J9:J10"/>
    <mergeCell ref="B12:B15"/>
    <mergeCell ref="B16:B19"/>
    <mergeCell ref="B20:B23"/>
    <mergeCell ref="B27:B29"/>
    <mergeCell ref="I27:I28"/>
    <mergeCell ref="J27:J28"/>
    <mergeCell ref="B30:B33"/>
    <mergeCell ref="B34:B37"/>
    <mergeCell ref="B38:B41"/>
    <mergeCell ref="B45:B47"/>
    <mergeCell ref="I45:I46"/>
    <mergeCell ref="J45:J46"/>
    <mergeCell ref="B48:B51"/>
    <mergeCell ref="B52:B55"/>
    <mergeCell ref="B56:B59"/>
    <mergeCell ref="B62:B64"/>
    <mergeCell ref="I62:I63"/>
    <mergeCell ref="J62:J63"/>
    <mergeCell ref="B65:B68"/>
    <mergeCell ref="B69:B72"/>
    <mergeCell ref="B73:B76"/>
    <mergeCell ref="B77:B80"/>
    <mergeCell ref="B117:B119"/>
    <mergeCell ref="I117:I118"/>
    <mergeCell ref="J117:J118"/>
    <mergeCell ref="B120:B122"/>
    <mergeCell ref="B123:B125"/>
    <mergeCell ref="B126:B128"/>
    <mergeCell ref="B129:B131"/>
    <mergeCell ref="B133:B135"/>
    <mergeCell ref="I133:I134"/>
    <mergeCell ref="J133:J134"/>
    <mergeCell ref="B136:B138"/>
    <mergeCell ref="B139:B141"/>
    <mergeCell ref="B142:B144"/>
    <mergeCell ref="B145:B147"/>
    <mergeCell ref="B149:B151"/>
    <mergeCell ref="I149:I150"/>
    <mergeCell ref="J149:J150"/>
    <mergeCell ref="B152:B154"/>
    <mergeCell ref="B155:B157"/>
    <mergeCell ref="B158:B160"/>
    <mergeCell ref="B161:B163"/>
    <mergeCell ref="B186:B188"/>
    <mergeCell ref="I186:I187"/>
    <mergeCell ref="J186:J187"/>
    <mergeCell ref="B189:B191"/>
    <mergeCell ref="B192:B194"/>
    <mergeCell ref="B195:B197"/>
    <mergeCell ref="B198:B200"/>
    <mergeCell ref="B202:B204"/>
    <mergeCell ref="I202:I203"/>
    <mergeCell ref="J202:J203"/>
    <mergeCell ref="B205:B207"/>
    <mergeCell ref="B208:B210"/>
    <mergeCell ref="B211:B213"/>
    <mergeCell ref="B214:B216"/>
    <mergeCell ref="B218:B220"/>
    <mergeCell ref="I218:I219"/>
    <mergeCell ref="J218:J219"/>
    <mergeCell ref="B221:B223"/>
    <mergeCell ref="B224:B226"/>
    <mergeCell ref="B227:B229"/>
    <mergeCell ref="B230:B232"/>
    <mergeCell ref="B276:B278"/>
    <mergeCell ref="B279:B281"/>
    <mergeCell ref="B342:B344"/>
    <mergeCell ref="I342:I343"/>
    <mergeCell ref="J342:J343"/>
    <mergeCell ref="B345:B347"/>
    <mergeCell ref="B348:B350"/>
    <mergeCell ref="B351:B353"/>
    <mergeCell ref="B354:B356"/>
    <mergeCell ref="B359:B361"/>
    <mergeCell ref="I359:I360"/>
    <mergeCell ref="J359:J360"/>
    <mergeCell ref="B362:B364"/>
    <mergeCell ref="B365:B367"/>
    <mergeCell ref="B368:B370"/>
    <mergeCell ref="B371:B373"/>
    <mergeCell ref="B394:F397"/>
    <mergeCell ref="B400:F403"/>
  </mergeCells>
  <phoneticPr fontId="19"/>
  <dataValidations count="2">
    <dataValidation type="list" allowBlank="1" showDropDown="0" showInputMessage="1" showErrorMessage="1" sqref="G392:J392">
      <formula1>"計画,実績"</formula1>
    </dataValidation>
    <dataValidation type="list" allowBlank="1" showDropDown="0" showInputMessage="1" showErrorMessage="1" sqref="J400:J403 J394:J397 G398:J398">
      <formula1>"○,×"</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6" manualBreakCount="6">
    <brk id="113" max="10" man="1"/>
    <brk id="163" max="10" man="1"/>
    <brk id="252" max="10" man="1"/>
    <brk id="272" max="10" man="1"/>
    <brk id="315" max="10" man="1"/>
    <brk id="338"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00B050"/>
  </sheetPr>
  <dimension ref="A1:IW25"/>
  <sheetViews>
    <sheetView workbookViewId="0">
      <selection activeCell="T23" sqref="T23"/>
    </sheetView>
  </sheetViews>
  <sheetFormatPr defaultRowHeight="13.5"/>
  <cols>
    <col min="1" max="1" width="2.5" style="328" customWidth="1"/>
    <col min="2" max="2" width="20" style="328" customWidth="1"/>
    <col min="3" max="3" width="18.75" style="328" customWidth="1"/>
    <col min="4" max="5" width="18.75" style="123" customWidth="1"/>
    <col min="6" max="6" width="12" style="328" customWidth="1"/>
    <col min="7" max="257" width="9" style="328" bestFit="1" customWidth="1"/>
    <col min="258" max="16384" width="9" style="123" customWidth="1"/>
  </cols>
  <sheetData>
    <row r="1" spans="1:6" ht="16.5" customHeight="1">
      <c r="A1" s="328" t="s">
        <v>170</v>
      </c>
    </row>
    <row r="2" spans="1:6" ht="31.5" customHeight="1">
      <c r="A2" s="329" t="s">
        <v>131</v>
      </c>
      <c r="B2" s="3"/>
      <c r="C2" s="3"/>
      <c r="D2" s="3"/>
      <c r="E2" s="3"/>
      <c r="F2" s="3"/>
    </row>
    <row r="3" spans="1:6" ht="29.25" customHeight="1">
      <c r="A3" s="328" t="s">
        <v>114</v>
      </c>
      <c r="D3" s="378"/>
      <c r="E3" s="378"/>
    </row>
    <row r="4" spans="1:6" ht="29.25" customHeight="1">
      <c r="B4" s="323" t="s">
        <v>8</v>
      </c>
      <c r="C4" s="323" t="s">
        <v>120</v>
      </c>
      <c r="D4" s="323" t="s">
        <v>133</v>
      </c>
      <c r="E4" s="323" t="s">
        <v>85</v>
      </c>
      <c r="F4" s="323" t="s">
        <v>102</v>
      </c>
    </row>
    <row r="5" spans="1:6" ht="12.75" customHeight="1">
      <c r="B5" s="330"/>
      <c r="C5" s="333" t="s">
        <v>34</v>
      </c>
      <c r="D5" s="333" t="s">
        <v>34</v>
      </c>
      <c r="E5" s="333" t="s">
        <v>34</v>
      </c>
      <c r="F5" s="330"/>
    </row>
    <row r="6" spans="1:6" ht="29.25" customHeight="1">
      <c r="B6" s="331" t="s">
        <v>117</v>
      </c>
      <c r="C6" s="334"/>
      <c r="D6" s="334"/>
      <c r="E6" s="334"/>
      <c r="F6" s="331"/>
    </row>
    <row r="7" spans="1:6" ht="29.25" customHeight="1">
      <c r="B7" s="377" t="s">
        <v>118</v>
      </c>
      <c r="C7" s="332"/>
      <c r="D7" s="332"/>
      <c r="E7" s="332"/>
      <c r="F7" s="332"/>
    </row>
    <row r="8" spans="1:6" ht="29.25" customHeight="1">
      <c r="B8" s="332" t="s">
        <v>119</v>
      </c>
      <c r="C8" s="332"/>
      <c r="D8" s="332"/>
      <c r="E8" s="332"/>
      <c r="F8" s="332"/>
    </row>
    <row r="9" spans="1:6" ht="29.25" customHeight="1">
      <c r="B9" s="323" t="s">
        <v>37</v>
      </c>
      <c r="C9" s="332"/>
      <c r="D9" s="332"/>
      <c r="E9" s="332"/>
      <c r="F9" s="332"/>
    </row>
    <row r="10" spans="1:6" ht="29.25" customHeight="1">
      <c r="D10" s="378"/>
      <c r="E10" s="378"/>
    </row>
    <row r="11" spans="1:6" ht="29.25" customHeight="1">
      <c r="A11" s="328" t="s">
        <v>43</v>
      </c>
      <c r="D11" s="378"/>
      <c r="E11" s="378"/>
    </row>
    <row r="12" spans="1:6" ht="29.25" customHeight="1">
      <c r="B12" s="323" t="s">
        <v>8</v>
      </c>
      <c r="C12" s="323" t="s">
        <v>120</v>
      </c>
      <c r="D12" s="323" t="s">
        <v>133</v>
      </c>
      <c r="E12" s="323" t="s">
        <v>85</v>
      </c>
      <c r="F12" s="323" t="s">
        <v>121</v>
      </c>
    </row>
    <row r="13" spans="1:6" ht="12.75" customHeight="1">
      <c r="B13" s="330"/>
      <c r="C13" s="333" t="s">
        <v>34</v>
      </c>
      <c r="D13" s="333" t="s">
        <v>34</v>
      </c>
      <c r="E13" s="333" t="s">
        <v>34</v>
      </c>
      <c r="F13" s="330"/>
    </row>
    <row r="14" spans="1:6" ht="29.25" customHeight="1">
      <c r="B14" s="331"/>
      <c r="C14" s="334"/>
      <c r="D14" s="334"/>
      <c r="E14" s="334"/>
      <c r="F14" s="331"/>
    </row>
    <row r="15" spans="1:6" ht="29.25" customHeight="1">
      <c r="B15" s="332"/>
      <c r="C15" s="332"/>
      <c r="D15" s="332"/>
      <c r="E15" s="332"/>
      <c r="F15" s="332"/>
    </row>
    <row r="16" spans="1:6" ht="29.25" customHeight="1">
      <c r="B16" s="332"/>
      <c r="C16" s="332"/>
      <c r="D16" s="332"/>
      <c r="E16" s="332"/>
      <c r="F16" s="332"/>
    </row>
    <row r="17" spans="2:6" ht="29.25" customHeight="1">
      <c r="B17" s="332"/>
      <c r="C17" s="332"/>
      <c r="D17" s="332"/>
      <c r="E17" s="332"/>
      <c r="F17" s="332"/>
    </row>
    <row r="18" spans="2:6" ht="29.25" customHeight="1">
      <c r="B18" s="332"/>
      <c r="C18" s="332"/>
      <c r="D18" s="332"/>
      <c r="E18" s="332"/>
      <c r="F18" s="332"/>
    </row>
    <row r="19" spans="2:6" ht="29.25" customHeight="1">
      <c r="B19" s="332"/>
      <c r="C19" s="332"/>
      <c r="D19" s="332"/>
      <c r="E19" s="332"/>
      <c r="F19" s="332"/>
    </row>
    <row r="20" spans="2:6" ht="29.25" customHeight="1">
      <c r="B20" s="332"/>
      <c r="C20" s="332"/>
      <c r="D20" s="332"/>
      <c r="E20" s="332"/>
      <c r="F20" s="332"/>
    </row>
    <row r="21" spans="2:6" ht="29.25" customHeight="1">
      <c r="B21" s="332"/>
      <c r="C21" s="332"/>
      <c r="D21" s="332"/>
      <c r="E21" s="332"/>
      <c r="F21" s="332"/>
    </row>
    <row r="22" spans="2:6" ht="29.25" customHeight="1">
      <c r="B22" s="332"/>
      <c r="C22" s="332"/>
      <c r="D22" s="332"/>
      <c r="E22" s="332"/>
      <c r="F22" s="332"/>
    </row>
    <row r="23" spans="2:6" ht="29.25" customHeight="1">
      <c r="B23" s="332"/>
      <c r="C23" s="332"/>
      <c r="D23" s="332"/>
      <c r="E23" s="332"/>
      <c r="F23" s="332"/>
    </row>
    <row r="24" spans="2:6" ht="29.25" customHeight="1">
      <c r="B24" s="332"/>
      <c r="C24" s="332"/>
      <c r="D24" s="332"/>
      <c r="E24" s="332"/>
      <c r="F24" s="332"/>
    </row>
    <row r="25" spans="2:6" ht="29.25" customHeight="1">
      <c r="B25" s="323" t="s">
        <v>37</v>
      </c>
      <c r="C25" s="332"/>
      <c r="D25" s="332"/>
      <c r="E25" s="332"/>
      <c r="F25" s="332"/>
    </row>
  </sheetData>
  <mergeCells count="1">
    <mergeCell ref="A2:F2"/>
  </mergeCells>
  <phoneticPr fontId="19"/>
  <pageMargins left="0.78740157480314943" right="0.78740157480314943" top="0.98425196850393681" bottom="0.98425196850393681" header="0.51181102362204722" footer="0.51181102362204722"/>
  <pageSetup paperSize="9" scale="95" fitToWidth="1" fitToHeight="1" orientation="portrait"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90D7F0"/>
  </sheetPr>
  <dimension ref="A1:F57"/>
  <sheetViews>
    <sheetView workbookViewId="0">
      <selection activeCell="D54" sqref="D54"/>
    </sheetView>
  </sheetViews>
  <sheetFormatPr defaultRowHeight="12"/>
  <cols>
    <col min="1" max="1" width="4.25" style="63" customWidth="1"/>
    <col min="2" max="2" width="16" style="63" customWidth="1"/>
    <col min="3" max="3" width="16.875" style="64" customWidth="1"/>
    <col min="4" max="4" width="21.375" style="63" customWidth="1"/>
    <col min="5" max="5" width="10.375" style="63" customWidth="1"/>
    <col min="6" max="6" width="18" style="63" customWidth="1"/>
    <col min="7" max="16384" width="9" style="63" customWidth="1"/>
  </cols>
  <sheetData>
    <row r="1" spans="1:6" ht="13.5">
      <c r="A1" s="65" t="s">
        <v>68</v>
      </c>
      <c r="B1" s="65"/>
      <c r="C1" s="68"/>
      <c r="D1" s="68"/>
      <c r="E1" s="68"/>
      <c r="F1" s="68"/>
    </row>
    <row r="2" spans="1:6" ht="13.5">
      <c r="A2" s="66" t="s">
        <v>65</v>
      </c>
      <c r="B2" s="66"/>
      <c r="C2" s="66"/>
      <c r="D2" s="66"/>
      <c r="E2" s="66"/>
      <c r="F2" s="66"/>
    </row>
    <row r="3" spans="1:6">
      <c r="A3" s="67"/>
      <c r="B3" s="67"/>
      <c r="C3" s="67"/>
      <c r="D3" s="67"/>
      <c r="E3" s="67"/>
      <c r="F3" s="67"/>
    </row>
    <row r="4" spans="1:6" ht="20.100000000000001" customHeight="1">
      <c r="A4" s="68"/>
      <c r="B4" s="76" t="str">
        <f>'別紙１ －１'!B4</f>
        <v>施設名　（　　　　　　　　　　　　　　　　）</v>
      </c>
      <c r="C4" s="86"/>
      <c r="D4" s="86"/>
      <c r="E4" s="86"/>
      <c r="F4" s="86"/>
    </row>
    <row r="5" spans="1:6">
      <c r="A5" s="69" t="s">
        <v>26</v>
      </c>
      <c r="B5" s="77"/>
      <c r="C5" s="87" t="s">
        <v>2</v>
      </c>
      <c r="D5" s="95"/>
      <c r="E5" s="106" t="s">
        <v>115</v>
      </c>
      <c r="F5" s="115"/>
    </row>
    <row r="6" spans="1:6">
      <c r="A6" s="70"/>
      <c r="B6" s="78"/>
      <c r="C6" s="88" t="s">
        <v>34</v>
      </c>
      <c r="D6" s="96"/>
      <c r="E6" s="81" t="s">
        <v>34</v>
      </c>
      <c r="F6" s="116"/>
    </row>
    <row r="7" spans="1:6" ht="13.5" customHeight="1">
      <c r="A7" s="71" t="s">
        <v>159</v>
      </c>
      <c r="B7" s="79"/>
      <c r="C7" s="89"/>
      <c r="D7" s="97"/>
      <c r="E7" s="107"/>
      <c r="F7" s="117"/>
    </row>
    <row r="8" spans="1:6" ht="13.5" customHeight="1">
      <c r="A8" s="71" t="s">
        <v>17</v>
      </c>
      <c r="B8" s="79"/>
      <c r="C8" s="89"/>
      <c r="D8" s="98" t="s">
        <v>135</v>
      </c>
      <c r="E8" s="108"/>
      <c r="F8" s="117"/>
    </row>
    <row r="9" spans="1:6" ht="13.5" customHeight="1">
      <c r="A9" s="71"/>
      <c r="B9" s="68"/>
      <c r="C9" s="89"/>
      <c r="D9" s="98"/>
      <c r="E9" s="109"/>
      <c r="F9" s="117"/>
    </row>
    <row r="10" spans="1:6" ht="13.5" customHeight="1">
      <c r="A10" s="71"/>
      <c r="B10" s="80" t="s">
        <v>108</v>
      </c>
      <c r="C10" s="89"/>
      <c r="D10" s="97"/>
      <c r="E10" s="108"/>
      <c r="F10" s="117"/>
    </row>
    <row r="11" spans="1:6" ht="13.5" customHeight="1">
      <c r="A11" s="71"/>
      <c r="B11" s="79"/>
      <c r="C11" s="89"/>
      <c r="D11" s="97"/>
      <c r="E11" s="107"/>
      <c r="F11" s="117"/>
    </row>
    <row r="12" spans="1:6" ht="13.5" customHeight="1">
      <c r="A12" s="71" t="s">
        <v>105</v>
      </c>
      <c r="B12" s="79"/>
      <c r="C12" s="89"/>
      <c r="D12" s="97"/>
      <c r="E12" s="107"/>
      <c r="F12" s="117"/>
    </row>
    <row r="13" spans="1:6" ht="13.5" customHeight="1">
      <c r="A13" s="71"/>
      <c r="B13" s="79" t="s">
        <v>146</v>
      </c>
      <c r="C13" s="89"/>
      <c r="D13" s="97"/>
      <c r="E13" s="107"/>
      <c r="F13" s="117"/>
    </row>
    <row r="14" spans="1:6" ht="13.5" customHeight="1">
      <c r="A14" s="71"/>
      <c r="B14" s="79" t="s">
        <v>19</v>
      </c>
      <c r="C14" s="89"/>
      <c r="D14" s="97"/>
      <c r="E14" s="107"/>
      <c r="F14" s="117"/>
    </row>
    <row r="15" spans="1:6" ht="13.5" customHeight="1">
      <c r="A15" s="71"/>
      <c r="B15" s="79" t="s">
        <v>107</v>
      </c>
      <c r="C15" s="89"/>
      <c r="D15" s="97"/>
      <c r="E15" s="108"/>
      <c r="F15" s="117"/>
    </row>
    <row r="16" spans="1:6" ht="13.5" customHeight="1">
      <c r="A16" s="71"/>
      <c r="B16" s="80" t="s">
        <v>108</v>
      </c>
      <c r="C16" s="89"/>
      <c r="D16" s="97"/>
      <c r="E16" s="108"/>
      <c r="F16" s="117"/>
    </row>
    <row r="17" spans="1:6" ht="13.5" customHeight="1">
      <c r="A17" s="71"/>
      <c r="B17" s="80"/>
      <c r="C17" s="89"/>
      <c r="D17" s="97"/>
      <c r="E17" s="108"/>
      <c r="F17" s="117"/>
    </row>
    <row r="18" spans="1:6" ht="13.5" customHeight="1">
      <c r="A18" s="71" t="s">
        <v>137</v>
      </c>
      <c r="B18" s="79"/>
      <c r="C18" s="89"/>
      <c r="D18" s="97"/>
      <c r="E18" s="107"/>
      <c r="F18" s="117"/>
    </row>
    <row r="19" spans="1:6" ht="13.5" customHeight="1">
      <c r="A19" s="71"/>
      <c r="B19" s="79" t="s">
        <v>106</v>
      </c>
      <c r="C19" s="89"/>
      <c r="D19" s="97"/>
      <c r="E19" s="107"/>
      <c r="F19" s="117"/>
    </row>
    <row r="20" spans="1:6" ht="13.5" customHeight="1">
      <c r="A20" s="71"/>
      <c r="B20" s="79" t="s">
        <v>19</v>
      </c>
      <c r="C20" s="89"/>
      <c r="D20" s="97"/>
      <c r="E20" s="107"/>
      <c r="F20" s="117"/>
    </row>
    <row r="21" spans="1:6" ht="13.5" customHeight="1">
      <c r="A21" s="71"/>
      <c r="B21" s="79" t="s">
        <v>107</v>
      </c>
      <c r="C21" s="89"/>
      <c r="D21" s="97"/>
      <c r="E21" s="108"/>
      <c r="F21" s="117"/>
    </row>
    <row r="22" spans="1:6" ht="13.5" customHeight="1">
      <c r="A22" s="71"/>
      <c r="B22" s="80" t="s">
        <v>108</v>
      </c>
      <c r="C22" s="89"/>
      <c r="D22" s="97"/>
      <c r="E22" s="108"/>
      <c r="F22" s="117"/>
    </row>
    <row r="23" spans="1:6" ht="13.5" customHeight="1">
      <c r="A23" s="71"/>
      <c r="B23" s="80"/>
      <c r="C23" s="89"/>
      <c r="D23" s="97"/>
      <c r="E23" s="108"/>
      <c r="F23" s="117"/>
    </row>
    <row r="24" spans="1:6" ht="13.5" customHeight="1">
      <c r="A24" s="70"/>
      <c r="B24" s="81" t="s">
        <v>111</v>
      </c>
      <c r="C24" s="90"/>
      <c r="D24" s="99"/>
      <c r="E24" s="110"/>
      <c r="F24" s="116"/>
    </row>
    <row r="25" spans="1:6" ht="13.5" customHeight="1">
      <c r="A25" s="71" t="s">
        <v>156</v>
      </c>
      <c r="B25" s="79"/>
      <c r="C25" s="89"/>
      <c r="D25" s="97"/>
      <c r="E25" s="107"/>
      <c r="F25" s="117"/>
    </row>
    <row r="26" spans="1:6" ht="13.5" customHeight="1">
      <c r="A26" s="71" t="s">
        <v>17</v>
      </c>
      <c r="B26" s="79"/>
      <c r="C26" s="89"/>
      <c r="D26" s="98" t="s">
        <v>135</v>
      </c>
      <c r="E26" s="108"/>
      <c r="F26" s="117"/>
    </row>
    <row r="27" spans="1:6" ht="13.5" customHeight="1">
      <c r="A27" s="71"/>
      <c r="B27" s="68"/>
      <c r="C27" s="89"/>
      <c r="D27" s="98"/>
      <c r="E27" s="109"/>
      <c r="F27" s="117"/>
    </row>
    <row r="28" spans="1:6" ht="13.5" customHeight="1">
      <c r="A28" s="70"/>
      <c r="B28" s="81" t="s">
        <v>111</v>
      </c>
      <c r="C28" s="90"/>
      <c r="D28" s="99"/>
      <c r="E28" s="110"/>
      <c r="F28" s="116"/>
    </row>
    <row r="29" spans="1:6" ht="13.5" customHeight="1">
      <c r="A29" s="71" t="s">
        <v>126</v>
      </c>
      <c r="B29" s="79"/>
      <c r="C29" s="89"/>
      <c r="D29" s="97"/>
      <c r="E29" s="107"/>
      <c r="F29" s="117"/>
    </row>
    <row r="30" spans="1:6" ht="13.5" customHeight="1">
      <c r="A30" s="71" t="s">
        <v>204</v>
      </c>
      <c r="B30" s="79"/>
      <c r="C30" s="89"/>
      <c r="D30" s="98"/>
      <c r="E30" s="108"/>
      <c r="F30" s="117"/>
    </row>
    <row r="31" spans="1:6" ht="13.5" customHeight="1">
      <c r="A31" s="71"/>
      <c r="B31" s="68" t="s">
        <v>113</v>
      </c>
      <c r="C31" s="89"/>
      <c r="D31" s="98"/>
      <c r="E31" s="109"/>
      <c r="F31" s="117"/>
    </row>
    <row r="32" spans="1:6" ht="13.5" customHeight="1">
      <c r="A32" s="71"/>
      <c r="B32" s="79" t="s">
        <v>107</v>
      </c>
      <c r="C32" s="89"/>
      <c r="D32" s="98"/>
      <c r="E32" s="109"/>
      <c r="F32" s="117"/>
    </row>
    <row r="33" spans="1:6" ht="13.5" customHeight="1">
      <c r="A33" s="71"/>
      <c r="B33" s="80" t="s">
        <v>108</v>
      </c>
      <c r="C33" s="89"/>
      <c r="D33" s="97"/>
      <c r="E33" s="108"/>
      <c r="F33" s="117"/>
    </row>
    <row r="34" spans="1:6" ht="13.5" customHeight="1">
      <c r="A34" s="70"/>
      <c r="B34" s="78"/>
      <c r="C34" s="90"/>
      <c r="D34" s="99"/>
      <c r="E34" s="110"/>
      <c r="F34" s="116"/>
    </row>
    <row r="35" spans="1:6" ht="13.5" customHeight="1">
      <c r="A35" s="71" t="s">
        <v>157</v>
      </c>
      <c r="B35" s="79"/>
      <c r="C35" s="89"/>
      <c r="D35" s="97"/>
      <c r="E35" s="107"/>
      <c r="F35" s="117"/>
    </row>
    <row r="36" spans="1:6" ht="13.5" customHeight="1">
      <c r="A36" s="71"/>
      <c r="B36" s="79" t="s">
        <v>52</v>
      </c>
      <c r="C36" s="89"/>
      <c r="D36" s="97"/>
      <c r="E36" s="108"/>
      <c r="F36" s="117"/>
    </row>
    <row r="37" spans="1:6" ht="13.5" customHeight="1">
      <c r="A37" s="71"/>
      <c r="B37" s="79" t="s">
        <v>47</v>
      </c>
      <c r="C37" s="89"/>
      <c r="D37" s="97"/>
      <c r="E37" s="108"/>
      <c r="F37" s="117"/>
    </row>
    <row r="38" spans="1:6" ht="13.5" customHeight="1">
      <c r="A38" s="71"/>
      <c r="B38" s="79" t="s">
        <v>112</v>
      </c>
      <c r="C38" s="89"/>
      <c r="D38" s="97"/>
      <c r="E38" s="108"/>
      <c r="F38" s="117"/>
    </row>
    <row r="39" spans="1:6" ht="13.5" customHeight="1">
      <c r="A39" s="71"/>
      <c r="B39" s="79" t="s">
        <v>107</v>
      </c>
      <c r="C39" s="89"/>
      <c r="D39" s="97"/>
      <c r="E39" s="108"/>
      <c r="F39" s="117"/>
    </row>
    <row r="40" spans="1:6" ht="13.5" customHeight="1">
      <c r="A40" s="70"/>
      <c r="B40" s="81" t="s">
        <v>111</v>
      </c>
      <c r="C40" s="90"/>
      <c r="D40" s="99"/>
      <c r="E40" s="110"/>
      <c r="F40" s="116"/>
    </row>
    <row r="41" spans="1:6" ht="13.5" customHeight="1">
      <c r="A41" s="71" t="s">
        <v>75</v>
      </c>
      <c r="B41" s="79"/>
      <c r="C41" s="89"/>
      <c r="D41" s="97"/>
      <c r="E41" s="111"/>
      <c r="F41" s="117"/>
    </row>
    <row r="42" spans="1:6" ht="13.5" customHeight="1">
      <c r="A42" s="71"/>
      <c r="B42" s="79" t="s">
        <v>106</v>
      </c>
      <c r="C42" s="91"/>
      <c r="D42" s="100"/>
      <c r="E42" s="112"/>
      <c r="F42" s="117"/>
    </row>
    <row r="43" spans="1:6" ht="13.5" customHeight="1">
      <c r="A43" s="71"/>
      <c r="B43" s="79" t="s">
        <v>19</v>
      </c>
      <c r="C43" s="89"/>
      <c r="D43" s="97"/>
      <c r="E43" s="107"/>
      <c r="F43" s="117"/>
    </row>
    <row r="44" spans="1:6" ht="13.5" customHeight="1">
      <c r="A44" s="71"/>
      <c r="B44" s="79" t="s">
        <v>113</v>
      </c>
      <c r="C44" s="89"/>
      <c r="D44" s="98"/>
      <c r="E44" s="108"/>
      <c r="F44" s="117"/>
    </row>
    <row r="45" spans="1:6" ht="13.5" customHeight="1">
      <c r="A45" s="71"/>
      <c r="B45" s="79" t="s">
        <v>107</v>
      </c>
      <c r="C45" s="89"/>
      <c r="D45" s="97"/>
      <c r="E45" s="107"/>
      <c r="F45" s="117"/>
    </row>
    <row r="46" spans="1:6" ht="13.5" customHeight="1">
      <c r="A46" s="70"/>
      <c r="B46" s="81" t="s">
        <v>111</v>
      </c>
      <c r="C46" s="90"/>
      <c r="D46" s="99"/>
      <c r="E46" s="110"/>
      <c r="F46" s="116"/>
    </row>
    <row r="47" spans="1:6" ht="13.5" customHeight="1">
      <c r="A47" s="71" t="s">
        <v>160</v>
      </c>
      <c r="B47" s="79"/>
      <c r="C47" s="89"/>
      <c r="D47" s="98"/>
      <c r="E47" s="108"/>
      <c r="F47" s="117"/>
    </row>
    <row r="48" spans="1:6" ht="13.5" customHeight="1">
      <c r="A48" s="71"/>
      <c r="B48" s="79" t="s">
        <v>52</v>
      </c>
      <c r="C48" s="89"/>
      <c r="D48" s="97"/>
      <c r="E48" s="108"/>
      <c r="F48" s="117"/>
    </row>
    <row r="49" spans="1:6" ht="13.5" customHeight="1">
      <c r="A49" s="71"/>
      <c r="B49" s="79" t="s">
        <v>47</v>
      </c>
      <c r="C49" s="89"/>
      <c r="D49" s="97"/>
      <c r="E49" s="108"/>
      <c r="F49" s="117"/>
    </row>
    <row r="50" spans="1:6" ht="13.5" customHeight="1">
      <c r="A50" s="71"/>
      <c r="B50" s="79" t="s">
        <v>112</v>
      </c>
      <c r="C50" s="89"/>
      <c r="D50" s="97"/>
      <c r="E50" s="108"/>
      <c r="F50" s="117"/>
    </row>
    <row r="51" spans="1:6" ht="13.5" customHeight="1">
      <c r="A51" s="71"/>
      <c r="B51" s="79" t="s">
        <v>107</v>
      </c>
      <c r="C51" s="89"/>
      <c r="D51" s="97"/>
      <c r="E51" s="107"/>
      <c r="F51" s="117"/>
    </row>
    <row r="52" spans="1:6" ht="13.5" customHeight="1">
      <c r="A52" s="70"/>
      <c r="B52" s="81" t="s">
        <v>111</v>
      </c>
      <c r="C52" s="90"/>
      <c r="D52" s="99"/>
      <c r="E52" s="113"/>
      <c r="F52" s="116"/>
    </row>
    <row r="53" spans="1:6" ht="13.5" customHeight="1">
      <c r="A53" s="72" t="s">
        <v>70</v>
      </c>
      <c r="B53" s="82"/>
      <c r="C53" s="92"/>
      <c r="D53" s="101"/>
      <c r="E53" s="107"/>
      <c r="F53" s="117"/>
    </row>
    <row r="54" spans="1:6" ht="13.5" customHeight="1">
      <c r="A54" s="72" t="s">
        <v>255</v>
      </c>
      <c r="B54" s="82"/>
      <c r="C54" s="92"/>
      <c r="D54" s="102" t="s">
        <v>135</v>
      </c>
      <c r="E54" s="108"/>
      <c r="F54" s="117"/>
    </row>
    <row r="55" spans="1:6" ht="13.5" customHeight="1">
      <c r="A55" s="73"/>
      <c r="B55" s="83"/>
      <c r="C55" s="92"/>
      <c r="D55" s="103"/>
      <c r="E55" s="109"/>
      <c r="F55" s="117"/>
    </row>
    <row r="56" spans="1:6" ht="13.5" customHeight="1">
      <c r="A56" s="74"/>
      <c r="B56" s="84" t="s">
        <v>111</v>
      </c>
      <c r="C56" s="93"/>
      <c r="D56" s="104"/>
      <c r="E56" s="110"/>
      <c r="F56" s="116"/>
    </row>
    <row r="57" spans="1:6" ht="13.5" customHeight="1">
      <c r="A57" s="75" t="s">
        <v>31</v>
      </c>
      <c r="B57" s="85"/>
      <c r="C57" s="94"/>
      <c r="D57" s="105"/>
      <c r="E57" s="114"/>
      <c r="F57" s="118"/>
    </row>
  </sheetData>
  <mergeCells count="5">
    <mergeCell ref="A1:B1"/>
    <mergeCell ref="A2:F2"/>
    <mergeCell ref="B4:F4"/>
    <mergeCell ref="A5:B5"/>
    <mergeCell ref="A57:B57"/>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90D7F0"/>
  </sheetPr>
  <dimension ref="A1:K342"/>
  <sheetViews>
    <sheetView showGridLines="0" view="pageBreakPreview" zoomScale="80" zoomScaleSheetLayoutView="80" workbookViewId="0">
      <selection activeCell="H299" sqref="H299"/>
    </sheetView>
  </sheetViews>
  <sheetFormatPr defaultRowHeight="13.5"/>
  <cols>
    <col min="1" max="1" width="1.75" style="119" customWidth="1"/>
    <col min="2" max="2" width="7.5" style="119" customWidth="1"/>
    <col min="3" max="3" width="10.25" style="119" customWidth="1"/>
    <col min="4" max="4" width="3.5" style="119" bestFit="1" customWidth="1"/>
    <col min="5" max="5" width="10.25" style="119" customWidth="1"/>
    <col min="6" max="6" width="8.625" style="119" customWidth="1"/>
    <col min="7" max="7" width="7.625" style="119" bestFit="1" customWidth="1"/>
    <col min="8" max="8" width="12.125" style="119" customWidth="1"/>
    <col min="9" max="9" width="11.5" style="119" customWidth="1"/>
    <col min="10" max="10" width="16.25" style="119" bestFit="1" customWidth="1"/>
    <col min="11" max="11" width="1.25" style="119" customWidth="1"/>
  </cols>
  <sheetData>
    <row r="1" spans="1:11">
      <c r="A1" s="3" t="s">
        <v>71</v>
      </c>
      <c r="B1" s="3"/>
      <c r="C1" s="123"/>
      <c r="D1" s="123"/>
      <c r="E1" s="123"/>
      <c r="F1" s="123"/>
      <c r="G1" s="123"/>
      <c r="H1" s="123"/>
      <c r="I1" s="123"/>
      <c r="J1" s="123"/>
    </row>
    <row r="2" spans="1:11">
      <c r="A2" s="122" t="s">
        <v>237</v>
      </c>
      <c r="B2" s="122"/>
      <c r="C2" s="122"/>
      <c r="D2" s="122"/>
      <c r="E2" s="122"/>
      <c r="F2" s="122"/>
      <c r="G2" s="122"/>
      <c r="H2" s="122"/>
      <c r="I2" s="122"/>
      <c r="J2" s="122"/>
      <c r="K2" s="189"/>
    </row>
    <row r="3" spans="1:11" ht="10.5" customHeight="1">
      <c r="A3" s="3"/>
      <c r="B3" s="127"/>
      <c r="C3" s="119"/>
      <c r="D3" s="119"/>
      <c r="E3" s="119"/>
      <c r="F3" s="119"/>
      <c r="G3" s="119"/>
      <c r="H3" s="119"/>
      <c r="I3" s="119"/>
      <c r="J3" s="119"/>
      <c r="K3" s="61"/>
    </row>
    <row r="4" spans="1:11">
      <c r="A4" s="3" t="s">
        <v>63</v>
      </c>
      <c r="B4" s="3"/>
      <c r="C4" s="123"/>
      <c r="D4" s="123"/>
      <c r="E4" s="123"/>
      <c r="F4" s="123"/>
      <c r="G4" s="123"/>
      <c r="H4" s="123"/>
      <c r="I4" s="123"/>
      <c r="J4" s="123"/>
    </row>
    <row r="5" spans="1:11">
      <c r="A5" s="3" t="s">
        <v>58</v>
      </c>
      <c r="B5" s="3"/>
      <c r="D5" s="123"/>
      <c r="E5" s="123"/>
      <c r="F5" s="123"/>
      <c r="G5" s="123"/>
      <c r="H5" s="123"/>
      <c r="I5" s="123"/>
      <c r="J5" s="123"/>
    </row>
    <row r="6" spans="1:11">
      <c r="A6" s="3"/>
      <c r="B6" s="125" t="s">
        <v>109</v>
      </c>
      <c r="D6" s="123"/>
      <c r="E6" s="123"/>
      <c r="F6" s="123"/>
      <c r="G6" s="123"/>
      <c r="H6" s="123"/>
      <c r="I6" s="123"/>
      <c r="J6" s="123"/>
    </row>
    <row r="7" spans="1:11">
      <c r="A7" s="3"/>
      <c r="B7" s="3" t="s">
        <v>155</v>
      </c>
      <c r="D7" s="123"/>
      <c r="E7" s="123"/>
      <c r="F7" s="123"/>
      <c r="G7" s="123"/>
      <c r="H7" s="123"/>
      <c r="I7" s="123"/>
      <c r="J7" s="123"/>
    </row>
    <row r="8" spans="1:11">
      <c r="A8" s="123"/>
      <c r="B8" s="128" t="s">
        <v>141</v>
      </c>
      <c r="C8" s="158" t="s">
        <v>73</v>
      </c>
      <c r="D8" s="185"/>
      <c r="E8" s="185"/>
      <c r="F8" s="228"/>
      <c r="G8" s="258" t="s">
        <v>60</v>
      </c>
      <c r="H8" s="277"/>
      <c r="I8" s="151" t="s">
        <v>27</v>
      </c>
      <c r="J8" s="151" t="s">
        <v>77</v>
      </c>
    </row>
    <row r="9" spans="1:11">
      <c r="A9" s="123"/>
      <c r="B9" s="129"/>
      <c r="C9" s="159" t="s">
        <v>45</v>
      </c>
      <c r="D9" s="186"/>
      <c r="E9" s="205"/>
      <c r="F9" s="229" t="s">
        <v>74</v>
      </c>
      <c r="G9" s="259" t="s">
        <v>32</v>
      </c>
      <c r="H9" s="229" t="s">
        <v>76</v>
      </c>
      <c r="I9" s="299"/>
      <c r="J9" s="299"/>
    </row>
    <row r="10" spans="1:11" s="120" customFormat="1" ht="10.5">
      <c r="A10" s="124"/>
      <c r="B10" s="130"/>
      <c r="C10" s="160"/>
      <c r="D10" s="187"/>
      <c r="E10" s="206"/>
      <c r="F10" s="230" t="s">
        <v>10</v>
      </c>
      <c r="G10" s="260" t="s">
        <v>11</v>
      </c>
      <c r="H10" s="278" t="s">
        <v>30</v>
      </c>
      <c r="I10" s="300" t="s">
        <v>82</v>
      </c>
      <c r="J10" s="300" t="s">
        <v>3</v>
      </c>
    </row>
    <row r="11" spans="1:11" ht="15.75" customHeight="1">
      <c r="A11" s="123"/>
      <c r="B11" s="128" t="s">
        <v>142</v>
      </c>
      <c r="C11" s="161"/>
      <c r="D11" s="188" t="s">
        <v>80</v>
      </c>
      <c r="E11" s="207"/>
      <c r="F11" s="231" t="str">
        <f>IF(C11="",IF(E11="","","開始日入力を"),IF(E11="","終了日入力を",_xlfn.DAYS(E11,C11)+1))</f>
        <v/>
      </c>
      <c r="G11" s="261"/>
      <c r="H11" s="279" t="str">
        <f>IF(F11="","",IF(G11="","",IF(F11&gt;0,G11*F11,"")))</f>
        <v/>
      </c>
      <c r="I11" s="301"/>
      <c r="J11" s="301" t="str">
        <f>IF(H11="","",IF(H11-I11&lt;0,"エラー",H11-I11))</f>
        <v/>
      </c>
    </row>
    <row r="12" spans="1:11" ht="15.75" customHeight="1">
      <c r="A12" s="123"/>
      <c r="B12" s="131"/>
      <c r="C12" s="162"/>
      <c r="D12" s="189" t="s">
        <v>80</v>
      </c>
      <c r="E12" s="208"/>
      <c r="F12" s="232" t="str">
        <f>IF(C12="",IF(E12="","","開始日入力を"),IF(E12="","終了日入力を",_xlfn.DAYS(E12,C12)+1))</f>
        <v/>
      </c>
      <c r="G12" s="262"/>
      <c r="H12" s="280" t="str">
        <f>IF(F12="","",IF(G12="","",IF(F12&gt;0,G12*F12,"")))</f>
        <v/>
      </c>
      <c r="I12" s="302"/>
      <c r="J12" s="302" t="str">
        <f>IF(H12="","",IF(H12-I12&lt;0,"エラー",H12-I12))</f>
        <v/>
      </c>
    </row>
    <row r="13" spans="1:11" ht="15.75" customHeight="1">
      <c r="A13" s="123"/>
      <c r="B13" s="129"/>
      <c r="C13" s="163"/>
      <c r="D13" s="190" t="s">
        <v>80</v>
      </c>
      <c r="E13" s="209"/>
      <c r="F13" s="233" t="str">
        <f>IF(C13="",IF(E13="","","開始日入力を"),IF(E13="","終了日入力を",_xlfn.DAYS(E13,C13)+1))</f>
        <v/>
      </c>
      <c r="G13" s="263"/>
      <c r="H13" s="281" t="str">
        <f>IF(F13="","",IF(G13="","",IF(F13&gt;0,G13*F13,"")))</f>
        <v/>
      </c>
      <c r="I13" s="303"/>
      <c r="J13" s="303" t="str">
        <f>IF(H13="","",IF(H13-I13&lt;0,"エラー",H13-I13))</f>
        <v/>
      </c>
    </row>
    <row r="14" spans="1:11" ht="15.75" customHeight="1">
      <c r="A14" s="123"/>
      <c r="B14" s="130"/>
      <c r="C14" s="164" t="s">
        <v>37</v>
      </c>
      <c r="D14" s="191"/>
      <c r="E14" s="191"/>
      <c r="F14" s="234">
        <f>SUM(F11:F13)</f>
        <v>0</v>
      </c>
      <c r="G14" s="264">
        <f>MAX(G11:G13)</f>
        <v>0</v>
      </c>
      <c r="H14" s="264">
        <f>SUM(H11:H13)</f>
        <v>0</v>
      </c>
      <c r="I14" s="264">
        <f>SUM(I11:I13)</f>
        <v>0</v>
      </c>
      <c r="J14" s="264">
        <f>SUM(J11:J13)</f>
        <v>0</v>
      </c>
    </row>
    <row r="15" spans="1:11" ht="15.75" customHeight="1">
      <c r="A15" s="123"/>
      <c r="B15" s="128" t="s">
        <v>166</v>
      </c>
      <c r="C15" s="161"/>
      <c r="D15" s="188" t="s">
        <v>80</v>
      </c>
      <c r="E15" s="207"/>
      <c r="F15" s="231" t="str">
        <f>IF(C15="",IF(E15="","","開始日入力を"),IF(E15="","終了日入力を",_xlfn.DAYS(E15,C15)+1))</f>
        <v/>
      </c>
      <c r="G15" s="261"/>
      <c r="H15" s="279" t="str">
        <f>IF(F15="","",IF(G15="","",IF(F15&gt;0,G15*F15,"")))</f>
        <v/>
      </c>
      <c r="I15" s="301"/>
      <c r="J15" s="301" t="str">
        <f>IF(H15="","",IF(H15-I15&lt;0,"エラー",H15-I15))</f>
        <v/>
      </c>
    </row>
    <row r="16" spans="1:11" ht="15.75" customHeight="1">
      <c r="A16" s="123"/>
      <c r="B16" s="131"/>
      <c r="C16" s="162"/>
      <c r="D16" s="189" t="s">
        <v>80</v>
      </c>
      <c r="E16" s="208"/>
      <c r="F16" s="232" t="str">
        <f>IF(C16="",IF(E16="","","開始日入力を"),IF(E16="","終了日入力を",_xlfn.DAYS(E16,C16)+1))</f>
        <v/>
      </c>
      <c r="G16" s="262"/>
      <c r="H16" s="280" t="str">
        <f>IF(F16="","",IF(G16="","",IF(F16&gt;0,G16*F16,"")))</f>
        <v/>
      </c>
      <c r="I16" s="302"/>
      <c r="J16" s="302" t="str">
        <f>IF(H16="","",IF(H16-I16&lt;0,"エラー",H16-I16))</f>
        <v/>
      </c>
    </row>
    <row r="17" spans="1:10" ht="15.75" customHeight="1">
      <c r="A17" s="123"/>
      <c r="B17" s="129"/>
      <c r="C17" s="163"/>
      <c r="D17" s="190" t="s">
        <v>80</v>
      </c>
      <c r="E17" s="209"/>
      <c r="F17" s="233" t="str">
        <f>IF(C17="",IF(E17="","","開始日入力を"),IF(E17="","終了日入力を",_xlfn.DAYS(E17,C17)+1))</f>
        <v/>
      </c>
      <c r="G17" s="263"/>
      <c r="H17" s="281" t="str">
        <f>IF(F17="","",IF(G17="","",IF(F17&gt;0,G17*F17,"")))</f>
        <v/>
      </c>
      <c r="I17" s="303"/>
      <c r="J17" s="303" t="str">
        <f>IF(H17="","",IF(H17-I17&lt;0,"エラー",H17-I17))</f>
        <v/>
      </c>
    </row>
    <row r="18" spans="1:10" ht="15.75" customHeight="1">
      <c r="A18" s="123"/>
      <c r="B18" s="130"/>
      <c r="C18" s="164" t="s">
        <v>37</v>
      </c>
      <c r="D18" s="191"/>
      <c r="E18" s="191"/>
      <c r="F18" s="234">
        <f>SUM(F15:F17)</f>
        <v>0</v>
      </c>
      <c r="G18" s="264">
        <f>MAX(G15:G17)</f>
        <v>0</v>
      </c>
      <c r="H18" s="264">
        <f>SUM(H15:H17)</f>
        <v>0</v>
      </c>
      <c r="I18" s="264">
        <f>SUM(I15:I17)</f>
        <v>0</v>
      </c>
      <c r="J18" s="264">
        <f>SUM(J15:J17)</f>
        <v>0</v>
      </c>
    </row>
    <row r="19" spans="1:10" ht="15.75" customHeight="1">
      <c r="A19" s="123"/>
      <c r="B19" s="128" t="s">
        <v>143</v>
      </c>
      <c r="C19" s="161"/>
      <c r="D19" s="188" t="s">
        <v>80</v>
      </c>
      <c r="E19" s="207"/>
      <c r="F19" s="231" t="str">
        <f>IF(C19="",IF(E19="","","開始日入力を"),IF(E19="","終了日入力を",_xlfn.DAYS(E19,C19)+1))</f>
        <v/>
      </c>
      <c r="G19" s="261"/>
      <c r="H19" s="279" t="str">
        <f>IF(F19="","",IF(G19="","",IF(F19&gt;0,G19*F19,"")))</f>
        <v/>
      </c>
      <c r="I19" s="301"/>
      <c r="J19" s="301" t="str">
        <f>IF(H19="","",IF(H19-I19&lt;0,"エラー",H19-I19))</f>
        <v/>
      </c>
    </row>
    <row r="20" spans="1:10" ht="15.75" customHeight="1">
      <c r="A20" s="123"/>
      <c r="B20" s="131"/>
      <c r="C20" s="162"/>
      <c r="D20" s="189" t="s">
        <v>80</v>
      </c>
      <c r="E20" s="208"/>
      <c r="F20" s="232" t="str">
        <f>IF(C20="",IF(E20="","","開始日入力を"),IF(E20="","終了日入力を",_xlfn.DAYS(E20,C20)+1))</f>
        <v/>
      </c>
      <c r="G20" s="262"/>
      <c r="H20" s="280" t="str">
        <f>IF(F20="","",IF(G20="","",IF(F20&gt;0,G20*F20,"")))</f>
        <v/>
      </c>
      <c r="I20" s="302"/>
      <c r="J20" s="302" t="str">
        <f>IF(H20="","",IF(H20-I20&lt;0,"エラー",H20-I20))</f>
        <v/>
      </c>
    </row>
    <row r="21" spans="1:10" ht="15.75" customHeight="1">
      <c r="A21" s="123"/>
      <c r="B21" s="129"/>
      <c r="C21" s="163"/>
      <c r="D21" s="190" t="s">
        <v>80</v>
      </c>
      <c r="E21" s="209"/>
      <c r="F21" s="233" t="str">
        <f>IF(C21="",IF(E21="","","開始日入力を"),IF(E21="","終了日入力を",_xlfn.DAYS(E21,C21)+1))</f>
        <v/>
      </c>
      <c r="G21" s="263"/>
      <c r="H21" s="281" t="str">
        <f>IF(F21="","",IF(G21="","",IF(F21&gt;0,G21*F21,"")))</f>
        <v/>
      </c>
      <c r="I21" s="303"/>
      <c r="J21" s="303" t="str">
        <f>IF(H21="","",IF(H21-I21&lt;0,"エラー",H21-I21))</f>
        <v/>
      </c>
    </row>
    <row r="22" spans="1:10" ht="15.75" customHeight="1">
      <c r="A22" s="123"/>
      <c r="B22" s="130"/>
      <c r="C22" s="164" t="s">
        <v>37</v>
      </c>
      <c r="D22" s="191"/>
      <c r="E22" s="191"/>
      <c r="F22" s="234">
        <f>SUM(F19:F21)</f>
        <v>0</v>
      </c>
      <c r="G22" s="264">
        <f>MAX(G19:G21)</f>
        <v>0</v>
      </c>
      <c r="H22" s="264">
        <f>SUM(H19:H21)</f>
        <v>0</v>
      </c>
      <c r="I22" s="264">
        <f>SUM(I19:I21)</f>
        <v>0</v>
      </c>
      <c r="J22" s="264">
        <f>SUM(J19:J21)</f>
        <v>0</v>
      </c>
    </row>
    <row r="23" spans="1:10">
      <c r="A23" s="123"/>
      <c r="B23" s="123"/>
      <c r="C23" s="123"/>
      <c r="D23" s="123"/>
      <c r="E23" s="123"/>
      <c r="F23" s="123"/>
      <c r="G23" s="123"/>
      <c r="H23" s="123"/>
      <c r="I23" s="123"/>
      <c r="J23" s="123"/>
    </row>
    <row r="24" spans="1:10">
      <c r="A24" s="3"/>
      <c r="B24" s="125" t="s">
        <v>154</v>
      </c>
      <c r="C24" s="165"/>
      <c r="D24" s="135"/>
      <c r="E24" s="135"/>
      <c r="F24" s="135"/>
      <c r="G24" s="135"/>
      <c r="H24" s="135"/>
      <c r="I24" s="135"/>
      <c r="J24" s="135"/>
    </row>
    <row r="25" spans="1:10">
      <c r="A25" s="3"/>
      <c r="B25" s="125" t="s">
        <v>249</v>
      </c>
      <c r="C25" s="165"/>
      <c r="D25" s="135"/>
      <c r="E25" s="135"/>
      <c r="F25" s="135"/>
      <c r="G25" s="135"/>
      <c r="H25" s="135"/>
      <c r="I25" s="135"/>
      <c r="J25" s="135"/>
    </row>
    <row r="26" spans="1:10">
      <c r="A26" s="123"/>
      <c r="B26" s="132" t="s">
        <v>141</v>
      </c>
      <c r="C26" s="166" t="s">
        <v>73</v>
      </c>
      <c r="D26" s="192"/>
      <c r="E26" s="192"/>
      <c r="F26" s="235"/>
      <c r="G26" s="265" t="s">
        <v>60</v>
      </c>
      <c r="H26" s="282"/>
      <c r="I26" s="304" t="s">
        <v>27</v>
      </c>
      <c r="J26" s="304" t="s">
        <v>77</v>
      </c>
    </row>
    <row r="27" spans="1:10">
      <c r="A27" s="123"/>
      <c r="B27" s="133"/>
      <c r="C27" s="167" t="s">
        <v>45</v>
      </c>
      <c r="D27" s="193"/>
      <c r="E27" s="210"/>
      <c r="F27" s="236" t="s">
        <v>74</v>
      </c>
      <c r="G27" s="266" t="s">
        <v>32</v>
      </c>
      <c r="H27" s="236" t="s">
        <v>76</v>
      </c>
      <c r="I27" s="305"/>
      <c r="J27" s="305"/>
    </row>
    <row r="28" spans="1:10" s="120" customFormat="1" ht="10.5">
      <c r="A28" s="124"/>
      <c r="B28" s="134"/>
      <c r="C28" s="168"/>
      <c r="D28" s="194"/>
      <c r="E28" s="211"/>
      <c r="F28" s="237" t="s">
        <v>10</v>
      </c>
      <c r="G28" s="267" t="s">
        <v>11</v>
      </c>
      <c r="H28" s="283" t="s">
        <v>30</v>
      </c>
      <c r="I28" s="306" t="s">
        <v>82</v>
      </c>
      <c r="J28" s="306" t="s">
        <v>3</v>
      </c>
    </row>
    <row r="29" spans="1:10" ht="15.75" customHeight="1">
      <c r="A29" s="123"/>
      <c r="B29" s="132" t="s">
        <v>142</v>
      </c>
      <c r="C29" s="169"/>
      <c r="D29" s="195" t="s">
        <v>80</v>
      </c>
      <c r="E29" s="212"/>
      <c r="F29" s="238" t="str">
        <f>IF(C29="",IF(E29="","","開始日入力を"),IF(E29="","終了日入力を",_xlfn.DAYS(E29,C29)+1))</f>
        <v/>
      </c>
      <c r="G29" s="268"/>
      <c r="H29" s="284" t="str">
        <f>IF(F29="","",IF(G29="","",IF(F29&gt;0,G29*F29,"")))</f>
        <v/>
      </c>
      <c r="I29" s="307"/>
      <c r="J29" s="307" t="str">
        <f>IF(H29="","",IF(H29-I29&lt;0,"エラー",H29-I29))</f>
        <v/>
      </c>
    </row>
    <row r="30" spans="1:10" ht="15.75" customHeight="1">
      <c r="A30" s="123"/>
      <c r="B30" s="133"/>
      <c r="C30" s="170"/>
      <c r="D30" s="196" t="s">
        <v>80</v>
      </c>
      <c r="E30" s="213"/>
      <c r="F30" s="239" t="str">
        <f>IF(C30="",IF(E30="","","開始日入力を"),IF(E30="","終了日入力を",_xlfn.DAYS(E30,C30)+1))</f>
        <v/>
      </c>
      <c r="G30" s="269"/>
      <c r="H30" s="285" t="str">
        <f>IF(F30="","",IF(G30="","",IF(F30&gt;0,G30*F30,"")))</f>
        <v/>
      </c>
      <c r="I30" s="308"/>
      <c r="J30" s="308" t="str">
        <f>IF(H30="","",IF(H30-I30&lt;0,"エラー",H30-I30))</f>
        <v/>
      </c>
    </row>
    <row r="31" spans="1:10" ht="15.75" customHeight="1">
      <c r="A31" s="123"/>
      <c r="B31" s="134"/>
      <c r="C31" s="171" t="s">
        <v>37</v>
      </c>
      <c r="D31" s="197"/>
      <c r="E31" s="197"/>
      <c r="F31" s="240">
        <f>SUM(F29:F30)</f>
        <v>0</v>
      </c>
      <c r="G31" s="270">
        <f>MAX(G29:G30)</f>
        <v>0</v>
      </c>
      <c r="H31" s="270">
        <f>SUM(H29:H30)</f>
        <v>0</v>
      </c>
      <c r="I31" s="270">
        <f>SUM(I29:I30)</f>
        <v>0</v>
      </c>
      <c r="J31" s="270">
        <f>SUM(J29:J30)</f>
        <v>0</v>
      </c>
    </row>
    <row r="32" spans="1:10" ht="15.75" customHeight="1">
      <c r="A32" s="123"/>
      <c r="B32" s="132" t="s">
        <v>163</v>
      </c>
      <c r="C32" s="169"/>
      <c r="D32" s="195" t="s">
        <v>80</v>
      </c>
      <c r="E32" s="212"/>
      <c r="F32" s="238" t="str">
        <f>IF(C32="",IF(E32="","","開始日入力を"),IF(E32="","終了日入力を",_xlfn.DAYS(E32,C32)+1))</f>
        <v/>
      </c>
      <c r="G32" s="268"/>
      <c r="H32" s="284" t="str">
        <f>IF(F32="","",IF(G32="","",IF(F32&gt;0,G32*F32,"")))</f>
        <v/>
      </c>
      <c r="I32" s="307"/>
      <c r="J32" s="307" t="str">
        <f>IF(H32="","",IF(H32-I32&lt;0,"エラー",H32-I32))</f>
        <v/>
      </c>
    </row>
    <row r="33" spans="1:10" ht="15.75" customHeight="1">
      <c r="A33" s="123"/>
      <c r="B33" s="133"/>
      <c r="C33" s="170"/>
      <c r="D33" s="196" t="s">
        <v>80</v>
      </c>
      <c r="E33" s="213"/>
      <c r="F33" s="239" t="str">
        <f>IF(C33="",IF(E33="","","開始日入力を"),IF(E33="","終了日入力を",_xlfn.DAYS(E33,C33)+1))</f>
        <v/>
      </c>
      <c r="G33" s="269"/>
      <c r="H33" s="285" t="str">
        <f>IF(F33="","",IF(G33="","",IF(F33&gt;0,G33*F33,"")))</f>
        <v/>
      </c>
      <c r="I33" s="308"/>
      <c r="J33" s="308" t="str">
        <f>IF(H33="","",IF(H33-I33&lt;0,"エラー",H33-I33))</f>
        <v/>
      </c>
    </row>
    <row r="34" spans="1:10" ht="15.75" customHeight="1">
      <c r="A34" s="123"/>
      <c r="B34" s="134"/>
      <c r="C34" s="171" t="s">
        <v>37</v>
      </c>
      <c r="D34" s="197"/>
      <c r="E34" s="197"/>
      <c r="F34" s="240">
        <f>SUM(F32:F33)</f>
        <v>0</v>
      </c>
      <c r="G34" s="270">
        <f>MAX(G32:G33)</f>
        <v>0</v>
      </c>
      <c r="H34" s="270">
        <f>SUM(H32:H33)</f>
        <v>0</v>
      </c>
      <c r="I34" s="270">
        <f>SUM(I32:I33)</f>
        <v>0</v>
      </c>
      <c r="J34" s="270">
        <f>SUM(J32:J33)</f>
        <v>0</v>
      </c>
    </row>
    <row r="35" spans="1:10" ht="15.75" customHeight="1">
      <c r="A35" s="123"/>
      <c r="B35" s="132" t="s">
        <v>143</v>
      </c>
      <c r="C35" s="169"/>
      <c r="D35" s="195" t="s">
        <v>80</v>
      </c>
      <c r="E35" s="212"/>
      <c r="F35" s="238" t="str">
        <f>IF(C35="",IF(E35="","","開始日入力を"),IF(E35="","終了日入力を",_xlfn.DAYS(E35,C35)+1))</f>
        <v/>
      </c>
      <c r="G35" s="268"/>
      <c r="H35" s="284" t="str">
        <f>IF(F35="","",IF(G35="","",IF(F35&gt;0,G35*F35,"")))</f>
        <v/>
      </c>
      <c r="I35" s="307"/>
      <c r="J35" s="307" t="str">
        <f>IF(H35="","",IF(H35-I35&lt;0,"エラー",H35-I35))</f>
        <v/>
      </c>
    </row>
    <row r="36" spans="1:10" ht="15.75" customHeight="1">
      <c r="A36" s="123"/>
      <c r="B36" s="133"/>
      <c r="C36" s="170"/>
      <c r="D36" s="196" t="s">
        <v>80</v>
      </c>
      <c r="E36" s="213"/>
      <c r="F36" s="239" t="str">
        <f>IF(C36="",IF(E36="","","開始日入力を"),IF(E36="","終了日入力を",_xlfn.DAYS(E36,C36)+1))</f>
        <v/>
      </c>
      <c r="G36" s="269"/>
      <c r="H36" s="285" t="str">
        <f>IF(F36="","",IF(G36="","",IF(F36&gt;0,G36*F36,"")))</f>
        <v/>
      </c>
      <c r="I36" s="308"/>
      <c r="J36" s="308" t="str">
        <f>IF(H36="","",IF(H36-I36&lt;0,"エラー",H36-I36))</f>
        <v/>
      </c>
    </row>
    <row r="37" spans="1:10" ht="15.75" customHeight="1">
      <c r="A37" s="123"/>
      <c r="B37" s="134"/>
      <c r="C37" s="171" t="s">
        <v>37</v>
      </c>
      <c r="D37" s="197"/>
      <c r="E37" s="197"/>
      <c r="F37" s="240">
        <f>SUM(F35:F36)</f>
        <v>0</v>
      </c>
      <c r="G37" s="270">
        <f>MAX(G35:G36)</f>
        <v>0</v>
      </c>
      <c r="H37" s="270">
        <f>SUM(H35:H36)</f>
        <v>0</v>
      </c>
      <c r="I37" s="270">
        <f>SUM(I35:I36)</f>
        <v>0</v>
      </c>
      <c r="J37" s="270">
        <f>SUM(J35:J36)</f>
        <v>0</v>
      </c>
    </row>
    <row r="38" spans="1:10">
      <c r="A38" s="123"/>
      <c r="B38" s="135"/>
      <c r="C38" s="135"/>
      <c r="D38" s="135"/>
      <c r="E38" s="135"/>
      <c r="F38" s="135"/>
      <c r="G38" s="135"/>
      <c r="H38" s="135"/>
      <c r="I38" s="135"/>
      <c r="J38" s="135"/>
    </row>
    <row r="39" spans="1:10">
      <c r="A39" s="3"/>
      <c r="B39" s="125" t="s">
        <v>130</v>
      </c>
      <c r="C39" s="121"/>
      <c r="D39" s="126"/>
      <c r="E39" s="126"/>
      <c r="F39" s="126"/>
      <c r="G39" s="126"/>
      <c r="H39" s="126"/>
      <c r="I39" s="126"/>
      <c r="J39" s="126"/>
    </row>
    <row r="40" spans="1:10">
      <c r="A40" s="123"/>
      <c r="B40" s="132" t="s">
        <v>141</v>
      </c>
      <c r="C40" s="166" t="s">
        <v>73</v>
      </c>
      <c r="D40" s="192"/>
      <c r="E40" s="192"/>
      <c r="F40" s="235"/>
      <c r="G40" s="265" t="s">
        <v>60</v>
      </c>
      <c r="H40" s="282"/>
      <c r="I40" s="304" t="s">
        <v>27</v>
      </c>
      <c r="J40" s="304" t="s">
        <v>77</v>
      </c>
    </row>
    <row r="41" spans="1:10">
      <c r="A41" s="123"/>
      <c r="B41" s="133"/>
      <c r="C41" s="167" t="s">
        <v>45</v>
      </c>
      <c r="D41" s="193"/>
      <c r="E41" s="210"/>
      <c r="F41" s="236" t="s">
        <v>74</v>
      </c>
      <c r="G41" s="266" t="s">
        <v>32</v>
      </c>
      <c r="H41" s="236" t="s">
        <v>76</v>
      </c>
      <c r="I41" s="305"/>
      <c r="J41" s="305"/>
    </row>
    <row r="42" spans="1:10" s="120" customFormat="1" ht="10.5">
      <c r="A42" s="124"/>
      <c r="B42" s="134"/>
      <c r="C42" s="168"/>
      <c r="D42" s="194"/>
      <c r="E42" s="211"/>
      <c r="F42" s="237" t="s">
        <v>10</v>
      </c>
      <c r="G42" s="267" t="s">
        <v>11</v>
      </c>
      <c r="H42" s="283" t="s">
        <v>30</v>
      </c>
      <c r="I42" s="306" t="s">
        <v>82</v>
      </c>
      <c r="J42" s="306" t="s">
        <v>3</v>
      </c>
    </row>
    <row r="43" spans="1:10" ht="15.75" customHeight="1">
      <c r="A43" s="123"/>
      <c r="B43" s="132" t="s">
        <v>142</v>
      </c>
      <c r="C43" s="169"/>
      <c r="D43" s="195" t="s">
        <v>80</v>
      </c>
      <c r="E43" s="212"/>
      <c r="F43" s="238" t="str">
        <f>IF(C43="",IF(E43="","","開始日入力を"),IF(E43="","終了日入力を",_xlfn.DAYS(E43,C43)+1))</f>
        <v/>
      </c>
      <c r="G43" s="268"/>
      <c r="H43" s="284" t="str">
        <f>IF(F43="","",IF(G43="","",IF(F43&gt;0,G43*F43,"")))</f>
        <v/>
      </c>
      <c r="I43" s="307"/>
      <c r="J43" s="307" t="str">
        <f>IF(H43="","",IF(H43-I43&lt;0,"エラー",H43-I43))</f>
        <v/>
      </c>
    </row>
    <row r="44" spans="1:10" ht="15.75" customHeight="1">
      <c r="A44" s="123"/>
      <c r="B44" s="133"/>
      <c r="C44" s="170"/>
      <c r="D44" s="196" t="s">
        <v>80</v>
      </c>
      <c r="E44" s="213"/>
      <c r="F44" s="239" t="str">
        <f>IF(C44="",IF(E44="","","開始日入力を"),IF(E44="","終了日入力を",_xlfn.DAYS(E44,C44)+1))</f>
        <v/>
      </c>
      <c r="G44" s="269"/>
      <c r="H44" s="285" t="str">
        <f>IF(F44="","",IF(G44="","",IF(F44&gt;0,G44*F44,"")))</f>
        <v/>
      </c>
      <c r="I44" s="308"/>
      <c r="J44" s="308" t="str">
        <f>IF(H44="","",IF(H44-I44&lt;0,"エラー",H44-I44))</f>
        <v/>
      </c>
    </row>
    <row r="45" spans="1:10" ht="15.75" customHeight="1">
      <c r="A45" s="123"/>
      <c r="B45" s="134"/>
      <c r="C45" s="171" t="s">
        <v>37</v>
      </c>
      <c r="D45" s="197"/>
      <c r="E45" s="197"/>
      <c r="F45" s="240">
        <f>SUM(F43:F44)</f>
        <v>0</v>
      </c>
      <c r="G45" s="270">
        <f>MAX(G43:G44)</f>
        <v>0</v>
      </c>
      <c r="H45" s="270">
        <f>SUM(H43:H44)</f>
        <v>0</v>
      </c>
      <c r="I45" s="270">
        <f>SUM(I43:I44)</f>
        <v>0</v>
      </c>
      <c r="J45" s="270">
        <f>SUM(J43:J44)</f>
        <v>0</v>
      </c>
    </row>
    <row r="46" spans="1:10" ht="15.75" customHeight="1">
      <c r="A46" s="123"/>
      <c r="B46" s="132" t="s">
        <v>163</v>
      </c>
      <c r="C46" s="169"/>
      <c r="D46" s="195" t="s">
        <v>80</v>
      </c>
      <c r="E46" s="212"/>
      <c r="F46" s="238" t="str">
        <f>IF(C46="",IF(E46="","","開始日入力を"),IF(E46="","終了日入力を",_xlfn.DAYS(E46,C46)+1))</f>
        <v/>
      </c>
      <c r="G46" s="268"/>
      <c r="H46" s="284" t="str">
        <f>IF(F46="","",IF(G46="","",IF(F46&gt;0,G46*F46,"")))</f>
        <v/>
      </c>
      <c r="I46" s="307"/>
      <c r="J46" s="307" t="str">
        <f>IF(H46="","",IF(H46-I46&lt;0,"エラー",H46-I46))</f>
        <v/>
      </c>
    </row>
    <row r="47" spans="1:10" ht="15.75" customHeight="1">
      <c r="A47" s="123"/>
      <c r="B47" s="133"/>
      <c r="C47" s="170"/>
      <c r="D47" s="196" t="s">
        <v>80</v>
      </c>
      <c r="E47" s="213"/>
      <c r="F47" s="239" t="str">
        <f>IF(C47="",IF(E47="","","開始日入力を"),IF(E47="","終了日入力を",_xlfn.DAYS(E47,C47)+1))</f>
        <v/>
      </c>
      <c r="G47" s="269"/>
      <c r="H47" s="285" t="str">
        <f>IF(F47="","",IF(G47="","",IF(F47&gt;0,G47*F47,"")))</f>
        <v/>
      </c>
      <c r="I47" s="308"/>
      <c r="J47" s="308" t="str">
        <f>IF(H47="","",IF(H47-I47&lt;0,"エラー",H47-I47))</f>
        <v/>
      </c>
    </row>
    <row r="48" spans="1:10" ht="15.75" customHeight="1">
      <c r="A48" s="123"/>
      <c r="B48" s="134"/>
      <c r="C48" s="171" t="s">
        <v>37</v>
      </c>
      <c r="D48" s="197"/>
      <c r="E48" s="197"/>
      <c r="F48" s="240">
        <f>SUM(F46:F47)</f>
        <v>0</v>
      </c>
      <c r="G48" s="270">
        <f>MAX(G46:G47)</f>
        <v>0</v>
      </c>
      <c r="H48" s="270">
        <f>SUM(H46:H47)</f>
        <v>0</v>
      </c>
      <c r="I48" s="270">
        <f>SUM(I46:I47)</f>
        <v>0</v>
      </c>
      <c r="J48" s="270">
        <f>SUM(J46:J47)</f>
        <v>0</v>
      </c>
    </row>
    <row r="49" spans="1:11" ht="15.75" customHeight="1">
      <c r="A49" s="123"/>
      <c r="B49" s="132" t="s">
        <v>143</v>
      </c>
      <c r="C49" s="169"/>
      <c r="D49" s="195" t="s">
        <v>80</v>
      </c>
      <c r="E49" s="212"/>
      <c r="F49" s="238" t="str">
        <f>IF(C49="",IF(E49="","","開始日入力を"),IF(E49="","終了日入力を",_xlfn.DAYS(E49,C49)+1))</f>
        <v/>
      </c>
      <c r="G49" s="268"/>
      <c r="H49" s="284" t="str">
        <f>IF(F49="","",IF(G49="","",IF(F49&gt;0,G49*F49,"")))</f>
        <v/>
      </c>
      <c r="I49" s="307"/>
      <c r="J49" s="307" t="str">
        <f>IF(H49="","",IF(H49-I49&lt;0,"エラー",H49-I49))</f>
        <v/>
      </c>
    </row>
    <row r="50" spans="1:11" ht="15.75" customHeight="1">
      <c r="A50" s="123"/>
      <c r="B50" s="133"/>
      <c r="C50" s="170"/>
      <c r="D50" s="196" t="s">
        <v>80</v>
      </c>
      <c r="E50" s="213"/>
      <c r="F50" s="239" t="str">
        <f>IF(C50="",IF(E50="","","開始日入力を"),IF(E50="","終了日入力を",_xlfn.DAYS(E50,C50)+1))</f>
        <v/>
      </c>
      <c r="G50" s="269"/>
      <c r="H50" s="285" t="str">
        <f>IF(F50="","",IF(G50="","",IF(F50&gt;0,G50*F50,"")))</f>
        <v/>
      </c>
      <c r="I50" s="308"/>
      <c r="J50" s="308" t="str">
        <f>IF(H50="","",IF(H50-I50&lt;0,"エラー",H50-I50))</f>
        <v/>
      </c>
    </row>
    <row r="51" spans="1:11" ht="15.75" customHeight="1">
      <c r="A51" s="123"/>
      <c r="B51" s="134"/>
      <c r="C51" s="171" t="s">
        <v>37</v>
      </c>
      <c r="D51" s="197"/>
      <c r="E51" s="197"/>
      <c r="F51" s="240">
        <f>SUM(F49:F50)</f>
        <v>0</v>
      </c>
      <c r="G51" s="270">
        <f>MAX(G49:G50)</f>
        <v>0</v>
      </c>
      <c r="H51" s="270">
        <f>SUM(H49:H50)</f>
        <v>0</v>
      </c>
      <c r="I51" s="270">
        <f>SUM(I49:I50)</f>
        <v>0</v>
      </c>
      <c r="J51" s="270">
        <f>SUM(J49:J50)</f>
        <v>0</v>
      </c>
    </row>
    <row r="52" spans="1:11" ht="15.75" customHeight="1">
      <c r="A52" s="123"/>
      <c r="B52" s="132" t="s">
        <v>174</v>
      </c>
      <c r="C52" s="169"/>
      <c r="D52" s="195" t="s">
        <v>80</v>
      </c>
      <c r="E52" s="212"/>
      <c r="F52" s="238" t="str">
        <f>IF(C52="",IF(E52="","","開始日入力を"),IF(E52="","終了日入力を",_xlfn.DAYS(E52,C52)+1))</f>
        <v/>
      </c>
      <c r="G52" s="268"/>
      <c r="H52" s="284" t="str">
        <f>IF(F52="","",IF(G52="","",IF(F52&gt;0,G52*F52,"")))</f>
        <v/>
      </c>
      <c r="I52" s="307"/>
      <c r="J52" s="307" t="str">
        <f>IF(H52="","",IF(H52-I52&lt;0,"エラー",H52-I52))</f>
        <v/>
      </c>
    </row>
    <row r="53" spans="1:11" ht="15.75" customHeight="1">
      <c r="A53" s="123"/>
      <c r="B53" s="133"/>
      <c r="C53" s="170"/>
      <c r="D53" s="196" t="s">
        <v>80</v>
      </c>
      <c r="E53" s="213"/>
      <c r="F53" s="239" t="str">
        <f>IF(C53="",IF(E53="","","開始日入力を"),IF(E53="","終了日入力を",_xlfn.DAYS(E53,C53)+1))</f>
        <v/>
      </c>
      <c r="G53" s="269"/>
      <c r="H53" s="285" t="str">
        <f>IF(F53="","",IF(G53="","",IF(F53&gt;0,G53*F53,"")))</f>
        <v/>
      </c>
      <c r="I53" s="308"/>
      <c r="J53" s="308" t="str">
        <f>IF(H53="","",IF(H53-I53&lt;0,"エラー",H53-I53))</f>
        <v/>
      </c>
    </row>
    <row r="54" spans="1:11" ht="15.75" customHeight="1">
      <c r="A54" s="123"/>
      <c r="B54" s="134"/>
      <c r="C54" s="171" t="s">
        <v>37</v>
      </c>
      <c r="D54" s="197"/>
      <c r="E54" s="197"/>
      <c r="F54" s="240">
        <f>SUM(F52:F53)</f>
        <v>0</v>
      </c>
      <c r="G54" s="270">
        <f>MAX(G52:G53)</f>
        <v>0</v>
      </c>
      <c r="H54" s="270">
        <f>SUM(H52:H53)</f>
        <v>0</v>
      </c>
      <c r="I54" s="270">
        <f>SUM(I52:I53)</f>
        <v>0</v>
      </c>
      <c r="J54" s="270">
        <f>SUM(J52:J53)</f>
        <v>0</v>
      </c>
    </row>
    <row r="55" spans="1:11">
      <c r="A55" s="123"/>
      <c r="B55" s="123"/>
      <c r="C55" s="123"/>
      <c r="D55" s="123"/>
      <c r="E55" s="123"/>
      <c r="F55" s="123"/>
      <c r="G55" s="123"/>
      <c r="H55" s="123"/>
      <c r="I55" s="123"/>
      <c r="J55" s="123"/>
    </row>
    <row r="56" spans="1:11" ht="20.100000000000001" customHeight="1">
      <c r="A56" s="3" t="s">
        <v>12</v>
      </c>
      <c r="B56" s="3"/>
      <c r="C56" s="123"/>
      <c r="D56" s="123"/>
      <c r="E56" s="123"/>
      <c r="F56" s="123"/>
      <c r="G56" s="123"/>
      <c r="H56" s="123"/>
      <c r="I56" s="123"/>
      <c r="J56" s="123"/>
    </row>
    <row r="57" spans="1:11">
      <c r="A57" s="123"/>
      <c r="B57" s="136" t="s">
        <v>42</v>
      </c>
      <c r="C57" s="172"/>
      <c r="D57" s="172"/>
      <c r="E57" s="172"/>
      <c r="F57" s="172"/>
      <c r="G57" s="172"/>
      <c r="H57" s="172"/>
      <c r="I57" s="172"/>
      <c r="J57" s="316"/>
    </row>
    <row r="58" spans="1:11" ht="146.25" customHeight="1">
      <c r="A58" s="123"/>
      <c r="B58" s="137"/>
      <c r="C58" s="173"/>
      <c r="D58" s="173"/>
      <c r="E58" s="173"/>
      <c r="F58" s="173"/>
      <c r="G58" s="173"/>
      <c r="H58" s="173"/>
      <c r="I58" s="173"/>
      <c r="J58" s="201"/>
    </row>
    <row r="59" spans="1:11">
      <c r="A59" s="123"/>
      <c r="B59" s="123"/>
      <c r="C59" s="123"/>
      <c r="E59" s="123"/>
      <c r="F59" s="123"/>
      <c r="G59" s="123"/>
      <c r="H59" s="123"/>
      <c r="I59" s="123"/>
      <c r="J59" s="123"/>
    </row>
    <row r="60" spans="1:11" ht="20.100000000000001" customHeight="1">
      <c r="A60" s="3" t="s">
        <v>137</v>
      </c>
      <c r="B60" s="3"/>
      <c r="C60" s="123"/>
      <c r="D60" s="123"/>
      <c r="E60" s="123"/>
      <c r="F60" s="123"/>
      <c r="G60" s="123"/>
      <c r="H60" s="123"/>
      <c r="I60" s="123"/>
      <c r="J60" s="123"/>
    </row>
    <row r="61" spans="1:11" ht="15.75" customHeight="1">
      <c r="A61" s="123"/>
      <c r="B61" s="138" t="s">
        <v>139</v>
      </c>
      <c r="C61" s="174"/>
      <c r="D61" s="198"/>
      <c r="E61" s="138" t="s">
        <v>22</v>
      </c>
      <c r="F61" s="174"/>
      <c r="G61" s="174"/>
      <c r="H61" s="198"/>
      <c r="I61" s="309" t="s">
        <v>138</v>
      </c>
      <c r="J61" s="309" t="s">
        <v>140</v>
      </c>
    </row>
    <row r="62" spans="1:11" ht="15.75" customHeight="1">
      <c r="A62" s="123"/>
      <c r="B62" s="139"/>
      <c r="C62" s="174"/>
      <c r="D62" s="198"/>
      <c r="E62" s="214"/>
      <c r="F62" s="174"/>
      <c r="G62" s="174"/>
      <c r="H62" s="198"/>
      <c r="I62" s="294"/>
      <c r="J62" s="294"/>
    </row>
    <row r="63" spans="1:11">
      <c r="A63" s="123"/>
      <c r="B63" s="123"/>
      <c r="C63" s="123"/>
      <c r="E63" s="123"/>
      <c r="F63" s="123"/>
      <c r="G63" s="123"/>
      <c r="H63" s="123"/>
      <c r="I63" s="123"/>
      <c r="J63" s="123"/>
    </row>
    <row r="64" spans="1:11" ht="15.75" customHeight="1">
      <c r="A64" s="3" t="s">
        <v>78</v>
      </c>
      <c r="B64" s="3"/>
      <c r="D64" s="123"/>
      <c r="K64" s="61"/>
    </row>
    <row r="65" spans="1:11" ht="15.75" customHeight="1">
      <c r="A65" s="3"/>
      <c r="B65" s="3" t="s">
        <v>17</v>
      </c>
      <c r="D65" s="123"/>
      <c r="K65" s="61"/>
    </row>
    <row r="66" spans="1:11" ht="15.75" customHeight="1">
      <c r="A66" s="3"/>
      <c r="B66" s="125" t="s">
        <v>247</v>
      </c>
      <c r="C66" s="121"/>
      <c r="D66" s="126"/>
      <c r="E66" s="121"/>
      <c r="F66" s="121"/>
      <c r="G66" s="121"/>
      <c r="H66" s="121"/>
      <c r="I66" s="121"/>
      <c r="K66" s="61"/>
    </row>
    <row r="67" spans="1:11" ht="15.75" customHeight="1">
      <c r="A67" s="3"/>
      <c r="B67" s="125" t="s">
        <v>234</v>
      </c>
      <c r="C67" s="121"/>
      <c r="D67" s="126"/>
      <c r="E67" s="121"/>
      <c r="F67" s="121"/>
      <c r="G67" s="121"/>
      <c r="H67" s="121"/>
      <c r="I67" s="121"/>
      <c r="K67" s="61"/>
    </row>
    <row r="68" spans="1:11" ht="15.75" customHeight="1">
      <c r="A68" s="123"/>
      <c r="B68" s="140"/>
      <c r="C68" s="175"/>
      <c r="D68" s="121"/>
      <c r="E68" s="215" t="s">
        <v>28</v>
      </c>
      <c r="F68" s="241" t="str">
        <f>IF(J14=0,"",J14)</f>
        <v/>
      </c>
      <c r="G68" s="125" t="s">
        <v>79</v>
      </c>
      <c r="H68" s="241">
        <v>97000</v>
      </c>
      <c r="I68" s="125" t="s">
        <v>18</v>
      </c>
      <c r="J68" s="317" t="str">
        <f>IF(F68="","",F68*H68)</f>
        <v/>
      </c>
      <c r="K68" s="61"/>
    </row>
    <row r="69" spans="1:11" ht="15.75" customHeight="1">
      <c r="A69" s="123"/>
      <c r="B69" s="141"/>
      <c r="C69" s="121"/>
      <c r="D69" s="121"/>
      <c r="E69" s="215" t="s">
        <v>175</v>
      </c>
      <c r="F69" s="241" t="str">
        <f>IF(J18=0,"",J18)</f>
        <v/>
      </c>
      <c r="G69" s="125" t="s">
        <v>79</v>
      </c>
      <c r="H69" s="241">
        <v>41000</v>
      </c>
      <c r="I69" s="125" t="s">
        <v>18</v>
      </c>
      <c r="J69" s="317" t="str">
        <f>IF(F69="","",F69*H69)</f>
        <v/>
      </c>
      <c r="K69" s="61"/>
    </row>
    <row r="70" spans="1:11" ht="15.75" customHeight="1">
      <c r="A70" s="123"/>
      <c r="B70" s="141"/>
      <c r="C70" s="121"/>
      <c r="D70" s="121"/>
      <c r="E70" s="215" t="s">
        <v>144</v>
      </c>
      <c r="F70" s="241" t="str">
        <f>IF(J22=0,"",J22)</f>
        <v/>
      </c>
      <c r="G70" s="125" t="s">
        <v>79</v>
      </c>
      <c r="H70" s="241">
        <v>16000</v>
      </c>
      <c r="I70" s="125" t="s">
        <v>18</v>
      </c>
      <c r="J70" s="317" t="str">
        <f>IF(F70="","",F70*H70)</f>
        <v/>
      </c>
      <c r="K70" s="61"/>
    </row>
    <row r="71" spans="1:11" ht="15.75" customHeight="1">
      <c r="A71" s="123"/>
      <c r="B71" s="125" t="s">
        <v>248</v>
      </c>
      <c r="C71" s="121"/>
      <c r="D71" s="121"/>
      <c r="E71" s="216"/>
      <c r="F71" s="241"/>
      <c r="G71" s="125"/>
      <c r="H71" s="241"/>
      <c r="I71" s="125"/>
      <c r="J71" s="317"/>
      <c r="K71" s="61"/>
    </row>
    <row r="72" spans="1:11" ht="15.75" customHeight="1">
      <c r="A72" s="3"/>
      <c r="B72" s="125" t="s">
        <v>250</v>
      </c>
      <c r="C72" s="121"/>
      <c r="D72" s="126"/>
      <c r="E72" s="121"/>
      <c r="F72" s="121"/>
      <c r="G72" s="121"/>
      <c r="H72" s="121"/>
      <c r="I72" s="121"/>
      <c r="K72" s="61"/>
    </row>
    <row r="73" spans="1:11" ht="15.75" customHeight="1">
      <c r="A73" s="123"/>
      <c r="B73" s="140"/>
      <c r="C73" s="175"/>
      <c r="D73" s="121"/>
      <c r="E73" s="215" t="s">
        <v>28</v>
      </c>
      <c r="F73" s="241" t="str">
        <f>IF(J31=0,"",J31)</f>
        <v/>
      </c>
      <c r="G73" s="125" t="s">
        <v>79</v>
      </c>
      <c r="H73" s="241">
        <v>174000</v>
      </c>
      <c r="I73" s="125" t="s">
        <v>18</v>
      </c>
      <c r="J73" s="317" t="str">
        <f>IF(F73="","",F73*H73)</f>
        <v/>
      </c>
      <c r="K73" s="61"/>
    </row>
    <row r="74" spans="1:11" ht="15.75" customHeight="1">
      <c r="A74" s="123"/>
      <c r="B74" s="141"/>
      <c r="C74" s="121"/>
      <c r="D74" s="121"/>
      <c r="E74" s="215" t="s">
        <v>176</v>
      </c>
      <c r="F74" s="241" t="str">
        <f>IF(J34=0,"",J34)</f>
        <v/>
      </c>
      <c r="G74" s="125" t="s">
        <v>79</v>
      </c>
      <c r="H74" s="241">
        <v>85000</v>
      </c>
      <c r="I74" s="125" t="s">
        <v>18</v>
      </c>
      <c r="J74" s="317" t="str">
        <f>IF(F74="","",F74*H74)</f>
        <v/>
      </c>
      <c r="K74" s="61"/>
    </row>
    <row r="75" spans="1:11" ht="15.75" customHeight="1">
      <c r="A75" s="123"/>
      <c r="B75" s="141"/>
      <c r="C75" s="121"/>
      <c r="D75" s="121"/>
      <c r="E75" s="215" t="s">
        <v>144</v>
      </c>
      <c r="F75" s="241" t="str">
        <f>IF(J37=0,"",J37)</f>
        <v/>
      </c>
      <c r="G75" s="125" t="s">
        <v>79</v>
      </c>
      <c r="H75" s="241">
        <v>30000</v>
      </c>
      <c r="I75" s="125" t="s">
        <v>18</v>
      </c>
      <c r="J75" s="317" t="str">
        <f>IF(F75="","",F75*H75)</f>
        <v/>
      </c>
      <c r="K75" s="61"/>
    </row>
    <row r="76" spans="1:11" ht="15.75" customHeight="1">
      <c r="A76" s="3"/>
      <c r="B76" s="125" t="s">
        <v>251</v>
      </c>
      <c r="C76" s="121"/>
      <c r="D76" s="126"/>
      <c r="E76" s="121"/>
      <c r="F76" s="121"/>
      <c r="G76" s="121"/>
      <c r="H76" s="121"/>
      <c r="I76" s="121"/>
      <c r="K76" s="61"/>
    </row>
    <row r="77" spans="1:11" ht="15.75" customHeight="1">
      <c r="A77" s="123"/>
      <c r="B77" s="140"/>
      <c r="C77" s="175"/>
      <c r="D77" s="121"/>
      <c r="E77" s="215" t="s">
        <v>28</v>
      </c>
      <c r="F77" s="241" t="str">
        <f>IF(J45=0,"",J45)</f>
        <v/>
      </c>
      <c r="G77" s="125" t="s">
        <v>79</v>
      </c>
      <c r="H77" s="241">
        <v>121000</v>
      </c>
      <c r="I77" s="125" t="s">
        <v>18</v>
      </c>
      <c r="J77" s="317" t="str">
        <f>IF(F77="","",F77*H77)</f>
        <v/>
      </c>
      <c r="K77" s="61"/>
    </row>
    <row r="78" spans="1:11" ht="15.75" customHeight="1">
      <c r="A78" s="123"/>
      <c r="B78" s="141"/>
      <c r="C78" s="121"/>
      <c r="D78" s="121"/>
      <c r="E78" s="215" t="s">
        <v>176</v>
      </c>
      <c r="F78" s="241" t="str">
        <f>IF(J48=0,"",J48)</f>
        <v/>
      </c>
      <c r="G78" s="125" t="s">
        <v>79</v>
      </c>
      <c r="H78" s="241">
        <v>85000</v>
      </c>
      <c r="I78" s="125" t="s">
        <v>18</v>
      </c>
      <c r="J78" s="317" t="str">
        <f>IF(F78="","",F78*H78)</f>
        <v/>
      </c>
      <c r="K78" s="61"/>
    </row>
    <row r="79" spans="1:11" ht="15.75" customHeight="1">
      <c r="A79" s="123"/>
      <c r="B79" s="141"/>
      <c r="C79" s="121"/>
      <c r="D79" s="121"/>
      <c r="E79" s="215" t="s">
        <v>144</v>
      </c>
      <c r="F79" s="241" t="str">
        <f>IF(J51=0,"",J51)</f>
        <v/>
      </c>
      <c r="G79" s="125" t="s">
        <v>79</v>
      </c>
      <c r="H79" s="241">
        <v>29000</v>
      </c>
      <c r="I79" s="125" t="s">
        <v>18</v>
      </c>
      <c r="J79" s="317" t="str">
        <f>IF(F79="","",F79*H79)</f>
        <v/>
      </c>
      <c r="K79" s="61"/>
    </row>
    <row r="80" spans="1:11" ht="15.75" customHeight="1">
      <c r="A80" s="123"/>
      <c r="B80" s="141"/>
      <c r="C80" s="121"/>
      <c r="D80" s="121"/>
      <c r="E80" s="215" t="s">
        <v>33</v>
      </c>
      <c r="F80" s="241" t="str">
        <f>IF(J54=0,"",J54)</f>
        <v/>
      </c>
      <c r="G80" s="125" t="s">
        <v>79</v>
      </c>
      <c r="H80" s="241">
        <v>16000</v>
      </c>
      <c r="I80" s="125" t="s">
        <v>18</v>
      </c>
      <c r="J80" s="317" t="str">
        <f>IF(F80="","",F80*H80)</f>
        <v/>
      </c>
      <c r="K80" s="61"/>
    </row>
    <row r="81" spans="1:11" ht="15.75" customHeight="1">
      <c r="A81" s="123"/>
      <c r="B81" s="142" t="s">
        <v>12</v>
      </c>
      <c r="C81" s="35"/>
      <c r="D81" s="199" t="s">
        <v>153</v>
      </c>
      <c r="E81" s="35"/>
      <c r="F81" s="35"/>
      <c r="G81" s="35"/>
      <c r="H81" s="35"/>
      <c r="I81" s="3" t="s">
        <v>151</v>
      </c>
      <c r="J81" s="317"/>
      <c r="K81" s="61"/>
    </row>
    <row r="82" spans="1:11" ht="15.75" customHeight="1">
      <c r="A82" s="123"/>
      <c r="B82" s="142" t="s">
        <v>137</v>
      </c>
      <c r="C82" s="35"/>
      <c r="D82" s="199" t="s">
        <v>140</v>
      </c>
      <c r="E82" s="35"/>
      <c r="F82" s="242" t="str">
        <f>IF(J62=0,"",J62)</f>
        <v/>
      </c>
      <c r="G82" s="3" t="s">
        <v>79</v>
      </c>
      <c r="H82" s="242">
        <v>13100</v>
      </c>
      <c r="I82" s="3" t="s">
        <v>18</v>
      </c>
      <c r="J82" s="317" t="str">
        <f>IF(F82="","",F82*H82)</f>
        <v/>
      </c>
      <c r="K82" s="61"/>
    </row>
    <row r="83" spans="1:11" ht="15.75" customHeight="1">
      <c r="A83" s="123"/>
      <c r="B83" s="123"/>
      <c r="C83" s="123"/>
      <c r="D83" s="123"/>
      <c r="E83" s="144"/>
      <c r="F83" s="243"/>
      <c r="G83" s="3"/>
      <c r="H83" s="243"/>
      <c r="I83" s="310" t="s">
        <v>37</v>
      </c>
      <c r="J83" s="318">
        <f>SUM(J68:J82)</f>
        <v>0</v>
      </c>
      <c r="K83" s="61"/>
    </row>
    <row r="84" spans="1:11" ht="20.100000000000001" customHeight="1">
      <c r="A84" s="123"/>
      <c r="B84" s="123"/>
      <c r="C84" s="123"/>
      <c r="D84" s="123"/>
      <c r="E84" s="123"/>
      <c r="F84" s="123"/>
      <c r="G84" s="123"/>
      <c r="H84" s="123"/>
      <c r="J84" s="123"/>
    </row>
    <row r="85" spans="1:11" ht="20.100000000000001" customHeight="1">
      <c r="A85" s="123"/>
      <c r="B85" s="123"/>
      <c r="C85" s="123"/>
      <c r="D85" s="123"/>
      <c r="E85" s="123"/>
      <c r="F85" s="123"/>
      <c r="G85" s="123"/>
      <c r="H85" s="123"/>
      <c r="J85" s="123"/>
    </row>
    <row r="86" spans="1:11" ht="20.100000000000001" customHeight="1">
      <c r="A86" s="3" t="s">
        <v>156</v>
      </c>
      <c r="B86" s="3"/>
      <c r="C86" s="123"/>
      <c r="D86" s="123"/>
      <c r="E86" s="123"/>
      <c r="F86" s="123"/>
      <c r="G86" s="123"/>
      <c r="H86" s="123"/>
      <c r="I86" s="123"/>
      <c r="J86" s="123"/>
    </row>
    <row r="87" spans="1:11" ht="20.100000000000001" customHeight="1">
      <c r="A87" s="3"/>
      <c r="B87" s="3" t="s">
        <v>193</v>
      </c>
      <c r="D87" s="123"/>
      <c r="E87" s="123"/>
      <c r="F87" s="123"/>
      <c r="G87" s="123"/>
      <c r="H87" s="123"/>
      <c r="I87" s="123"/>
      <c r="J87" s="123"/>
    </row>
    <row r="88" spans="1:11">
      <c r="A88" s="3"/>
      <c r="B88" s="3" t="s">
        <v>256</v>
      </c>
      <c r="D88" s="123"/>
      <c r="E88" s="123"/>
      <c r="F88" s="123"/>
      <c r="G88" s="123"/>
      <c r="H88" s="123"/>
      <c r="I88" s="123"/>
      <c r="J88" s="123"/>
    </row>
    <row r="89" spans="1:11">
      <c r="A89" s="123"/>
      <c r="B89" s="128" t="s">
        <v>141</v>
      </c>
      <c r="C89" s="158" t="s">
        <v>73</v>
      </c>
      <c r="D89" s="185"/>
      <c r="E89" s="185"/>
      <c r="F89" s="228"/>
      <c r="G89" s="258" t="s">
        <v>60</v>
      </c>
      <c r="H89" s="277"/>
      <c r="I89" s="151" t="s">
        <v>27</v>
      </c>
      <c r="J89" s="151" t="s">
        <v>77</v>
      </c>
    </row>
    <row r="90" spans="1:11">
      <c r="A90" s="123"/>
      <c r="B90" s="129"/>
      <c r="C90" s="159" t="s">
        <v>45</v>
      </c>
      <c r="D90" s="186"/>
      <c r="E90" s="205"/>
      <c r="F90" s="229" t="s">
        <v>74</v>
      </c>
      <c r="G90" s="259" t="s">
        <v>32</v>
      </c>
      <c r="H90" s="229" t="s">
        <v>76</v>
      </c>
      <c r="I90" s="299"/>
      <c r="J90" s="299"/>
    </row>
    <row r="91" spans="1:11">
      <c r="A91" s="123"/>
      <c r="B91" s="130"/>
      <c r="C91" s="160"/>
      <c r="D91" s="187"/>
      <c r="E91" s="206"/>
      <c r="F91" s="230" t="s">
        <v>10</v>
      </c>
      <c r="G91" s="260" t="s">
        <v>11</v>
      </c>
      <c r="H91" s="278" t="s">
        <v>30</v>
      </c>
      <c r="I91" s="300" t="s">
        <v>82</v>
      </c>
      <c r="J91" s="300" t="s">
        <v>3</v>
      </c>
    </row>
    <row r="92" spans="1:11" ht="15.75" customHeight="1">
      <c r="A92" s="123"/>
      <c r="B92" s="128" t="s">
        <v>142</v>
      </c>
      <c r="C92" s="161"/>
      <c r="D92" s="188" t="s">
        <v>80</v>
      </c>
      <c r="E92" s="207"/>
      <c r="F92" s="231" t="str">
        <f>IF(C92="",IF(E92="","","開始日入力を"),IF(E92="","終了日入力を",_xlfn.DAYS(E92,C92)+1))</f>
        <v/>
      </c>
      <c r="G92" s="261"/>
      <c r="H92" s="279" t="str">
        <f>IF(F92="","",IF(G92="","",IF(F92&gt;0,G92*F92,"")))</f>
        <v/>
      </c>
      <c r="I92" s="301"/>
      <c r="J92" s="301" t="str">
        <f>IF(H92="","",IF(H92-I92&lt;0,"エラー",H92-I92))</f>
        <v/>
      </c>
    </row>
    <row r="93" spans="1:11" ht="15.75" customHeight="1">
      <c r="A93" s="123"/>
      <c r="B93" s="129"/>
      <c r="C93" s="163"/>
      <c r="D93" s="190" t="s">
        <v>80</v>
      </c>
      <c r="E93" s="209"/>
      <c r="F93" s="233" t="str">
        <f>IF(C93="",IF(E93="","","開始日入力を"),IF(E93="","終了日入力を",_xlfn.DAYS(E93,C93)+1))</f>
        <v/>
      </c>
      <c r="G93" s="263"/>
      <c r="H93" s="281" t="str">
        <f>IF(F93="","",IF(G93="","",IF(F93&gt;0,G93*F93,"")))</f>
        <v/>
      </c>
      <c r="I93" s="303"/>
      <c r="J93" s="303" t="str">
        <f>IF(H93="","",IF(H93-I93&lt;0,"エラー",H93-I93))</f>
        <v/>
      </c>
    </row>
    <row r="94" spans="1:11" ht="15.75" customHeight="1">
      <c r="A94" s="123"/>
      <c r="B94" s="130"/>
      <c r="C94" s="164" t="s">
        <v>37</v>
      </c>
      <c r="D94" s="191"/>
      <c r="E94" s="191"/>
      <c r="F94" s="234">
        <f>SUM(F92:F93)</f>
        <v>0</v>
      </c>
      <c r="G94" s="264">
        <f>MAX(G92:G93)</f>
        <v>0</v>
      </c>
      <c r="H94" s="264">
        <f>SUM(H92:H93)</f>
        <v>0</v>
      </c>
      <c r="I94" s="264">
        <f>SUM(I92:I93)</f>
        <v>0</v>
      </c>
      <c r="J94" s="264">
        <f>SUM(J92:J93)</f>
        <v>0</v>
      </c>
    </row>
    <row r="95" spans="1:11" ht="15.75" customHeight="1">
      <c r="A95" s="123"/>
      <c r="B95" s="128" t="s">
        <v>163</v>
      </c>
      <c r="C95" s="161"/>
      <c r="D95" s="188" t="s">
        <v>80</v>
      </c>
      <c r="E95" s="207"/>
      <c r="F95" s="231" t="str">
        <f>IF(C95="",IF(E95="","","開始日入力を"),IF(E95="","終了日入力を",_xlfn.DAYS(E95,C95)+1))</f>
        <v/>
      </c>
      <c r="G95" s="261"/>
      <c r="H95" s="279" t="str">
        <f>IF(F95="","",IF(G95="","",IF(F95&gt;0,G95*F95,"")))</f>
        <v/>
      </c>
      <c r="I95" s="301"/>
      <c r="J95" s="301" t="str">
        <f>IF(H95="","",IF(H95-I95&lt;0,"エラー",H95-I95))</f>
        <v/>
      </c>
    </row>
    <row r="96" spans="1:11" ht="15.75" customHeight="1">
      <c r="A96" s="123"/>
      <c r="B96" s="129"/>
      <c r="C96" s="163"/>
      <c r="D96" s="190" t="s">
        <v>80</v>
      </c>
      <c r="E96" s="209"/>
      <c r="F96" s="233" t="str">
        <f>IF(C96="",IF(E96="","","開始日入力を"),IF(E96="","終了日入力を",_xlfn.DAYS(E96,C96)+1))</f>
        <v/>
      </c>
      <c r="G96" s="263"/>
      <c r="H96" s="281" t="str">
        <f>IF(F96="","",IF(G96="","",IF(F96&gt;0,G96*F96,"")))</f>
        <v/>
      </c>
      <c r="I96" s="303"/>
      <c r="J96" s="303" t="str">
        <f>IF(H96="","",IF(H96-I96&lt;0,"エラー",H96-I96))</f>
        <v/>
      </c>
    </row>
    <row r="97" spans="1:10" ht="15.75" customHeight="1">
      <c r="A97" s="123"/>
      <c r="B97" s="130"/>
      <c r="C97" s="164" t="s">
        <v>37</v>
      </c>
      <c r="D97" s="191"/>
      <c r="E97" s="191"/>
      <c r="F97" s="234">
        <f>SUM(F95:F96)</f>
        <v>0</v>
      </c>
      <c r="G97" s="264">
        <f>MAX(G95:G96)</f>
        <v>0</v>
      </c>
      <c r="H97" s="264">
        <f>SUM(H95:H96)</f>
        <v>0</v>
      </c>
      <c r="I97" s="264">
        <f>SUM(I95:I96)</f>
        <v>0</v>
      </c>
      <c r="J97" s="264">
        <f>SUM(J95:J96)</f>
        <v>0</v>
      </c>
    </row>
    <row r="98" spans="1:10" ht="15.75" customHeight="1">
      <c r="A98" s="123"/>
      <c r="B98" s="128" t="s">
        <v>143</v>
      </c>
      <c r="C98" s="161"/>
      <c r="D98" s="188" t="s">
        <v>80</v>
      </c>
      <c r="E98" s="207"/>
      <c r="F98" s="231" t="str">
        <f>IF(C98="",IF(E98="","","開始日入力を"),IF(E98="","終了日入力を",_xlfn.DAYS(E98,C98)+1))</f>
        <v/>
      </c>
      <c r="G98" s="261"/>
      <c r="H98" s="279" t="str">
        <f>IF(F98="","",IF(G98="","",IF(F98&gt;0,G98*F98,"")))</f>
        <v/>
      </c>
      <c r="I98" s="301"/>
      <c r="J98" s="301" t="str">
        <f>IF(H98="","",IF(H98-I98&lt;0,"エラー",H98-I98))</f>
        <v/>
      </c>
    </row>
    <row r="99" spans="1:10" ht="15.75" customHeight="1">
      <c r="A99" s="123"/>
      <c r="B99" s="129"/>
      <c r="C99" s="163"/>
      <c r="D99" s="190" t="s">
        <v>80</v>
      </c>
      <c r="E99" s="209"/>
      <c r="F99" s="233" t="str">
        <f>IF(C99="",IF(E99="","","開始日入力を"),IF(E99="","終了日入力を",_xlfn.DAYS(E99,C99)+1))</f>
        <v/>
      </c>
      <c r="G99" s="263"/>
      <c r="H99" s="281" t="str">
        <f>IF(F99="","",IF(G99="","",IF(F99&gt;0,G99*F99,"")))</f>
        <v/>
      </c>
      <c r="I99" s="303"/>
      <c r="J99" s="303" t="str">
        <f>IF(H99="","",IF(H99-I99&lt;0,"エラー",H99-I99))</f>
        <v/>
      </c>
    </row>
    <row r="100" spans="1:10" ht="15.75" customHeight="1">
      <c r="A100" s="123"/>
      <c r="B100" s="130"/>
      <c r="C100" s="164" t="s">
        <v>37</v>
      </c>
      <c r="D100" s="191"/>
      <c r="E100" s="191"/>
      <c r="F100" s="234">
        <f>SUM(F98:F99)</f>
        <v>0</v>
      </c>
      <c r="G100" s="264">
        <f>MAX(G98:G99)</f>
        <v>0</v>
      </c>
      <c r="H100" s="264">
        <f>SUM(H98:H99)</f>
        <v>0</v>
      </c>
      <c r="I100" s="264">
        <f>SUM(I98:I99)</f>
        <v>0</v>
      </c>
      <c r="J100" s="264">
        <f>SUM(J98:J99)</f>
        <v>0</v>
      </c>
    </row>
    <row r="101" spans="1:10" ht="15.75" customHeight="1">
      <c r="A101" s="123"/>
      <c r="B101" s="128" t="s">
        <v>174</v>
      </c>
      <c r="C101" s="161"/>
      <c r="D101" s="188" t="s">
        <v>80</v>
      </c>
      <c r="E101" s="207"/>
      <c r="F101" s="231" t="str">
        <f>IF(C101="",IF(E101="","","開始日入力を"),IF(E101="","終了日入力を",_xlfn.DAYS(E101,C101)+1))</f>
        <v/>
      </c>
      <c r="G101" s="261"/>
      <c r="H101" s="279" t="str">
        <f>IF(F101="","",IF(G101="","",IF(F101&gt;0,G101*F101,"")))</f>
        <v/>
      </c>
      <c r="I101" s="301"/>
      <c r="J101" s="301" t="str">
        <f>IF(H101="","",IF(H101-I101&lt;0,"エラー",H101-I101))</f>
        <v/>
      </c>
    </row>
    <row r="102" spans="1:10" ht="15.75" customHeight="1">
      <c r="A102" s="123"/>
      <c r="B102" s="129"/>
      <c r="C102" s="163"/>
      <c r="D102" s="190" t="s">
        <v>80</v>
      </c>
      <c r="E102" s="209"/>
      <c r="F102" s="233" t="str">
        <f>IF(C102="",IF(E102="","","開始日入力を"),IF(E102="","終了日入力を",_xlfn.DAYS(E102,C102)+1))</f>
        <v/>
      </c>
      <c r="G102" s="263"/>
      <c r="H102" s="281" t="str">
        <f>IF(F102="","",IF(G102="","",IF(F102&gt;0,G102*F102,"")))</f>
        <v/>
      </c>
      <c r="I102" s="303"/>
      <c r="J102" s="303" t="str">
        <f>IF(H102="","",IF(H102-I102&lt;0,"エラー",H102-I102))</f>
        <v/>
      </c>
    </row>
    <row r="103" spans="1:10" ht="15.75" customHeight="1">
      <c r="A103" s="123"/>
      <c r="B103" s="130"/>
      <c r="C103" s="164" t="s">
        <v>37</v>
      </c>
      <c r="D103" s="191"/>
      <c r="E103" s="191"/>
      <c r="F103" s="234">
        <f>SUM(F101:F102)</f>
        <v>0</v>
      </c>
      <c r="G103" s="264">
        <f>MAX(G101:G102)</f>
        <v>0</v>
      </c>
      <c r="H103" s="264">
        <f>SUM(H101:H102)</f>
        <v>0</v>
      </c>
      <c r="I103" s="264">
        <f>SUM(I101:I102)</f>
        <v>0</v>
      </c>
      <c r="J103" s="264">
        <f>SUM(J101:J102)</f>
        <v>0</v>
      </c>
    </row>
    <row r="104" spans="1:10">
      <c r="A104" s="123"/>
      <c r="B104" s="123"/>
      <c r="C104" s="123"/>
      <c r="D104" s="123"/>
      <c r="E104" s="123"/>
      <c r="F104" s="123"/>
      <c r="G104" s="123"/>
      <c r="H104" s="123"/>
      <c r="I104" s="123"/>
      <c r="J104" s="123"/>
    </row>
    <row r="105" spans="1:10">
      <c r="A105" s="3"/>
      <c r="B105" s="125" t="s">
        <v>57</v>
      </c>
      <c r="D105" s="123"/>
      <c r="E105" s="123"/>
      <c r="F105" s="123"/>
      <c r="G105" s="123"/>
      <c r="H105" s="123"/>
      <c r="I105" s="123"/>
      <c r="J105" s="123"/>
    </row>
    <row r="106" spans="1:10">
      <c r="A106" s="123"/>
      <c r="B106" s="128" t="s">
        <v>141</v>
      </c>
      <c r="C106" s="158" t="s">
        <v>73</v>
      </c>
      <c r="D106" s="185"/>
      <c r="E106" s="185"/>
      <c r="F106" s="228"/>
      <c r="G106" s="258" t="s">
        <v>60</v>
      </c>
      <c r="H106" s="277"/>
      <c r="I106" s="151" t="s">
        <v>27</v>
      </c>
      <c r="J106" s="151" t="s">
        <v>77</v>
      </c>
    </row>
    <row r="107" spans="1:10">
      <c r="A107" s="123"/>
      <c r="B107" s="129"/>
      <c r="C107" s="159" t="s">
        <v>45</v>
      </c>
      <c r="D107" s="186"/>
      <c r="E107" s="205"/>
      <c r="F107" s="229" t="s">
        <v>74</v>
      </c>
      <c r="G107" s="259" t="s">
        <v>32</v>
      </c>
      <c r="H107" s="229" t="s">
        <v>76</v>
      </c>
      <c r="I107" s="299"/>
      <c r="J107" s="299"/>
    </row>
    <row r="108" spans="1:10">
      <c r="A108" s="123"/>
      <c r="B108" s="130"/>
      <c r="C108" s="160"/>
      <c r="D108" s="187"/>
      <c r="E108" s="206"/>
      <c r="F108" s="230" t="s">
        <v>10</v>
      </c>
      <c r="G108" s="260" t="s">
        <v>11</v>
      </c>
      <c r="H108" s="278" t="s">
        <v>30</v>
      </c>
      <c r="I108" s="300" t="s">
        <v>82</v>
      </c>
      <c r="J108" s="300" t="s">
        <v>3</v>
      </c>
    </row>
    <row r="109" spans="1:10" ht="15.75" customHeight="1">
      <c r="A109" s="123"/>
      <c r="B109" s="128" t="s">
        <v>142</v>
      </c>
      <c r="C109" s="161"/>
      <c r="D109" s="188" t="s">
        <v>80</v>
      </c>
      <c r="E109" s="207"/>
      <c r="F109" s="231" t="str">
        <f>IF(C109="",IF(E109="","","開始日入力を"),IF(E109="","終了日入力を",_xlfn.DAYS(E109,C109)+1))</f>
        <v/>
      </c>
      <c r="G109" s="261"/>
      <c r="H109" s="279" t="str">
        <f>IF(F109="","",IF(G109="","",IF(F109&gt;0,G109*F109,"")))</f>
        <v/>
      </c>
      <c r="I109" s="301"/>
      <c r="J109" s="301" t="str">
        <f>IF(H109="","",IF(H109-I109&lt;0,"エラー",H109-I109))</f>
        <v/>
      </c>
    </row>
    <row r="110" spans="1:10" ht="15.75" customHeight="1">
      <c r="A110" s="123"/>
      <c r="B110" s="129"/>
      <c r="C110" s="163"/>
      <c r="D110" s="190" t="s">
        <v>80</v>
      </c>
      <c r="E110" s="209"/>
      <c r="F110" s="233" t="str">
        <f>IF(C110="",IF(E110="","","開始日入力を"),IF(E110="","終了日入力を",_xlfn.DAYS(E110,C110)+1))</f>
        <v/>
      </c>
      <c r="G110" s="263"/>
      <c r="H110" s="281" t="str">
        <f>IF(F110="","",IF(G110="","",IF(F110&gt;0,G110*F110,"")))</f>
        <v/>
      </c>
      <c r="I110" s="303"/>
      <c r="J110" s="303" t="str">
        <f>IF(H110="","",IF(H110-I110&lt;0,"エラー",H110-I110))</f>
        <v/>
      </c>
    </row>
    <row r="111" spans="1:10" ht="15.75" customHeight="1">
      <c r="A111" s="123"/>
      <c r="B111" s="130"/>
      <c r="C111" s="164" t="s">
        <v>37</v>
      </c>
      <c r="D111" s="191"/>
      <c r="E111" s="191"/>
      <c r="F111" s="234">
        <f>SUM(F109:F110)</f>
        <v>0</v>
      </c>
      <c r="G111" s="264">
        <f>MAX(G109:G110)</f>
        <v>0</v>
      </c>
      <c r="H111" s="264">
        <f>SUM(H109:H110)</f>
        <v>0</v>
      </c>
      <c r="I111" s="264">
        <f>SUM(I109:I110)</f>
        <v>0</v>
      </c>
      <c r="J111" s="264">
        <f>SUM(J109:J110)</f>
        <v>0</v>
      </c>
    </row>
    <row r="112" spans="1:10" ht="15.75" customHeight="1">
      <c r="A112" s="123"/>
      <c r="B112" s="128" t="s">
        <v>163</v>
      </c>
      <c r="C112" s="161"/>
      <c r="D112" s="188" t="s">
        <v>80</v>
      </c>
      <c r="E112" s="207"/>
      <c r="F112" s="231" t="str">
        <f>IF(C112="",IF(E112="","","開始日入力を"),IF(E112="","終了日入力を",_xlfn.DAYS(E112,C112)+1))</f>
        <v/>
      </c>
      <c r="G112" s="261"/>
      <c r="H112" s="279" t="str">
        <f>IF(F112="","",IF(G112="","",IF(F112&gt;0,G112*F112,"")))</f>
        <v/>
      </c>
      <c r="I112" s="301"/>
      <c r="J112" s="301" t="str">
        <f>IF(H112="","",IF(H112-I112&lt;0,"エラー",H112-I112))</f>
        <v/>
      </c>
    </row>
    <row r="113" spans="1:11" ht="15.75" customHeight="1">
      <c r="A113" s="123"/>
      <c r="B113" s="129"/>
      <c r="C113" s="163"/>
      <c r="D113" s="190" t="s">
        <v>80</v>
      </c>
      <c r="E113" s="209"/>
      <c r="F113" s="233" t="str">
        <f>IF(C113="",IF(E113="","","開始日入力を"),IF(E113="","終了日入力を",_xlfn.DAYS(E113,C113)+1))</f>
        <v/>
      </c>
      <c r="G113" s="263"/>
      <c r="H113" s="281" t="str">
        <f>IF(F113="","",IF(G113="","",IF(F113&gt;0,G113*F113,"")))</f>
        <v/>
      </c>
      <c r="I113" s="303"/>
      <c r="J113" s="303" t="str">
        <f>IF(H113="","",IF(H113-I113&lt;0,"エラー",H113-I113))</f>
        <v/>
      </c>
    </row>
    <row r="114" spans="1:11" ht="15.75" customHeight="1">
      <c r="A114" s="123"/>
      <c r="B114" s="130"/>
      <c r="C114" s="164" t="s">
        <v>37</v>
      </c>
      <c r="D114" s="191"/>
      <c r="E114" s="191"/>
      <c r="F114" s="234">
        <f>SUM(F112:F113)</f>
        <v>0</v>
      </c>
      <c r="G114" s="264">
        <f>MAX(G112:G113)</f>
        <v>0</v>
      </c>
      <c r="H114" s="264">
        <f>SUM(H112:H113)</f>
        <v>0</v>
      </c>
      <c r="I114" s="264">
        <f>SUM(I112:I113)</f>
        <v>0</v>
      </c>
      <c r="J114" s="264">
        <f>SUM(J112:J113)</f>
        <v>0</v>
      </c>
    </row>
    <row r="115" spans="1:11" ht="15.75" customHeight="1">
      <c r="A115" s="123"/>
      <c r="B115" s="128" t="s">
        <v>143</v>
      </c>
      <c r="C115" s="161"/>
      <c r="D115" s="188" t="s">
        <v>80</v>
      </c>
      <c r="E115" s="207"/>
      <c r="F115" s="231" t="str">
        <f>IF(C115="",IF(E115="","","開始日入力を"),IF(E115="","終了日入力を",_xlfn.DAYS(E115,C115)+1))</f>
        <v/>
      </c>
      <c r="G115" s="261"/>
      <c r="H115" s="279" t="str">
        <f>IF(F115="","",IF(G115="","",IF(F115&gt;0,G115*F115,"")))</f>
        <v/>
      </c>
      <c r="I115" s="301"/>
      <c r="J115" s="301" t="str">
        <f>IF(H115="","",IF(H115-I115&lt;0,"エラー",H115-I115))</f>
        <v/>
      </c>
    </row>
    <row r="116" spans="1:11" ht="15.75" customHeight="1">
      <c r="A116" s="123"/>
      <c r="B116" s="129"/>
      <c r="C116" s="163"/>
      <c r="D116" s="190" t="s">
        <v>80</v>
      </c>
      <c r="E116" s="209"/>
      <c r="F116" s="233" t="str">
        <f>IF(C116="",IF(E116="","","開始日入力を"),IF(E116="","終了日入力を",_xlfn.DAYS(E116,C116)+1))</f>
        <v/>
      </c>
      <c r="G116" s="263"/>
      <c r="H116" s="281" t="str">
        <f>IF(F116="","",IF(G116="","",IF(F116&gt;0,G116*F116,"")))</f>
        <v/>
      </c>
      <c r="I116" s="303"/>
      <c r="J116" s="303" t="str">
        <f>IF(H116="","",IF(H116-I116&lt;0,"エラー",H116-I116))</f>
        <v/>
      </c>
    </row>
    <row r="117" spans="1:11" ht="15.75" customHeight="1">
      <c r="A117" s="123"/>
      <c r="B117" s="130"/>
      <c r="C117" s="164" t="s">
        <v>37</v>
      </c>
      <c r="D117" s="191"/>
      <c r="E117" s="191"/>
      <c r="F117" s="234">
        <f>SUM(F115:F116)</f>
        <v>0</v>
      </c>
      <c r="G117" s="264">
        <f>MAX(G115:G116)</f>
        <v>0</v>
      </c>
      <c r="H117" s="264">
        <f>SUM(H115:H116)</f>
        <v>0</v>
      </c>
      <c r="I117" s="264">
        <f>SUM(I115:I116)</f>
        <v>0</v>
      </c>
      <c r="J117" s="264">
        <f>SUM(J115:J116)</f>
        <v>0</v>
      </c>
    </row>
    <row r="118" spans="1:11" ht="15.75" customHeight="1">
      <c r="A118" s="123"/>
      <c r="B118" s="128" t="s">
        <v>174</v>
      </c>
      <c r="C118" s="161"/>
      <c r="D118" s="188" t="s">
        <v>80</v>
      </c>
      <c r="E118" s="207"/>
      <c r="F118" s="231" t="str">
        <f>IF(C118="",IF(E118="","","開始日入力を"),IF(E118="","終了日入力を",_xlfn.DAYS(E118,C118)+1))</f>
        <v/>
      </c>
      <c r="G118" s="261"/>
      <c r="H118" s="279" t="str">
        <f>IF(F118="","",IF(G118="","",IF(F118&gt;0,G118*F118,"")))</f>
        <v/>
      </c>
      <c r="I118" s="301"/>
      <c r="J118" s="301" t="str">
        <f>IF(H118="","",IF(H118-I118&lt;0,"エラー",H118-I118))</f>
        <v/>
      </c>
    </row>
    <row r="119" spans="1:11" ht="15.75" customHeight="1">
      <c r="A119" s="123"/>
      <c r="B119" s="129"/>
      <c r="C119" s="163"/>
      <c r="D119" s="190" t="s">
        <v>80</v>
      </c>
      <c r="E119" s="209"/>
      <c r="F119" s="233" t="str">
        <f>IF(C119="",IF(E119="","","開始日入力を"),IF(E119="","終了日入力を",_xlfn.DAYS(E119,C119)+1))</f>
        <v/>
      </c>
      <c r="G119" s="263"/>
      <c r="H119" s="281" t="str">
        <f>IF(F119="","",IF(G119="","",IF(F119&gt;0,G119*F119,"")))</f>
        <v/>
      </c>
      <c r="I119" s="303"/>
      <c r="J119" s="303" t="str">
        <f>IF(H119="","",IF(H119-I119&lt;0,"エラー",H119-I119))</f>
        <v/>
      </c>
    </row>
    <row r="120" spans="1:11" ht="15.75" customHeight="1">
      <c r="A120" s="123"/>
      <c r="B120" s="130"/>
      <c r="C120" s="164" t="s">
        <v>37</v>
      </c>
      <c r="D120" s="191"/>
      <c r="E120" s="191"/>
      <c r="F120" s="234">
        <f>SUM(F118:F119)</f>
        <v>0</v>
      </c>
      <c r="G120" s="264">
        <f>MAX(G118:G119)</f>
        <v>0</v>
      </c>
      <c r="H120" s="264">
        <f>SUM(H118:H119)</f>
        <v>0</v>
      </c>
      <c r="I120" s="264">
        <f>SUM(I118:I119)</f>
        <v>0</v>
      </c>
      <c r="J120" s="264">
        <f>SUM(J118:J119)</f>
        <v>0</v>
      </c>
    </row>
    <row r="121" spans="1:11">
      <c r="A121" s="123"/>
      <c r="B121" s="123"/>
      <c r="C121" s="123"/>
      <c r="D121" s="123"/>
      <c r="E121" s="123"/>
      <c r="F121" s="123"/>
      <c r="G121" s="123"/>
      <c r="H121" s="123"/>
      <c r="I121" s="123"/>
      <c r="J121" s="123"/>
    </row>
    <row r="122" spans="1:11" ht="15.75" customHeight="1">
      <c r="A122" s="3" t="s">
        <v>198</v>
      </c>
      <c r="B122" s="3"/>
      <c r="D122" s="123"/>
      <c r="K122" s="61"/>
    </row>
    <row r="123" spans="1:11" ht="15.75" customHeight="1">
      <c r="A123" s="123"/>
      <c r="B123" s="3" t="s">
        <v>184</v>
      </c>
      <c r="E123" s="57"/>
      <c r="F123" s="242"/>
      <c r="G123" s="3"/>
      <c r="H123" s="242"/>
      <c r="I123" s="3"/>
      <c r="J123" s="317"/>
      <c r="K123" s="61"/>
    </row>
    <row r="124" spans="1:11" ht="15.75" customHeight="1">
      <c r="A124" s="123"/>
      <c r="B124" s="3" t="s">
        <v>257</v>
      </c>
      <c r="E124" s="57"/>
      <c r="F124" s="242"/>
      <c r="G124" s="3"/>
      <c r="H124" s="242"/>
      <c r="I124" s="3"/>
      <c r="J124" s="317"/>
      <c r="K124" s="61"/>
    </row>
    <row r="125" spans="1:11" ht="15.75" customHeight="1">
      <c r="A125" s="123"/>
      <c r="B125" s="143"/>
      <c r="C125" s="35"/>
      <c r="E125" s="217" t="s">
        <v>28</v>
      </c>
      <c r="F125" s="242" t="str">
        <f>IF(J94=0,"",J94)</f>
        <v/>
      </c>
      <c r="G125" s="3" t="s">
        <v>79</v>
      </c>
      <c r="H125" s="242">
        <v>436000</v>
      </c>
      <c r="I125" s="3" t="s">
        <v>18</v>
      </c>
      <c r="J125" s="317" t="str">
        <f>IF(F125="","",F125*H125)</f>
        <v/>
      </c>
      <c r="K125" s="61"/>
    </row>
    <row r="126" spans="1:11" ht="15.75" customHeight="1">
      <c r="A126" s="123"/>
      <c r="B126" s="144"/>
      <c r="E126" s="217" t="s">
        <v>176</v>
      </c>
      <c r="F126" s="242" t="str">
        <f>IF(J97=0,"",J97)</f>
        <v/>
      </c>
      <c r="G126" s="3" t="s">
        <v>79</v>
      </c>
      <c r="H126" s="242">
        <v>211000</v>
      </c>
      <c r="I126" s="3" t="s">
        <v>18</v>
      </c>
      <c r="J126" s="317" t="str">
        <f>IF(F126="","",F126*H126)</f>
        <v/>
      </c>
      <c r="K126" s="61"/>
    </row>
    <row r="127" spans="1:11" ht="15.75" customHeight="1">
      <c r="A127" s="123"/>
      <c r="B127" s="144"/>
      <c r="E127" s="217" t="s">
        <v>144</v>
      </c>
      <c r="F127" s="242" t="str">
        <f>IF(J100=0,"",J100)</f>
        <v/>
      </c>
      <c r="G127" s="3" t="s">
        <v>79</v>
      </c>
      <c r="H127" s="242">
        <v>74000</v>
      </c>
      <c r="I127" s="3" t="s">
        <v>18</v>
      </c>
      <c r="J127" s="317" t="str">
        <f>IF(F127="","",F127*H127)</f>
        <v/>
      </c>
      <c r="K127" s="61"/>
    </row>
    <row r="128" spans="1:11" ht="15.75" customHeight="1">
      <c r="A128" s="123"/>
      <c r="B128" s="144"/>
      <c r="E128" s="217" t="s">
        <v>33</v>
      </c>
      <c r="F128" s="242" t="str">
        <f>IF(J103=0,"",J103)</f>
        <v/>
      </c>
      <c r="G128" s="3" t="s">
        <v>79</v>
      </c>
      <c r="H128" s="242">
        <v>16000</v>
      </c>
      <c r="I128" s="3" t="s">
        <v>18</v>
      </c>
      <c r="J128" s="317" t="str">
        <f>IF(F128="","",F128*H128)</f>
        <v/>
      </c>
      <c r="K128" s="61"/>
    </row>
    <row r="129" spans="1:11" ht="15.75" customHeight="1">
      <c r="A129" s="123"/>
      <c r="B129" s="125" t="s">
        <v>35</v>
      </c>
      <c r="E129" s="57"/>
      <c r="F129" s="242"/>
      <c r="G129" s="3"/>
      <c r="H129" s="242"/>
      <c r="I129" s="3"/>
      <c r="J129" s="317"/>
      <c r="K129" s="61"/>
    </row>
    <row r="130" spans="1:11" ht="15.75" customHeight="1">
      <c r="A130" s="123"/>
      <c r="B130" s="143"/>
      <c r="C130" s="35"/>
      <c r="E130" s="217" t="s">
        <v>28</v>
      </c>
      <c r="F130" s="242" t="str">
        <f>IF(J111=0,"",J111)</f>
        <v/>
      </c>
      <c r="G130" s="3" t="s">
        <v>79</v>
      </c>
      <c r="H130" s="242">
        <v>218000</v>
      </c>
      <c r="I130" s="3" t="s">
        <v>18</v>
      </c>
      <c r="J130" s="317" t="str">
        <f>IF(F130="","",F130*H130)</f>
        <v/>
      </c>
      <c r="K130" s="61"/>
    </row>
    <row r="131" spans="1:11" ht="15.75" customHeight="1">
      <c r="A131" s="123"/>
      <c r="B131" s="144"/>
      <c r="E131" s="217" t="s">
        <v>176</v>
      </c>
      <c r="F131" s="242" t="str">
        <f>IF(J114=0,"",J114)</f>
        <v/>
      </c>
      <c r="G131" s="3" t="s">
        <v>79</v>
      </c>
      <c r="H131" s="242">
        <v>106000</v>
      </c>
      <c r="I131" s="3" t="s">
        <v>18</v>
      </c>
      <c r="J131" s="317" t="str">
        <f>IF(F131="","",F131*H131)</f>
        <v/>
      </c>
      <c r="K131" s="61"/>
    </row>
    <row r="132" spans="1:11" ht="15.75" customHeight="1">
      <c r="A132" s="123"/>
      <c r="B132" s="144"/>
      <c r="E132" s="217" t="s">
        <v>144</v>
      </c>
      <c r="F132" s="242" t="str">
        <f>IF(J117=0,"",J117)</f>
        <v/>
      </c>
      <c r="G132" s="3" t="s">
        <v>79</v>
      </c>
      <c r="H132" s="242">
        <v>37000</v>
      </c>
      <c r="I132" s="3" t="s">
        <v>18</v>
      </c>
      <c r="J132" s="317" t="str">
        <f>IF(F132="","",F132*H132)</f>
        <v/>
      </c>
      <c r="K132" s="61"/>
    </row>
    <row r="133" spans="1:11" ht="15.75" customHeight="1">
      <c r="A133" s="123"/>
      <c r="B133" s="144"/>
      <c r="E133" s="217" t="s">
        <v>33</v>
      </c>
      <c r="F133" s="242" t="str">
        <f>IF(J120=0,"",J120)</f>
        <v/>
      </c>
      <c r="G133" s="3" t="s">
        <v>79</v>
      </c>
      <c r="H133" s="242">
        <v>16000</v>
      </c>
      <c r="I133" s="3" t="s">
        <v>18</v>
      </c>
      <c r="J133" s="317" t="str">
        <f>IF(F133="","",F133*H133)</f>
        <v/>
      </c>
      <c r="K133" s="61"/>
    </row>
    <row r="134" spans="1:11" ht="15.75" customHeight="1">
      <c r="A134" s="123"/>
      <c r="B134" s="123"/>
      <c r="C134" s="123"/>
      <c r="D134" s="123"/>
      <c r="E134" s="144"/>
      <c r="F134" s="243"/>
      <c r="G134" s="3"/>
      <c r="H134" s="243"/>
      <c r="I134" s="310" t="s">
        <v>37</v>
      </c>
      <c r="J134" s="318">
        <f>SUM(J123:J133)</f>
        <v>0</v>
      </c>
      <c r="K134" s="61"/>
    </row>
    <row r="135" spans="1:11">
      <c r="A135" s="123"/>
      <c r="B135" s="123"/>
      <c r="C135" s="123"/>
      <c r="D135" s="123"/>
      <c r="E135" s="123"/>
      <c r="F135" s="123"/>
      <c r="G135" s="123"/>
      <c r="H135" s="123"/>
      <c r="J135" s="123"/>
    </row>
    <row r="136" spans="1:11">
      <c r="A136" s="3"/>
      <c r="B136" s="3" t="s">
        <v>194</v>
      </c>
      <c r="D136" s="123"/>
      <c r="E136" s="123"/>
      <c r="F136" s="123"/>
      <c r="G136" s="123"/>
      <c r="H136" s="123"/>
      <c r="I136" s="123"/>
      <c r="J136" s="123"/>
    </row>
    <row r="137" spans="1:11">
      <c r="A137" s="3"/>
      <c r="B137" s="3" t="s">
        <v>256</v>
      </c>
      <c r="D137" s="123"/>
      <c r="E137" s="123"/>
      <c r="F137" s="123"/>
      <c r="G137" s="123"/>
      <c r="H137" s="123"/>
      <c r="I137" s="123"/>
      <c r="J137" s="123"/>
    </row>
    <row r="138" spans="1:11">
      <c r="A138" s="123"/>
      <c r="B138" s="128" t="s">
        <v>141</v>
      </c>
      <c r="C138" s="158" t="s">
        <v>73</v>
      </c>
      <c r="D138" s="185"/>
      <c r="E138" s="185"/>
      <c r="F138" s="228"/>
      <c r="G138" s="258" t="s">
        <v>60</v>
      </c>
      <c r="H138" s="277"/>
      <c r="I138" s="151" t="s">
        <v>27</v>
      </c>
      <c r="J138" s="151" t="s">
        <v>77</v>
      </c>
    </row>
    <row r="139" spans="1:11">
      <c r="A139" s="123"/>
      <c r="B139" s="129"/>
      <c r="C139" s="159" t="s">
        <v>45</v>
      </c>
      <c r="D139" s="186"/>
      <c r="E139" s="205"/>
      <c r="F139" s="229" t="s">
        <v>74</v>
      </c>
      <c r="G139" s="259" t="s">
        <v>32</v>
      </c>
      <c r="H139" s="229" t="s">
        <v>76</v>
      </c>
      <c r="I139" s="299"/>
      <c r="J139" s="299"/>
    </row>
    <row r="140" spans="1:11">
      <c r="A140" s="123"/>
      <c r="B140" s="130"/>
      <c r="C140" s="160"/>
      <c r="D140" s="187"/>
      <c r="E140" s="206"/>
      <c r="F140" s="230" t="s">
        <v>10</v>
      </c>
      <c r="G140" s="260" t="s">
        <v>11</v>
      </c>
      <c r="H140" s="278" t="s">
        <v>30</v>
      </c>
      <c r="I140" s="300" t="s">
        <v>82</v>
      </c>
      <c r="J140" s="300" t="s">
        <v>3</v>
      </c>
    </row>
    <row r="141" spans="1:11" ht="15.75" customHeight="1">
      <c r="A141" s="123"/>
      <c r="B141" s="128" t="s">
        <v>142</v>
      </c>
      <c r="C141" s="161"/>
      <c r="D141" s="188" t="s">
        <v>80</v>
      </c>
      <c r="E141" s="207"/>
      <c r="F141" s="231" t="str">
        <f>IF(C141="",IF(E141="","","開始日入力を"),IF(E141="","終了日入力を",_xlfn.DAYS(E141,C141)+1))</f>
        <v/>
      </c>
      <c r="G141" s="261"/>
      <c r="H141" s="279" t="str">
        <f>IF(F141="","",IF(G141="","",IF(F141&gt;0,G141*F141,"")))</f>
        <v/>
      </c>
      <c r="I141" s="301"/>
      <c r="J141" s="301" t="str">
        <f>IF(H141="","",IF(H141-I141&lt;0,"エラー",H141-I141))</f>
        <v/>
      </c>
    </row>
    <row r="142" spans="1:11" ht="15.75" customHeight="1">
      <c r="A142" s="123"/>
      <c r="B142" s="129"/>
      <c r="C142" s="163"/>
      <c r="D142" s="190" t="s">
        <v>80</v>
      </c>
      <c r="E142" s="209"/>
      <c r="F142" s="233" t="str">
        <f>IF(C142="",IF(E142="","","開始日入力を"),IF(E142="","終了日入力を",_xlfn.DAYS(E142,C142)+1))</f>
        <v/>
      </c>
      <c r="G142" s="263"/>
      <c r="H142" s="281" t="str">
        <f>IF(F142="","",IF(G142="","",IF(F142&gt;0,G142*F142,"")))</f>
        <v/>
      </c>
      <c r="I142" s="303"/>
      <c r="J142" s="303" t="str">
        <f>IF(H142="","",IF(H142-I142&lt;0,"エラー",H142-I142))</f>
        <v/>
      </c>
    </row>
    <row r="143" spans="1:11" ht="15.75" customHeight="1">
      <c r="A143" s="123"/>
      <c r="B143" s="130"/>
      <c r="C143" s="164" t="s">
        <v>37</v>
      </c>
      <c r="D143" s="191"/>
      <c r="E143" s="191"/>
      <c r="F143" s="234">
        <f>SUM(F141:F142)</f>
        <v>0</v>
      </c>
      <c r="G143" s="264">
        <f>MAX(G141:G142)</f>
        <v>0</v>
      </c>
      <c r="H143" s="264">
        <f>SUM(H141:H142)</f>
        <v>0</v>
      </c>
      <c r="I143" s="264">
        <f>SUM(I141:I142)</f>
        <v>0</v>
      </c>
      <c r="J143" s="264">
        <f>SUM(J141:J142)</f>
        <v>0</v>
      </c>
    </row>
    <row r="144" spans="1:11" ht="15.75" customHeight="1">
      <c r="A144" s="123"/>
      <c r="B144" s="128" t="s">
        <v>163</v>
      </c>
      <c r="C144" s="161"/>
      <c r="D144" s="188" t="s">
        <v>80</v>
      </c>
      <c r="E144" s="207"/>
      <c r="F144" s="231" t="str">
        <f>IF(C144="",IF(E144="","","開始日入力を"),IF(E144="","終了日入力を",_xlfn.DAYS(E144,C144)+1))</f>
        <v/>
      </c>
      <c r="G144" s="261"/>
      <c r="H144" s="279" t="str">
        <f>IF(F144="","",IF(G144="","",IF(F144&gt;0,G144*F144,"")))</f>
        <v/>
      </c>
      <c r="I144" s="301"/>
      <c r="J144" s="301" t="str">
        <f>IF(H144="","",IF(H144-I144&lt;0,"エラー",H144-I144))</f>
        <v/>
      </c>
    </row>
    <row r="145" spans="1:10" ht="15.75" customHeight="1">
      <c r="A145" s="123"/>
      <c r="B145" s="129"/>
      <c r="C145" s="163"/>
      <c r="D145" s="190" t="s">
        <v>80</v>
      </c>
      <c r="E145" s="209"/>
      <c r="F145" s="233" t="str">
        <f>IF(C145="",IF(E145="","","開始日入力を"),IF(E145="","終了日入力を",_xlfn.DAYS(E145,C145)+1))</f>
        <v/>
      </c>
      <c r="G145" s="263"/>
      <c r="H145" s="281" t="str">
        <f>IF(F145="","",IF(G145="","",IF(F145&gt;0,G145*F145,"")))</f>
        <v/>
      </c>
      <c r="I145" s="303"/>
      <c r="J145" s="303" t="str">
        <f>IF(H145="","",IF(H145-I145&lt;0,"エラー",H145-I145))</f>
        <v/>
      </c>
    </row>
    <row r="146" spans="1:10" ht="15.75" customHeight="1">
      <c r="A146" s="123"/>
      <c r="B146" s="130"/>
      <c r="C146" s="164" t="s">
        <v>37</v>
      </c>
      <c r="D146" s="191"/>
      <c r="E146" s="191"/>
      <c r="F146" s="234">
        <f>SUM(F144:F145)</f>
        <v>0</v>
      </c>
      <c r="G146" s="264">
        <f>MAX(G144:G145)</f>
        <v>0</v>
      </c>
      <c r="H146" s="264">
        <f>SUM(H144:H145)</f>
        <v>0</v>
      </c>
      <c r="I146" s="264">
        <f>SUM(I144:I145)</f>
        <v>0</v>
      </c>
      <c r="J146" s="264">
        <f>SUM(J144:J145)</f>
        <v>0</v>
      </c>
    </row>
    <row r="147" spans="1:10" ht="15.75" customHeight="1">
      <c r="A147" s="123"/>
      <c r="B147" s="128" t="s">
        <v>143</v>
      </c>
      <c r="C147" s="161"/>
      <c r="D147" s="188" t="s">
        <v>80</v>
      </c>
      <c r="E147" s="207"/>
      <c r="F147" s="231" t="str">
        <f>IF(C147="",IF(E147="","","開始日入力を"),IF(E147="","終了日入力を",_xlfn.DAYS(E147,C147)+1))</f>
        <v/>
      </c>
      <c r="G147" s="261"/>
      <c r="H147" s="279" t="str">
        <f>IF(F147="","",IF(G147="","",IF(F147&gt;0,G147*F147,"")))</f>
        <v/>
      </c>
      <c r="I147" s="301"/>
      <c r="J147" s="301" t="str">
        <f>IF(H147="","",IF(H147-I147&lt;0,"エラー",H147-I147))</f>
        <v/>
      </c>
    </row>
    <row r="148" spans="1:10" ht="15.75" customHeight="1">
      <c r="A148" s="123"/>
      <c r="B148" s="129"/>
      <c r="C148" s="163"/>
      <c r="D148" s="190" t="s">
        <v>80</v>
      </c>
      <c r="E148" s="209"/>
      <c r="F148" s="233" t="str">
        <f>IF(C148="",IF(E148="","","開始日入力を"),IF(E148="","終了日入力を",_xlfn.DAYS(E148,C148)+1))</f>
        <v/>
      </c>
      <c r="G148" s="263"/>
      <c r="H148" s="281" t="str">
        <f>IF(F148="","",IF(G148="","",IF(F148&gt;0,G148*F148,"")))</f>
        <v/>
      </c>
      <c r="I148" s="303"/>
      <c r="J148" s="303" t="str">
        <f>IF(H148="","",IF(H148-I148&lt;0,"エラー",H148-I148))</f>
        <v/>
      </c>
    </row>
    <row r="149" spans="1:10" ht="15.75" customHeight="1">
      <c r="A149" s="123"/>
      <c r="B149" s="130"/>
      <c r="C149" s="164" t="s">
        <v>37</v>
      </c>
      <c r="D149" s="191"/>
      <c r="E149" s="191"/>
      <c r="F149" s="234">
        <f>SUM(F147:F148)</f>
        <v>0</v>
      </c>
      <c r="G149" s="264">
        <f>MAX(G147:G148)</f>
        <v>0</v>
      </c>
      <c r="H149" s="264">
        <f>SUM(H147:H148)</f>
        <v>0</v>
      </c>
      <c r="I149" s="264">
        <f>SUM(I147:I148)</f>
        <v>0</v>
      </c>
      <c r="J149" s="264">
        <f>SUM(J147:J148)</f>
        <v>0</v>
      </c>
    </row>
    <row r="150" spans="1:10" ht="15.75" customHeight="1">
      <c r="A150" s="123"/>
      <c r="B150" s="128" t="s">
        <v>174</v>
      </c>
      <c r="C150" s="161"/>
      <c r="D150" s="188" t="s">
        <v>80</v>
      </c>
      <c r="E150" s="207"/>
      <c r="F150" s="231" t="str">
        <f>IF(C150="",IF(E150="","","開始日入力を"),IF(E150="","終了日入力を",_xlfn.DAYS(E150,C150)+1))</f>
        <v/>
      </c>
      <c r="G150" s="261"/>
      <c r="H150" s="279" t="str">
        <f>IF(F150="","",IF(G150="","",IF(F150&gt;0,G150*F150,"")))</f>
        <v/>
      </c>
      <c r="I150" s="301"/>
      <c r="J150" s="301" t="str">
        <f>IF(H150="","",IF(H150-I150&lt;0,"エラー",H150-I150))</f>
        <v/>
      </c>
    </row>
    <row r="151" spans="1:10" ht="15.75" customHeight="1">
      <c r="A151" s="123"/>
      <c r="B151" s="129"/>
      <c r="C151" s="163"/>
      <c r="D151" s="190" t="s">
        <v>80</v>
      </c>
      <c r="E151" s="209"/>
      <c r="F151" s="233" t="str">
        <f>IF(C151="",IF(E151="","","開始日入力を"),IF(E151="","終了日入力を",_xlfn.DAYS(E151,C151)+1))</f>
        <v/>
      </c>
      <c r="G151" s="263"/>
      <c r="H151" s="281" t="str">
        <f>IF(F151="","",IF(G151="","",IF(F151&gt;0,G151*F151,"")))</f>
        <v/>
      </c>
      <c r="I151" s="303"/>
      <c r="J151" s="303" t="str">
        <f>IF(H151="","",IF(H151-I151&lt;0,"エラー",H151-I151))</f>
        <v/>
      </c>
    </row>
    <row r="152" spans="1:10" ht="15.75" customHeight="1">
      <c r="A152" s="123"/>
      <c r="B152" s="130"/>
      <c r="C152" s="164" t="s">
        <v>37</v>
      </c>
      <c r="D152" s="191"/>
      <c r="E152" s="191"/>
      <c r="F152" s="234">
        <f>SUM(F150:F151)</f>
        <v>0</v>
      </c>
      <c r="G152" s="264">
        <f>MAX(G150:G151)</f>
        <v>0</v>
      </c>
      <c r="H152" s="264">
        <f>SUM(H150:H151)</f>
        <v>0</v>
      </c>
      <c r="I152" s="264">
        <f>SUM(I150:I151)</f>
        <v>0</v>
      </c>
      <c r="J152" s="264">
        <f>SUM(J150:J151)</f>
        <v>0</v>
      </c>
    </row>
    <row r="153" spans="1:10">
      <c r="A153" s="123"/>
      <c r="B153" s="123"/>
      <c r="C153" s="123"/>
      <c r="D153" s="123"/>
      <c r="E153" s="123"/>
      <c r="F153" s="123"/>
      <c r="G153" s="123"/>
      <c r="H153" s="123"/>
      <c r="I153" s="123"/>
      <c r="J153" s="123"/>
    </row>
    <row r="154" spans="1:10">
      <c r="A154" s="3"/>
      <c r="B154" s="125" t="s">
        <v>57</v>
      </c>
      <c r="D154" s="123"/>
      <c r="E154" s="123"/>
      <c r="F154" s="123"/>
      <c r="G154" s="123"/>
      <c r="H154" s="123"/>
      <c r="I154" s="123"/>
      <c r="J154" s="123"/>
    </row>
    <row r="155" spans="1:10">
      <c r="A155" s="123"/>
      <c r="B155" s="128" t="s">
        <v>141</v>
      </c>
      <c r="C155" s="158" t="s">
        <v>73</v>
      </c>
      <c r="D155" s="185"/>
      <c r="E155" s="185"/>
      <c r="F155" s="228"/>
      <c r="G155" s="258" t="s">
        <v>60</v>
      </c>
      <c r="H155" s="277"/>
      <c r="I155" s="151" t="s">
        <v>27</v>
      </c>
      <c r="J155" s="151" t="s">
        <v>77</v>
      </c>
    </row>
    <row r="156" spans="1:10">
      <c r="A156" s="123"/>
      <c r="B156" s="129"/>
      <c r="C156" s="159" t="s">
        <v>45</v>
      </c>
      <c r="D156" s="186"/>
      <c r="E156" s="205"/>
      <c r="F156" s="229" t="s">
        <v>74</v>
      </c>
      <c r="G156" s="259" t="s">
        <v>32</v>
      </c>
      <c r="H156" s="229" t="s">
        <v>76</v>
      </c>
      <c r="I156" s="299"/>
      <c r="J156" s="299"/>
    </row>
    <row r="157" spans="1:10">
      <c r="A157" s="123"/>
      <c r="B157" s="130"/>
      <c r="C157" s="160"/>
      <c r="D157" s="187"/>
      <c r="E157" s="206"/>
      <c r="F157" s="230" t="s">
        <v>10</v>
      </c>
      <c r="G157" s="260" t="s">
        <v>11</v>
      </c>
      <c r="H157" s="278" t="s">
        <v>30</v>
      </c>
      <c r="I157" s="300" t="s">
        <v>82</v>
      </c>
      <c r="J157" s="300" t="s">
        <v>3</v>
      </c>
    </row>
    <row r="158" spans="1:10" ht="15.75" customHeight="1">
      <c r="A158" s="123"/>
      <c r="B158" s="128" t="s">
        <v>142</v>
      </c>
      <c r="C158" s="161"/>
      <c r="D158" s="188" t="s">
        <v>80</v>
      </c>
      <c r="E158" s="207"/>
      <c r="F158" s="231" t="str">
        <f>IF(C158="",IF(E158="","","開始日入力を"),IF(E158="","終了日入力を",_xlfn.DAYS(E158,C158)+1))</f>
        <v/>
      </c>
      <c r="G158" s="261"/>
      <c r="H158" s="279" t="str">
        <f>IF(F158="","",IF(G158="","",IF(F158&gt;0,G158*F158,"")))</f>
        <v/>
      </c>
      <c r="I158" s="301"/>
      <c r="J158" s="301" t="str">
        <f>IF(H158="","",IF(H158-I158&lt;0,"エラー",H158-I158))</f>
        <v/>
      </c>
    </row>
    <row r="159" spans="1:10" ht="15.75" customHeight="1">
      <c r="A159" s="123"/>
      <c r="B159" s="129"/>
      <c r="C159" s="163"/>
      <c r="D159" s="190" t="s">
        <v>80</v>
      </c>
      <c r="E159" s="209"/>
      <c r="F159" s="233" t="str">
        <f>IF(C159="",IF(E159="","","開始日入力を"),IF(E159="","終了日入力を",_xlfn.DAYS(E159,C159)+1))</f>
        <v/>
      </c>
      <c r="G159" s="263"/>
      <c r="H159" s="281" t="str">
        <f>IF(F159="","",IF(G159="","",IF(F159&gt;0,G159*F159,"")))</f>
        <v/>
      </c>
      <c r="I159" s="303"/>
      <c r="J159" s="303" t="str">
        <f>IF(H159="","",IF(H159-I159&lt;0,"エラー",H159-I159))</f>
        <v/>
      </c>
    </row>
    <row r="160" spans="1:10" ht="15.75" customHeight="1">
      <c r="A160" s="123"/>
      <c r="B160" s="130"/>
      <c r="C160" s="164" t="s">
        <v>37</v>
      </c>
      <c r="D160" s="191"/>
      <c r="E160" s="191"/>
      <c r="F160" s="234">
        <f>SUM(F158:F159)</f>
        <v>0</v>
      </c>
      <c r="G160" s="264">
        <f>MAX(G158:G159)</f>
        <v>0</v>
      </c>
      <c r="H160" s="264">
        <f>SUM(H158:H159)</f>
        <v>0</v>
      </c>
      <c r="I160" s="264">
        <f>SUM(I158:I159)</f>
        <v>0</v>
      </c>
      <c r="J160" s="264">
        <f>SUM(J158:J159)</f>
        <v>0</v>
      </c>
    </row>
    <row r="161" spans="1:11" ht="15.75" customHeight="1">
      <c r="A161" s="123"/>
      <c r="B161" s="128" t="s">
        <v>163</v>
      </c>
      <c r="C161" s="161"/>
      <c r="D161" s="188" t="s">
        <v>80</v>
      </c>
      <c r="E161" s="207"/>
      <c r="F161" s="231" t="str">
        <f>IF(C161="",IF(E161="","","開始日入力を"),IF(E161="","終了日入力を",_xlfn.DAYS(E161,C161)+1))</f>
        <v/>
      </c>
      <c r="G161" s="261"/>
      <c r="H161" s="279" t="str">
        <f>IF(F161="","",IF(G161="","",IF(F161&gt;0,G161*F161,"")))</f>
        <v/>
      </c>
      <c r="I161" s="301"/>
      <c r="J161" s="301" t="str">
        <f>IF(H161="","",IF(H161-I161&lt;0,"エラー",H161-I161))</f>
        <v/>
      </c>
    </row>
    <row r="162" spans="1:11" ht="15.75" customHeight="1">
      <c r="A162" s="123"/>
      <c r="B162" s="129"/>
      <c r="C162" s="163"/>
      <c r="D162" s="190" t="s">
        <v>80</v>
      </c>
      <c r="E162" s="209"/>
      <c r="F162" s="233" t="str">
        <f>IF(C162="",IF(E162="","","開始日入力を"),IF(E162="","終了日入力を",_xlfn.DAYS(E162,C162)+1))</f>
        <v/>
      </c>
      <c r="G162" s="263"/>
      <c r="H162" s="281" t="str">
        <f>IF(F162="","",IF(G162="","",IF(F162&gt;0,G162*F162,"")))</f>
        <v/>
      </c>
      <c r="I162" s="303"/>
      <c r="J162" s="303" t="str">
        <f>IF(H162="","",IF(H162-I162&lt;0,"エラー",H162-I162))</f>
        <v/>
      </c>
    </row>
    <row r="163" spans="1:11" ht="15.75" customHeight="1">
      <c r="A163" s="123"/>
      <c r="B163" s="130"/>
      <c r="C163" s="164" t="s">
        <v>37</v>
      </c>
      <c r="D163" s="191"/>
      <c r="E163" s="191"/>
      <c r="F163" s="234">
        <f>SUM(F161:F162)</f>
        <v>0</v>
      </c>
      <c r="G163" s="264">
        <f>MAX(G161:G162)</f>
        <v>0</v>
      </c>
      <c r="H163" s="264">
        <f>SUM(H161:H162)</f>
        <v>0</v>
      </c>
      <c r="I163" s="264">
        <f>SUM(I161:I162)</f>
        <v>0</v>
      </c>
      <c r="J163" s="264">
        <f>SUM(J161:J162)</f>
        <v>0</v>
      </c>
    </row>
    <row r="164" spans="1:11" ht="15.75" customHeight="1">
      <c r="A164" s="123"/>
      <c r="B164" s="128" t="s">
        <v>143</v>
      </c>
      <c r="C164" s="161"/>
      <c r="D164" s="188" t="s">
        <v>80</v>
      </c>
      <c r="E164" s="207"/>
      <c r="F164" s="231" t="str">
        <f>IF(C164="",IF(E164="","","開始日入力を"),IF(E164="","終了日入力を",_xlfn.DAYS(E164,C164)+1))</f>
        <v/>
      </c>
      <c r="G164" s="261"/>
      <c r="H164" s="279" t="str">
        <f>IF(F164="","",IF(G164="","",IF(F164&gt;0,G164*F164,"")))</f>
        <v/>
      </c>
      <c r="I164" s="301"/>
      <c r="J164" s="301" t="str">
        <f>IF(H164="","",IF(H164-I164&lt;0,"エラー",H164-I164))</f>
        <v/>
      </c>
    </row>
    <row r="165" spans="1:11" ht="15.75" customHeight="1">
      <c r="A165" s="123"/>
      <c r="B165" s="129"/>
      <c r="C165" s="163"/>
      <c r="D165" s="190" t="s">
        <v>80</v>
      </c>
      <c r="E165" s="209"/>
      <c r="F165" s="233" t="str">
        <f>IF(C165="",IF(E165="","","開始日入力を"),IF(E165="","終了日入力を",_xlfn.DAYS(E165,C165)+1))</f>
        <v/>
      </c>
      <c r="G165" s="263"/>
      <c r="H165" s="281" t="str">
        <f>IF(F165="","",IF(G165="","",IF(F165&gt;0,G165*F165,"")))</f>
        <v/>
      </c>
      <c r="I165" s="303"/>
      <c r="J165" s="303" t="str">
        <f>IF(H165="","",IF(H165-I165&lt;0,"エラー",H165-I165))</f>
        <v/>
      </c>
    </row>
    <row r="166" spans="1:11" ht="15.75" customHeight="1">
      <c r="A166" s="123"/>
      <c r="B166" s="130"/>
      <c r="C166" s="164" t="s">
        <v>37</v>
      </c>
      <c r="D166" s="191"/>
      <c r="E166" s="191"/>
      <c r="F166" s="234">
        <f>SUM(F164:F165)</f>
        <v>0</v>
      </c>
      <c r="G166" s="264">
        <f>MAX(G164:G165)</f>
        <v>0</v>
      </c>
      <c r="H166" s="264">
        <f>SUM(H164:H165)</f>
        <v>0</v>
      </c>
      <c r="I166" s="264">
        <f>SUM(I164:I165)</f>
        <v>0</v>
      </c>
      <c r="J166" s="264">
        <f>SUM(J164:J165)</f>
        <v>0</v>
      </c>
    </row>
    <row r="167" spans="1:11" ht="15.75" customHeight="1">
      <c r="A167" s="123"/>
      <c r="B167" s="128" t="s">
        <v>174</v>
      </c>
      <c r="C167" s="161"/>
      <c r="D167" s="188" t="s">
        <v>80</v>
      </c>
      <c r="E167" s="207"/>
      <c r="F167" s="231" t="str">
        <f>IF(C167="",IF(E167="","","開始日入力を"),IF(E167="","終了日入力を",_xlfn.DAYS(E167,C167)+1))</f>
        <v/>
      </c>
      <c r="G167" s="261"/>
      <c r="H167" s="279" t="str">
        <f>IF(F167="","",IF(G167="","",IF(F167&gt;0,G167*F167,"")))</f>
        <v/>
      </c>
      <c r="I167" s="301"/>
      <c r="J167" s="301" t="str">
        <f>IF(H167="","",IF(H167-I167&lt;0,"エラー",H167-I167))</f>
        <v/>
      </c>
    </row>
    <row r="168" spans="1:11" ht="15.75" customHeight="1">
      <c r="A168" s="123"/>
      <c r="B168" s="129"/>
      <c r="C168" s="163"/>
      <c r="D168" s="190" t="s">
        <v>80</v>
      </c>
      <c r="E168" s="209"/>
      <c r="F168" s="233" t="str">
        <f>IF(C168="",IF(E168="","","開始日入力を"),IF(E168="","終了日入力を",_xlfn.DAYS(E168,C168)+1))</f>
        <v/>
      </c>
      <c r="G168" s="263"/>
      <c r="H168" s="281" t="str">
        <f>IF(F168="","",IF(G168="","",IF(F168&gt;0,G168*F168,"")))</f>
        <v/>
      </c>
      <c r="I168" s="303"/>
      <c r="J168" s="303" t="str">
        <f>IF(H168="","",IF(H168-I168&lt;0,"エラー",H168-I168))</f>
        <v/>
      </c>
    </row>
    <row r="169" spans="1:11" ht="15.75" customHeight="1">
      <c r="A169" s="123"/>
      <c r="B169" s="130"/>
      <c r="C169" s="164" t="s">
        <v>37</v>
      </c>
      <c r="D169" s="191"/>
      <c r="E169" s="191"/>
      <c r="F169" s="234">
        <f>SUM(F167:F168)</f>
        <v>0</v>
      </c>
      <c r="G169" s="264">
        <f>MAX(G167:G168)</f>
        <v>0</v>
      </c>
      <c r="H169" s="264">
        <f>SUM(H167:H168)</f>
        <v>0</v>
      </c>
      <c r="I169" s="264">
        <f>SUM(I167:I168)</f>
        <v>0</v>
      </c>
      <c r="J169" s="264">
        <f>SUM(J167:J168)</f>
        <v>0</v>
      </c>
    </row>
    <row r="170" spans="1:11">
      <c r="A170" s="123"/>
      <c r="B170" s="123"/>
      <c r="C170" s="123"/>
      <c r="D170" s="123"/>
      <c r="E170" s="123"/>
      <c r="F170" s="123"/>
      <c r="G170" s="123"/>
      <c r="H170" s="123"/>
      <c r="I170" s="123"/>
      <c r="J170" s="123"/>
    </row>
    <row r="171" spans="1:11" ht="15.75" customHeight="1">
      <c r="A171" s="3" t="s">
        <v>198</v>
      </c>
      <c r="B171" s="3"/>
      <c r="D171" s="123"/>
      <c r="K171" s="61"/>
    </row>
    <row r="172" spans="1:11" ht="15.75" customHeight="1">
      <c r="A172" s="123"/>
      <c r="B172" s="3" t="s">
        <v>236</v>
      </c>
      <c r="E172" s="57"/>
      <c r="F172" s="242"/>
      <c r="G172" s="3"/>
      <c r="H172" s="242"/>
      <c r="I172" s="3"/>
      <c r="J172" s="317"/>
      <c r="K172" s="61"/>
    </row>
    <row r="173" spans="1:11" ht="15.75" customHeight="1">
      <c r="A173" s="123"/>
      <c r="B173" s="3" t="s">
        <v>257</v>
      </c>
      <c r="E173" s="57"/>
      <c r="F173" s="242"/>
      <c r="G173" s="3"/>
      <c r="H173" s="242"/>
      <c r="I173" s="3"/>
      <c r="J173" s="317"/>
      <c r="K173" s="61"/>
    </row>
    <row r="174" spans="1:11" ht="15.75" customHeight="1">
      <c r="A174" s="123"/>
      <c r="B174" s="143"/>
      <c r="C174" s="35"/>
      <c r="E174" s="217" t="s">
        <v>28</v>
      </c>
      <c r="F174" s="242" t="str">
        <f>IF(J143=0,"",J143)</f>
        <v/>
      </c>
      <c r="G174" s="3" t="s">
        <v>79</v>
      </c>
      <c r="H174" s="242">
        <v>301000</v>
      </c>
      <c r="I174" s="3" t="s">
        <v>18</v>
      </c>
      <c r="J174" s="317" t="str">
        <f>IF(F174="","",F174*H174)</f>
        <v/>
      </c>
      <c r="K174" s="61"/>
    </row>
    <row r="175" spans="1:11" ht="15.75" customHeight="1">
      <c r="A175" s="123"/>
      <c r="B175" s="144"/>
      <c r="E175" s="217" t="s">
        <v>176</v>
      </c>
      <c r="F175" s="242" t="str">
        <f>IF(J146=0,"",J146)</f>
        <v/>
      </c>
      <c r="G175" s="3" t="s">
        <v>79</v>
      </c>
      <c r="H175" s="242">
        <v>211000</v>
      </c>
      <c r="I175" s="3" t="s">
        <v>18</v>
      </c>
      <c r="J175" s="317" t="str">
        <f>IF(F175="","",F175*H175)</f>
        <v/>
      </c>
      <c r="K175" s="61"/>
    </row>
    <row r="176" spans="1:11" ht="15.75" customHeight="1">
      <c r="A176" s="123"/>
      <c r="B176" s="144"/>
      <c r="E176" s="217" t="s">
        <v>144</v>
      </c>
      <c r="F176" s="242" t="str">
        <f>IF(J149=0,"",J149)</f>
        <v/>
      </c>
      <c r="G176" s="3" t="s">
        <v>79</v>
      </c>
      <c r="H176" s="242">
        <v>71000</v>
      </c>
      <c r="I176" s="3" t="s">
        <v>18</v>
      </c>
      <c r="J176" s="317" t="str">
        <f>IF(F176="","",F176*H176)</f>
        <v/>
      </c>
      <c r="K176" s="61"/>
    </row>
    <row r="177" spans="1:11" ht="15.75" customHeight="1">
      <c r="A177" s="123"/>
      <c r="B177" s="144"/>
      <c r="E177" s="217" t="s">
        <v>33</v>
      </c>
      <c r="F177" s="242" t="str">
        <f>IF(J152=0,"",J152)</f>
        <v/>
      </c>
      <c r="G177" s="3" t="s">
        <v>79</v>
      </c>
      <c r="H177" s="242">
        <v>16000</v>
      </c>
      <c r="I177" s="3" t="s">
        <v>18</v>
      </c>
      <c r="J177" s="317" t="str">
        <f>IF(F177="","",F177*H177)</f>
        <v/>
      </c>
      <c r="K177" s="61"/>
    </row>
    <row r="178" spans="1:11" ht="15.75" customHeight="1">
      <c r="A178" s="123"/>
      <c r="B178" s="125" t="s">
        <v>35</v>
      </c>
      <c r="E178" s="57"/>
      <c r="F178" s="242"/>
      <c r="G178" s="3"/>
      <c r="H178" s="242"/>
      <c r="I178" s="3"/>
      <c r="J178" s="317"/>
      <c r="K178" s="61"/>
    </row>
    <row r="179" spans="1:11" ht="15.75" customHeight="1">
      <c r="A179" s="123"/>
      <c r="B179" s="143"/>
      <c r="C179" s="35"/>
      <c r="E179" s="217" t="s">
        <v>28</v>
      </c>
      <c r="F179" s="242" t="str">
        <f>IF(J160=0,"",J160)</f>
        <v/>
      </c>
      <c r="G179" s="3" t="s">
        <v>79</v>
      </c>
      <c r="H179" s="242">
        <v>151000</v>
      </c>
      <c r="I179" s="3" t="s">
        <v>18</v>
      </c>
      <c r="J179" s="317" t="str">
        <f>IF(F179="","",F179*H179)</f>
        <v/>
      </c>
      <c r="K179" s="61"/>
    </row>
    <row r="180" spans="1:11" ht="15.75" customHeight="1">
      <c r="A180" s="123"/>
      <c r="B180" s="144"/>
      <c r="E180" s="217" t="s">
        <v>176</v>
      </c>
      <c r="F180" s="242" t="str">
        <f>IF(J163=0,"",J163)</f>
        <v/>
      </c>
      <c r="G180" s="3" t="s">
        <v>79</v>
      </c>
      <c r="H180" s="242">
        <v>106000</v>
      </c>
      <c r="I180" s="3" t="s">
        <v>18</v>
      </c>
      <c r="J180" s="317" t="str">
        <f>IF(F180="","",F180*H180)</f>
        <v/>
      </c>
      <c r="K180" s="61"/>
    </row>
    <row r="181" spans="1:11" ht="15.75" customHeight="1">
      <c r="A181" s="123"/>
      <c r="B181" s="144"/>
      <c r="E181" s="217" t="s">
        <v>144</v>
      </c>
      <c r="F181" s="242" t="str">
        <f>IF(J166=0,"",J166)</f>
        <v/>
      </c>
      <c r="G181" s="3" t="s">
        <v>79</v>
      </c>
      <c r="H181" s="242">
        <v>36000</v>
      </c>
      <c r="I181" s="3" t="s">
        <v>18</v>
      </c>
      <c r="J181" s="317" t="str">
        <f>IF(F181="","",F181*H181)</f>
        <v/>
      </c>
      <c r="K181" s="61"/>
    </row>
    <row r="182" spans="1:11" ht="15.75" customHeight="1">
      <c r="A182" s="123"/>
      <c r="B182" s="144"/>
      <c r="E182" s="217" t="s">
        <v>33</v>
      </c>
      <c r="F182" s="242" t="str">
        <f>IF(J169=0,"",J169)</f>
        <v/>
      </c>
      <c r="G182" s="3" t="s">
        <v>79</v>
      </c>
      <c r="H182" s="242">
        <v>16000</v>
      </c>
      <c r="I182" s="3" t="s">
        <v>18</v>
      </c>
      <c r="J182" s="317" t="str">
        <f>IF(F182="","",F182*H182)</f>
        <v/>
      </c>
      <c r="K182" s="61"/>
    </row>
    <row r="183" spans="1:11" ht="15.75" customHeight="1">
      <c r="A183" s="123"/>
      <c r="B183" s="123"/>
      <c r="C183" s="123"/>
      <c r="D183" s="123"/>
      <c r="E183" s="144"/>
      <c r="F183" s="243"/>
      <c r="G183" s="3"/>
      <c r="H183" s="243"/>
      <c r="I183" s="310" t="s">
        <v>37</v>
      </c>
      <c r="J183" s="318">
        <f>SUM(J172:J182)</f>
        <v>0</v>
      </c>
      <c r="K183" s="61"/>
    </row>
    <row r="184" spans="1:11" ht="20.100000000000001" customHeight="1">
      <c r="A184" s="123"/>
      <c r="B184" s="123"/>
      <c r="C184" s="123"/>
      <c r="D184" s="123"/>
      <c r="E184" s="123"/>
      <c r="F184" s="123"/>
      <c r="G184" s="123"/>
      <c r="H184" s="123"/>
      <c r="J184" s="123"/>
    </row>
    <row r="185" spans="1:11" ht="20.100000000000001" customHeight="1">
      <c r="A185" s="3" t="s">
        <v>126</v>
      </c>
      <c r="B185" s="3"/>
      <c r="C185" s="123"/>
      <c r="D185" s="123"/>
      <c r="E185" s="123"/>
      <c r="F185" s="123"/>
      <c r="G185" s="123"/>
      <c r="H185" s="123"/>
      <c r="I185" s="123"/>
      <c r="J185" s="123"/>
    </row>
    <row r="186" spans="1:11" ht="20.100000000000001" customHeight="1">
      <c r="A186" s="3" t="s">
        <v>204</v>
      </c>
      <c r="B186" s="3"/>
      <c r="D186" s="123"/>
      <c r="E186" s="123"/>
      <c r="F186" s="123"/>
      <c r="G186" s="123"/>
      <c r="H186" s="123"/>
      <c r="I186" s="123"/>
      <c r="J186" s="123"/>
    </row>
    <row r="187" spans="1:11">
      <c r="A187" s="3"/>
      <c r="B187" s="145" t="s">
        <v>177</v>
      </c>
      <c r="C187" s="176"/>
      <c r="D187" s="176"/>
      <c r="E187" s="176"/>
      <c r="F187" s="176"/>
      <c r="G187" s="176"/>
      <c r="H187" s="176"/>
      <c r="I187" s="176"/>
      <c r="J187" s="176"/>
    </row>
    <row r="188" spans="1:11" ht="87" customHeight="1">
      <c r="A188" s="3"/>
      <c r="B188" s="146"/>
      <c r="C188" s="177"/>
      <c r="D188" s="177"/>
      <c r="E188" s="177"/>
      <c r="F188" s="177"/>
      <c r="G188" s="177"/>
      <c r="H188" s="177"/>
      <c r="I188" s="177"/>
      <c r="J188" s="319"/>
    </row>
    <row r="189" spans="1:11">
      <c r="A189" s="3"/>
      <c r="B189" s="3"/>
      <c r="D189" s="123"/>
      <c r="E189" s="123"/>
      <c r="F189" s="123"/>
      <c r="G189" s="123"/>
      <c r="H189" s="123"/>
      <c r="I189" s="123"/>
      <c r="J189" s="123"/>
    </row>
    <row r="190" spans="1:11">
      <c r="A190" s="3"/>
      <c r="B190" s="143" t="s">
        <v>122</v>
      </c>
      <c r="C190" s="178"/>
      <c r="D190" s="178"/>
      <c r="E190" s="178"/>
      <c r="F190" s="178"/>
      <c r="G190" s="178"/>
      <c r="H190" s="178"/>
      <c r="I190" s="178"/>
      <c r="J190" s="178"/>
    </row>
    <row r="191" spans="1:11">
      <c r="A191" s="3"/>
      <c r="B191" s="8" t="s">
        <v>92</v>
      </c>
      <c r="C191" s="179"/>
      <c r="D191" s="200"/>
      <c r="E191" s="218" t="s">
        <v>132</v>
      </c>
      <c r="F191" s="179"/>
      <c r="G191" s="200"/>
      <c r="H191" s="286" t="s">
        <v>48</v>
      </c>
      <c r="I191" s="286" t="s">
        <v>145</v>
      </c>
      <c r="J191" s="286" t="s">
        <v>7</v>
      </c>
    </row>
    <row r="192" spans="1:11">
      <c r="A192" s="3"/>
      <c r="B192" s="147"/>
      <c r="C192" s="173"/>
      <c r="D192" s="201"/>
      <c r="E192" s="137"/>
      <c r="F192" s="173"/>
      <c r="G192" s="201"/>
      <c r="H192" s="287" t="s">
        <v>10</v>
      </c>
      <c r="I192" s="287" t="s">
        <v>11</v>
      </c>
      <c r="J192" s="287" t="s">
        <v>30</v>
      </c>
    </row>
    <row r="193" spans="1:10" ht="27.75" customHeight="1">
      <c r="A193" s="3"/>
      <c r="B193" s="148" t="s">
        <v>165</v>
      </c>
      <c r="C193" s="180"/>
      <c r="D193" s="180"/>
      <c r="E193" s="219"/>
      <c r="F193" s="244"/>
      <c r="G193" s="244"/>
      <c r="H193" s="288"/>
      <c r="I193" s="311">
        <v>133000</v>
      </c>
      <c r="J193" s="311" t="str">
        <f>IF(H193="","",H193*I193)</f>
        <v/>
      </c>
    </row>
    <row r="194" spans="1:10" ht="27.75" customHeight="1">
      <c r="A194" s="3"/>
      <c r="B194" s="149" t="s">
        <v>179</v>
      </c>
      <c r="C194" s="181"/>
      <c r="D194" s="181"/>
      <c r="E194" s="220"/>
      <c r="F194" s="245"/>
      <c r="G194" s="245"/>
      <c r="H194" s="289"/>
      <c r="I194" s="312">
        <v>3600</v>
      </c>
      <c r="J194" s="312" t="str">
        <f>IF(H194="","",H194*I194)</f>
        <v/>
      </c>
    </row>
    <row r="195" spans="1:10" ht="27.75" customHeight="1">
      <c r="A195" s="3"/>
      <c r="B195" s="149" t="s">
        <v>180</v>
      </c>
      <c r="C195" s="181"/>
      <c r="D195" s="181"/>
      <c r="E195" s="220"/>
      <c r="F195" s="245"/>
      <c r="G195" s="245"/>
      <c r="H195" s="289"/>
      <c r="I195" s="312">
        <v>4320000</v>
      </c>
      <c r="J195" s="312" t="str">
        <f>IF(H195="","",H195*I195)</f>
        <v/>
      </c>
    </row>
    <row r="196" spans="1:10" ht="27.75" customHeight="1">
      <c r="A196" s="3"/>
      <c r="B196" s="149" t="s">
        <v>182</v>
      </c>
      <c r="C196" s="181"/>
      <c r="D196" s="181"/>
      <c r="E196" s="220"/>
      <c r="F196" s="245"/>
      <c r="G196" s="245"/>
      <c r="H196" s="289"/>
      <c r="I196" s="312">
        <v>51400</v>
      </c>
      <c r="J196" s="312" t="str">
        <f>IF(H196="","",H196*I196)</f>
        <v/>
      </c>
    </row>
    <row r="197" spans="1:10" ht="27.75" customHeight="1">
      <c r="A197" s="3"/>
      <c r="B197" s="149" t="s">
        <v>183</v>
      </c>
      <c r="C197" s="181"/>
      <c r="D197" s="181"/>
      <c r="E197" s="220"/>
      <c r="F197" s="245"/>
      <c r="G197" s="245"/>
      <c r="H197" s="290"/>
      <c r="I197" s="312"/>
      <c r="J197" s="312" t="str">
        <f>IF(I197="","",I197)</f>
        <v/>
      </c>
    </row>
    <row r="198" spans="1:10" ht="27.75" customHeight="1">
      <c r="A198" s="3"/>
      <c r="B198" s="149" t="s">
        <v>186</v>
      </c>
      <c r="C198" s="181"/>
      <c r="D198" s="181"/>
      <c r="E198" s="220"/>
      <c r="F198" s="245"/>
      <c r="G198" s="245"/>
      <c r="H198" s="289"/>
      <c r="I198" s="312">
        <v>905000</v>
      </c>
      <c r="J198" s="312" t="str">
        <f>IF(H198="","",H198*I198)</f>
        <v/>
      </c>
    </row>
    <row r="199" spans="1:10" ht="27.75" customHeight="1">
      <c r="A199" s="3"/>
      <c r="B199" s="149" t="s">
        <v>185</v>
      </c>
      <c r="C199" s="181"/>
      <c r="D199" s="181"/>
      <c r="E199" s="220"/>
      <c r="F199" s="245"/>
      <c r="G199" s="245"/>
      <c r="H199" s="289"/>
      <c r="I199" s="312">
        <v>205000</v>
      </c>
      <c r="J199" s="312" t="str">
        <f>IF(H199="","",H199*I199)</f>
        <v/>
      </c>
    </row>
    <row r="200" spans="1:10" ht="27.75" customHeight="1">
      <c r="A200" s="3"/>
      <c r="B200" s="149" t="s">
        <v>172</v>
      </c>
      <c r="C200" s="181"/>
      <c r="D200" s="181"/>
      <c r="E200" s="220"/>
      <c r="F200" s="245"/>
      <c r="G200" s="245"/>
      <c r="H200" s="290"/>
      <c r="I200" s="312"/>
      <c r="J200" s="312" t="str">
        <f>IF(I200="","",I200)</f>
        <v/>
      </c>
    </row>
    <row r="201" spans="1:10" ht="27.75" customHeight="1">
      <c r="A201" s="3"/>
      <c r="B201" s="149" t="s">
        <v>167</v>
      </c>
      <c r="C201" s="181"/>
      <c r="D201" s="181"/>
      <c r="E201" s="220"/>
      <c r="F201" s="245"/>
      <c r="G201" s="245"/>
      <c r="H201" s="289"/>
      <c r="I201" s="312">
        <v>300000</v>
      </c>
      <c r="J201" s="312" t="str">
        <f>IF(H201="","",H201*I201)</f>
        <v/>
      </c>
    </row>
    <row r="202" spans="1:10" ht="27.75" customHeight="1">
      <c r="A202" s="3"/>
      <c r="B202" s="150" t="s">
        <v>187</v>
      </c>
      <c r="C202" s="182"/>
      <c r="D202" s="182"/>
      <c r="E202" s="221"/>
      <c r="F202" s="246"/>
      <c r="G202" s="246"/>
      <c r="H202" s="249"/>
      <c r="I202" s="313">
        <v>1500000</v>
      </c>
      <c r="J202" s="313" t="str">
        <f>IF(H202="","",H202*I202)</f>
        <v/>
      </c>
    </row>
    <row r="203" spans="1:10">
      <c r="A203" s="3"/>
      <c r="B203" s="3"/>
      <c r="C203" s="1" t="s">
        <v>188</v>
      </c>
      <c r="D203" s="123"/>
      <c r="E203" s="123"/>
      <c r="F203" s="123"/>
      <c r="G203" s="123"/>
      <c r="H203" s="123"/>
      <c r="I203" s="123"/>
      <c r="J203" s="320"/>
    </row>
    <row r="204" spans="1:10">
      <c r="A204" s="3"/>
      <c r="B204" s="3"/>
      <c r="C204" s="1" t="s">
        <v>189</v>
      </c>
      <c r="D204" s="123"/>
      <c r="E204" s="123"/>
      <c r="F204" s="123"/>
      <c r="G204" s="123"/>
      <c r="H204" s="123"/>
      <c r="I204" s="123"/>
      <c r="J204" s="320"/>
    </row>
    <row r="205" spans="1:10">
      <c r="A205" s="3"/>
      <c r="B205" s="3"/>
      <c r="D205" s="123"/>
      <c r="E205" s="123"/>
      <c r="F205" s="123"/>
      <c r="G205" s="123"/>
      <c r="H205" s="123"/>
      <c r="I205" s="123"/>
      <c r="J205" s="320"/>
    </row>
    <row r="206" spans="1:10">
      <c r="A206" s="3"/>
      <c r="B206" s="3"/>
      <c r="C206" s="123"/>
      <c r="D206" s="123"/>
      <c r="E206" s="123"/>
      <c r="F206" s="123"/>
      <c r="G206" s="123"/>
      <c r="H206" s="123"/>
      <c r="I206" s="123"/>
      <c r="J206" s="123"/>
    </row>
    <row r="207" spans="1:10" ht="20.100000000000001" customHeight="1">
      <c r="A207" s="3" t="s">
        <v>157</v>
      </c>
      <c r="B207" s="3"/>
      <c r="C207" s="123"/>
      <c r="D207" s="123"/>
      <c r="E207" s="123"/>
      <c r="F207" s="123"/>
      <c r="G207" s="123"/>
      <c r="H207" s="123"/>
      <c r="I207" s="123"/>
      <c r="J207" s="123"/>
    </row>
    <row r="208" spans="1:10">
      <c r="A208" s="3"/>
      <c r="B208" s="3"/>
      <c r="C208" s="123"/>
      <c r="D208" s="123"/>
      <c r="E208" s="123"/>
      <c r="F208" s="123"/>
      <c r="G208" s="123"/>
      <c r="H208" s="123"/>
      <c r="I208" s="123"/>
      <c r="J208" s="123"/>
    </row>
    <row r="209" spans="1:10" ht="15.75" customHeight="1">
      <c r="A209" s="123"/>
      <c r="B209" s="151" t="s">
        <v>26</v>
      </c>
      <c r="C209" s="183" t="s">
        <v>84</v>
      </c>
      <c r="D209" s="172"/>
      <c r="E209" s="172"/>
      <c r="F209" s="247" t="s">
        <v>86</v>
      </c>
      <c r="G209" s="247" t="s">
        <v>74</v>
      </c>
      <c r="H209" s="291"/>
      <c r="I209" s="309" t="s">
        <v>56</v>
      </c>
      <c r="J209" s="298"/>
    </row>
    <row r="210" spans="1:10" ht="15.75" customHeight="1">
      <c r="A210" s="123"/>
      <c r="B210" s="152" t="s">
        <v>235</v>
      </c>
      <c r="C210" s="161"/>
      <c r="D210" s="188" t="s">
        <v>80</v>
      </c>
      <c r="E210" s="222"/>
      <c r="F210" s="248"/>
      <c r="G210" s="271"/>
      <c r="H210" s="292"/>
      <c r="I210" s="301"/>
      <c r="J210" s="295"/>
    </row>
    <row r="211" spans="1:10" ht="15.75" customHeight="1">
      <c r="A211" s="123"/>
      <c r="B211" s="153"/>
      <c r="C211" s="163"/>
      <c r="D211" s="190" t="s">
        <v>80</v>
      </c>
      <c r="E211" s="223"/>
      <c r="F211" s="249"/>
      <c r="G211" s="150"/>
      <c r="H211" s="293"/>
      <c r="I211" s="303"/>
      <c r="J211" s="297"/>
    </row>
    <row r="212" spans="1:10" ht="15.75" customHeight="1">
      <c r="A212" s="123"/>
      <c r="B212" s="154"/>
      <c r="C212" s="164" t="s">
        <v>37</v>
      </c>
      <c r="D212" s="191"/>
      <c r="E212" s="224"/>
      <c r="F212" s="250">
        <f>SUM(F210:F211)</f>
        <v>0</v>
      </c>
      <c r="G212" s="264">
        <f>SUM(G210:G211)</f>
        <v>0</v>
      </c>
      <c r="H212" s="294"/>
      <c r="I212" s="264">
        <f>SUM(I210:I211)</f>
        <v>0</v>
      </c>
      <c r="J212" s="298"/>
    </row>
    <row r="213" spans="1:10" ht="15.75" customHeight="1">
      <c r="A213" s="123"/>
      <c r="B213" s="152" t="s">
        <v>195</v>
      </c>
      <c r="C213" s="161"/>
      <c r="D213" s="188" t="s">
        <v>80</v>
      </c>
      <c r="E213" s="222"/>
      <c r="F213" s="248"/>
      <c r="G213" s="271"/>
      <c r="H213" s="292"/>
      <c r="I213" s="301"/>
      <c r="J213" s="295"/>
    </row>
    <row r="214" spans="1:10" ht="15.75" customHeight="1">
      <c r="A214" s="123"/>
      <c r="B214" s="153"/>
      <c r="C214" s="163"/>
      <c r="D214" s="190" t="s">
        <v>80</v>
      </c>
      <c r="E214" s="223"/>
      <c r="F214" s="249"/>
      <c r="G214" s="150"/>
      <c r="H214" s="293"/>
      <c r="I214" s="303"/>
      <c r="J214" s="297"/>
    </row>
    <row r="215" spans="1:10" ht="15.75" customHeight="1">
      <c r="A215" s="123"/>
      <c r="B215" s="154"/>
      <c r="C215" s="164" t="s">
        <v>37</v>
      </c>
      <c r="D215" s="191"/>
      <c r="E215" s="224"/>
      <c r="F215" s="250">
        <f>SUM(F213:F214)</f>
        <v>0</v>
      </c>
      <c r="G215" s="264">
        <f>SUM(G213:G214)</f>
        <v>0</v>
      </c>
      <c r="H215" s="294"/>
      <c r="I215" s="264">
        <f>SUM(I213:I214)</f>
        <v>0</v>
      </c>
      <c r="J215" s="298"/>
    </row>
    <row r="216" spans="1:10">
      <c r="A216" s="123"/>
      <c r="B216" s="123"/>
      <c r="C216" s="123"/>
      <c r="E216" s="123"/>
      <c r="F216" s="123"/>
      <c r="G216" s="123"/>
      <c r="H216" s="123"/>
      <c r="I216" s="123"/>
      <c r="J216" s="123"/>
    </row>
    <row r="217" spans="1:10" ht="15.75" customHeight="1">
      <c r="A217" s="3" t="s">
        <v>78</v>
      </c>
      <c r="B217" s="3"/>
      <c r="D217" s="123"/>
    </row>
    <row r="218" spans="1:10" ht="15.75" customHeight="1">
      <c r="A218" s="123"/>
      <c r="B218" s="3" t="s">
        <v>83</v>
      </c>
      <c r="D218" s="123"/>
      <c r="E218" s="225" t="s">
        <v>56</v>
      </c>
      <c r="F218" s="242"/>
      <c r="G218" s="3" t="s">
        <v>62</v>
      </c>
      <c r="H218" s="242">
        <v>15100</v>
      </c>
      <c r="I218" s="3" t="s">
        <v>18</v>
      </c>
      <c r="J218" s="321" t="str">
        <f>IF(F218="","",F218*H218)</f>
        <v/>
      </c>
    </row>
    <row r="219" spans="1:10" ht="15.75" customHeight="1">
      <c r="A219" s="123"/>
      <c r="B219" s="3" t="s">
        <v>232</v>
      </c>
      <c r="D219" s="123"/>
      <c r="E219" s="225" t="s">
        <v>56</v>
      </c>
      <c r="F219" s="242"/>
      <c r="G219" s="3" t="s">
        <v>62</v>
      </c>
      <c r="H219" s="242">
        <v>5520</v>
      </c>
      <c r="I219" s="3" t="s">
        <v>18</v>
      </c>
      <c r="J219" s="321" t="str">
        <f>IF(F219="","",F219*H219)</f>
        <v/>
      </c>
    </row>
    <row r="220" spans="1:10" ht="15.75" customHeight="1">
      <c r="A220" s="123"/>
      <c r="B220" s="123"/>
      <c r="C220" s="123"/>
      <c r="D220" s="123"/>
      <c r="E220" s="144"/>
      <c r="F220" s="243"/>
      <c r="G220" s="3"/>
      <c r="H220" s="243"/>
      <c r="I220" s="310" t="s">
        <v>37</v>
      </c>
      <c r="J220" s="318">
        <f>SUM(J218:J219)</f>
        <v>0</v>
      </c>
    </row>
    <row r="221" spans="1:10">
      <c r="A221" s="123"/>
      <c r="B221" s="123"/>
      <c r="C221" s="123"/>
      <c r="D221" s="123"/>
      <c r="E221" s="144"/>
      <c r="F221" s="243"/>
      <c r="G221" s="3"/>
      <c r="H221" s="243"/>
      <c r="I221" s="3"/>
      <c r="J221" s="322"/>
    </row>
    <row r="222" spans="1:10">
      <c r="A222" s="123"/>
      <c r="B222" s="123"/>
      <c r="C222" s="123"/>
      <c r="D222" s="123"/>
      <c r="E222" s="144"/>
      <c r="F222" s="243"/>
      <c r="G222" s="3"/>
      <c r="H222" s="243"/>
      <c r="I222" s="3"/>
      <c r="J222" s="322"/>
    </row>
    <row r="223" spans="1:10" ht="20.100000000000001" customHeight="1">
      <c r="A223" s="3" t="s">
        <v>75</v>
      </c>
      <c r="B223" s="3"/>
      <c r="C223" s="123"/>
      <c r="D223" s="123"/>
      <c r="E223" s="144"/>
      <c r="F223" s="243"/>
      <c r="G223" s="3"/>
      <c r="H223" s="243"/>
      <c r="I223" s="3"/>
      <c r="J223" s="322"/>
    </row>
    <row r="224" spans="1:10">
      <c r="A224" s="3"/>
      <c r="B224" s="3"/>
      <c r="C224" s="123"/>
      <c r="D224" s="123"/>
      <c r="E224" s="144"/>
      <c r="F224" s="243"/>
      <c r="G224" s="3"/>
      <c r="H224" s="243"/>
      <c r="I224" s="3"/>
      <c r="J224" s="322"/>
    </row>
    <row r="225" spans="1:10" ht="45" customHeight="1">
      <c r="A225" s="3"/>
      <c r="B225" s="155" t="s">
        <v>50</v>
      </c>
      <c r="C225" s="184"/>
      <c r="D225" s="202"/>
      <c r="E225" s="214"/>
      <c r="F225" s="184"/>
      <c r="G225" s="184"/>
      <c r="H225" s="184"/>
      <c r="I225" s="184"/>
      <c r="J225" s="202"/>
    </row>
    <row r="226" spans="1:10" ht="20.100000000000001" customHeight="1">
      <c r="A226" s="3"/>
      <c r="B226" s="155" t="s">
        <v>81</v>
      </c>
      <c r="C226" s="184"/>
      <c r="D226" s="202"/>
      <c r="E226" s="214"/>
      <c r="F226" s="184"/>
      <c r="G226" s="184"/>
      <c r="H226" s="184"/>
      <c r="I226" s="184"/>
      <c r="J226" s="202"/>
    </row>
    <row r="227" spans="1:10" ht="20.100000000000001" customHeight="1">
      <c r="A227" s="3"/>
      <c r="B227" s="155" t="s">
        <v>44</v>
      </c>
      <c r="C227" s="184"/>
      <c r="D227" s="202"/>
      <c r="E227" s="214"/>
      <c r="F227" s="184"/>
      <c r="G227" s="184"/>
      <c r="H227" s="184"/>
      <c r="I227" s="184"/>
      <c r="J227" s="202"/>
    </row>
    <row r="228" spans="1:10" ht="20.100000000000001" customHeight="1">
      <c r="A228" s="3"/>
      <c r="B228" s="155" t="s">
        <v>149</v>
      </c>
      <c r="C228" s="184"/>
      <c r="D228" s="202"/>
      <c r="E228" s="214"/>
      <c r="F228" s="184"/>
      <c r="G228" s="184"/>
      <c r="H228" s="184"/>
      <c r="I228" s="184"/>
      <c r="J228" s="202"/>
    </row>
    <row r="229" spans="1:10">
      <c r="A229" s="3"/>
      <c r="B229" s="3"/>
      <c r="C229" s="123"/>
      <c r="D229" s="203"/>
      <c r="E229" s="226"/>
      <c r="F229" s="226"/>
      <c r="G229" s="226"/>
      <c r="H229" s="226"/>
      <c r="I229" s="226"/>
      <c r="J229" s="226"/>
    </row>
    <row r="230" spans="1:10" ht="15" customHeight="1">
      <c r="A230" s="3" t="s">
        <v>89</v>
      </c>
      <c r="B230" s="3"/>
      <c r="C230" s="123"/>
      <c r="D230" s="123"/>
      <c r="E230" s="123"/>
      <c r="F230" s="123"/>
      <c r="G230" s="123"/>
      <c r="H230" s="123"/>
      <c r="I230" s="123"/>
      <c r="J230" s="123"/>
    </row>
    <row r="231" spans="1:10">
      <c r="A231" s="123"/>
      <c r="B231" s="136" t="s">
        <v>42</v>
      </c>
      <c r="C231" s="172"/>
      <c r="D231" s="172"/>
      <c r="E231" s="172"/>
      <c r="F231" s="172"/>
      <c r="G231" s="172"/>
      <c r="H231" s="172"/>
      <c r="I231" s="172"/>
      <c r="J231" s="316"/>
    </row>
    <row r="232" spans="1:10" ht="48" customHeight="1">
      <c r="A232" s="123"/>
      <c r="B232" s="137"/>
      <c r="C232" s="173"/>
      <c r="D232" s="173"/>
      <c r="E232" s="173"/>
      <c r="F232" s="173"/>
      <c r="G232" s="173"/>
      <c r="H232" s="173"/>
      <c r="I232" s="173"/>
      <c r="J232" s="201"/>
    </row>
    <row r="233" spans="1:10">
      <c r="A233" s="123"/>
      <c r="B233" s="123"/>
      <c r="C233" s="123"/>
      <c r="D233" s="123"/>
      <c r="E233" s="144"/>
      <c r="F233" s="243"/>
      <c r="G233" s="3"/>
      <c r="H233" s="243"/>
      <c r="I233" s="3"/>
      <c r="J233" s="322"/>
    </row>
    <row r="234" spans="1:10" ht="15" customHeight="1">
      <c r="A234" s="3" t="s">
        <v>46</v>
      </c>
      <c r="B234" s="3"/>
      <c r="C234" s="123"/>
      <c r="D234" s="123"/>
      <c r="E234" s="144"/>
      <c r="F234" s="243"/>
      <c r="G234" s="3"/>
      <c r="H234" s="243"/>
      <c r="I234" s="3"/>
      <c r="J234" s="322"/>
    </row>
    <row r="235" spans="1:10" ht="20.100000000000001" customHeight="1">
      <c r="A235" s="123"/>
      <c r="B235" s="138" t="s">
        <v>90</v>
      </c>
      <c r="C235" s="174"/>
      <c r="D235" s="174"/>
      <c r="E235" s="198"/>
      <c r="F235" s="251" t="s">
        <v>91</v>
      </c>
      <c r="G235" s="184"/>
      <c r="H235" s="184"/>
      <c r="I235" s="202"/>
      <c r="J235" s="323" t="s">
        <v>9</v>
      </c>
    </row>
    <row r="236" spans="1:10" ht="20.100000000000001" customHeight="1">
      <c r="A236" s="123"/>
      <c r="B236" s="139"/>
      <c r="C236" s="174"/>
      <c r="D236" s="174"/>
      <c r="E236" s="198"/>
      <c r="F236" s="252"/>
      <c r="G236" s="184"/>
      <c r="H236" s="184"/>
      <c r="I236" s="202"/>
      <c r="J236" s="264"/>
    </row>
    <row r="237" spans="1:10" ht="20.100000000000001" customHeight="1">
      <c r="A237" s="123"/>
      <c r="B237" s="139"/>
      <c r="C237" s="174"/>
      <c r="D237" s="174"/>
      <c r="E237" s="198"/>
      <c r="F237" s="252"/>
      <c r="G237" s="184"/>
      <c r="H237" s="184"/>
      <c r="I237" s="202"/>
      <c r="J237" s="264"/>
    </row>
    <row r="238" spans="1:10">
      <c r="A238" s="123"/>
      <c r="B238" s="123"/>
      <c r="C238" s="3"/>
      <c r="D238" s="61"/>
      <c r="E238" s="61"/>
      <c r="F238" s="243"/>
      <c r="G238" s="61"/>
      <c r="H238" s="61"/>
      <c r="I238" s="61"/>
      <c r="J238" s="243"/>
    </row>
    <row r="239" spans="1:10" ht="15" customHeight="1">
      <c r="A239" s="3" t="s">
        <v>238</v>
      </c>
      <c r="B239" s="3"/>
      <c r="C239" s="123"/>
      <c r="D239" s="123"/>
      <c r="E239" s="144"/>
      <c r="F239" s="243"/>
      <c r="G239" s="3"/>
      <c r="H239" s="243"/>
      <c r="I239" s="3"/>
      <c r="J239" s="322"/>
    </row>
    <row r="240" spans="1:10" ht="20.100000000000001" customHeight="1">
      <c r="A240" s="123"/>
      <c r="B240" s="138" t="s">
        <v>90</v>
      </c>
      <c r="C240" s="174"/>
      <c r="D240" s="174"/>
      <c r="E240" s="198"/>
      <c r="F240" s="251" t="s">
        <v>91</v>
      </c>
      <c r="G240" s="184"/>
      <c r="H240" s="184"/>
      <c r="I240" s="202"/>
      <c r="J240" s="323" t="s">
        <v>9</v>
      </c>
    </row>
    <row r="241" spans="1:10" ht="20.100000000000001" customHeight="1">
      <c r="A241" s="123"/>
      <c r="B241" s="139"/>
      <c r="C241" s="174"/>
      <c r="D241" s="174"/>
      <c r="E241" s="198"/>
      <c r="F241" s="252"/>
      <c r="G241" s="184"/>
      <c r="H241" s="184"/>
      <c r="I241" s="202"/>
      <c r="J241" s="264"/>
    </row>
    <row r="242" spans="1:10" ht="20.100000000000001" customHeight="1">
      <c r="A242" s="123"/>
      <c r="B242" s="139"/>
      <c r="C242" s="174"/>
      <c r="D242" s="174"/>
      <c r="E242" s="198"/>
      <c r="F242" s="252"/>
      <c r="G242" s="184"/>
      <c r="H242" s="184"/>
      <c r="I242" s="202"/>
      <c r="J242" s="264"/>
    </row>
    <row r="243" spans="1:10">
      <c r="A243" s="123"/>
      <c r="B243" s="123"/>
      <c r="C243" s="3"/>
      <c r="D243" s="61"/>
      <c r="E243" s="61"/>
      <c r="F243" s="243"/>
      <c r="G243" s="61"/>
      <c r="H243" s="61"/>
      <c r="I243" s="61"/>
      <c r="J243" s="243"/>
    </row>
    <row r="244" spans="1:10" ht="15.75" customHeight="1">
      <c r="A244" s="3" t="s">
        <v>78</v>
      </c>
      <c r="B244" s="3"/>
      <c r="C244" s="123"/>
      <c r="E244" s="123"/>
      <c r="F244" s="123"/>
      <c r="G244" s="123"/>
      <c r="H244" s="123"/>
      <c r="I244" s="123"/>
      <c r="J244" s="123"/>
    </row>
    <row r="245" spans="1:10" ht="15.75" customHeight="1">
      <c r="A245" s="3"/>
      <c r="B245" s="3" t="s">
        <v>89</v>
      </c>
      <c r="E245" s="57" t="s">
        <v>97</v>
      </c>
      <c r="F245" s="57" t="str">
        <f>IF(C232="","なし","あり")</f>
        <v>なし</v>
      </c>
      <c r="G245" s="123"/>
      <c r="H245" s="243">
        <v>600000</v>
      </c>
      <c r="I245" s="3" t="s">
        <v>18</v>
      </c>
      <c r="J245" s="317" t="str">
        <f>IF(F245="あり",H245,"")</f>
        <v/>
      </c>
    </row>
    <row r="246" spans="1:10" ht="15.75" customHeight="1">
      <c r="A246" s="123"/>
      <c r="B246" s="3" t="s">
        <v>197</v>
      </c>
      <c r="D246" s="123"/>
      <c r="E246" s="225" t="s">
        <v>9</v>
      </c>
      <c r="F246" s="242" t="str">
        <f>IF(SUM(J236:J237)=0,"",SUM(J236:J237))</f>
        <v/>
      </c>
      <c r="G246" s="3" t="s">
        <v>29</v>
      </c>
      <c r="H246" s="243">
        <v>905000</v>
      </c>
      <c r="I246" s="3" t="s">
        <v>18</v>
      </c>
      <c r="J246" s="321" t="str">
        <f>IF(F246="","",F246*H246)</f>
        <v/>
      </c>
    </row>
    <row r="247" spans="1:10" ht="15.75" customHeight="1">
      <c r="A247" s="123"/>
      <c r="B247" s="3" t="s">
        <v>240</v>
      </c>
      <c r="D247" s="123"/>
      <c r="E247" s="225" t="s">
        <v>9</v>
      </c>
      <c r="F247" s="242" t="str">
        <f>IF(SUM(J241:J242)=0,"",SUM(J241:J242))</f>
        <v/>
      </c>
      <c r="G247" s="3" t="s">
        <v>29</v>
      </c>
      <c r="H247" s="243">
        <v>205000</v>
      </c>
      <c r="I247" s="3" t="s">
        <v>18</v>
      </c>
      <c r="J247" s="321" t="str">
        <f>IF(F247="","",F247*H247)</f>
        <v/>
      </c>
    </row>
    <row r="248" spans="1:10" ht="15.75" customHeight="1">
      <c r="A248" s="123"/>
      <c r="B248" s="123"/>
      <c r="C248" s="123"/>
      <c r="D248" s="123"/>
      <c r="E248" s="144"/>
      <c r="F248" s="243"/>
      <c r="G248" s="3"/>
      <c r="H248" s="243"/>
      <c r="I248" s="310" t="s">
        <v>37</v>
      </c>
      <c r="J248" s="318">
        <f>SUM(J245:J247)</f>
        <v>0</v>
      </c>
    </row>
    <row r="249" spans="1:10">
      <c r="A249" s="123"/>
      <c r="B249" s="123"/>
      <c r="C249" s="123"/>
      <c r="D249" s="123"/>
      <c r="E249" s="144"/>
      <c r="F249" s="243"/>
      <c r="G249" s="3"/>
      <c r="H249" s="243"/>
      <c r="I249" s="3"/>
      <c r="J249" s="322"/>
    </row>
    <row r="250" spans="1:10" ht="20.100000000000001" customHeight="1">
      <c r="A250" s="3" t="s">
        <v>6</v>
      </c>
      <c r="B250" s="3"/>
      <c r="C250" s="123"/>
      <c r="D250" s="123"/>
      <c r="E250" s="123"/>
      <c r="F250" s="123"/>
      <c r="G250" s="123"/>
      <c r="H250" s="123"/>
      <c r="I250" s="123"/>
      <c r="J250" s="123"/>
    </row>
    <row r="251" spans="1:10">
      <c r="A251" s="3"/>
      <c r="B251" s="3"/>
      <c r="C251" s="123"/>
      <c r="D251" s="123"/>
      <c r="E251" s="123"/>
      <c r="F251" s="123"/>
      <c r="G251" s="123"/>
      <c r="H251" s="123"/>
      <c r="I251" s="123"/>
      <c r="J251" s="123"/>
    </row>
    <row r="252" spans="1:10" ht="30" customHeight="1">
      <c r="A252" s="3"/>
      <c r="B252" s="155" t="s">
        <v>61</v>
      </c>
      <c r="C252" s="184"/>
      <c r="D252" s="202"/>
      <c r="E252" s="214"/>
      <c r="F252" s="184"/>
      <c r="G252" s="184"/>
      <c r="H252" s="184"/>
      <c r="I252" s="184"/>
      <c r="J252" s="202"/>
    </row>
    <row r="253" spans="1:10" ht="20.100000000000001" customHeight="1">
      <c r="A253" s="3"/>
      <c r="B253" s="155" t="s">
        <v>93</v>
      </c>
      <c r="C253" s="184"/>
      <c r="D253" s="202"/>
      <c r="E253" s="214"/>
      <c r="F253" s="184"/>
      <c r="G253" s="184"/>
      <c r="H253" s="184"/>
      <c r="I253" s="184"/>
      <c r="J253" s="202"/>
    </row>
    <row r="254" spans="1:10">
      <c r="A254" s="3"/>
      <c r="B254" s="3"/>
      <c r="C254" s="123"/>
      <c r="D254" s="203"/>
      <c r="E254" s="226"/>
      <c r="F254" s="226"/>
      <c r="G254" s="226"/>
      <c r="H254" s="226"/>
      <c r="I254" s="226"/>
      <c r="J254" s="226"/>
    </row>
    <row r="255" spans="1:10">
      <c r="A255" s="3" t="s">
        <v>83</v>
      </c>
      <c r="B255" s="3"/>
      <c r="D255" s="123"/>
      <c r="E255" s="123"/>
      <c r="F255" s="123"/>
      <c r="G255" s="123"/>
      <c r="H255" s="123"/>
      <c r="I255" s="123"/>
      <c r="J255" s="123"/>
    </row>
    <row r="256" spans="1:10" ht="15.75" customHeight="1">
      <c r="A256" s="123"/>
      <c r="B256" s="123"/>
      <c r="C256" s="158" t="s">
        <v>94</v>
      </c>
      <c r="D256" s="185"/>
      <c r="E256" s="185"/>
      <c r="F256" s="247" t="s">
        <v>86</v>
      </c>
      <c r="G256" s="247" t="s">
        <v>74</v>
      </c>
      <c r="H256" s="291"/>
      <c r="I256" s="309" t="s">
        <v>56</v>
      </c>
      <c r="J256" s="298"/>
    </row>
    <row r="257" spans="1:10" ht="15.75" customHeight="1">
      <c r="A257" s="123"/>
      <c r="B257" s="123"/>
      <c r="C257" s="161"/>
      <c r="D257" s="188" t="s">
        <v>80</v>
      </c>
      <c r="E257" s="222"/>
      <c r="F257" s="253"/>
      <c r="G257" s="271" t="str">
        <f>IF(C257="",IF(E257="","","開始日入力を"),IF(E257="","終了日入力を",_xlfn.DAYS(E257,C257)+1))</f>
        <v/>
      </c>
      <c r="H257" s="295"/>
      <c r="I257" s="301"/>
      <c r="J257" s="295"/>
    </row>
    <row r="258" spans="1:10" ht="15.75" customHeight="1">
      <c r="A258" s="123"/>
      <c r="B258" s="123"/>
      <c r="C258" s="162"/>
      <c r="D258" s="189" t="s">
        <v>80</v>
      </c>
      <c r="E258" s="227"/>
      <c r="F258" s="254"/>
      <c r="G258" s="149" t="str">
        <f>IF(C258="",IF(E258="","","開始日入力を"),IF(E258="","終了日入力を",_xlfn.DAYS(E258,C258)+1))</f>
        <v/>
      </c>
      <c r="H258" s="296"/>
      <c r="I258" s="314"/>
      <c r="J258" s="296"/>
    </row>
    <row r="259" spans="1:10" ht="15.75" customHeight="1">
      <c r="A259" s="123"/>
      <c r="B259" s="123"/>
      <c r="C259" s="163"/>
      <c r="D259" s="190" t="s">
        <v>80</v>
      </c>
      <c r="E259" s="223"/>
      <c r="F259" s="255"/>
      <c r="G259" s="150" t="str">
        <f>IF(C259="",IF(E259="","","開始日入力を"),IF(E259="","終了日入力を",_xlfn.DAYS(E259,C259)+1))</f>
        <v/>
      </c>
      <c r="H259" s="297"/>
      <c r="I259" s="303"/>
      <c r="J259" s="297"/>
    </row>
    <row r="260" spans="1:10" ht="15.75" customHeight="1">
      <c r="A260" s="123"/>
      <c r="B260" s="123"/>
      <c r="C260" s="164" t="s">
        <v>37</v>
      </c>
      <c r="D260" s="191"/>
      <c r="E260" s="224"/>
      <c r="F260" s="256">
        <f>SUM(F257:F259)</f>
        <v>0</v>
      </c>
      <c r="G260" s="264">
        <f>SUM(G257:G259)</f>
        <v>0</v>
      </c>
      <c r="H260" s="298"/>
      <c r="I260" s="264">
        <f>SUM(I257:I259)</f>
        <v>0</v>
      </c>
      <c r="J260" s="298"/>
    </row>
    <row r="261" spans="1:10" s="119" customFormat="1">
      <c r="A261" s="3" t="s">
        <v>200</v>
      </c>
      <c r="B261" s="3"/>
      <c r="C261" s="119"/>
      <c r="D261" s="123"/>
      <c r="E261" s="123"/>
      <c r="F261" s="123"/>
      <c r="G261" s="123"/>
      <c r="H261" s="123"/>
      <c r="I261" s="123"/>
      <c r="J261" s="123"/>
    </row>
    <row r="262" spans="1:10" s="119" customFormat="1" ht="15.75" customHeight="1">
      <c r="A262" s="123"/>
      <c r="B262" s="123"/>
      <c r="C262" s="158" t="s">
        <v>94</v>
      </c>
      <c r="D262" s="204"/>
      <c r="E262" s="204"/>
      <c r="F262" s="247" t="s">
        <v>86</v>
      </c>
      <c r="G262" s="247" t="s">
        <v>74</v>
      </c>
      <c r="H262" s="291"/>
      <c r="I262" s="309" t="s">
        <v>56</v>
      </c>
      <c r="J262" s="298"/>
    </row>
    <row r="263" spans="1:10" s="119" customFormat="1" ht="15.75" customHeight="1">
      <c r="A263" s="123"/>
      <c r="B263" s="123"/>
      <c r="C263" s="161"/>
      <c r="D263" s="188" t="s">
        <v>80</v>
      </c>
      <c r="E263" s="222"/>
      <c r="F263" s="253"/>
      <c r="G263" s="271" t="str">
        <f>IF(C263="",IF(E263="","","開始日入力を"),IF(E263="","終了日入力を",_xlfn.DAYS(E263,C263)+1))</f>
        <v/>
      </c>
      <c r="H263" s="295"/>
      <c r="I263" s="301"/>
      <c r="J263" s="295"/>
    </row>
    <row r="264" spans="1:10" s="119" customFormat="1" ht="15.75" customHeight="1">
      <c r="A264" s="123"/>
      <c r="B264" s="123"/>
      <c r="C264" s="162"/>
      <c r="D264" s="189" t="s">
        <v>80</v>
      </c>
      <c r="E264" s="227"/>
      <c r="F264" s="254"/>
      <c r="G264" s="149" t="str">
        <f>IF(C264="",IF(E264="","","開始日入力を"),IF(E264="","終了日入力を",_xlfn.DAYS(E264,C264)+1))</f>
        <v/>
      </c>
      <c r="H264" s="296"/>
      <c r="I264" s="314"/>
      <c r="J264" s="296"/>
    </row>
    <row r="265" spans="1:10" s="119" customFormat="1" ht="15.75" customHeight="1">
      <c r="A265" s="123"/>
      <c r="B265" s="123"/>
      <c r="C265" s="163"/>
      <c r="D265" s="190" t="s">
        <v>80</v>
      </c>
      <c r="E265" s="223"/>
      <c r="F265" s="255"/>
      <c r="G265" s="150" t="str">
        <f>IF(C265="",IF(E265="","","開始日入力を"),IF(E265="","終了日入力を",_xlfn.DAYS(E265,C265)+1))</f>
        <v/>
      </c>
      <c r="H265" s="297"/>
      <c r="I265" s="303"/>
      <c r="J265" s="297"/>
    </row>
    <row r="266" spans="1:10" s="119" customFormat="1" ht="15.75" customHeight="1">
      <c r="A266" s="123"/>
      <c r="B266" s="123"/>
      <c r="C266" s="164" t="s">
        <v>37</v>
      </c>
      <c r="D266" s="191"/>
      <c r="E266" s="224"/>
      <c r="F266" s="256">
        <f>SUM(F263:F265)</f>
        <v>0</v>
      </c>
      <c r="G266" s="264">
        <f>SUM(G263:G265)</f>
        <v>0</v>
      </c>
      <c r="H266" s="298"/>
      <c r="I266" s="264">
        <f>SUM(I263:I265)</f>
        <v>0</v>
      </c>
      <c r="J266" s="298"/>
    </row>
    <row r="267" spans="1:10" s="119" customFormat="1">
      <c r="A267" s="123"/>
      <c r="B267" s="123"/>
      <c r="C267" s="123"/>
      <c r="D267" s="119"/>
      <c r="E267" s="123"/>
      <c r="F267" s="123"/>
      <c r="G267" s="123"/>
      <c r="H267" s="123"/>
      <c r="I267" s="123"/>
      <c r="J267" s="123"/>
    </row>
    <row r="268" spans="1:10" s="119" customFormat="1" ht="15.75" customHeight="1">
      <c r="A268" s="3" t="s">
        <v>78</v>
      </c>
      <c r="B268" s="3"/>
      <c r="C268" s="123"/>
      <c r="D268" s="123"/>
      <c r="E268" s="144"/>
      <c r="F268" s="242"/>
      <c r="G268" s="3"/>
      <c r="H268" s="242"/>
      <c r="I268" s="3"/>
      <c r="J268" s="321" t="str">
        <f>IF(F268="","",F268*H268)</f>
        <v/>
      </c>
    </row>
    <row r="269" spans="1:10" s="119" customFormat="1" ht="15.75" customHeight="1">
      <c r="A269" s="123"/>
      <c r="B269" s="3" t="s">
        <v>83</v>
      </c>
      <c r="C269" s="119"/>
      <c r="D269" s="123"/>
      <c r="E269" s="225" t="s">
        <v>56</v>
      </c>
      <c r="F269" s="242"/>
      <c r="G269" s="3" t="s">
        <v>62</v>
      </c>
      <c r="H269" s="242">
        <v>15100</v>
      </c>
      <c r="I269" s="3" t="s">
        <v>18</v>
      </c>
      <c r="J269" s="321" t="str">
        <f>IF(F269="","",F269*H269)</f>
        <v/>
      </c>
    </row>
    <row r="270" spans="1:10" s="119" customFormat="1" ht="15.75" customHeight="1">
      <c r="A270" s="123"/>
      <c r="B270" s="3" t="s">
        <v>200</v>
      </c>
      <c r="C270" s="119"/>
      <c r="D270" s="123"/>
      <c r="E270" s="225" t="s">
        <v>56</v>
      </c>
      <c r="F270" s="242"/>
      <c r="G270" s="3" t="s">
        <v>62</v>
      </c>
      <c r="H270" s="242">
        <v>5520</v>
      </c>
      <c r="I270" s="3" t="s">
        <v>18</v>
      </c>
      <c r="J270" s="321" t="str">
        <f>IF(F270="","",F270*H270)</f>
        <v/>
      </c>
    </row>
    <row r="271" spans="1:10" s="119" customFormat="1">
      <c r="A271" s="123"/>
      <c r="B271" s="123"/>
      <c r="C271" s="123"/>
      <c r="D271" s="123"/>
      <c r="E271" s="144"/>
      <c r="F271" s="243"/>
      <c r="G271" s="3"/>
      <c r="H271" s="243"/>
      <c r="I271" s="310" t="s">
        <v>37</v>
      </c>
      <c r="J271" s="318">
        <f>SUM(J269:J270)</f>
        <v>0</v>
      </c>
    </row>
    <row r="272" spans="1:10" s="119" customFormat="1" ht="15" customHeight="1">
      <c r="A272" s="119"/>
      <c r="B272" s="119"/>
      <c r="C272" s="119"/>
      <c r="D272" s="119"/>
      <c r="E272" s="119"/>
      <c r="F272" s="119"/>
      <c r="G272" s="119"/>
      <c r="H272" s="119"/>
      <c r="I272" s="119"/>
      <c r="J272" s="119"/>
    </row>
    <row r="273" spans="1:11" s="121" customFormat="1" ht="20.100000000000001" customHeight="1">
      <c r="A273" s="125" t="s">
        <v>70</v>
      </c>
      <c r="B273" s="125"/>
      <c r="C273" s="126"/>
      <c r="D273" s="126"/>
      <c r="E273" s="126"/>
      <c r="F273" s="126"/>
      <c r="G273" s="126"/>
      <c r="H273" s="126"/>
      <c r="I273" s="126"/>
      <c r="J273" s="126"/>
      <c r="K273" s="121"/>
    </row>
    <row r="274" spans="1:11" s="121" customFormat="1">
      <c r="A274" s="125"/>
      <c r="B274" s="125" t="s">
        <v>154</v>
      </c>
      <c r="D274" s="126"/>
      <c r="E274" s="126"/>
      <c r="F274" s="126"/>
      <c r="G274" s="126"/>
      <c r="H274" s="126"/>
      <c r="I274" s="126"/>
      <c r="J274" s="126"/>
      <c r="K274" s="121"/>
    </row>
    <row r="275" spans="1:11" s="121" customFormat="1" ht="20.100000000000001" customHeight="1">
      <c r="A275" s="125"/>
      <c r="B275" s="125" t="s">
        <v>116</v>
      </c>
      <c r="D275" s="126"/>
      <c r="E275" s="126"/>
      <c r="F275" s="126"/>
      <c r="G275" s="126"/>
      <c r="H275" s="126"/>
      <c r="I275" s="126"/>
      <c r="J275" s="126"/>
      <c r="K275" s="121"/>
    </row>
    <row r="276" spans="1:11" s="121" customFormat="1">
      <c r="A276" s="126"/>
      <c r="B276" s="132" t="s">
        <v>141</v>
      </c>
      <c r="C276" s="166" t="s">
        <v>73</v>
      </c>
      <c r="D276" s="192"/>
      <c r="E276" s="192"/>
      <c r="F276" s="235"/>
      <c r="G276" s="265" t="s">
        <v>60</v>
      </c>
      <c r="H276" s="282"/>
      <c r="I276" s="304" t="s">
        <v>27</v>
      </c>
      <c r="J276" s="304" t="s">
        <v>77</v>
      </c>
      <c r="K276" s="121"/>
    </row>
    <row r="277" spans="1:11" s="121" customFormat="1">
      <c r="A277" s="126"/>
      <c r="B277" s="133"/>
      <c r="C277" s="167" t="s">
        <v>45</v>
      </c>
      <c r="D277" s="193"/>
      <c r="E277" s="210"/>
      <c r="F277" s="236" t="s">
        <v>74</v>
      </c>
      <c r="G277" s="266" t="s">
        <v>32</v>
      </c>
      <c r="H277" s="236" t="s">
        <v>76</v>
      </c>
      <c r="I277" s="305"/>
      <c r="J277" s="305"/>
      <c r="K277" s="121"/>
    </row>
    <row r="278" spans="1:11" s="121" customFormat="1">
      <c r="A278" s="126"/>
      <c r="B278" s="134"/>
      <c r="C278" s="168"/>
      <c r="D278" s="194"/>
      <c r="E278" s="211"/>
      <c r="F278" s="237" t="s">
        <v>10</v>
      </c>
      <c r="G278" s="267" t="s">
        <v>11</v>
      </c>
      <c r="H278" s="283" t="s">
        <v>30</v>
      </c>
      <c r="I278" s="306" t="s">
        <v>82</v>
      </c>
      <c r="J278" s="306" t="s">
        <v>3</v>
      </c>
      <c r="K278" s="121"/>
    </row>
    <row r="279" spans="1:11" s="121" customFormat="1" ht="15.75" customHeight="1">
      <c r="A279" s="126"/>
      <c r="B279" s="132" t="s">
        <v>142</v>
      </c>
      <c r="C279" s="169"/>
      <c r="D279" s="195" t="s">
        <v>80</v>
      </c>
      <c r="E279" s="212"/>
      <c r="F279" s="238" t="str">
        <f>IF(C279="",IF(E279="","","開始日入力を"),IF(E279="","終了日入力を",_xlfn.DAYS(E279,C279)+1))</f>
        <v/>
      </c>
      <c r="G279" s="268"/>
      <c r="H279" s="284" t="str">
        <f>IF(F279="","",IF(G279="","",IF(F279&gt;0,G279*F279,"")))</f>
        <v/>
      </c>
      <c r="I279" s="307"/>
      <c r="J279" s="307" t="str">
        <f>IF(H279="","",IF(H279-I279&lt;0,"エラー",H279-I279))</f>
        <v/>
      </c>
      <c r="K279" s="121"/>
    </row>
    <row r="280" spans="1:11" s="121" customFormat="1" ht="15.75" customHeight="1">
      <c r="A280" s="126"/>
      <c r="B280" s="133"/>
      <c r="C280" s="170"/>
      <c r="D280" s="196" t="s">
        <v>80</v>
      </c>
      <c r="E280" s="213"/>
      <c r="F280" s="239" t="str">
        <f>IF(C280="",IF(E280="","","開始日入力を"),IF(E280="","終了日入力を",_xlfn.DAYS(E280,C280)+1))</f>
        <v/>
      </c>
      <c r="G280" s="269"/>
      <c r="H280" s="285" t="str">
        <f>IF(F280="","",IF(G280="","",IF(F280&gt;0,G280*F280,"")))</f>
        <v/>
      </c>
      <c r="I280" s="308"/>
      <c r="J280" s="308" t="str">
        <f>IF(H280="","",IF(H280-I280&lt;0,"エラー",H280-I280))</f>
        <v/>
      </c>
      <c r="K280" s="121"/>
    </row>
    <row r="281" spans="1:11" s="121" customFormat="1" ht="15.75" customHeight="1">
      <c r="A281" s="126"/>
      <c r="B281" s="134"/>
      <c r="C281" s="171" t="s">
        <v>37</v>
      </c>
      <c r="D281" s="197"/>
      <c r="E281" s="197"/>
      <c r="F281" s="240">
        <f>SUM(F279:F280)</f>
        <v>0</v>
      </c>
      <c r="G281" s="270">
        <f>MAX(G279:G280)</f>
        <v>0</v>
      </c>
      <c r="H281" s="270">
        <f>SUM(H279:H280)</f>
        <v>0</v>
      </c>
      <c r="I281" s="270">
        <f>SUM(I279:I280)</f>
        <v>0</v>
      </c>
      <c r="J281" s="270">
        <f>SUM(J279:J280)</f>
        <v>0</v>
      </c>
      <c r="K281" s="121"/>
    </row>
    <row r="282" spans="1:11" s="121" customFormat="1" ht="15.75" customHeight="1">
      <c r="A282" s="126"/>
      <c r="B282" s="132" t="s">
        <v>163</v>
      </c>
      <c r="C282" s="169"/>
      <c r="D282" s="195" t="s">
        <v>80</v>
      </c>
      <c r="E282" s="212"/>
      <c r="F282" s="238" t="str">
        <f>IF(C282="",IF(E282="","","開始日入力を"),IF(E282="","終了日入力を",_xlfn.DAYS(E282,C282)+1))</f>
        <v/>
      </c>
      <c r="G282" s="268"/>
      <c r="H282" s="284" t="str">
        <f>IF(F282="","",IF(G282="","",IF(F282&gt;0,G282*F282,"")))</f>
        <v/>
      </c>
      <c r="I282" s="307"/>
      <c r="J282" s="307" t="str">
        <f>IF(H282="","",IF(H282-I282&lt;0,"エラー",H282-I282))</f>
        <v/>
      </c>
      <c r="K282" s="121"/>
    </row>
    <row r="283" spans="1:11" s="121" customFormat="1" ht="15.75" customHeight="1">
      <c r="A283" s="126"/>
      <c r="B283" s="133"/>
      <c r="C283" s="170"/>
      <c r="D283" s="196" t="s">
        <v>80</v>
      </c>
      <c r="E283" s="213"/>
      <c r="F283" s="239" t="str">
        <f>IF(C283="",IF(E283="","","開始日入力を"),IF(E283="","終了日入力を",_xlfn.DAYS(E283,C283)+1))</f>
        <v/>
      </c>
      <c r="G283" s="269"/>
      <c r="H283" s="285" t="str">
        <f>IF(F283="","",IF(G283="","",IF(F283&gt;0,G283*F283,"")))</f>
        <v/>
      </c>
      <c r="I283" s="308"/>
      <c r="J283" s="308" t="str">
        <f>IF(H283="","",IF(H283-I283&lt;0,"エラー",H283-I283))</f>
        <v/>
      </c>
      <c r="K283" s="121"/>
    </row>
    <row r="284" spans="1:11" s="121" customFormat="1" ht="15.75" customHeight="1">
      <c r="A284" s="126"/>
      <c r="B284" s="134"/>
      <c r="C284" s="171" t="s">
        <v>37</v>
      </c>
      <c r="D284" s="197"/>
      <c r="E284" s="197"/>
      <c r="F284" s="240">
        <f>SUM(F282:F283)</f>
        <v>0</v>
      </c>
      <c r="G284" s="270">
        <f>MAX(G282:G283)</f>
        <v>0</v>
      </c>
      <c r="H284" s="270">
        <f>SUM(H282:H283)</f>
        <v>0</v>
      </c>
      <c r="I284" s="270">
        <f>SUM(I282:I283)</f>
        <v>0</v>
      </c>
      <c r="J284" s="270">
        <f>SUM(J282:J283)</f>
        <v>0</v>
      </c>
      <c r="K284" s="121"/>
    </row>
    <row r="285" spans="1:11" s="121" customFormat="1" ht="15.75" customHeight="1">
      <c r="A285" s="126"/>
      <c r="B285" s="132" t="s">
        <v>143</v>
      </c>
      <c r="C285" s="169"/>
      <c r="D285" s="195" t="s">
        <v>80</v>
      </c>
      <c r="E285" s="212"/>
      <c r="F285" s="238" t="str">
        <f>IF(C285="",IF(E285="","","開始日入力を"),IF(E285="","終了日入力を",_xlfn.DAYS(E285,C285)+1))</f>
        <v/>
      </c>
      <c r="G285" s="268"/>
      <c r="H285" s="284" t="str">
        <f>IF(F285="","",IF(G285="","",IF(F285&gt;0,G285*F285,"")))</f>
        <v/>
      </c>
      <c r="I285" s="307"/>
      <c r="J285" s="307" t="str">
        <f>IF(H285="","",IF(H285-I285&lt;0,"エラー",H285-I285))</f>
        <v/>
      </c>
      <c r="K285" s="121"/>
    </row>
    <row r="286" spans="1:11" s="121" customFormat="1" ht="15.75" customHeight="1">
      <c r="A286" s="126"/>
      <c r="B286" s="133"/>
      <c r="C286" s="170"/>
      <c r="D286" s="196" t="s">
        <v>80</v>
      </c>
      <c r="E286" s="213"/>
      <c r="F286" s="239" t="str">
        <f>IF(C286="",IF(E286="","","開始日入力を"),IF(E286="","終了日入力を",_xlfn.DAYS(E286,C286)+1))</f>
        <v/>
      </c>
      <c r="G286" s="269"/>
      <c r="H286" s="285" t="str">
        <f>IF(F286="","",IF(G286="","",IF(F286&gt;0,G286*F286,"")))</f>
        <v/>
      </c>
      <c r="I286" s="308"/>
      <c r="J286" s="308" t="str">
        <f>IF(H286="","",IF(H286-I286&lt;0,"エラー",H286-I286))</f>
        <v/>
      </c>
      <c r="K286" s="121"/>
    </row>
    <row r="287" spans="1:11" s="121" customFormat="1" ht="15.75" customHeight="1">
      <c r="A287" s="126"/>
      <c r="B287" s="134"/>
      <c r="C287" s="171" t="s">
        <v>37</v>
      </c>
      <c r="D287" s="197"/>
      <c r="E287" s="197"/>
      <c r="F287" s="240">
        <f>SUM(F285:F286)</f>
        <v>0</v>
      </c>
      <c r="G287" s="270">
        <f>MAX(G285:G286)</f>
        <v>0</v>
      </c>
      <c r="H287" s="270">
        <f>SUM(H285:H286)</f>
        <v>0</v>
      </c>
      <c r="I287" s="270">
        <f>SUM(I285:I286)</f>
        <v>0</v>
      </c>
      <c r="J287" s="270">
        <f>SUM(J285:J286)</f>
        <v>0</v>
      </c>
      <c r="K287" s="121"/>
    </row>
    <row r="288" spans="1:11" s="121" customFormat="1" ht="15.75" customHeight="1">
      <c r="A288" s="126"/>
      <c r="B288" s="132" t="s">
        <v>253</v>
      </c>
      <c r="C288" s="169"/>
      <c r="D288" s="195" t="s">
        <v>80</v>
      </c>
      <c r="E288" s="212"/>
      <c r="F288" s="238" t="str">
        <f>IF(C288="",IF(E288="","","開始日入力を"),IF(E288="","終了日入力を",_xlfn.DAYS(E288,C288)+1))</f>
        <v/>
      </c>
      <c r="G288" s="268"/>
      <c r="H288" s="284" t="str">
        <f>IF(F288="","",IF(G288="","",IF(F288&gt;0,G288*F288,"")))</f>
        <v/>
      </c>
      <c r="I288" s="307"/>
      <c r="J288" s="307" t="str">
        <f>IF(H288="","",IF(H288-I288&lt;0,"エラー",H288-I288))</f>
        <v/>
      </c>
      <c r="K288" s="121"/>
    </row>
    <row r="289" spans="1:11" s="121" customFormat="1" ht="15.75" customHeight="1">
      <c r="A289" s="126"/>
      <c r="B289" s="133"/>
      <c r="C289" s="170"/>
      <c r="D289" s="196" t="s">
        <v>80</v>
      </c>
      <c r="E289" s="213"/>
      <c r="F289" s="239" t="str">
        <f>IF(C289="",IF(E289="","","開始日入力を"),IF(E289="","終了日入力を",_xlfn.DAYS(E289,C289)+1))</f>
        <v/>
      </c>
      <c r="G289" s="269"/>
      <c r="H289" s="285" t="str">
        <f>IF(F289="","",IF(G289="","",IF(F289&gt;0,G289*F289,"")))</f>
        <v/>
      </c>
      <c r="I289" s="308"/>
      <c r="J289" s="308" t="str">
        <f>IF(H289="","",IF(H289-I289&lt;0,"エラー",H289-I289))</f>
        <v/>
      </c>
      <c r="K289" s="121"/>
    </row>
    <row r="290" spans="1:11" s="121" customFormat="1" ht="15.75" customHeight="1">
      <c r="A290" s="126"/>
      <c r="B290" s="134"/>
      <c r="C290" s="171" t="s">
        <v>37</v>
      </c>
      <c r="D290" s="197"/>
      <c r="E290" s="197"/>
      <c r="F290" s="240">
        <f>SUM(F288:F289)</f>
        <v>0</v>
      </c>
      <c r="G290" s="270">
        <f>MAX(G288:G289)</f>
        <v>0</v>
      </c>
      <c r="H290" s="270">
        <f>SUM(H288:H289)</f>
        <v>0</v>
      </c>
      <c r="I290" s="270">
        <f>SUM(I288:I289)</f>
        <v>0</v>
      </c>
      <c r="J290" s="270">
        <f>SUM(J288:J289)</f>
        <v>0</v>
      </c>
      <c r="K290" s="121"/>
    </row>
    <row r="291" spans="1:11" s="121" customFormat="1">
      <c r="A291" s="126"/>
      <c r="B291" s="126"/>
      <c r="C291" s="126"/>
      <c r="D291" s="126"/>
      <c r="E291" s="126"/>
      <c r="F291" s="126"/>
      <c r="G291" s="126"/>
      <c r="H291" s="126"/>
      <c r="I291" s="126"/>
      <c r="J291" s="126"/>
      <c r="K291" s="121"/>
    </row>
    <row r="292" spans="1:11" s="121" customFormat="1">
      <c r="A292" s="125"/>
      <c r="B292" s="125" t="s">
        <v>252</v>
      </c>
      <c r="D292" s="126"/>
      <c r="E292" s="126"/>
      <c r="F292" s="126"/>
      <c r="G292" s="126"/>
      <c r="H292" s="126"/>
      <c r="I292" s="126"/>
      <c r="J292" s="126"/>
      <c r="K292" s="121"/>
    </row>
    <row r="293" spans="1:11" s="121" customFormat="1">
      <c r="A293" s="126"/>
      <c r="B293" s="132" t="s">
        <v>141</v>
      </c>
      <c r="C293" s="166" t="s">
        <v>73</v>
      </c>
      <c r="D293" s="192"/>
      <c r="E293" s="192"/>
      <c r="F293" s="235"/>
      <c r="G293" s="265" t="s">
        <v>60</v>
      </c>
      <c r="H293" s="282"/>
      <c r="I293" s="304" t="s">
        <v>27</v>
      </c>
      <c r="J293" s="304" t="s">
        <v>77</v>
      </c>
      <c r="K293" s="121"/>
    </row>
    <row r="294" spans="1:11" s="121" customFormat="1">
      <c r="A294" s="126"/>
      <c r="B294" s="133"/>
      <c r="C294" s="167" t="s">
        <v>45</v>
      </c>
      <c r="D294" s="193"/>
      <c r="E294" s="210"/>
      <c r="F294" s="236" t="s">
        <v>74</v>
      </c>
      <c r="G294" s="266" t="s">
        <v>32</v>
      </c>
      <c r="H294" s="236" t="s">
        <v>76</v>
      </c>
      <c r="I294" s="305"/>
      <c r="J294" s="305"/>
      <c r="K294" s="121"/>
    </row>
    <row r="295" spans="1:11" s="121" customFormat="1">
      <c r="A295" s="126"/>
      <c r="B295" s="134"/>
      <c r="C295" s="168"/>
      <c r="D295" s="194"/>
      <c r="E295" s="211"/>
      <c r="F295" s="237" t="s">
        <v>10</v>
      </c>
      <c r="G295" s="267" t="s">
        <v>11</v>
      </c>
      <c r="H295" s="283" t="s">
        <v>30</v>
      </c>
      <c r="I295" s="306" t="s">
        <v>82</v>
      </c>
      <c r="J295" s="306" t="s">
        <v>3</v>
      </c>
      <c r="K295" s="121"/>
    </row>
    <row r="296" spans="1:11" s="121" customFormat="1" ht="15.75" customHeight="1">
      <c r="A296" s="126"/>
      <c r="B296" s="132" t="s">
        <v>142</v>
      </c>
      <c r="C296" s="169"/>
      <c r="D296" s="195" t="s">
        <v>80</v>
      </c>
      <c r="E296" s="212"/>
      <c r="F296" s="238" t="str">
        <f>IF(C296="",IF(E296="","","開始日入力を"),IF(E296="","終了日入力を",_xlfn.DAYS(E296,C296)+1))</f>
        <v/>
      </c>
      <c r="G296" s="268"/>
      <c r="H296" s="284" t="str">
        <f>IF(F296="","",IF(G296="","",IF(F296&gt;0,G296*F296,"")))</f>
        <v/>
      </c>
      <c r="I296" s="307"/>
      <c r="J296" s="307" t="str">
        <f>IF(H296="","",IF(H296-I296&lt;0,"エラー",H296-I296))</f>
        <v/>
      </c>
      <c r="K296" s="121"/>
    </row>
    <row r="297" spans="1:11" s="121" customFormat="1" ht="15.75" customHeight="1">
      <c r="A297" s="126"/>
      <c r="B297" s="133"/>
      <c r="C297" s="170"/>
      <c r="D297" s="196" t="s">
        <v>80</v>
      </c>
      <c r="E297" s="213"/>
      <c r="F297" s="239" t="str">
        <f>IF(C297="",IF(E297="","","開始日入力を"),IF(E297="","終了日入力を",_xlfn.DAYS(E297,C297)+1))</f>
        <v/>
      </c>
      <c r="G297" s="269"/>
      <c r="H297" s="285" t="str">
        <f>IF(F297="","",IF(G297="","",IF(F297&gt;0,G297*F297,"")))</f>
        <v/>
      </c>
      <c r="I297" s="308"/>
      <c r="J297" s="308" t="str">
        <f>IF(H297="","",IF(H297-I297&lt;0,"エラー",H297-I297))</f>
        <v/>
      </c>
      <c r="K297" s="121"/>
    </row>
    <row r="298" spans="1:11" s="121" customFormat="1" ht="15.75" customHeight="1">
      <c r="A298" s="126"/>
      <c r="B298" s="134"/>
      <c r="C298" s="171" t="s">
        <v>37</v>
      </c>
      <c r="D298" s="197"/>
      <c r="E298" s="197"/>
      <c r="F298" s="240">
        <f>SUM(F296:F297)</f>
        <v>0</v>
      </c>
      <c r="G298" s="270">
        <f>MAX(G296:G297)</f>
        <v>0</v>
      </c>
      <c r="H298" s="270">
        <f>SUM(H296:H297)</f>
        <v>0</v>
      </c>
      <c r="I298" s="270">
        <f>SUM(I296:I297)</f>
        <v>0</v>
      </c>
      <c r="J298" s="270">
        <f>SUM(J296:J297)</f>
        <v>0</v>
      </c>
      <c r="K298" s="121"/>
    </row>
    <row r="299" spans="1:11" s="121" customFormat="1" ht="15.75" customHeight="1">
      <c r="A299" s="126"/>
      <c r="B299" s="132" t="s">
        <v>163</v>
      </c>
      <c r="C299" s="169"/>
      <c r="D299" s="195" t="s">
        <v>80</v>
      </c>
      <c r="E299" s="212"/>
      <c r="F299" s="238" t="str">
        <f>IF(C299="",IF(E299="","","開始日入力を"),IF(E299="","終了日入力を",_xlfn.DAYS(E299,C299)+1))</f>
        <v/>
      </c>
      <c r="G299" s="268"/>
      <c r="H299" s="284" t="str">
        <f>IF(F299="","",IF(G299="","",IF(F299&gt;0,G299*F299,"")))</f>
        <v/>
      </c>
      <c r="I299" s="307"/>
      <c r="J299" s="307" t="str">
        <f>IF(H299="","",IF(H299-I299&lt;0,"エラー",H299-I299))</f>
        <v/>
      </c>
      <c r="K299" s="121"/>
    </row>
    <row r="300" spans="1:11" s="121" customFormat="1" ht="15.75" customHeight="1">
      <c r="A300" s="126"/>
      <c r="B300" s="133"/>
      <c r="C300" s="170"/>
      <c r="D300" s="196" t="s">
        <v>80</v>
      </c>
      <c r="E300" s="213"/>
      <c r="F300" s="239" t="str">
        <f>IF(C300="",IF(E300="","","開始日入力を"),IF(E300="","終了日入力を",_xlfn.DAYS(E300,C300)+1))</f>
        <v/>
      </c>
      <c r="G300" s="269"/>
      <c r="H300" s="285" t="str">
        <f>IF(F300="","",IF(G300="","",IF(F300&gt;0,G300*F300,"")))</f>
        <v/>
      </c>
      <c r="I300" s="308"/>
      <c r="J300" s="308" t="str">
        <f>IF(H300="","",IF(H300-I300&lt;0,"エラー",H300-I300))</f>
        <v/>
      </c>
      <c r="K300" s="121"/>
    </row>
    <row r="301" spans="1:11" s="121" customFormat="1" ht="15.75" customHeight="1">
      <c r="A301" s="126"/>
      <c r="B301" s="134"/>
      <c r="C301" s="171" t="s">
        <v>37</v>
      </c>
      <c r="D301" s="197"/>
      <c r="E301" s="197"/>
      <c r="F301" s="240">
        <f>SUM(F299:F300)</f>
        <v>0</v>
      </c>
      <c r="G301" s="270">
        <f>MAX(G299:G300)</f>
        <v>0</v>
      </c>
      <c r="H301" s="270">
        <f>SUM(H299:H300)</f>
        <v>0</v>
      </c>
      <c r="I301" s="270">
        <f>SUM(I299:I300)</f>
        <v>0</v>
      </c>
      <c r="J301" s="270">
        <f>SUM(J299:J300)</f>
        <v>0</v>
      </c>
      <c r="K301" s="121"/>
    </row>
    <row r="302" spans="1:11" s="121" customFormat="1" ht="15.75" customHeight="1">
      <c r="A302" s="126"/>
      <c r="B302" s="132" t="s">
        <v>143</v>
      </c>
      <c r="C302" s="169"/>
      <c r="D302" s="195" t="s">
        <v>80</v>
      </c>
      <c r="E302" s="212"/>
      <c r="F302" s="238" t="str">
        <f>IF(C302="",IF(E302="","","開始日入力を"),IF(E302="","終了日入力を",_xlfn.DAYS(E302,C302)+1))</f>
        <v/>
      </c>
      <c r="G302" s="268"/>
      <c r="H302" s="284" t="str">
        <f>IF(F302="","",IF(G302="","",IF(F302&gt;0,G302*F302,"")))</f>
        <v/>
      </c>
      <c r="I302" s="307"/>
      <c r="J302" s="307" t="str">
        <f>IF(H302="","",IF(H302-I302&lt;0,"エラー",H302-I302))</f>
        <v/>
      </c>
      <c r="K302" s="121"/>
    </row>
    <row r="303" spans="1:11" s="121" customFormat="1" ht="15.75" customHeight="1">
      <c r="A303" s="126"/>
      <c r="B303" s="133"/>
      <c r="C303" s="170"/>
      <c r="D303" s="196" t="s">
        <v>80</v>
      </c>
      <c r="E303" s="213"/>
      <c r="F303" s="239" t="str">
        <f>IF(C303="",IF(E303="","","開始日入力を"),IF(E303="","終了日入力を",_xlfn.DAYS(E303,C303)+1))</f>
        <v/>
      </c>
      <c r="G303" s="269"/>
      <c r="H303" s="285" t="str">
        <f>IF(F303="","",IF(G303="","",IF(F303&gt;0,G303*F303,"")))</f>
        <v/>
      </c>
      <c r="I303" s="308"/>
      <c r="J303" s="308" t="str">
        <f>IF(H303="","",IF(H303-I303&lt;0,"エラー",H303-I303))</f>
        <v/>
      </c>
      <c r="K303" s="121"/>
    </row>
    <row r="304" spans="1:11" s="121" customFormat="1" ht="15.75" customHeight="1">
      <c r="A304" s="126"/>
      <c r="B304" s="134"/>
      <c r="C304" s="171" t="s">
        <v>37</v>
      </c>
      <c r="D304" s="197"/>
      <c r="E304" s="197"/>
      <c r="F304" s="240">
        <f>SUM(F302:F303)</f>
        <v>0</v>
      </c>
      <c r="G304" s="270">
        <f>MAX(G302:G303)</f>
        <v>0</v>
      </c>
      <c r="H304" s="270">
        <f>SUM(H302:H303)</f>
        <v>0</v>
      </c>
      <c r="I304" s="270">
        <f>SUM(I302:I303)</f>
        <v>0</v>
      </c>
      <c r="J304" s="270">
        <f>SUM(J302:J303)</f>
        <v>0</v>
      </c>
      <c r="K304" s="121"/>
    </row>
    <row r="305" spans="1:11" s="121" customFormat="1" ht="15.75" customHeight="1">
      <c r="A305" s="126"/>
      <c r="B305" s="132" t="s">
        <v>253</v>
      </c>
      <c r="C305" s="169"/>
      <c r="D305" s="195" t="s">
        <v>80</v>
      </c>
      <c r="E305" s="212"/>
      <c r="F305" s="238" t="str">
        <f>IF(C305="",IF(E305="","","開始日入力を"),IF(E305="","終了日入力を",_xlfn.DAYS(E305,C305)+1))</f>
        <v/>
      </c>
      <c r="G305" s="268"/>
      <c r="H305" s="284" t="str">
        <f>IF(F305="","",IF(G305="","",IF(F305&gt;0,G305*F305,"")))</f>
        <v/>
      </c>
      <c r="I305" s="307"/>
      <c r="J305" s="307" t="str">
        <f>IF(H305="","",IF(H305-I305&lt;0,"エラー",H305-I305))</f>
        <v/>
      </c>
      <c r="K305" s="121"/>
    </row>
    <row r="306" spans="1:11" s="121" customFormat="1" ht="15.75" customHeight="1">
      <c r="A306" s="126"/>
      <c r="B306" s="133"/>
      <c r="C306" s="170"/>
      <c r="D306" s="196" t="s">
        <v>80</v>
      </c>
      <c r="E306" s="213"/>
      <c r="F306" s="239" t="str">
        <f>IF(C306="",IF(E306="","","開始日入力を"),IF(E306="","終了日入力を",_xlfn.DAYS(E306,C306)+1))</f>
        <v/>
      </c>
      <c r="G306" s="269"/>
      <c r="H306" s="285" t="str">
        <f>IF(F306="","",IF(G306="","",IF(F306&gt;0,G306*F306,"")))</f>
        <v/>
      </c>
      <c r="I306" s="308"/>
      <c r="J306" s="308" t="str">
        <f>IF(H306="","",IF(H306-I306&lt;0,"エラー",H306-I306))</f>
        <v/>
      </c>
      <c r="K306" s="121"/>
    </row>
    <row r="307" spans="1:11" s="121" customFormat="1" ht="15.75" customHeight="1">
      <c r="A307" s="126"/>
      <c r="B307" s="134"/>
      <c r="C307" s="171" t="s">
        <v>37</v>
      </c>
      <c r="D307" s="197"/>
      <c r="E307" s="197"/>
      <c r="F307" s="240">
        <f>SUM(F305:F306)</f>
        <v>0</v>
      </c>
      <c r="G307" s="270">
        <f>MAX(G305:G306)</f>
        <v>0</v>
      </c>
      <c r="H307" s="270">
        <f>SUM(H305:H306)</f>
        <v>0</v>
      </c>
      <c r="I307" s="270">
        <f>SUM(I305:I306)</f>
        <v>0</v>
      </c>
      <c r="J307" s="270">
        <f>SUM(J305:J306)</f>
        <v>0</v>
      </c>
      <c r="K307" s="121"/>
    </row>
    <row r="308" spans="1:11" s="121" customFormat="1">
      <c r="A308" s="126"/>
      <c r="B308" s="126"/>
      <c r="C308" s="126"/>
      <c r="D308" s="126"/>
      <c r="E308" s="126"/>
      <c r="F308" s="126"/>
      <c r="G308" s="126"/>
      <c r="H308" s="126"/>
      <c r="I308" s="126"/>
      <c r="J308" s="126"/>
      <c r="K308" s="121"/>
    </row>
    <row r="309" spans="1:11" s="121" customFormat="1" ht="15.75" customHeight="1">
      <c r="A309" s="125" t="s">
        <v>198</v>
      </c>
      <c r="B309" s="125"/>
      <c r="D309" s="126"/>
      <c r="K309" s="327"/>
    </row>
    <row r="310" spans="1:11" s="121" customFormat="1" ht="15.75" customHeight="1">
      <c r="A310" s="126"/>
      <c r="B310" s="125" t="s">
        <v>248</v>
      </c>
      <c r="E310" s="216"/>
      <c r="F310" s="241"/>
      <c r="G310" s="125"/>
      <c r="H310" s="241"/>
      <c r="I310" s="125"/>
      <c r="J310" s="325"/>
      <c r="K310" s="327"/>
    </row>
    <row r="311" spans="1:11" s="121" customFormat="1" ht="15.75" customHeight="1">
      <c r="A311" s="126"/>
      <c r="B311" s="125" t="s">
        <v>116</v>
      </c>
      <c r="E311" s="216"/>
      <c r="F311" s="241"/>
      <c r="G311" s="125"/>
      <c r="H311" s="241"/>
      <c r="I311" s="125"/>
      <c r="J311" s="325"/>
      <c r="K311" s="327"/>
    </row>
    <row r="312" spans="1:11" s="121" customFormat="1" ht="15.75" customHeight="1">
      <c r="A312" s="126"/>
      <c r="B312" s="140"/>
      <c r="C312" s="175"/>
      <c r="E312" s="215" t="s">
        <v>28</v>
      </c>
      <c r="F312" s="241" t="str">
        <f>IF(J281=0,"",J281)</f>
        <v/>
      </c>
      <c r="G312" s="125" t="s">
        <v>79</v>
      </c>
      <c r="H312" s="241">
        <v>174000</v>
      </c>
      <c r="I312" s="125" t="s">
        <v>18</v>
      </c>
      <c r="J312" s="325" t="str">
        <f>IF(F312="","",F312*H312)</f>
        <v/>
      </c>
      <c r="K312" s="327"/>
    </row>
    <row r="313" spans="1:11" s="121" customFormat="1" ht="15.75" customHeight="1">
      <c r="A313" s="126"/>
      <c r="B313" s="141"/>
      <c r="E313" s="215" t="s">
        <v>176</v>
      </c>
      <c r="F313" s="241" t="str">
        <f>IF(J284=0,"",J284)</f>
        <v/>
      </c>
      <c r="G313" s="125" t="s">
        <v>79</v>
      </c>
      <c r="H313" s="241">
        <v>85000</v>
      </c>
      <c r="I313" s="125" t="s">
        <v>18</v>
      </c>
      <c r="J313" s="325" t="str">
        <f>IF(F313="","",F313*H313)</f>
        <v/>
      </c>
      <c r="K313" s="327"/>
    </row>
    <row r="314" spans="1:11" s="121" customFormat="1" ht="15.75" customHeight="1">
      <c r="A314" s="126"/>
      <c r="B314" s="141"/>
      <c r="E314" s="215" t="s">
        <v>144</v>
      </c>
      <c r="F314" s="241" t="str">
        <f>IF(J287=0,"",J287)</f>
        <v/>
      </c>
      <c r="G314" s="125" t="s">
        <v>79</v>
      </c>
      <c r="H314" s="241">
        <v>30000</v>
      </c>
      <c r="I314" s="125" t="s">
        <v>18</v>
      </c>
      <c r="J314" s="325" t="str">
        <f>IF(F314="","",F314*H314)</f>
        <v/>
      </c>
      <c r="K314" s="327"/>
    </row>
    <row r="315" spans="1:11" s="121" customFormat="1" ht="15.75" customHeight="1">
      <c r="A315" s="126"/>
      <c r="B315" s="141"/>
      <c r="E315" s="215" t="s">
        <v>254</v>
      </c>
      <c r="F315" s="241" t="str">
        <f>IF(J290=0,"",J290)</f>
        <v/>
      </c>
      <c r="G315" s="125" t="s">
        <v>79</v>
      </c>
      <c r="H315" s="241">
        <v>16000</v>
      </c>
      <c r="I315" s="125" t="s">
        <v>18</v>
      </c>
      <c r="J315" s="325" t="str">
        <f>IF(F315="","",F315*H315)</f>
        <v/>
      </c>
      <c r="K315" s="327"/>
    </row>
    <row r="316" spans="1:11" s="121" customFormat="1" ht="15.75" customHeight="1">
      <c r="A316" s="126"/>
      <c r="B316" s="125" t="s">
        <v>252</v>
      </c>
      <c r="E316" s="216"/>
      <c r="F316" s="241"/>
      <c r="G316" s="125"/>
      <c r="H316" s="241"/>
      <c r="I316" s="125"/>
      <c r="J316" s="325"/>
      <c r="K316" s="327"/>
    </row>
    <row r="317" spans="1:11" s="121" customFormat="1" ht="15.75" customHeight="1">
      <c r="A317" s="126"/>
      <c r="B317" s="140"/>
      <c r="C317" s="175"/>
      <c r="E317" s="215" t="s">
        <v>28</v>
      </c>
      <c r="F317" s="241" t="str">
        <f>IF(J298=0,"",J298)</f>
        <v/>
      </c>
      <c r="G317" s="125" t="s">
        <v>79</v>
      </c>
      <c r="H317" s="241">
        <v>121000</v>
      </c>
      <c r="I317" s="125" t="s">
        <v>18</v>
      </c>
      <c r="J317" s="325" t="str">
        <f>IF(F317="","",F317*H317)</f>
        <v/>
      </c>
      <c r="K317" s="327"/>
    </row>
    <row r="318" spans="1:11" s="121" customFormat="1" ht="15.75" customHeight="1">
      <c r="A318" s="126"/>
      <c r="B318" s="141"/>
      <c r="E318" s="215" t="s">
        <v>176</v>
      </c>
      <c r="F318" s="241" t="str">
        <f>IF(J301=0,"",J301)</f>
        <v/>
      </c>
      <c r="G318" s="125" t="s">
        <v>79</v>
      </c>
      <c r="H318" s="241">
        <v>85000</v>
      </c>
      <c r="I318" s="125" t="s">
        <v>18</v>
      </c>
      <c r="J318" s="325" t="str">
        <f>IF(F318="","",F318*H318)</f>
        <v/>
      </c>
      <c r="K318" s="327"/>
    </row>
    <row r="319" spans="1:11" s="121" customFormat="1" ht="15.75" customHeight="1">
      <c r="A319" s="126"/>
      <c r="B319" s="141"/>
      <c r="E319" s="215" t="s">
        <v>144</v>
      </c>
      <c r="F319" s="241" t="str">
        <f>IF(J304=0,"",J304)</f>
        <v/>
      </c>
      <c r="G319" s="125" t="s">
        <v>79</v>
      </c>
      <c r="H319" s="241">
        <v>29000</v>
      </c>
      <c r="I319" s="125" t="s">
        <v>18</v>
      </c>
      <c r="J319" s="325" t="str">
        <f>IF(F319="","",F319*H319)</f>
        <v/>
      </c>
      <c r="K319" s="327"/>
    </row>
    <row r="320" spans="1:11" s="121" customFormat="1" ht="15.75" customHeight="1">
      <c r="A320" s="126"/>
      <c r="B320" s="141"/>
      <c r="E320" s="215" t="s">
        <v>254</v>
      </c>
      <c r="F320" s="241" t="str">
        <f>IF(J307=0,"",J307)</f>
        <v/>
      </c>
      <c r="G320" s="125" t="s">
        <v>79</v>
      </c>
      <c r="H320" s="241">
        <v>16000</v>
      </c>
      <c r="I320" s="125" t="s">
        <v>18</v>
      </c>
      <c r="J320" s="325" t="str">
        <f>IF(F320="","",F320*H320)</f>
        <v/>
      </c>
      <c r="K320" s="327"/>
    </row>
    <row r="321" spans="1:11" s="121" customFormat="1" ht="15.75" customHeight="1">
      <c r="A321" s="126"/>
      <c r="B321" s="126"/>
      <c r="C321" s="126"/>
      <c r="D321" s="126"/>
      <c r="E321" s="141"/>
      <c r="F321" s="257"/>
      <c r="G321" s="125"/>
      <c r="H321" s="257"/>
      <c r="I321" s="315" t="s">
        <v>37</v>
      </c>
      <c r="J321" s="324">
        <f>SUM(J312:J320)</f>
        <v>0</v>
      </c>
      <c r="K321" s="327"/>
    </row>
    <row r="322" spans="1:11" ht="20.100000000000001" customHeight="1">
      <c r="A322" s="123"/>
      <c r="B322" s="123"/>
      <c r="C322" s="123"/>
      <c r="D322" s="123"/>
      <c r="E322" s="123"/>
      <c r="F322" s="123"/>
      <c r="G322" s="123"/>
      <c r="H322" s="123"/>
      <c r="J322" s="123"/>
    </row>
    <row r="323" spans="1:11" s="119" customFormat="1" ht="19.5" customHeight="1">
      <c r="A323" s="61" t="s">
        <v>226</v>
      </c>
      <c r="B323" s="119"/>
      <c r="C323" s="119"/>
      <c r="D323" s="119"/>
      <c r="E323" s="119"/>
      <c r="F323" s="119"/>
      <c r="G323" s="119"/>
      <c r="H323" s="119"/>
      <c r="I323" s="119"/>
      <c r="J323" s="119"/>
      <c r="K323" s="119"/>
    </row>
    <row r="324" spans="1:11" s="119" customFormat="1" ht="14.25" customHeight="1">
      <c r="A324" s="123"/>
      <c r="B324" s="156" t="s">
        <v>212</v>
      </c>
      <c r="C324" s="156"/>
      <c r="D324" s="156"/>
      <c r="E324" s="156"/>
      <c r="F324" s="156"/>
      <c r="G324" s="156"/>
      <c r="H324" s="156"/>
      <c r="I324" s="156"/>
      <c r="J324" s="156"/>
      <c r="K324" s="119"/>
    </row>
    <row r="325" spans="1:11" s="119" customFormat="1" ht="14.25" customHeight="1">
      <c r="A325" s="119"/>
      <c r="B325" s="157" t="s">
        <v>207</v>
      </c>
      <c r="C325" s="157"/>
      <c r="D325" s="157"/>
      <c r="E325" s="157"/>
      <c r="F325" s="157"/>
      <c r="G325" s="272" t="s">
        <v>222</v>
      </c>
      <c r="H325" s="272"/>
      <c r="I325" s="272"/>
      <c r="J325" s="272"/>
      <c r="K325" s="119"/>
    </row>
    <row r="326" spans="1:11" s="119" customFormat="1" ht="14.25" customHeight="1">
      <c r="A326" s="119"/>
      <c r="B326" s="157" t="s">
        <v>181</v>
      </c>
      <c r="C326" s="157"/>
      <c r="D326" s="157"/>
      <c r="E326" s="157"/>
      <c r="F326" s="157"/>
      <c r="G326" s="273"/>
      <c r="H326" s="273"/>
      <c r="I326" s="273"/>
      <c r="J326" s="273"/>
      <c r="K326" s="119"/>
    </row>
    <row r="327" spans="1:11" s="119" customFormat="1" ht="14.25" customHeight="1">
      <c r="A327" s="119"/>
      <c r="B327" s="157" t="s">
        <v>39</v>
      </c>
      <c r="C327" s="157"/>
      <c r="D327" s="157"/>
      <c r="E327" s="157"/>
      <c r="F327" s="157"/>
      <c r="G327" s="273"/>
      <c r="H327" s="273"/>
      <c r="I327" s="273"/>
      <c r="J327" s="273"/>
      <c r="K327" s="119"/>
    </row>
    <row r="328" spans="1:11" s="119" customFormat="1">
      <c r="A328" s="119"/>
      <c r="B328" s="157" t="s">
        <v>213</v>
      </c>
      <c r="C328" s="157"/>
      <c r="D328" s="157"/>
      <c r="E328" s="157"/>
      <c r="F328" s="157"/>
      <c r="G328" s="274" t="s">
        <v>128</v>
      </c>
      <c r="H328" s="274"/>
      <c r="I328" s="274"/>
      <c r="J328" s="326"/>
      <c r="K328" s="119"/>
    </row>
    <row r="329" spans="1:11" s="119" customFormat="1">
      <c r="A329" s="119"/>
      <c r="B329" s="157"/>
      <c r="C329" s="157"/>
      <c r="D329" s="157"/>
      <c r="E329" s="157"/>
      <c r="F329" s="157"/>
      <c r="G329" s="274" t="s">
        <v>218</v>
      </c>
      <c r="H329" s="274"/>
      <c r="I329" s="274"/>
      <c r="J329" s="326"/>
      <c r="K329" s="119"/>
    </row>
    <row r="330" spans="1:11" s="119" customFormat="1">
      <c r="A330" s="119"/>
      <c r="B330" s="157"/>
      <c r="C330" s="157"/>
      <c r="D330" s="157"/>
      <c r="E330" s="157"/>
      <c r="F330" s="157"/>
      <c r="G330" s="274" t="s">
        <v>178</v>
      </c>
      <c r="H330" s="274"/>
      <c r="I330" s="274"/>
      <c r="J330" s="326"/>
      <c r="K330" s="119"/>
    </row>
    <row r="331" spans="1:11" s="119" customFormat="1">
      <c r="A331" s="119"/>
      <c r="B331" s="157"/>
      <c r="C331" s="157"/>
      <c r="D331" s="157"/>
      <c r="E331" s="157"/>
      <c r="F331" s="157"/>
      <c r="G331" s="274" t="s">
        <v>219</v>
      </c>
      <c r="H331" s="274"/>
      <c r="I331" s="274"/>
      <c r="J331" s="326"/>
      <c r="K331" s="119"/>
    </row>
    <row r="332" spans="1:11" s="119" customFormat="1" ht="30" customHeight="1">
      <c r="A332" s="119"/>
      <c r="B332" s="157" t="s">
        <v>228</v>
      </c>
      <c r="C332" s="157"/>
      <c r="D332" s="157"/>
      <c r="E332" s="157"/>
      <c r="F332" s="157"/>
      <c r="G332" s="156"/>
      <c r="H332" s="156"/>
      <c r="I332" s="156"/>
      <c r="J332" s="156"/>
      <c r="K332" s="119"/>
    </row>
    <row r="333" spans="1:11" s="119" customFormat="1" ht="18.75" customHeight="1">
      <c r="A333" s="119"/>
      <c r="B333" s="156" t="s">
        <v>205</v>
      </c>
      <c r="C333" s="156"/>
      <c r="D333" s="156"/>
      <c r="E333" s="156"/>
      <c r="F333" s="156"/>
      <c r="G333" s="156"/>
      <c r="H333" s="156"/>
      <c r="I333" s="156"/>
      <c r="J333" s="156"/>
      <c r="K333" s="119"/>
    </row>
    <row r="334" spans="1:11" s="119" customFormat="1">
      <c r="A334" s="119"/>
      <c r="B334" s="157" t="s">
        <v>229</v>
      </c>
      <c r="C334" s="157"/>
      <c r="D334" s="157"/>
      <c r="E334" s="157"/>
      <c r="F334" s="157"/>
      <c r="G334" s="275" t="s">
        <v>150</v>
      </c>
      <c r="H334" s="275"/>
      <c r="I334" s="275"/>
      <c r="J334" s="326"/>
      <c r="K334" s="119"/>
    </row>
    <row r="335" spans="1:11" s="119" customFormat="1">
      <c r="A335" s="119"/>
      <c r="B335" s="157"/>
      <c r="C335" s="157"/>
      <c r="D335" s="157"/>
      <c r="E335" s="157"/>
      <c r="F335" s="157"/>
      <c r="G335" s="275" t="s">
        <v>220</v>
      </c>
      <c r="H335" s="275"/>
      <c r="I335" s="275"/>
      <c r="J335" s="326"/>
      <c r="K335" s="119"/>
    </row>
    <row r="336" spans="1:11" s="119" customFormat="1">
      <c r="A336" s="119"/>
      <c r="B336" s="157"/>
      <c r="C336" s="157"/>
      <c r="D336" s="157"/>
      <c r="E336" s="157"/>
      <c r="F336" s="157"/>
      <c r="G336" s="275" t="s">
        <v>221</v>
      </c>
      <c r="H336" s="275"/>
      <c r="I336" s="275"/>
      <c r="J336" s="326"/>
      <c r="K336" s="119"/>
    </row>
    <row r="337" spans="2:10" s="119" customFormat="1">
      <c r="B337" s="157"/>
      <c r="C337" s="157"/>
      <c r="D337" s="157"/>
      <c r="E337" s="157"/>
      <c r="F337" s="157"/>
      <c r="G337" s="275" t="s">
        <v>143</v>
      </c>
      <c r="H337" s="275"/>
      <c r="I337" s="275"/>
      <c r="J337" s="326"/>
    </row>
    <row r="338" spans="2:10" s="119" customFormat="1" ht="44.25" customHeight="1">
      <c r="B338" s="157" t="s">
        <v>158</v>
      </c>
      <c r="C338" s="157"/>
      <c r="D338" s="157"/>
      <c r="E338" s="157"/>
      <c r="F338" s="157"/>
      <c r="G338" s="276"/>
      <c r="H338" s="276"/>
      <c r="I338" s="276"/>
      <c r="J338" s="276"/>
    </row>
    <row r="339" spans="2:10" s="119" customFormat="1" ht="31.5" customHeight="1">
      <c r="B339" s="157" t="s">
        <v>230</v>
      </c>
      <c r="C339" s="157"/>
      <c r="D339" s="157"/>
      <c r="E339" s="157"/>
      <c r="F339" s="157"/>
      <c r="G339" s="276"/>
      <c r="H339" s="276"/>
      <c r="I339" s="276"/>
      <c r="J339" s="276"/>
    </row>
    <row r="340" spans="2:10" s="119" customFormat="1" ht="57" customHeight="1">
      <c r="B340" s="157" t="s">
        <v>231</v>
      </c>
      <c r="C340" s="157"/>
      <c r="D340" s="157"/>
      <c r="E340" s="157"/>
      <c r="F340" s="157"/>
      <c r="G340" s="276"/>
      <c r="H340" s="276"/>
      <c r="I340" s="276"/>
      <c r="J340" s="276"/>
    </row>
    <row r="341" spans="2:10" s="119" customFormat="1">
      <c r="B341" s="1" t="s">
        <v>224</v>
      </c>
      <c r="C341" s="119"/>
      <c r="D341" s="119"/>
      <c r="E341" s="119"/>
      <c r="F341" s="119"/>
      <c r="G341" s="119"/>
      <c r="H341" s="119"/>
      <c r="I341" s="119"/>
      <c r="J341" s="119"/>
    </row>
    <row r="342" spans="2:10" s="119" customFormat="1">
      <c r="B342" s="1" t="s">
        <v>225</v>
      </c>
      <c r="C342" s="119"/>
      <c r="D342" s="119"/>
      <c r="E342" s="119"/>
      <c r="F342" s="119"/>
      <c r="G342" s="119"/>
      <c r="H342" s="119"/>
      <c r="I342" s="119"/>
      <c r="J342" s="119"/>
    </row>
    <row r="343" spans="2:10" ht="20.100000000000001" customHeight="1"/>
  </sheetData>
  <mergeCells count="253">
    <mergeCell ref="A2:K2"/>
    <mergeCell ref="B3:J3"/>
    <mergeCell ref="C8:F8"/>
    <mergeCell ref="G8:H8"/>
    <mergeCell ref="C9:E9"/>
    <mergeCell ref="C14:E14"/>
    <mergeCell ref="C18:E18"/>
    <mergeCell ref="C22:E22"/>
    <mergeCell ref="C26:F26"/>
    <mergeCell ref="G26:H26"/>
    <mergeCell ref="C27:E27"/>
    <mergeCell ref="C31:E31"/>
    <mergeCell ref="C34:E34"/>
    <mergeCell ref="C37:E37"/>
    <mergeCell ref="C40:F40"/>
    <mergeCell ref="G40:H40"/>
    <mergeCell ref="C41:E41"/>
    <mergeCell ref="C45:E45"/>
    <mergeCell ref="C48:E48"/>
    <mergeCell ref="C51:E51"/>
    <mergeCell ref="C54:E54"/>
    <mergeCell ref="B57:J57"/>
    <mergeCell ref="B58:J58"/>
    <mergeCell ref="B61:D61"/>
    <mergeCell ref="E61:H61"/>
    <mergeCell ref="B62:D62"/>
    <mergeCell ref="E62:H62"/>
    <mergeCell ref="B81:C81"/>
    <mergeCell ref="D81:H81"/>
    <mergeCell ref="B82:C82"/>
    <mergeCell ref="D82:E82"/>
    <mergeCell ref="C89:F89"/>
    <mergeCell ref="G89:H89"/>
    <mergeCell ref="C90:E90"/>
    <mergeCell ref="C94:E94"/>
    <mergeCell ref="C97:E97"/>
    <mergeCell ref="C100:E100"/>
    <mergeCell ref="C103:E103"/>
    <mergeCell ref="C106:F106"/>
    <mergeCell ref="G106:H106"/>
    <mergeCell ref="C107:E107"/>
    <mergeCell ref="C111:E111"/>
    <mergeCell ref="C114:E114"/>
    <mergeCell ref="C117:E117"/>
    <mergeCell ref="C120:E120"/>
    <mergeCell ref="C138:F138"/>
    <mergeCell ref="G138:H138"/>
    <mergeCell ref="C139:E139"/>
    <mergeCell ref="C143:E143"/>
    <mergeCell ref="C146:E146"/>
    <mergeCell ref="C149:E149"/>
    <mergeCell ref="C152:E152"/>
    <mergeCell ref="C155:F155"/>
    <mergeCell ref="G155:H155"/>
    <mergeCell ref="C156:E156"/>
    <mergeCell ref="C160:E160"/>
    <mergeCell ref="C163:E163"/>
    <mergeCell ref="C166:E166"/>
    <mergeCell ref="C169:E169"/>
    <mergeCell ref="B187:J187"/>
    <mergeCell ref="B188:J188"/>
    <mergeCell ref="B191:D191"/>
    <mergeCell ref="E191:G191"/>
    <mergeCell ref="B193:D193"/>
    <mergeCell ref="E193:G193"/>
    <mergeCell ref="B194:D194"/>
    <mergeCell ref="E194:G194"/>
    <mergeCell ref="B195:D195"/>
    <mergeCell ref="E195:G195"/>
    <mergeCell ref="B196:D196"/>
    <mergeCell ref="E196:G196"/>
    <mergeCell ref="B197:D197"/>
    <mergeCell ref="E197:G197"/>
    <mergeCell ref="B198:D198"/>
    <mergeCell ref="E198:G198"/>
    <mergeCell ref="B199:D199"/>
    <mergeCell ref="E199:G199"/>
    <mergeCell ref="B200:D200"/>
    <mergeCell ref="E200:G200"/>
    <mergeCell ref="B201:D201"/>
    <mergeCell ref="E201:G201"/>
    <mergeCell ref="B202:D202"/>
    <mergeCell ref="E202:G202"/>
    <mergeCell ref="C209:E209"/>
    <mergeCell ref="G209:H209"/>
    <mergeCell ref="I209:J209"/>
    <mergeCell ref="G210:H210"/>
    <mergeCell ref="I210:J210"/>
    <mergeCell ref="G211:H211"/>
    <mergeCell ref="I211:J211"/>
    <mergeCell ref="C212:E212"/>
    <mergeCell ref="G212:H212"/>
    <mergeCell ref="I212:J212"/>
    <mergeCell ref="G213:H213"/>
    <mergeCell ref="I213:J213"/>
    <mergeCell ref="G214:H214"/>
    <mergeCell ref="I214:J214"/>
    <mergeCell ref="C215:E215"/>
    <mergeCell ref="G215:H215"/>
    <mergeCell ref="I215:J215"/>
    <mergeCell ref="B225:D225"/>
    <mergeCell ref="E225:J225"/>
    <mergeCell ref="B226:D226"/>
    <mergeCell ref="E226:J226"/>
    <mergeCell ref="B227:D227"/>
    <mergeCell ref="E227:J227"/>
    <mergeCell ref="B228:D228"/>
    <mergeCell ref="E228:J228"/>
    <mergeCell ref="B231:J231"/>
    <mergeCell ref="B232:J232"/>
    <mergeCell ref="B235:E235"/>
    <mergeCell ref="F235:I235"/>
    <mergeCell ref="B236:E236"/>
    <mergeCell ref="F236:I236"/>
    <mergeCell ref="B237:E237"/>
    <mergeCell ref="F237:I237"/>
    <mergeCell ref="B240:E240"/>
    <mergeCell ref="F240:I240"/>
    <mergeCell ref="B241:E241"/>
    <mergeCell ref="F241:I241"/>
    <mergeCell ref="B242:E242"/>
    <mergeCell ref="F242:I242"/>
    <mergeCell ref="B252:D252"/>
    <mergeCell ref="E252:J252"/>
    <mergeCell ref="B253:D253"/>
    <mergeCell ref="E253:J253"/>
    <mergeCell ref="C256:E256"/>
    <mergeCell ref="G256:H256"/>
    <mergeCell ref="I256:J256"/>
    <mergeCell ref="G257:H257"/>
    <mergeCell ref="I257:J257"/>
    <mergeCell ref="G258:H258"/>
    <mergeCell ref="I258:J258"/>
    <mergeCell ref="G259:H259"/>
    <mergeCell ref="I259:J259"/>
    <mergeCell ref="C260:E260"/>
    <mergeCell ref="G260:H260"/>
    <mergeCell ref="I260:J260"/>
    <mergeCell ref="C262:E262"/>
    <mergeCell ref="G262:H262"/>
    <mergeCell ref="I262:J262"/>
    <mergeCell ref="G263:H263"/>
    <mergeCell ref="I263:J263"/>
    <mergeCell ref="G264:H264"/>
    <mergeCell ref="I264:J264"/>
    <mergeCell ref="G265:H265"/>
    <mergeCell ref="I265:J265"/>
    <mergeCell ref="C266:E266"/>
    <mergeCell ref="G266:H266"/>
    <mergeCell ref="I266:J266"/>
    <mergeCell ref="C276:F276"/>
    <mergeCell ref="G276:H276"/>
    <mergeCell ref="C277:E277"/>
    <mergeCell ref="C281:E281"/>
    <mergeCell ref="C284:E284"/>
    <mergeCell ref="C287:E287"/>
    <mergeCell ref="C290:E290"/>
    <mergeCell ref="C293:F293"/>
    <mergeCell ref="G293:H293"/>
    <mergeCell ref="C294:E294"/>
    <mergeCell ref="C298:E298"/>
    <mergeCell ref="C301:E301"/>
    <mergeCell ref="C304:E304"/>
    <mergeCell ref="C307:E307"/>
    <mergeCell ref="B324:J324"/>
    <mergeCell ref="B325:F325"/>
    <mergeCell ref="G325:J325"/>
    <mergeCell ref="B326:F326"/>
    <mergeCell ref="G326:J326"/>
    <mergeCell ref="B327:F327"/>
    <mergeCell ref="G327:J327"/>
    <mergeCell ref="G328:I328"/>
    <mergeCell ref="G329:I329"/>
    <mergeCell ref="G330:I330"/>
    <mergeCell ref="G331:I331"/>
    <mergeCell ref="B332:F332"/>
    <mergeCell ref="G332:J332"/>
    <mergeCell ref="B333:J333"/>
    <mergeCell ref="G334:I334"/>
    <mergeCell ref="G335:I335"/>
    <mergeCell ref="G336:I336"/>
    <mergeCell ref="G337:I337"/>
    <mergeCell ref="B338:F338"/>
    <mergeCell ref="G338:J338"/>
    <mergeCell ref="B339:F339"/>
    <mergeCell ref="G339:J339"/>
    <mergeCell ref="B340:F340"/>
    <mergeCell ref="G340:J340"/>
    <mergeCell ref="B8:B10"/>
    <mergeCell ref="I8:I9"/>
    <mergeCell ref="J8:J9"/>
    <mergeCell ref="B11:B14"/>
    <mergeCell ref="B15:B18"/>
    <mergeCell ref="B19:B22"/>
    <mergeCell ref="B26:B28"/>
    <mergeCell ref="I26:I27"/>
    <mergeCell ref="J26:J27"/>
    <mergeCell ref="B29:B31"/>
    <mergeCell ref="B32:B34"/>
    <mergeCell ref="B35:B37"/>
    <mergeCell ref="B40:B42"/>
    <mergeCell ref="I40:I41"/>
    <mergeCell ref="J40:J41"/>
    <mergeCell ref="B43:B45"/>
    <mergeCell ref="B46:B48"/>
    <mergeCell ref="B49:B51"/>
    <mergeCell ref="B52:B54"/>
    <mergeCell ref="B89:B91"/>
    <mergeCell ref="I89:I90"/>
    <mergeCell ref="J89:J90"/>
    <mergeCell ref="B92:B94"/>
    <mergeCell ref="B95:B97"/>
    <mergeCell ref="B98:B100"/>
    <mergeCell ref="B101:B103"/>
    <mergeCell ref="B106:B108"/>
    <mergeCell ref="I106:I107"/>
    <mergeCell ref="J106:J107"/>
    <mergeCell ref="B109:B111"/>
    <mergeCell ref="B112:B114"/>
    <mergeCell ref="B115:B117"/>
    <mergeCell ref="B118:B120"/>
    <mergeCell ref="B138:B140"/>
    <mergeCell ref="I138:I139"/>
    <mergeCell ref="J138:J139"/>
    <mergeCell ref="B141:B143"/>
    <mergeCell ref="B144:B146"/>
    <mergeCell ref="B147:B149"/>
    <mergeCell ref="B150:B152"/>
    <mergeCell ref="B155:B157"/>
    <mergeCell ref="I155:I156"/>
    <mergeCell ref="J155:J156"/>
    <mergeCell ref="B158:B160"/>
    <mergeCell ref="B161:B163"/>
    <mergeCell ref="B164:B166"/>
    <mergeCell ref="B167:B169"/>
    <mergeCell ref="B210:B212"/>
    <mergeCell ref="B213:B215"/>
    <mergeCell ref="B276:B278"/>
    <mergeCell ref="I276:I277"/>
    <mergeCell ref="J276:J277"/>
    <mergeCell ref="B279:B281"/>
    <mergeCell ref="B282:B284"/>
    <mergeCell ref="B285:B287"/>
    <mergeCell ref="B288:B290"/>
    <mergeCell ref="B293:B295"/>
    <mergeCell ref="I293:I294"/>
    <mergeCell ref="J293:J294"/>
    <mergeCell ref="B296:B298"/>
    <mergeCell ref="B299:B301"/>
    <mergeCell ref="B302:B304"/>
    <mergeCell ref="B305:B307"/>
    <mergeCell ref="B328:F331"/>
    <mergeCell ref="B334:F337"/>
  </mergeCells>
  <phoneticPr fontId="19"/>
  <dataValidations count="2">
    <dataValidation type="list" allowBlank="1" showDropDown="0" showInputMessage="1" showErrorMessage="1" sqref="G326:J326">
      <formula1>"計画,実績"</formula1>
    </dataValidation>
    <dataValidation type="list" allowBlank="1" showDropDown="0" showInputMessage="1" showErrorMessage="1" sqref="J334:J337 J328:J331 G332:J332">
      <formula1>"○,×"</formula1>
    </dataValidation>
  </dataValidations>
  <pageMargins left="0.78740157480314943" right="0.78740157480314943" top="0.98425196850393681" bottom="0.98425196850393681" header="0.51181102362204722" footer="0.51181102362204722"/>
  <pageSetup paperSize="9" scale="94" fitToWidth="1" fitToHeight="2" orientation="portrait" usePrinterDefaults="1" r:id="rId1"/>
  <headerFooter alignWithMargins="0"/>
  <rowBreaks count="6" manualBreakCount="6">
    <brk id="85" max="10" man="1"/>
    <brk id="184" max="10" man="1"/>
    <brk id="206" max="10" man="1"/>
    <brk id="249" max="10" man="1"/>
    <brk id="272" max="10" man="1"/>
    <brk id="322" max="10"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90D7F0"/>
  </sheetPr>
  <dimension ref="A1:IV25"/>
  <sheetViews>
    <sheetView workbookViewId="0">
      <selection activeCell="T23" sqref="T23"/>
    </sheetView>
  </sheetViews>
  <sheetFormatPr defaultRowHeight="13.5"/>
  <cols>
    <col min="1" max="1" width="4" style="328" customWidth="1"/>
    <col min="2" max="4" width="25.75" style="328" customWidth="1"/>
    <col min="5" max="5" width="6.625" style="328" customWidth="1"/>
    <col min="6" max="256" width="9" style="328" bestFit="1" customWidth="1"/>
    <col min="257" max="16384" width="9" style="123" customWidth="1"/>
  </cols>
  <sheetData>
    <row r="1" spans="1:5" ht="16.5" customHeight="1">
      <c r="A1" s="328" t="s">
        <v>72</v>
      </c>
    </row>
    <row r="2" spans="1:5" ht="31.5" customHeight="1">
      <c r="A2" s="329" t="s">
        <v>87</v>
      </c>
      <c r="B2" s="3"/>
      <c r="C2" s="3"/>
      <c r="D2" s="3"/>
      <c r="E2" s="3"/>
    </row>
    <row r="3" spans="1:5" ht="29.25" customHeight="1">
      <c r="A3" s="328" t="s">
        <v>114</v>
      </c>
    </row>
    <row r="4" spans="1:5" ht="29.25" customHeight="1">
      <c r="B4" s="323" t="s">
        <v>8</v>
      </c>
      <c r="C4" s="323" t="s">
        <v>120</v>
      </c>
      <c r="D4" s="323" t="s">
        <v>121</v>
      </c>
    </row>
    <row r="5" spans="1:5" ht="12.75" customHeight="1">
      <c r="B5" s="330"/>
      <c r="C5" s="333" t="s">
        <v>34</v>
      </c>
      <c r="D5" s="330"/>
    </row>
    <row r="6" spans="1:5" ht="29.25" customHeight="1">
      <c r="B6" s="331" t="s">
        <v>117</v>
      </c>
      <c r="C6" s="334"/>
      <c r="D6" s="331"/>
    </row>
    <row r="7" spans="1:5" ht="29.25" customHeight="1">
      <c r="B7" s="332" t="s">
        <v>118</v>
      </c>
      <c r="C7" s="332"/>
      <c r="D7" s="332"/>
    </row>
    <row r="8" spans="1:5" ht="29.25" customHeight="1">
      <c r="B8" s="332" t="s">
        <v>119</v>
      </c>
      <c r="C8" s="332"/>
      <c r="D8" s="332"/>
    </row>
    <row r="9" spans="1:5" ht="29.25" customHeight="1">
      <c r="B9" s="323" t="s">
        <v>37</v>
      </c>
      <c r="C9" s="332"/>
      <c r="D9" s="332"/>
    </row>
    <row r="10" spans="1:5" ht="29.25" customHeight="1"/>
    <row r="11" spans="1:5" ht="29.25" customHeight="1">
      <c r="A11" s="328" t="s">
        <v>43</v>
      </c>
    </row>
    <row r="12" spans="1:5" ht="29.25" customHeight="1">
      <c r="B12" s="323" t="s">
        <v>8</v>
      </c>
      <c r="C12" s="323" t="s">
        <v>120</v>
      </c>
      <c r="D12" s="323" t="s">
        <v>121</v>
      </c>
    </row>
    <row r="13" spans="1:5" ht="12.75" customHeight="1">
      <c r="B13" s="330"/>
      <c r="C13" s="333" t="s">
        <v>34</v>
      </c>
      <c r="D13" s="330"/>
    </row>
    <row r="14" spans="1:5" ht="29.25" customHeight="1">
      <c r="B14" s="331"/>
      <c r="C14" s="334"/>
      <c r="D14" s="331"/>
    </row>
    <row r="15" spans="1:5" ht="29.25" customHeight="1">
      <c r="B15" s="332"/>
      <c r="C15" s="332"/>
      <c r="D15" s="332"/>
    </row>
    <row r="16" spans="1:5" ht="29.25" customHeight="1">
      <c r="B16" s="332"/>
      <c r="C16" s="332"/>
      <c r="D16" s="332"/>
    </row>
    <row r="17" spans="2:4" ht="29.25" customHeight="1">
      <c r="B17" s="332"/>
      <c r="C17" s="332"/>
      <c r="D17" s="332"/>
    </row>
    <row r="18" spans="2:4" ht="29.25" customHeight="1">
      <c r="B18" s="332"/>
      <c r="C18" s="332"/>
      <c r="D18" s="332"/>
    </row>
    <row r="19" spans="2:4" ht="29.25" customHeight="1">
      <c r="B19" s="332"/>
      <c r="C19" s="332"/>
      <c r="D19" s="332"/>
    </row>
    <row r="20" spans="2:4" ht="29.25" customHeight="1">
      <c r="B20" s="332"/>
      <c r="C20" s="332"/>
      <c r="D20" s="332"/>
    </row>
    <row r="21" spans="2:4" ht="29.25" customHeight="1">
      <c r="B21" s="332"/>
      <c r="C21" s="332"/>
      <c r="D21" s="332"/>
    </row>
    <row r="22" spans="2:4" ht="29.25" customHeight="1">
      <c r="B22" s="332"/>
      <c r="C22" s="332"/>
      <c r="D22" s="332"/>
    </row>
    <row r="23" spans="2:4" ht="29.25" customHeight="1">
      <c r="B23" s="332"/>
      <c r="C23" s="332"/>
      <c r="D23" s="332"/>
    </row>
    <row r="24" spans="2:4" ht="29.25" customHeight="1">
      <c r="B24" s="332"/>
      <c r="C24" s="332"/>
      <c r="D24" s="332"/>
    </row>
    <row r="25" spans="2:4" ht="29.25" customHeight="1">
      <c r="B25" s="323" t="s">
        <v>37</v>
      </c>
      <c r="C25" s="332"/>
      <c r="D25" s="332"/>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theme="7" tint="0.8"/>
    <pageSetUpPr fitToPage="1"/>
  </sheetPr>
  <dimension ref="A1:N27"/>
  <sheetViews>
    <sheetView showGridLines="0" zoomScale="75" zoomScaleNormal="75" workbookViewId="0">
      <selection activeCell="T16" sqref="T16"/>
    </sheetView>
  </sheetViews>
  <sheetFormatPr defaultRowHeight="13.5"/>
  <cols>
    <col min="1" max="1" width="1.625" customWidth="1"/>
    <col min="2" max="2" width="12" customWidth="1"/>
    <col min="3" max="3" width="4" customWidth="1"/>
    <col min="4" max="4" width="23.375" customWidth="1"/>
    <col min="5" max="10" width="13.125" customWidth="1"/>
    <col min="11" max="11" width="7.375" customWidth="1"/>
    <col min="12" max="12" width="13.875" customWidth="1"/>
    <col min="13" max="13" width="6.375" customWidth="1"/>
  </cols>
  <sheetData>
    <row r="1" spans="1:14" ht="15.75" customHeight="1">
      <c r="A1" s="2" t="s">
        <v>123</v>
      </c>
      <c r="B1" s="5"/>
      <c r="C1" s="5"/>
      <c r="D1" s="34"/>
      <c r="E1" s="34"/>
      <c r="F1" s="34"/>
      <c r="G1" s="34"/>
      <c r="H1" s="34"/>
      <c r="I1" s="34"/>
      <c r="J1" s="34"/>
      <c r="K1" s="34"/>
      <c r="L1" s="34"/>
      <c r="M1" s="61"/>
    </row>
    <row r="2" spans="1:14" ht="17.25" customHeight="1">
      <c r="A2" s="3"/>
      <c r="B2" s="6" t="s">
        <v>241</v>
      </c>
      <c r="C2" s="6"/>
      <c r="D2" s="6"/>
      <c r="E2" s="6"/>
      <c r="F2" s="6"/>
      <c r="G2" s="6"/>
      <c r="H2" s="6"/>
      <c r="I2" s="6"/>
      <c r="J2" s="6"/>
      <c r="K2" s="6"/>
      <c r="L2" s="6"/>
      <c r="M2" s="61"/>
    </row>
    <row r="3" spans="1:14" ht="5.25" customHeight="1">
      <c r="A3" s="3"/>
      <c r="B3" s="3"/>
      <c r="C3" s="3"/>
      <c r="D3" s="3"/>
      <c r="E3" s="3"/>
      <c r="F3" s="3"/>
      <c r="G3" s="3"/>
      <c r="H3" s="3"/>
      <c r="I3" s="3"/>
      <c r="J3" s="3"/>
      <c r="K3" s="3"/>
      <c r="L3" s="56"/>
      <c r="M3" s="61"/>
    </row>
    <row r="4" spans="1:14" ht="20.100000000000001" customHeight="1">
      <c r="A4" s="3"/>
      <c r="B4" s="7" t="s">
        <v>161</v>
      </c>
      <c r="C4" s="7"/>
      <c r="D4" s="7"/>
      <c r="E4" s="7"/>
      <c r="F4" s="7"/>
      <c r="G4" s="7"/>
      <c r="H4" s="7"/>
      <c r="I4" s="7"/>
      <c r="J4" s="7"/>
      <c r="K4" s="7"/>
      <c r="L4" s="7"/>
      <c r="M4" s="62"/>
      <c r="N4" s="62"/>
    </row>
    <row r="5" spans="1:14">
      <c r="A5" s="3"/>
      <c r="B5" s="3"/>
      <c r="C5" s="3"/>
      <c r="D5" s="3"/>
      <c r="E5" s="3"/>
      <c r="F5" s="3"/>
      <c r="G5" s="3"/>
      <c r="H5" s="3"/>
      <c r="I5" s="3"/>
      <c r="J5" s="3"/>
      <c r="K5" s="3"/>
      <c r="L5" s="338" t="s">
        <v>4</v>
      </c>
      <c r="M5" s="338"/>
    </row>
    <row r="6" spans="1:14" ht="30" customHeight="1">
      <c r="A6" s="3"/>
      <c r="B6" s="8" t="s">
        <v>8</v>
      </c>
      <c r="C6" s="18"/>
      <c r="D6" s="27"/>
      <c r="E6" s="36" t="s">
        <v>13</v>
      </c>
      <c r="F6" s="36" t="s">
        <v>99</v>
      </c>
      <c r="G6" s="36" t="s">
        <v>15</v>
      </c>
      <c r="H6" s="36" t="s">
        <v>7</v>
      </c>
      <c r="I6" s="36" t="s">
        <v>103</v>
      </c>
      <c r="J6" s="36" t="s">
        <v>16</v>
      </c>
      <c r="K6" s="36" t="s">
        <v>67</v>
      </c>
      <c r="L6" s="36" t="s">
        <v>88</v>
      </c>
      <c r="M6" s="36" t="s">
        <v>41</v>
      </c>
      <c r="N6" s="61"/>
    </row>
    <row r="7" spans="1:14" ht="15.75" customHeight="1">
      <c r="A7" s="3"/>
      <c r="B7" s="9"/>
      <c r="C7" s="19"/>
      <c r="D7" s="28"/>
      <c r="E7" s="37" t="s">
        <v>0</v>
      </c>
      <c r="F7" s="37" t="s">
        <v>38</v>
      </c>
      <c r="G7" s="37" t="s">
        <v>14</v>
      </c>
      <c r="H7" s="37" t="s">
        <v>64</v>
      </c>
      <c r="I7" s="37" t="s">
        <v>36</v>
      </c>
      <c r="J7" s="37" t="s">
        <v>55</v>
      </c>
      <c r="K7" s="37" t="s">
        <v>1</v>
      </c>
      <c r="L7" s="37" t="s">
        <v>69</v>
      </c>
      <c r="M7" s="28"/>
      <c r="N7" s="61"/>
    </row>
    <row r="8" spans="1:14" ht="33" customHeight="1">
      <c r="A8" s="3"/>
      <c r="B8" s="10" t="s">
        <v>159</v>
      </c>
      <c r="C8" s="20"/>
      <c r="D8" s="29"/>
      <c r="E8" s="38"/>
      <c r="F8" s="38" t="s">
        <v>21</v>
      </c>
      <c r="G8" s="38" t="s">
        <v>21</v>
      </c>
      <c r="H8" s="44" t="s">
        <v>21</v>
      </c>
      <c r="I8" s="38" t="s">
        <v>21</v>
      </c>
      <c r="J8" s="44" t="s">
        <v>21</v>
      </c>
      <c r="K8" s="48" t="s">
        <v>100</v>
      </c>
      <c r="L8" s="38" t="s">
        <v>21</v>
      </c>
      <c r="M8" s="58"/>
      <c r="N8" s="61"/>
    </row>
    <row r="9" spans="1:14" ht="33" customHeight="1">
      <c r="A9" s="3"/>
      <c r="B9" s="10" t="s">
        <v>156</v>
      </c>
      <c r="C9" s="20"/>
      <c r="D9" s="29"/>
      <c r="E9" s="38"/>
      <c r="F9" s="38"/>
      <c r="G9" s="38"/>
      <c r="H9" s="38"/>
      <c r="I9" s="38"/>
      <c r="J9" s="38"/>
      <c r="K9" s="48" t="s">
        <v>100</v>
      </c>
      <c r="L9" s="38"/>
      <c r="M9" s="58"/>
      <c r="N9" s="61"/>
    </row>
    <row r="10" spans="1:14" ht="20" customHeight="1">
      <c r="A10" s="3"/>
      <c r="B10" s="11" t="s">
        <v>126</v>
      </c>
      <c r="C10" s="21" t="s">
        <v>203</v>
      </c>
      <c r="D10" s="29" t="s">
        <v>165</v>
      </c>
      <c r="E10" s="38"/>
      <c r="F10" s="38"/>
      <c r="G10" s="38"/>
      <c r="H10" s="38"/>
      <c r="I10" s="38"/>
      <c r="J10" s="38"/>
      <c r="K10" s="49" t="s">
        <v>100</v>
      </c>
      <c r="L10" s="38"/>
      <c r="M10" s="58"/>
      <c r="N10" s="61"/>
    </row>
    <row r="11" spans="1:14" ht="20" customHeight="1">
      <c r="A11" s="3"/>
      <c r="B11" s="12"/>
      <c r="C11" s="22"/>
      <c r="D11" s="29" t="s">
        <v>179</v>
      </c>
      <c r="E11" s="38"/>
      <c r="F11" s="38"/>
      <c r="G11" s="38"/>
      <c r="H11" s="38"/>
      <c r="I11" s="38"/>
      <c r="J11" s="38"/>
      <c r="K11" s="49"/>
      <c r="L11" s="38"/>
      <c r="M11" s="58"/>
      <c r="N11" s="61"/>
    </row>
    <row r="12" spans="1:14" ht="20" customHeight="1">
      <c r="A12" s="3"/>
      <c r="B12" s="12"/>
      <c r="C12" s="22"/>
      <c r="D12" s="29" t="s">
        <v>180</v>
      </c>
      <c r="E12" s="38"/>
      <c r="F12" s="38"/>
      <c r="G12" s="38"/>
      <c r="H12" s="38"/>
      <c r="I12" s="38"/>
      <c r="J12" s="38"/>
      <c r="K12" s="49"/>
      <c r="L12" s="38"/>
      <c r="M12" s="58"/>
      <c r="N12" s="61"/>
    </row>
    <row r="13" spans="1:14" ht="20" customHeight="1">
      <c r="A13" s="3"/>
      <c r="B13" s="12"/>
      <c r="C13" s="22"/>
      <c r="D13" s="29" t="s">
        <v>182</v>
      </c>
      <c r="E13" s="38"/>
      <c r="F13" s="38"/>
      <c r="G13" s="38"/>
      <c r="H13" s="38"/>
      <c r="I13" s="38"/>
      <c r="J13" s="38"/>
      <c r="K13" s="49"/>
      <c r="L13" s="38"/>
      <c r="M13" s="58"/>
      <c r="N13" s="61"/>
    </row>
    <row r="14" spans="1:14" ht="20" customHeight="1">
      <c r="A14" s="3"/>
      <c r="B14" s="12"/>
      <c r="C14" s="22"/>
      <c r="D14" s="30" t="s">
        <v>201</v>
      </c>
      <c r="E14" s="38"/>
      <c r="F14" s="38"/>
      <c r="G14" s="38"/>
      <c r="H14" s="38"/>
      <c r="I14" s="38"/>
      <c r="J14" s="38"/>
      <c r="K14" s="49"/>
      <c r="L14" s="38"/>
      <c r="M14" s="58"/>
      <c r="N14" s="61"/>
    </row>
    <row r="15" spans="1:14" ht="20" customHeight="1">
      <c r="A15" s="3"/>
      <c r="B15" s="12"/>
      <c r="C15" s="22"/>
      <c r="D15" s="29" t="s">
        <v>186</v>
      </c>
      <c r="E15" s="38"/>
      <c r="F15" s="38"/>
      <c r="G15" s="38"/>
      <c r="H15" s="38"/>
      <c r="I15" s="38"/>
      <c r="J15" s="38"/>
      <c r="K15" s="49"/>
      <c r="L15" s="38"/>
      <c r="M15" s="58"/>
      <c r="N15" s="61"/>
    </row>
    <row r="16" spans="1:14" ht="20" customHeight="1">
      <c r="A16" s="3"/>
      <c r="B16" s="12"/>
      <c r="C16" s="22"/>
      <c r="D16" s="29" t="s">
        <v>136</v>
      </c>
      <c r="E16" s="38"/>
      <c r="F16" s="38"/>
      <c r="G16" s="38"/>
      <c r="H16" s="38"/>
      <c r="I16" s="38"/>
      <c r="J16" s="38"/>
      <c r="K16" s="49"/>
      <c r="L16" s="38"/>
      <c r="M16" s="58"/>
      <c r="N16" s="61"/>
    </row>
    <row r="17" spans="1:14" ht="20" customHeight="1">
      <c r="A17" s="3"/>
      <c r="B17" s="12"/>
      <c r="C17" s="22"/>
      <c r="D17" s="29" t="s">
        <v>172</v>
      </c>
      <c r="E17" s="38"/>
      <c r="F17" s="38"/>
      <c r="G17" s="38"/>
      <c r="H17" s="38"/>
      <c r="I17" s="38"/>
      <c r="J17" s="38"/>
      <c r="K17" s="49"/>
      <c r="L17" s="38"/>
      <c r="M17" s="58"/>
      <c r="N17" s="61"/>
    </row>
    <row r="18" spans="1:14" ht="20" customHeight="1">
      <c r="A18" s="3"/>
      <c r="B18" s="12"/>
      <c r="C18" s="22"/>
      <c r="D18" s="29" t="s">
        <v>167</v>
      </c>
      <c r="E18" s="38"/>
      <c r="F18" s="38"/>
      <c r="G18" s="38"/>
      <c r="H18" s="38"/>
      <c r="I18" s="38"/>
      <c r="J18" s="38"/>
      <c r="K18" s="49"/>
      <c r="L18" s="38"/>
      <c r="M18" s="58"/>
      <c r="N18" s="61"/>
    </row>
    <row r="19" spans="1:14" ht="20" customHeight="1">
      <c r="A19" s="3"/>
      <c r="B19" s="12"/>
      <c r="C19" s="23"/>
      <c r="D19" s="29" t="s">
        <v>187</v>
      </c>
      <c r="E19" s="38"/>
      <c r="F19" s="38"/>
      <c r="G19" s="38"/>
      <c r="H19" s="38"/>
      <c r="I19" s="38"/>
      <c r="J19" s="38"/>
      <c r="K19" s="48"/>
      <c r="L19" s="38"/>
      <c r="M19" s="58"/>
      <c r="N19" s="61"/>
    </row>
    <row r="20" spans="1:14" ht="33" customHeight="1">
      <c r="A20" s="3"/>
      <c r="B20" s="13" t="s">
        <v>157</v>
      </c>
      <c r="C20" s="24"/>
      <c r="D20" s="31"/>
      <c r="E20" s="39"/>
      <c r="F20" s="39"/>
      <c r="G20" s="39"/>
      <c r="H20" s="39"/>
      <c r="I20" s="39"/>
      <c r="J20" s="39"/>
      <c r="K20" s="50" t="s">
        <v>100</v>
      </c>
      <c r="L20" s="39"/>
      <c r="M20" s="59"/>
      <c r="N20" s="61"/>
    </row>
    <row r="21" spans="1:14" ht="33" customHeight="1">
      <c r="A21" s="3"/>
      <c r="B21" s="13" t="s">
        <v>75</v>
      </c>
      <c r="C21" s="24"/>
      <c r="D21" s="31"/>
      <c r="E21" s="38"/>
      <c r="F21" s="38"/>
      <c r="G21" s="38"/>
      <c r="H21" s="44"/>
      <c r="I21" s="38"/>
      <c r="J21" s="44"/>
      <c r="K21" s="51" t="s">
        <v>23</v>
      </c>
      <c r="L21" s="45"/>
      <c r="M21" s="58"/>
      <c r="N21" s="61"/>
    </row>
    <row r="22" spans="1:14" ht="33" customHeight="1">
      <c r="A22" s="3"/>
      <c r="B22" s="13" t="s">
        <v>160</v>
      </c>
      <c r="C22" s="24"/>
      <c r="D22" s="31"/>
      <c r="E22" s="39"/>
      <c r="F22" s="39"/>
      <c r="G22" s="39"/>
      <c r="H22" s="45"/>
      <c r="I22" s="39"/>
      <c r="J22" s="45"/>
      <c r="K22" s="52" t="s">
        <v>100</v>
      </c>
      <c r="L22" s="46"/>
      <c r="M22" s="58"/>
      <c r="N22" s="61"/>
    </row>
    <row r="23" spans="1:14" ht="33" customHeight="1">
      <c r="A23" s="3"/>
      <c r="B23" s="14" t="s">
        <v>70</v>
      </c>
      <c r="C23" s="25"/>
      <c r="D23" s="32"/>
      <c r="E23" s="335"/>
      <c r="F23" s="335"/>
      <c r="G23" s="336"/>
      <c r="H23" s="337"/>
      <c r="I23" s="336"/>
      <c r="J23" s="337"/>
      <c r="K23" s="53" t="s">
        <v>100</v>
      </c>
      <c r="L23" s="55"/>
      <c r="M23" s="59"/>
      <c r="N23" s="61"/>
    </row>
    <row r="24" spans="1:14" ht="33" customHeight="1">
      <c r="A24" s="3"/>
      <c r="B24" s="15" t="s">
        <v>25</v>
      </c>
      <c r="C24" s="26"/>
      <c r="D24" s="33"/>
      <c r="E24" s="40" t="s">
        <v>21</v>
      </c>
      <c r="F24" s="40" t="s">
        <v>21</v>
      </c>
      <c r="G24" s="42" t="s">
        <v>21</v>
      </c>
      <c r="H24" s="47" t="s">
        <v>21</v>
      </c>
      <c r="I24" s="47" t="s">
        <v>21</v>
      </c>
      <c r="J24" s="42" t="s">
        <v>21</v>
      </c>
      <c r="K24" s="54"/>
      <c r="L24" s="40" t="s">
        <v>21</v>
      </c>
      <c r="M24" s="60"/>
      <c r="N24" s="61"/>
    </row>
    <row r="25" spans="1:14" s="1" customFormat="1" ht="11.25">
      <c r="A25" s="4"/>
      <c r="B25" s="16" t="s">
        <v>5</v>
      </c>
      <c r="C25" s="16"/>
      <c r="D25" s="16"/>
      <c r="E25" s="16"/>
      <c r="F25" s="43"/>
      <c r="G25" s="43"/>
      <c r="H25" s="16"/>
      <c r="I25" s="16"/>
      <c r="J25" s="16"/>
      <c r="K25" s="16"/>
      <c r="L25" s="16"/>
      <c r="M25" s="4"/>
    </row>
    <row r="26" spans="1:14" s="1" customFormat="1" ht="11.25">
      <c r="B26" s="17" t="s">
        <v>66</v>
      </c>
      <c r="C26" s="17"/>
    </row>
    <row r="27" spans="1:14" s="1" customFormat="1" ht="11.25">
      <c r="B27" s="17" t="s">
        <v>20</v>
      </c>
      <c r="C27" s="17"/>
    </row>
  </sheetData>
  <mergeCells count="15">
    <mergeCell ref="B2:L2"/>
    <mergeCell ref="B4:L4"/>
    <mergeCell ref="L5:M5"/>
    <mergeCell ref="B6:D6"/>
    <mergeCell ref="B7:D7"/>
    <mergeCell ref="B8:D8"/>
    <mergeCell ref="B9:D9"/>
    <mergeCell ref="B20:D20"/>
    <mergeCell ref="B21:D21"/>
    <mergeCell ref="B22:D22"/>
    <mergeCell ref="B23:D23"/>
    <mergeCell ref="B24:D24"/>
    <mergeCell ref="B10:B19"/>
    <mergeCell ref="C10:C19"/>
    <mergeCell ref="K10:K19"/>
  </mergeCells>
  <phoneticPr fontId="19"/>
  <printOptions horizontalCentered="1"/>
  <pageMargins left="0.39370078740157483" right="0.39370078740157483" top="0.78740157480314943" bottom="0.78740157480314943" header="0.51181102362204722" footer="0.51181102362204722"/>
  <pageSetup paperSize="9" scale="92" fitToWidth="1" fitToHeight="1" orientation="landscape" usePrinterDefaults="1"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theme="7" tint="0.8"/>
  </sheetPr>
  <dimension ref="A1:F57"/>
  <sheetViews>
    <sheetView workbookViewId="0">
      <selection activeCell="K33" sqref="K33"/>
    </sheetView>
  </sheetViews>
  <sheetFormatPr defaultRowHeight="12"/>
  <cols>
    <col min="1" max="1" width="4.25" style="63" customWidth="1"/>
    <col min="2" max="2" width="16" style="63" customWidth="1"/>
    <col min="3" max="3" width="16.875" style="64" customWidth="1"/>
    <col min="4" max="4" width="21.375" style="63" customWidth="1"/>
    <col min="5" max="5" width="10.375" style="63" customWidth="1"/>
    <col min="6" max="6" width="18" style="63" customWidth="1"/>
    <col min="7" max="16384" width="9" style="63" customWidth="1"/>
  </cols>
  <sheetData>
    <row r="1" spans="1:6" ht="13.5">
      <c r="A1" s="65" t="s">
        <v>124</v>
      </c>
      <c r="B1" s="65"/>
      <c r="C1" s="68"/>
      <c r="D1" s="68"/>
      <c r="E1" s="68"/>
      <c r="F1" s="68"/>
    </row>
    <row r="2" spans="1:6" ht="13.5">
      <c r="A2" s="66" t="s">
        <v>242</v>
      </c>
      <c r="B2" s="66"/>
      <c r="C2" s="66"/>
      <c r="D2" s="66"/>
      <c r="E2" s="66"/>
      <c r="F2" s="66"/>
    </row>
    <row r="3" spans="1:6" s="63" customFormat="1">
      <c r="A3" s="67"/>
      <c r="B3" s="67"/>
      <c r="C3" s="67"/>
      <c r="D3" s="67"/>
      <c r="E3" s="67"/>
      <c r="F3" s="67"/>
    </row>
    <row r="4" spans="1:6" s="63" customFormat="1" ht="20.100000000000001" customHeight="1">
      <c r="A4" s="68"/>
      <c r="B4" s="76" t="str">
        <f>'別紙２－１'!B4</f>
        <v>施設名　（　　　　　　　　　　　　　　　　）</v>
      </c>
      <c r="C4" s="339"/>
      <c r="D4" s="339"/>
      <c r="E4" s="339"/>
      <c r="F4" s="339"/>
    </row>
    <row r="5" spans="1:6" s="63" customFormat="1">
      <c r="A5" s="69" t="s">
        <v>26</v>
      </c>
      <c r="B5" s="77"/>
      <c r="C5" s="87" t="s">
        <v>2</v>
      </c>
      <c r="D5" s="95"/>
      <c r="E5" s="106" t="s">
        <v>115</v>
      </c>
      <c r="F5" s="115"/>
    </row>
    <row r="6" spans="1:6" s="63" customFormat="1">
      <c r="A6" s="70"/>
      <c r="B6" s="78"/>
      <c r="C6" s="88" t="s">
        <v>34</v>
      </c>
      <c r="D6" s="96"/>
      <c r="E6" s="81" t="s">
        <v>34</v>
      </c>
      <c r="F6" s="116"/>
    </row>
    <row r="7" spans="1:6" s="63" customFormat="1" ht="13.5" customHeight="1">
      <c r="A7" s="71" t="s">
        <v>159</v>
      </c>
      <c r="B7" s="79"/>
      <c r="C7" s="89"/>
      <c r="D7" s="97"/>
      <c r="E7" s="107"/>
      <c r="F7" s="117"/>
    </row>
    <row r="8" spans="1:6" s="63" customFormat="1" ht="13.5" customHeight="1">
      <c r="A8" s="71" t="s">
        <v>17</v>
      </c>
      <c r="B8" s="79"/>
      <c r="C8" s="89"/>
      <c r="D8" s="98" t="s">
        <v>135</v>
      </c>
      <c r="E8" s="108"/>
      <c r="F8" s="117"/>
    </row>
    <row r="9" spans="1:6" s="63" customFormat="1" ht="13.5" customHeight="1">
      <c r="A9" s="71"/>
      <c r="B9" s="68"/>
      <c r="C9" s="89"/>
      <c r="D9" s="98"/>
      <c r="E9" s="109"/>
      <c r="F9" s="117"/>
    </row>
    <row r="10" spans="1:6" s="63" customFormat="1" ht="13.5" customHeight="1">
      <c r="A10" s="71"/>
      <c r="B10" s="80" t="s">
        <v>108</v>
      </c>
      <c r="C10" s="89"/>
      <c r="D10" s="97"/>
      <c r="E10" s="108"/>
      <c r="F10" s="117"/>
    </row>
    <row r="11" spans="1:6" s="63" customFormat="1" ht="13.5" customHeight="1">
      <c r="A11" s="71"/>
      <c r="B11" s="79"/>
      <c r="C11" s="89"/>
      <c r="D11" s="97"/>
      <c r="E11" s="107"/>
      <c r="F11" s="117"/>
    </row>
    <row r="12" spans="1:6" s="63" customFormat="1" ht="13.5" customHeight="1">
      <c r="A12" s="71" t="s">
        <v>105</v>
      </c>
      <c r="B12" s="79"/>
      <c r="C12" s="89"/>
      <c r="D12" s="97"/>
      <c r="E12" s="107"/>
      <c r="F12" s="117"/>
    </row>
    <row r="13" spans="1:6" s="63" customFormat="1" ht="13.5" customHeight="1">
      <c r="A13" s="71"/>
      <c r="B13" s="79" t="s">
        <v>146</v>
      </c>
      <c r="C13" s="89"/>
      <c r="D13" s="97"/>
      <c r="E13" s="107"/>
      <c r="F13" s="117"/>
    </row>
    <row r="14" spans="1:6" s="63" customFormat="1" ht="13.5" customHeight="1">
      <c r="A14" s="71"/>
      <c r="B14" s="79" t="s">
        <v>19</v>
      </c>
      <c r="C14" s="89"/>
      <c r="D14" s="97"/>
      <c r="E14" s="107"/>
      <c r="F14" s="117"/>
    </row>
    <row r="15" spans="1:6" s="63" customFormat="1" ht="13.5" customHeight="1">
      <c r="A15" s="71"/>
      <c r="B15" s="79" t="s">
        <v>107</v>
      </c>
      <c r="C15" s="89"/>
      <c r="D15" s="97"/>
      <c r="E15" s="108"/>
      <c r="F15" s="117"/>
    </row>
    <row r="16" spans="1:6" s="63" customFormat="1" ht="13.5" customHeight="1">
      <c r="A16" s="71"/>
      <c r="B16" s="80" t="s">
        <v>108</v>
      </c>
      <c r="C16" s="89"/>
      <c r="D16" s="97"/>
      <c r="E16" s="108"/>
      <c r="F16" s="117"/>
    </row>
    <row r="17" spans="1:6" s="63" customFormat="1" ht="13.5" customHeight="1">
      <c r="A17" s="71"/>
      <c r="B17" s="80"/>
      <c r="C17" s="89"/>
      <c r="D17" s="97"/>
      <c r="E17" s="108"/>
      <c r="F17" s="117"/>
    </row>
    <row r="18" spans="1:6" s="63" customFormat="1" ht="13.5" customHeight="1">
      <c r="A18" s="71" t="s">
        <v>137</v>
      </c>
      <c r="B18" s="79"/>
      <c r="C18" s="89"/>
      <c r="D18" s="97"/>
      <c r="E18" s="107"/>
      <c r="F18" s="117"/>
    </row>
    <row r="19" spans="1:6" s="63" customFormat="1" ht="13.5" customHeight="1">
      <c r="A19" s="71"/>
      <c r="B19" s="79" t="s">
        <v>106</v>
      </c>
      <c r="C19" s="89"/>
      <c r="D19" s="97"/>
      <c r="E19" s="107"/>
      <c r="F19" s="117"/>
    </row>
    <row r="20" spans="1:6" s="63" customFormat="1" ht="13.5" customHeight="1">
      <c r="A20" s="71"/>
      <c r="B20" s="79" t="s">
        <v>19</v>
      </c>
      <c r="C20" s="89"/>
      <c r="D20" s="97"/>
      <c r="E20" s="107"/>
      <c r="F20" s="117"/>
    </row>
    <row r="21" spans="1:6" s="63" customFormat="1" ht="13.5" customHeight="1">
      <c r="A21" s="71"/>
      <c r="B21" s="79" t="s">
        <v>107</v>
      </c>
      <c r="C21" s="89"/>
      <c r="D21" s="97"/>
      <c r="E21" s="108"/>
      <c r="F21" s="117"/>
    </row>
    <row r="22" spans="1:6" s="63" customFormat="1" ht="13.5" customHeight="1">
      <c r="A22" s="71"/>
      <c r="B22" s="80" t="s">
        <v>108</v>
      </c>
      <c r="C22" s="89"/>
      <c r="D22" s="97"/>
      <c r="E22" s="108"/>
      <c r="F22" s="117"/>
    </row>
    <row r="23" spans="1:6" s="63" customFormat="1" ht="13.5" customHeight="1">
      <c r="A23" s="71"/>
      <c r="B23" s="80"/>
      <c r="C23" s="89"/>
      <c r="D23" s="97"/>
      <c r="E23" s="108"/>
      <c r="F23" s="117"/>
    </row>
    <row r="24" spans="1:6" s="63" customFormat="1" ht="13.5" customHeight="1">
      <c r="A24" s="70"/>
      <c r="B24" s="81" t="s">
        <v>111</v>
      </c>
      <c r="C24" s="90"/>
      <c r="D24" s="99"/>
      <c r="E24" s="110"/>
      <c r="F24" s="116"/>
    </row>
    <row r="25" spans="1:6" s="63" customFormat="1" ht="13.5" customHeight="1">
      <c r="A25" s="71" t="s">
        <v>156</v>
      </c>
      <c r="B25" s="79"/>
      <c r="C25" s="89"/>
      <c r="D25" s="97"/>
      <c r="E25" s="107"/>
      <c r="F25" s="117"/>
    </row>
    <row r="26" spans="1:6" s="63" customFormat="1" ht="13.5" customHeight="1">
      <c r="A26" s="71" t="s">
        <v>24</v>
      </c>
      <c r="B26" s="79"/>
      <c r="C26" s="89"/>
      <c r="D26" s="98" t="s">
        <v>135</v>
      </c>
      <c r="E26" s="108"/>
      <c r="F26" s="117"/>
    </row>
    <row r="27" spans="1:6" s="63" customFormat="1" ht="13.5" customHeight="1">
      <c r="A27" s="71"/>
      <c r="B27" s="68"/>
      <c r="C27" s="89"/>
      <c r="D27" s="98"/>
      <c r="E27" s="109"/>
      <c r="F27" s="117"/>
    </row>
    <row r="28" spans="1:6" s="63" customFormat="1" ht="13.5" customHeight="1">
      <c r="A28" s="70"/>
      <c r="B28" s="81" t="s">
        <v>111</v>
      </c>
      <c r="C28" s="90"/>
      <c r="D28" s="99"/>
      <c r="E28" s="110"/>
      <c r="F28" s="116"/>
    </row>
    <row r="29" spans="1:6" s="63" customFormat="1" ht="13.5" customHeight="1">
      <c r="A29" s="71" t="s">
        <v>126</v>
      </c>
      <c r="B29" s="79"/>
      <c r="C29" s="89"/>
      <c r="D29" s="97"/>
      <c r="E29" s="107"/>
      <c r="F29" s="117"/>
    </row>
    <row r="30" spans="1:6" s="63" customFormat="1" ht="13.5" customHeight="1">
      <c r="A30" s="71" t="s">
        <v>204</v>
      </c>
      <c r="B30" s="79"/>
      <c r="C30" s="89"/>
      <c r="D30" s="98"/>
      <c r="E30" s="108"/>
      <c r="F30" s="117"/>
    </row>
    <row r="31" spans="1:6" s="63" customFormat="1" ht="13.5" customHeight="1">
      <c r="A31" s="71"/>
      <c r="B31" s="68" t="s">
        <v>113</v>
      </c>
      <c r="C31" s="89"/>
      <c r="D31" s="98"/>
      <c r="E31" s="109"/>
      <c r="F31" s="117"/>
    </row>
    <row r="32" spans="1:6" s="63" customFormat="1" ht="13.5" customHeight="1">
      <c r="A32" s="71"/>
      <c r="B32" s="79" t="s">
        <v>107</v>
      </c>
      <c r="C32" s="89"/>
      <c r="D32" s="98"/>
      <c r="E32" s="109"/>
      <c r="F32" s="117"/>
    </row>
    <row r="33" spans="1:6" s="63" customFormat="1" ht="13.5" customHeight="1">
      <c r="A33" s="71"/>
      <c r="B33" s="80" t="s">
        <v>108</v>
      </c>
      <c r="C33" s="89"/>
      <c r="D33" s="97"/>
      <c r="E33" s="108"/>
      <c r="F33" s="117"/>
    </row>
    <row r="34" spans="1:6" s="63" customFormat="1" ht="13.5" customHeight="1">
      <c r="A34" s="70"/>
      <c r="B34" s="78"/>
      <c r="C34" s="90"/>
      <c r="D34" s="99"/>
      <c r="E34" s="110"/>
      <c r="F34" s="116"/>
    </row>
    <row r="35" spans="1:6" s="63" customFormat="1" ht="13.5" customHeight="1">
      <c r="A35" s="71" t="s">
        <v>157</v>
      </c>
      <c r="B35" s="79"/>
      <c r="C35" s="89"/>
      <c r="D35" s="97"/>
      <c r="E35" s="107"/>
      <c r="F35" s="117"/>
    </row>
    <row r="36" spans="1:6" s="63" customFormat="1" ht="13.5" customHeight="1">
      <c r="A36" s="71"/>
      <c r="B36" s="79" t="s">
        <v>52</v>
      </c>
      <c r="C36" s="89"/>
      <c r="D36" s="97"/>
      <c r="E36" s="108"/>
      <c r="F36" s="117"/>
    </row>
    <row r="37" spans="1:6" s="63" customFormat="1" ht="13.5" customHeight="1">
      <c r="A37" s="71"/>
      <c r="B37" s="79" t="s">
        <v>47</v>
      </c>
      <c r="C37" s="89"/>
      <c r="D37" s="97"/>
      <c r="E37" s="108"/>
      <c r="F37" s="117"/>
    </row>
    <row r="38" spans="1:6" s="63" customFormat="1" ht="13.5" customHeight="1">
      <c r="A38" s="71"/>
      <c r="B38" s="79" t="s">
        <v>112</v>
      </c>
      <c r="C38" s="89"/>
      <c r="D38" s="97"/>
      <c r="E38" s="108"/>
      <c r="F38" s="117"/>
    </row>
    <row r="39" spans="1:6" s="63" customFormat="1" ht="13.5" customHeight="1">
      <c r="A39" s="71"/>
      <c r="B39" s="79" t="s">
        <v>107</v>
      </c>
      <c r="C39" s="89"/>
      <c r="D39" s="97"/>
      <c r="E39" s="108"/>
      <c r="F39" s="117"/>
    </row>
    <row r="40" spans="1:6" s="63" customFormat="1" ht="13.5" customHeight="1">
      <c r="A40" s="70"/>
      <c r="B40" s="81" t="s">
        <v>111</v>
      </c>
      <c r="C40" s="90"/>
      <c r="D40" s="99"/>
      <c r="E40" s="110"/>
      <c r="F40" s="116"/>
    </row>
    <row r="41" spans="1:6" s="63" customFormat="1" ht="13.5" customHeight="1">
      <c r="A41" s="71" t="s">
        <v>75</v>
      </c>
      <c r="B41" s="79"/>
      <c r="C41" s="89"/>
      <c r="D41" s="97"/>
      <c r="E41" s="111"/>
      <c r="F41" s="117"/>
    </row>
    <row r="42" spans="1:6" s="63" customFormat="1" ht="13.5" customHeight="1">
      <c r="A42" s="71"/>
      <c r="B42" s="79" t="s">
        <v>106</v>
      </c>
      <c r="C42" s="91"/>
      <c r="D42" s="100"/>
      <c r="E42" s="112"/>
      <c r="F42" s="117"/>
    </row>
    <row r="43" spans="1:6" s="63" customFormat="1" ht="13.5" customHeight="1">
      <c r="A43" s="71"/>
      <c r="B43" s="79" t="s">
        <v>19</v>
      </c>
      <c r="C43" s="89"/>
      <c r="D43" s="97"/>
      <c r="E43" s="107"/>
      <c r="F43" s="117"/>
    </row>
    <row r="44" spans="1:6" s="63" customFormat="1" ht="13.5" customHeight="1">
      <c r="A44" s="71"/>
      <c r="B44" s="79" t="s">
        <v>113</v>
      </c>
      <c r="C44" s="89"/>
      <c r="D44" s="98"/>
      <c r="E44" s="108"/>
      <c r="F44" s="117"/>
    </row>
    <row r="45" spans="1:6" s="63" customFormat="1" ht="13.5" customHeight="1">
      <c r="A45" s="71"/>
      <c r="B45" s="79" t="s">
        <v>107</v>
      </c>
      <c r="C45" s="89"/>
      <c r="D45" s="97"/>
      <c r="E45" s="107"/>
      <c r="F45" s="117"/>
    </row>
    <row r="46" spans="1:6" s="63" customFormat="1" ht="13.5" customHeight="1">
      <c r="A46" s="70"/>
      <c r="B46" s="81" t="s">
        <v>111</v>
      </c>
      <c r="C46" s="90"/>
      <c r="D46" s="99"/>
      <c r="E46" s="110"/>
      <c r="F46" s="116"/>
    </row>
    <row r="47" spans="1:6" s="63" customFormat="1" ht="13.5" customHeight="1">
      <c r="A47" s="71" t="s">
        <v>160</v>
      </c>
      <c r="B47" s="79"/>
      <c r="C47" s="89"/>
      <c r="D47" s="98"/>
      <c r="E47" s="108"/>
      <c r="F47" s="117"/>
    </row>
    <row r="48" spans="1:6" s="63" customFormat="1" ht="13.5" customHeight="1">
      <c r="A48" s="71"/>
      <c r="B48" s="79" t="s">
        <v>52</v>
      </c>
      <c r="C48" s="89"/>
      <c r="D48" s="97"/>
      <c r="E48" s="108"/>
      <c r="F48" s="117"/>
    </row>
    <row r="49" spans="1:6" s="63" customFormat="1" ht="13.5" customHeight="1">
      <c r="A49" s="71"/>
      <c r="B49" s="79" t="s">
        <v>47</v>
      </c>
      <c r="C49" s="89"/>
      <c r="D49" s="97"/>
      <c r="E49" s="108"/>
      <c r="F49" s="117"/>
    </row>
    <row r="50" spans="1:6" s="63" customFormat="1" ht="13.5" customHeight="1">
      <c r="A50" s="71"/>
      <c r="B50" s="79" t="s">
        <v>112</v>
      </c>
      <c r="C50" s="89"/>
      <c r="D50" s="97"/>
      <c r="E50" s="108"/>
      <c r="F50" s="117"/>
    </row>
    <row r="51" spans="1:6" s="63" customFormat="1" ht="13.5" customHeight="1">
      <c r="A51" s="71"/>
      <c r="B51" s="79" t="s">
        <v>107</v>
      </c>
      <c r="C51" s="89"/>
      <c r="D51" s="97"/>
      <c r="E51" s="107"/>
      <c r="F51" s="117"/>
    </row>
    <row r="52" spans="1:6" s="63" customFormat="1" ht="13.5" customHeight="1">
      <c r="A52" s="70"/>
      <c r="B52" s="81" t="s">
        <v>111</v>
      </c>
      <c r="C52" s="90"/>
      <c r="D52" s="99"/>
      <c r="E52" s="113"/>
      <c r="F52" s="116"/>
    </row>
    <row r="53" spans="1:6" s="63" customFormat="1" ht="13.5" customHeight="1">
      <c r="A53" s="72" t="s">
        <v>70</v>
      </c>
      <c r="B53" s="82"/>
      <c r="C53" s="92"/>
      <c r="D53" s="101"/>
      <c r="E53" s="340"/>
      <c r="F53" s="117"/>
    </row>
    <row r="54" spans="1:6" s="63" customFormat="1" ht="13.5" customHeight="1">
      <c r="A54" s="72" t="s">
        <v>24</v>
      </c>
      <c r="B54" s="82"/>
      <c r="C54" s="92"/>
      <c r="D54" s="102" t="s">
        <v>135</v>
      </c>
      <c r="E54" s="341"/>
      <c r="F54" s="117"/>
    </row>
    <row r="55" spans="1:6" s="63" customFormat="1" ht="13.5" customHeight="1">
      <c r="A55" s="73"/>
      <c r="B55" s="83"/>
      <c r="C55" s="92"/>
      <c r="D55" s="103"/>
      <c r="E55" s="342"/>
      <c r="F55" s="117"/>
    </row>
    <row r="56" spans="1:6" s="63" customFormat="1" ht="13.5" customHeight="1">
      <c r="A56" s="74"/>
      <c r="B56" s="84" t="s">
        <v>111</v>
      </c>
      <c r="C56" s="93"/>
      <c r="D56" s="104"/>
      <c r="E56" s="343"/>
      <c r="F56" s="116"/>
    </row>
    <row r="57" spans="1:6" s="63" customFormat="1" ht="13.5" customHeight="1">
      <c r="A57" s="75" t="s">
        <v>31</v>
      </c>
      <c r="B57" s="85"/>
      <c r="C57" s="94"/>
      <c r="D57" s="105"/>
      <c r="E57" s="114"/>
      <c r="F57" s="118"/>
    </row>
  </sheetData>
  <mergeCells count="5">
    <mergeCell ref="A1:B1"/>
    <mergeCell ref="A2:F2"/>
    <mergeCell ref="B4:F4"/>
    <mergeCell ref="A5:B5"/>
    <mergeCell ref="A57:B57"/>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theme="7" tint="0.8"/>
  </sheetPr>
  <dimension ref="A1:L409"/>
  <sheetViews>
    <sheetView showGridLines="0" view="pageBreakPreview" zoomScale="80" zoomScaleSheetLayoutView="80" workbookViewId="0">
      <selection activeCell="R360" sqref="R360"/>
    </sheetView>
  </sheetViews>
  <sheetFormatPr defaultRowHeight="13.5"/>
  <cols>
    <col min="1" max="1" width="1.75" style="119" customWidth="1"/>
    <col min="2" max="2" width="7.5" style="119" customWidth="1"/>
    <col min="3" max="3" width="10.25" style="119" customWidth="1"/>
    <col min="4" max="4" width="3.5" style="119" bestFit="1" customWidth="1"/>
    <col min="5" max="5" width="10.25" style="119" customWidth="1"/>
    <col min="6" max="6" width="8.625" style="119" customWidth="1"/>
    <col min="7" max="7" width="7.625" style="119" bestFit="1" customWidth="1"/>
    <col min="8" max="8" width="12.125" style="119" customWidth="1"/>
    <col min="9" max="9" width="11.5" style="119" customWidth="1"/>
    <col min="10" max="10" width="16.25" style="119" bestFit="1" customWidth="1"/>
    <col min="11" max="11" width="1.25" style="119" customWidth="1"/>
    <col min="12" max="12" width="9" style="119" customWidth="1"/>
  </cols>
  <sheetData>
    <row r="1" spans="1:11">
      <c r="A1" s="3" t="s">
        <v>147</v>
      </c>
      <c r="B1" s="3"/>
      <c r="C1" s="123"/>
      <c r="D1" s="123"/>
      <c r="E1" s="123"/>
      <c r="F1" s="123"/>
      <c r="G1" s="123"/>
      <c r="H1" s="123"/>
      <c r="I1" s="123"/>
      <c r="J1" s="123"/>
    </row>
    <row r="2" spans="1:11">
      <c r="A2" s="122" t="s">
        <v>243</v>
      </c>
      <c r="B2" s="122"/>
      <c r="C2" s="122"/>
      <c r="D2" s="122"/>
      <c r="E2" s="122"/>
      <c r="F2" s="122"/>
      <c r="G2" s="122"/>
      <c r="H2" s="122"/>
      <c r="I2" s="122"/>
      <c r="J2" s="122"/>
      <c r="K2" s="189"/>
    </row>
    <row r="3" spans="1:11">
      <c r="A3" s="3"/>
      <c r="B3" s="344" t="str">
        <f>'別紙２－１'!B4</f>
        <v>施設名　（　　　　　　　　　　　　　　　　）</v>
      </c>
      <c r="C3" s="119"/>
      <c r="D3" s="119"/>
      <c r="E3" s="119"/>
      <c r="F3" s="119"/>
      <c r="G3" s="119"/>
      <c r="H3" s="119"/>
      <c r="I3" s="119"/>
      <c r="J3" s="119"/>
      <c r="K3" s="61"/>
    </row>
    <row r="4" spans="1:11">
      <c r="A4" s="3" t="s">
        <v>63</v>
      </c>
      <c r="B4" s="3"/>
      <c r="C4" s="123"/>
      <c r="D4" s="123"/>
      <c r="E4" s="123"/>
      <c r="F4" s="123"/>
      <c r="G4" s="123"/>
      <c r="H4" s="123"/>
      <c r="I4" s="123"/>
      <c r="J4" s="123"/>
    </row>
    <row r="5" spans="1:11">
      <c r="A5" s="3" t="s">
        <v>58</v>
      </c>
      <c r="B5" s="3"/>
      <c r="D5" s="123"/>
      <c r="E5" s="123"/>
      <c r="F5" s="123"/>
      <c r="G5" s="123"/>
      <c r="H5" s="123"/>
      <c r="I5" s="123"/>
      <c r="J5" s="123"/>
    </row>
    <row r="6" spans="1:11" s="119" customFormat="1">
      <c r="A6" s="3"/>
      <c r="B6" s="125" t="s">
        <v>51</v>
      </c>
      <c r="C6" s="119"/>
      <c r="D6" s="123"/>
      <c r="E6" s="123"/>
      <c r="F6" s="123"/>
      <c r="G6" s="123"/>
      <c r="H6" s="123"/>
      <c r="I6" s="123"/>
      <c r="J6" s="123"/>
      <c r="K6" s="119"/>
    </row>
    <row r="7" spans="1:11">
      <c r="A7" s="3"/>
      <c r="B7" s="3" t="s">
        <v>206</v>
      </c>
      <c r="D7" s="123"/>
      <c r="E7" s="123"/>
      <c r="F7" s="123"/>
      <c r="G7" s="123"/>
      <c r="H7" s="123"/>
      <c r="I7" s="123"/>
      <c r="J7" s="123"/>
    </row>
    <row r="8" spans="1:11">
      <c r="A8" s="3"/>
      <c r="B8" s="3" t="s">
        <v>155</v>
      </c>
      <c r="D8" s="123"/>
      <c r="E8" s="123"/>
      <c r="F8" s="123"/>
      <c r="G8" s="123"/>
      <c r="H8" s="123"/>
      <c r="I8" s="123"/>
      <c r="J8" s="123"/>
    </row>
    <row r="9" spans="1:11">
      <c r="A9" s="123"/>
      <c r="B9" s="128" t="s">
        <v>141</v>
      </c>
      <c r="C9" s="158" t="s">
        <v>73</v>
      </c>
      <c r="D9" s="185"/>
      <c r="E9" s="185"/>
      <c r="F9" s="228"/>
      <c r="G9" s="258" t="s">
        <v>60</v>
      </c>
      <c r="H9" s="277"/>
      <c r="I9" s="151" t="s">
        <v>27</v>
      </c>
      <c r="J9" s="151" t="s">
        <v>77</v>
      </c>
    </row>
    <row r="10" spans="1:11">
      <c r="A10" s="123"/>
      <c r="B10" s="129"/>
      <c r="C10" s="159" t="s">
        <v>45</v>
      </c>
      <c r="D10" s="186"/>
      <c r="E10" s="205"/>
      <c r="F10" s="229" t="s">
        <v>74</v>
      </c>
      <c r="G10" s="259" t="s">
        <v>32</v>
      </c>
      <c r="H10" s="229" t="s">
        <v>76</v>
      </c>
      <c r="I10" s="299"/>
      <c r="J10" s="299"/>
    </row>
    <row r="11" spans="1:11">
      <c r="A11" s="123"/>
      <c r="B11" s="130"/>
      <c r="C11" s="160"/>
      <c r="D11" s="187"/>
      <c r="E11" s="206"/>
      <c r="F11" s="230" t="s">
        <v>10</v>
      </c>
      <c r="G11" s="260" t="s">
        <v>11</v>
      </c>
      <c r="H11" s="278" t="s">
        <v>30</v>
      </c>
      <c r="I11" s="300" t="s">
        <v>82</v>
      </c>
      <c r="J11" s="300" t="s">
        <v>3</v>
      </c>
    </row>
    <row r="12" spans="1:11">
      <c r="A12" s="123"/>
      <c r="B12" s="128" t="s">
        <v>142</v>
      </c>
      <c r="C12" s="161"/>
      <c r="D12" s="188" t="s">
        <v>80</v>
      </c>
      <c r="E12" s="207"/>
      <c r="F12" s="231" t="str">
        <f>IF(C12="",IF(E12="","","開始日入力を"),IF(E12="","終了日入力を",_xlfn.DAYS(E12,C12)+1))</f>
        <v/>
      </c>
      <c r="G12" s="261"/>
      <c r="H12" s="279" t="str">
        <f>IF(F12="","",IF(G12="","",IF(F12&gt;0,G12*F12,"")))</f>
        <v/>
      </c>
      <c r="I12" s="301"/>
      <c r="J12" s="301" t="str">
        <f>IF(H12="","",IF(H12-I12&lt;0,"エラー",H12-I12))</f>
        <v/>
      </c>
    </row>
    <row r="13" spans="1:11">
      <c r="A13" s="123"/>
      <c r="B13" s="131"/>
      <c r="C13" s="162"/>
      <c r="D13" s="189" t="s">
        <v>80</v>
      </c>
      <c r="E13" s="208"/>
      <c r="F13" s="232" t="str">
        <f>IF(C13="",IF(E13="","","開始日入力を"),IF(E13="","終了日入力を",_xlfn.DAYS(E13,C13)+1))</f>
        <v/>
      </c>
      <c r="G13" s="262"/>
      <c r="H13" s="280" t="str">
        <f>IF(F13="","",IF(G13="","",IF(F13&gt;0,G13*F13,"")))</f>
        <v/>
      </c>
      <c r="I13" s="302"/>
      <c r="J13" s="302" t="str">
        <f>IF(H13="","",IF(H13-I13&lt;0,"エラー",H13-I13))</f>
        <v/>
      </c>
    </row>
    <row r="14" spans="1:11">
      <c r="A14" s="123"/>
      <c r="B14" s="129"/>
      <c r="C14" s="163"/>
      <c r="D14" s="190" t="s">
        <v>80</v>
      </c>
      <c r="E14" s="209"/>
      <c r="F14" s="233" t="str">
        <f>IF(C14="",IF(E14="","","開始日入力を"),IF(E14="","終了日入力を",_xlfn.DAYS(E14,C14)+1))</f>
        <v/>
      </c>
      <c r="G14" s="263"/>
      <c r="H14" s="281" t="str">
        <f>IF(F14="","",IF(G14="","",IF(F14&gt;0,G14*F14,"")))</f>
        <v/>
      </c>
      <c r="I14" s="303"/>
      <c r="J14" s="303" t="str">
        <f>IF(H14="","",IF(H14-I14&lt;0,"エラー",H14-I14))</f>
        <v/>
      </c>
    </row>
    <row r="15" spans="1:11">
      <c r="A15" s="123"/>
      <c r="B15" s="130"/>
      <c r="C15" s="164" t="s">
        <v>37</v>
      </c>
      <c r="D15" s="191"/>
      <c r="E15" s="191"/>
      <c r="F15" s="234">
        <f>SUM(F12:F14)</f>
        <v>0</v>
      </c>
      <c r="G15" s="264">
        <f>MAX(G12:G14)</f>
        <v>0</v>
      </c>
      <c r="H15" s="264">
        <f>SUM(H12:H14)</f>
        <v>0</v>
      </c>
      <c r="I15" s="264">
        <f>SUM(I12:I14)</f>
        <v>0</v>
      </c>
      <c r="J15" s="264">
        <f>SUM(J12:J14)</f>
        <v>0</v>
      </c>
    </row>
    <row r="16" spans="1:11">
      <c r="A16" s="123"/>
      <c r="B16" s="128" t="s">
        <v>166</v>
      </c>
      <c r="C16" s="161"/>
      <c r="D16" s="188" t="s">
        <v>80</v>
      </c>
      <c r="E16" s="207"/>
      <c r="F16" s="231" t="str">
        <f>IF(C16="",IF(E16="","","開始日入力を"),IF(E16="","終了日入力を",_xlfn.DAYS(E16,C16)+1))</f>
        <v/>
      </c>
      <c r="G16" s="261"/>
      <c r="H16" s="279" t="str">
        <f>IF(F16="","",IF(G16="","",IF(F16&gt;0,G16*F16,"")))</f>
        <v/>
      </c>
      <c r="I16" s="301"/>
      <c r="J16" s="301" t="str">
        <f>IF(H16="","",IF(H16-I16&lt;0,"エラー",H16-I16))</f>
        <v/>
      </c>
    </row>
    <row r="17" spans="1:10">
      <c r="A17" s="123"/>
      <c r="B17" s="131"/>
      <c r="C17" s="162"/>
      <c r="D17" s="189" t="s">
        <v>80</v>
      </c>
      <c r="E17" s="208"/>
      <c r="F17" s="232" t="str">
        <f>IF(C17="",IF(E17="","","開始日入力を"),IF(E17="","終了日入力を",_xlfn.DAYS(E17,C17)+1))</f>
        <v/>
      </c>
      <c r="G17" s="262"/>
      <c r="H17" s="280" t="str">
        <f>IF(F17="","",IF(G17="","",IF(F17&gt;0,G17*F17,"")))</f>
        <v/>
      </c>
      <c r="I17" s="302"/>
      <c r="J17" s="302" t="str">
        <f>IF(H17="","",IF(H17-I17&lt;0,"エラー",H17-I17))</f>
        <v/>
      </c>
    </row>
    <row r="18" spans="1:10">
      <c r="A18" s="123"/>
      <c r="B18" s="129"/>
      <c r="C18" s="163"/>
      <c r="D18" s="190" t="s">
        <v>80</v>
      </c>
      <c r="E18" s="209"/>
      <c r="F18" s="233" t="str">
        <f>IF(C18="",IF(E18="","","開始日入力を"),IF(E18="","終了日入力を",_xlfn.DAYS(E18,C18)+1))</f>
        <v/>
      </c>
      <c r="G18" s="263"/>
      <c r="H18" s="281" t="str">
        <f>IF(F18="","",IF(G18="","",IF(F18&gt;0,G18*F18,"")))</f>
        <v/>
      </c>
      <c r="I18" s="303"/>
      <c r="J18" s="303" t="str">
        <f>IF(H18="","",IF(H18-I18&lt;0,"エラー",H18-I18))</f>
        <v/>
      </c>
    </row>
    <row r="19" spans="1:10">
      <c r="A19" s="123"/>
      <c r="B19" s="130"/>
      <c r="C19" s="164" t="s">
        <v>37</v>
      </c>
      <c r="D19" s="191"/>
      <c r="E19" s="191"/>
      <c r="F19" s="234">
        <f>SUM(F16:F18)</f>
        <v>0</v>
      </c>
      <c r="G19" s="264">
        <f>MAX(G16:G18)</f>
        <v>0</v>
      </c>
      <c r="H19" s="264">
        <f>SUM(H16:H18)</f>
        <v>0</v>
      </c>
      <c r="I19" s="264">
        <f>SUM(I16:I18)</f>
        <v>0</v>
      </c>
      <c r="J19" s="264">
        <f>SUM(J16:J18)</f>
        <v>0</v>
      </c>
    </row>
    <row r="20" spans="1:10">
      <c r="A20" s="123"/>
      <c r="B20" s="128" t="s">
        <v>143</v>
      </c>
      <c r="C20" s="161"/>
      <c r="D20" s="188" t="s">
        <v>80</v>
      </c>
      <c r="E20" s="207"/>
      <c r="F20" s="231" t="str">
        <f>IF(C20="",IF(E20="","","開始日入力を"),IF(E20="","終了日入力を",_xlfn.DAYS(E20,C20)+1))</f>
        <v/>
      </c>
      <c r="G20" s="261"/>
      <c r="H20" s="279" t="str">
        <f>IF(F20="","",IF(G20="","",IF(F20&gt;0,G20*F20,"")))</f>
        <v/>
      </c>
      <c r="I20" s="301"/>
      <c r="J20" s="301" t="str">
        <f>IF(H20="","",IF(H20-I20&lt;0,"エラー",H20-I20))</f>
        <v/>
      </c>
    </row>
    <row r="21" spans="1:10">
      <c r="A21" s="123"/>
      <c r="B21" s="131"/>
      <c r="C21" s="162"/>
      <c r="D21" s="189" t="s">
        <v>80</v>
      </c>
      <c r="E21" s="208"/>
      <c r="F21" s="232" t="str">
        <f>IF(C21="",IF(E21="","","開始日入力を"),IF(E21="","終了日入力を",_xlfn.DAYS(E21,C21)+1))</f>
        <v/>
      </c>
      <c r="G21" s="262"/>
      <c r="H21" s="280" t="str">
        <f>IF(F21="","",IF(G21="","",IF(F21&gt;0,G21*F21,"")))</f>
        <v/>
      </c>
      <c r="I21" s="302"/>
      <c r="J21" s="302" t="str">
        <f>IF(H21="","",IF(H21-I21&lt;0,"エラー",H21-I21))</f>
        <v/>
      </c>
    </row>
    <row r="22" spans="1:10">
      <c r="A22" s="123"/>
      <c r="B22" s="129"/>
      <c r="C22" s="163"/>
      <c r="D22" s="190" t="s">
        <v>80</v>
      </c>
      <c r="E22" s="209"/>
      <c r="F22" s="233" t="str">
        <f>IF(C22="",IF(E22="","","開始日入力を"),IF(E22="","終了日入力を",_xlfn.DAYS(E22,C22)+1))</f>
        <v/>
      </c>
      <c r="G22" s="263"/>
      <c r="H22" s="281" t="str">
        <f>IF(F22="","",IF(G22="","",IF(F22&gt;0,G22*F22,"")))</f>
        <v/>
      </c>
      <c r="I22" s="303"/>
      <c r="J22" s="303" t="str">
        <f>IF(H22="","",IF(H22-I22&lt;0,"エラー",H22-I22))</f>
        <v/>
      </c>
    </row>
    <row r="23" spans="1:10">
      <c r="A23" s="123"/>
      <c r="B23" s="130"/>
      <c r="C23" s="164" t="s">
        <v>37</v>
      </c>
      <c r="D23" s="191"/>
      <c r="E23" s="191"/>
      <c r="F23" s="234">
        <f>SUM(F20:F22)</f>
        <v>0</v>
      </c>
      <c r="G23" s="264">
        <f>MAX(G20:G22)</f>
        <v>0</v>
      </c>
      <c r="H23" s="264">
        <f>SUM(H20:H22)</f>
        <v>0</v>
      </c>
      <c r="I23" s="264">
        <f>SUM(I20:I22)</f>
        <v>0</v>
      </c>
      <c r="J23" s="264">
        <f>SUM(J20:J22)</f>
        <v>0</v>
      </c>
    </row>
    <row r="24" spans="1:10">
      <c r="A24" s="123"/>
      <c r="B24" s="345"/>
      <c r="C24" s="122"/>
      <c r="D24" s="61"/>
      <c r="E24" s="61"/>
      <c r="F24" s="243"/>
      <c r="G24" s="243"/>
      <c r="H24" s="243"/>
      <c r="I24" s="243"/>
      <c r="J24" s="243"/>
    </row>
    <row r="25" spans="1:10">
      <c r="A25" s="123"/>
      <c r="B25" s="123" t="s">
        <v>208</v>
      </c>
      <c r="C25" s="123"/>
      <c r="D25" s="123"/>
      <c r="E25" s="123"/>
      <c r="F25" s="123"/>
      <c r="G25" s="123"/>
      <c r="H25" s="123"/>
      <c r="I25" s="123"/>
      <c r="J25" s="123"/>
    </row>
    <row r="26" spans="1:10">
      <c r="A26" s="3"/>
      <c r="B26" s="3" t="s">
        <v>155</v>
      </c>
      <c r="D26" s="123"/>
      <c r="E26" s="123"/>
      <c r="F26" s="123"/>
      <c r="G26" s="123"/>
      <c r="H26" s="123"/>
      <c r="I26" s="123"/>
      <c r="J26" s="123"/>
    </row>
    <row r="27" spans="1:10">
      <c r="A27" s="123"/>
      <c r="B27" s="128" t="s">
        <v>141</v>
      </c>
      <c r="C27" s="158" t="s">
        <v>73</v>
      </c>
      <c r="D27" s="185"/>
      <c r="E27" s="185"/>
      <c r="F27" s="228"/>
      <c r="G27" s="258" t="s">
        <v>60</v>
      </c>
      <c r="H27" s="277"/>
      <c r="I27" s="151" t="s">
        <v>27</v>
      </c>
      <c r="J27" s="151" t="s">
        <v>77</v>
      </c>
    </row>
    <row r="28" spans="1:10">
      <c r="A28" s="123"/>
      <c r="B28" s="129"/>
      <c r="C28" s="159" t="s">
        <v>45</v>
      </c>
      <c r="D28" s="186"/>
      <c r="E28" s="205"/>
      <c r="F28" s="229" t="s">
        <v>74</v>
      </c>
      <c r="G28" s="259" t="s">
        <v>32</v>
      </c>
      <c r="H28" s="229" t="s">
        <v>76</v>
      </c>
      <c r="I28" s="299"/>
      <c r="J28" s="299"/>
    </row>
    <row r="29" spans="1:10">
      <c r="A29" s="123"/>
      <c r="B29" s="130"/>
      <c r="C29" s="160"/>
      <c r="D29" s="187"/>
      <c r="E29" s="206"/>
      <c r="F29" s="230" t="s">
        <v>10</v>
      </c>
      <c r="G29" s="260" t="s">
        <v>11</v>
      </c>
      <c r="H29" s="278" t="s">
        <v>30</v>
      </c>
      <c r="I29" s="300" t="s">
        <v>82</v>
      </c>
      <c r="J29" s="300" t="s">
        <v>3</v>
      </c>
    </row>
    <row r="30" spans="1:10">
      <c r="A30" s="123"/>
      <c r="B30" s="128" t="s">
        <v>142</v>
      </c>
      <c r="C30" s="161"/>
      <c r="D30" s="188" t="s">
        <v>80</v>
      </c>
      <c r="E30" s="207"/>
      <c r="F30" s="231" t="str">
        <f>IF(C30="",IF(E30="","","開始日入力を"),IF(E30="","終了日入力を",_xlfn.DAYS(E30,C30)+1))</f>
        <v/>
      </c>
      <c r="G30" s="261"/>
      <c r="H30" s="279" t="str">
        <f>IF(F30="","",IF(G30="","",IF(F30&gt;0,G30*F30,"")))</f>
        <v/>
      </c>
      <c r="I30" s="301"/>
      <c r="J30" s="301" t="str">
        <f>IF(H30="","",IF(H30-I30&lt;0,"エラー",H30-I30))</f>
        <v/>
      </c>
    </row>
    <row r="31" spans="1:10">
      <c r="A31" s="123"/>
      <c r="B31" s="131"/>
      <c r="C31" s="162"/>
      <c r="D31" s="189" t="s">
        <v>80</v>
      </c>
      <c r="E31" s="208"/>
      <c r="F31" s="232" t="str">
        <f>IF(C31="",IF(E31="","","開始日入力を"),IF(E31="","終了日入力を",_xlfn.DAYS(E31,C31)+1))</f>
        <v/>
      </c>
      <c r="G31" s="262"/>
      <c r="H31" s="280" t="str">
        <f>IF(F31="","",IF(G31="","",IF(F31&gt;0,G31*F31,"")))</f>
        <v/>
      </c>
      <c r="I31" s="302"/>
      <c r="J31" s="302" t="str">
        <f>IF(H31="","",IF(H31-I31&lt;0,"エラー",H31-I31))</f>
        <v/>
      </c>
    </row>
    <row r="32" spans="1:10">
      <c r="A32" s="123"/>
      <c r="B32" s="129"/>
      <c r="C32" s="163"/>
      <c r="D32" s="190" t="s">
        <v>80</v>
      </c>
      <c r="E32" s="209"/>
      <c r="F32" s="233" t="str">
        <f>IF(C32="",IF(E32="","","開始日入力を"),IF(E32="","終了日入力を",_xlfn.DAYS(E32,C32)+1))</f>
        <v/>
      </c>
      <c r="G32" s="263"/>
      <c r="H32" s="281" t="str">
        <f>IF(F32="","",IF(G32="","",IF(F32&gt;0,G32*F32,"")))</f>
        <v/>
      </c>
      <c r="I32" s="303"/>
      <c r="J32" s="303" t="str">
        <f>IF(H32="","",IF(H32-I32&lt;0,"エラー",H32-I32))</f>
        <v/>
      </c>
    </row>
    <row r="33" spans="1:12">
      <c r="A33" s="123"/>
      <c r="B33" s="130"/>
      <c r="C33" s="164" t="s">
        <v>37</v>
      </c>
      <c r="D33" s="191"/>
      <c r="E33" s="191"/>
      <c r="F33" s="234">
        <f>SUM(F30:F32)</f>
        <v>0</v>
      </c>
      <c r="G33" s="264">
        <f>MAX(G30:G32)</f>
        <v>0</v>
      </c>
      <c r="H33" s="264">
        <f>SUM(H30:H32)</f>
        <v>0</v>
      </c>
      <c r="I33" s="264">
        <f>SUM(I30:I32)</f>
        <v>0</v>
      </c>
      <c r="J33" s="264">
        <f>SUM(J30:J32)</f>
        <v>0</v>
      </c>
    </row>
    <row r="34" spans="1:12">
      <c r="A34" s="123"/>
      <c r="B34" s="128" t="s">
        <v>166</v>
      </c>
      <c r="C34" s="161"/>
      <c r="D34" s="188" t="s">
        <v>80</v>
      </c>
      <c r="E34" s="207"/>
      <c r="F34" s="231" t="str">
        <f>IF(C34="",IF(E34="","","開始日入力を"),IF(E34="","終了日入力を",_xlfn.DAYS(E34,C34)+1))</f>
        <v/>
      </c>
      <c r="G34" s="261"/>
      <c r="H34" s="279" t="str">
        <f>IF(F34="","",IF(G34="","",IF(F34&gt;0,G34*F34,"")))</f>
        <v/>
      </c>
      <c r="I34" s="301"/>
      <c r="J34" s="301" t="str">
        <f>IF(H34="","",IF(H34-I34&lt;0,"エラー",H34-I34))</f>
        <v/>
      </c>
    </row>
    <row r="35" spans="1:12">
      <c r="A35" s="123"/>
      <c r="B35" s="131"/>
      <c r="C35" s="162"/>
      <c r="D35" s="189" t="s">
        <v>80</v>
      </c>
      <c r="E35" s="208"/>
      <c r="F35" s="232" t="str">
        <f>IF(C35="",IF(E35="","","開始日入力を"),IF(E35="","終了日入力を",_xlfn.DAYS(E35,C35)+1))</f>
        <v/>
      </c>
      <c r="G35" s="262"/>
      <c r="H35" s="280" t="str">
        <f>IF(F35="","",IF(G35="","",IF(F35&gt;0,G35*F35,"")))</f>
        <v/>
      </c>
      <c r="I35" s="302"/>
      <c r="J35" s="302" t="str">
        <f>IF(H35="","",IF(H35-I35&lt;0,"エラー",H35-I35))</f>
        <v/>
      </c>
    </row>
    <row r="36" spans="1:12">
      <c r="A36" s="123"/>
      <c r="B36" s="129"/>
      <c r="C36" s="163"/>
      <c r="D36" s="190" t="s">
        <v>80</v>
      </c>
      <c r="E36" s="209"/>
      <c r="F36" s="233" t="str">
        <f>IF(C36="",IF(E36="","","開始日入力を"),IF(E36="","終了日入力を",_xlfn.DAYS(E36,C36)+1))</f>
        <v/>
      </c>
      <c r="G36" s="263"/>
      <c r="H36" s="281" t="str">
        <f>IF(F36="","",IF(G36="","",IF(F36&gt;0,G36*F36,"")))</f>
        <v/>
      </c>
      <c r="I36" s="303"/>
      <c r="J36" s="303" t="str">
        <f>IF(H36="","",IF(H36-I36&lt;0,"エラー",H36-I36))</f>
        <v/>
      </c>
    </row>
    <row r="37" spans="1:12">
      <c r="A37" s="123"/>
      <c r="B37" s="130"/>
      <c r="C37" s="164" t="s">
        <v>37</v>
      </c>
      <c r="D37" s="191"/>
      <c r="E37" s="191"/>
      <c r="F37" s="234">
        <f>SUM(F34:F36)</f>
        <v>0</v>
      </c>
      <c r="G37" s="264">
        <f>MAX(G34:G36)</f>
        <v>0</v>
      </c>
      <c r="H37" s="264">
        <f>SUM(H34:H36)</f>
        <v>0</v>
      </c>
      <c r="I37" s="264">
        <f>SUM(I34:I36)</f>
        <v>0</v>
      </c>
      <c r="J37" s="264">
        <f>SUM(J34:J36)</f>
        <v>0</v>
      </c>
    </row>
    <row r="38" spans="1:12">
      <c r="A38" s="123"/>
      <c r="B38" s="128" t="s">
        <v>143</v>
      </c>
      <c r="C38" s="161"/>
      <c r="D38" s="188" t="s">
        <v>80</v>
      </c>
      <c r="E38" s="207"/>
      <c r="F38" s="231" t="str">
        <f>IF(C38="",IF(E38="","","開始日入力を"),IF(E38="","終了日入力を",_xlfn.DAYS(E38,C38)+1))</f>
        <v/>
      </c>
      <c r="G38" s="261"/>
      <c r="H38" s="279" t="str">
        <f>IF(F38="","",IF(G38="","",IF(F38&gt;0,G38*F38,"")))</f>
        <v/>
      </c>
      <c r="I38" s="301"/>
      <c r="J38" s="301" t="str">
        <f>IF(H38="","",IF(H38-I38&lt;0,"エラー",H38-I38))</f>
        <v/>
      </c>
    </row>
    <row r="39" spans="1:12">
      <c r="A39" s="123"/>
      <c r="B39" s="131"/>
      <c r="C39" s="162"/>
      <c r="D39" s="189" t="s">
        <v>80</v>
      </c>
      <c r="E39" s="208"/>
      <c r="F39" s="232" t="str">
        <f>IF(C39="",IF(E39="","","開始日入力を"),IF(E39="","終了日入力を",_xlfn.DAYS(E39,C39)+1))</f>
        <v/>
      </c>
      <c r="G39" s="262"/>
      <c r="H39" s="280" t="str">
        <f>IF(F39="","",IF(G39="","",IF(F39&gt;0,G39*F39,"")))</f>
        <v/>
      </c>
      <c r="I39" s="302"/>
      <c r="J39" s="302" t="str">
        <f>IF(H39="","",IF(H39-I39&lt;0,"エラー",H39-I39))</f>
        <v/>
      </c>
    </row>
    <row r="40" spans="1:12">
      <c r="A40" s="123"/>
      <c r="B40" s="129"/>
      <c r="C40" s="163"/>
      <c r="D40" s="190" t="s">
        <v>80</v>
      </c>
      <c r="E40" s="209"/>
      <c r="F40" s="233" t="str">
        <f>IF(C40="",IF(E40="","","開始日入力を"),IF(E40="","終了日入力を",_xlfn.DAYS(E40,C40)+1))</f>
        <v/>
      </c>
      <c r="G40" s="263"/>
      <c r="H40" s="281" t="str">
        <f>IF(F40="","",IF(G40="","",IF(F40&gt;0,G40*F40,"")))</f>
        <v/>
      </c>
      <c r="I40" s="303"/>
      <c r="J40" s="303" t="str">
        <f>IF(H40="","",IF(H40-I40&lt;0,"エラー",H40-I40))</f>
        <v/>
      </c>
    </row>
    <row r="41" spans="1:12">
      <c r="A41" s="123"/>
      <c r="B41" s="130"/>
      <c r="C41" s="164" t="s">
        <v>37</v>
      </c>
      <c r="D41" s="191"/>
      <c r="E41" s="191"/>
      <c r="F41" s="234">
        <f>SUM(F38:F40)</f>
        <v>0</v>
      </c>
      <c r="G41" s="264">
        <f>MAX(G38:G40)</f>
        <v>0</v>
      </c>
      <c r="H41" s="264">
        <f>SUM(H38:H40)</f>
        <v>0</v>
      </c>
      <c r="I41" s="264">
        <f>SUM(I38:I40)</f>
        <v>0</v>
      </c>
      <c r="J41" s="264">
        <f>SUM(J38:J40)</f>
        <v>0</v>
      </c>
    </row>
    <row r="42" spans="1:12">
      <c r="A42" s="123"/>
      <c r="B42" s="123"/>
      <c r="C42" s="123"/>
      <c r="D42" s="123"/>
      <c r="E42" s="123"/>
      <c r="F42" s="123"/>
      <c r="G42" s="123"/>
      <c r="H42" s="123"/>
      <c r="I42" s="123"/>
      <c r="J42" s="123"/>
    </row>
    <row r="43" spans="1:12" s="121" customFormat="1">
      <c r="A43" s="125"/>
      <c r="B43" s="125" t="s">
        <v>154</v>
      </c>
      <c r="C43" s="121"/>
      <c r="D43" s="126"/>
      <c r="E43" s="126"/>
      <c r="F43" s="126"/>
      <c r="G43" s="126"/>
      <c r="H43" s="126"/>
      <c r="I43" s="126"/>
      <c r="J43" s="126"/>
      <c r="K43" s="121"/>
      <c r="L43" s="121"/>
    </row>
    <row r="44" spans="1:12" s="121" customFormat="1">
      <c r="A44" s="125"/>
      <c r="B44" s="125" t="s">
        <v>249</v>
      </c>
      <c r="D44" s="126"/>
      <c r="E44" s="126"/>
      <c r="F44" s="126"/>
      <c r="G44" s="126"/>
      <c r="H44" s="126"/>
      <c r="I44" s="126"/>
      <c r="J44" s="126"/>
      <c r="K44" s="121"/>
      <c r="L44" s="121"/>
    </row>
    <row r="45" spans="1:12" s="121" customFormat="1">
      <c r="A45" s="126"/>
      <c r="B45" s="132" t="s">
        <v>141</v>
      </c>
      <c r="C45" s="166" t="s">
        <v>73</v>
      </c>
      <c r="D45" s="192"/>
      <c r="E45" s="192"/>
      <c r="F45" s="235"/>
      <c r="G45" s="265" t="s">
        <v>60</v>
      </c>
      <c r="H45" s="282"/>
      <c r="I45" s="304" t="s">
        <v>27</v>
      </c>
      <c r="J45" s="304" t="s">
        <v>77</v>
      </c>
      <c r="K45" s="121"/>
      <c r="L45" s="121"/>
    </row>
    <row r="46" spans="1:12" s="121" customFormat="1">
      <c r="A46" s="126"/>
      <c r="B46" s="133"/>
      <c r="C46" s="167" t="s">
        <v>45</v>
      </c>
      <c r="D46" s="193"/>
      <c r="E46" s="210"/>
      <c r="F46" s="236" t="s">
        <v>74</v>
      </c>
      <c r="G46" s="266" t="s">
        <v>32</v>
      </c>
      <c r="H46" s="236" t="s">
        <v>76</v>
      </c>
      <c r="I46" s="305"/>
      <c r="J46" s="305"/>
      <c r="K46" s="121"/>
      <c r="L46" s="121"/>
    </row>
    <row r="47" spans="1:12" s="121" customFormat="1">
      <c r="A47" s="126"/>
      <c r="B47" s="134"/>
      <c r="C47" s="168"/>
      <c r="D47" s="194"/>
      <c r="E47" s="211"/>
      <c r="F47" s="237" t="s">
        <v>10</v>
      </c>
      <c r="G47" s="267" t="s">
        <v>11</v>
      </c>
      <c r="H47" s="283" t="s">
        <v>30</v>
      </c>
      <c r="I47" s="306" t="s">
        <v>82</v>
      </c>
      <c r="J47" s="306" t="s">
        <v>3</v>
      </c>
      <c r="K47" s="121"/>
      <c r="L47" s="121"/>
    </row>
    <row r="48" spans="1:12" s="121" customFormat="1">
      <c r="A48" s="126"/>
      <c r="B48" s="132" t="s">
        <v>142</v>
      </c>
      <c r="C48" s="169"/>
      <c r="D48" s="195" t="s">
        <v>80</v>
      </c>
      <c r="E48" s="212"/>
      <c r="F48" s="238" t="str">
        <f>IF(C48="",IF(E48="","","開始日入力を"),IF(E48="","終了日入力を",_xlfn.DAYS(E48,C48)+1))</f>
        <v/>
      </c>
      <c r="G48" s="268"/>
      <c r="H48" s="284" t="str">
        <f>IF(F48="","",IF(G48="","",IF(F48&gt;0,G48*F48,"")))</f>
        <v/>
      </c>
      <c r="I48" s="307"/>
      <c r="J48" s="307" t="str">
        <f>IF(H48="","",IF(H48-I48&lt;0,"エラー",H48-I48))</f>
        <v/>
      </c>
      <c r="K48" s="121"/>
      <c r="L48" s="121"/>
    </row>
    <row r="49" spans="1:12" s="121" customFormat="1">
      <c r="A49" s="126"/>
      <c r="B49" s="346"/>
      <c r="C49" s="352"/>
      <c r="D49" s="355" t="s">
        <v>80</v>
      </c>
      <c r="E49" s="358"/>
      <c r="F49" s="359" t="str">
        <f>IF(C49="",IF(E49="","","開始日入力を"),IF(E49="","終了日入力を",_xlfn.DAYS(E49,C49)+1))</f>
        <v/>
      </c>
      <c r="G49" s="360"/>
      <c r="H49" s="361" t="str">
        <f>IF(F49="","",IF(G49="","",IF(F49&gt;0,G49*F49,"")))</f>
        <v/>
      </c>
      <c r="I49" s="362"/>
      <c r="J49" s="362" t="str">
        <f>IF(H49="","",IF(H49-I49&lt;0,"エラー",H49-I49))</f>
        <v/>
      </c>
      <c r="K49" s="121"/>
      <c r="L49" s="121"/>
    </row>
    <row r="50" spans="1:12" s="121" customFormat="1">
      <c r="A50" s="126"/>
      <c r="B50" s="133"/>
      <c r="C50" s="170"/>
      <c r="D50" s="196" t="s">
        <v>80</v>
      </c>
      <c r="E50" s="213"/>
      <c r="F50" s="239" t="str">
        <f>IF(C50="",IF(E50="","","開始日入力を"),IF(E50="","終了日入力を",_xlfn.DAYS(E50,C50)+1))</f>
        <v/>
      </c>
      <c r="G50" s="269"/>
      <c r="H50" s="285" t="str">
        <f>IF(F50="","",IF(G50="","",IF(F50&gt;0,G50*F50,"")))</f>
        <v/>
      </c>
      <c r="I50" s="308"/>
      <c r="J50" s="308" t="str">
        <f>IF(H50="","",IF(H50-I50&lt;0,"エラー",H50-I50))</f>
        <v/>
      </c>
      <c r="K50" s="121"/>
      <c r="L50" s="121"/>
    </row>
    <row r="51" spans="1:12" s="121" customFormat="1">
      <c r="A51" s="126"/>
      <c r="B51" s="134"/>
      <c r="C51" s="171" t="s">
        <v>37</v>
      </c>
      <c r="D51" s="197"/>
      <c r="E51" s="197"/>
      <c r="F51" s="240">
        <f>SUM(F48:F50)</f>
        <v>0</v>
      </c>
      <c r="G51" s="270">
        <f>MAX(G48:G50)</f>
        <v>0</v>
      </c>
      <c r="H51" s="270">
        <f>SUM(H48:H50)</f>
        <v>0</v>
      </c>
      <c r="I51" s="270">
        <f>SUM(I48:I50)</f>
        <v>0</v>
      </c>
      <c r="J51" s="270">
        <f>SUM(J48:J50)</f>
        <v>0</v>
      </c>
      <c r="K51" s="121"/>
      <c r="L51" s="121"/>
    </row>
    <row r="52" spans="1:12" s="121" customFormat="1">
      <c r="A52" s="126"/>
      <c r="B52" s="132" t="s">
        <v>163</v>
      </c>
      <c r="C52" s="169"/>
      <c r="D52" s="195" t="s">
        <v>80</v>
      </c>
      <c r="E52" s="212"/>
      <c r="F52" s="238" t="str">
        <f>IF(C52="",IF(E52="","","開始日入力を"),IF(E52="","終了日入力を",_xlfn.DAYS(E52,C52)+1))</f>
        <v/>
      </c>
      <c r="G52" s="268"/>
      <c r="H52" s="284" t="str">
        <f>IF(F52="","",IF(G52="","",IF(F52&gt;0,G52*F52,"")))</f>
        <v/>
      </c>
      <c r="I52" s="307"/>
      <c r="J52" s="307" t="str">
        <f>IF(H52="","",IF(H52-I52&lt;0,"エラー",H52-I52))</f>
        <v/>
      </c>
      <c r="K52" s="121"/>
      <c r="L52" s="121"/>
    </row>
    <row r="53" spans="1:12" s="121" customFormat="1">
      <c r="A53" s="126"/>
      <c r="B53" s="346"/>
      <c r="C53" s="352"/>
      <c r="D53" s="355" t="s">
        <v>80</v>
      </c>
      <c r="E53" s="358"/>
      <c r="F53" s="359" t="str">
        <f>IF(C53="",IF(E53="","","開始日入力を"),IF(E53="","終了日入力を",_xlfn.DAYS(E53,C53)+1))</f>
        <v/>
      </c>
      <c r="G53" s="360"/>
      <c r="H53" s="361" t="str">
        <f>IF(F53="","",IF(G53="","",IF(F53&gt;0,G53*F53,"")))</f>
        <v/>
      </c>
      <c r="I53" s="362"/>
      <c r="J53" s="362" t="str">
        <f>IF(H53="","",IF(H53-I53&lt;0,"エラー",H53-I53))</f>
        <v/>
      </c>
      <c r="K53" s="121"/>
      <c r="L53" s="121"/>
    </row>
    <row r="54" spans="1:12" s="121" customFormat="1">
      <c r="A54" s="126"/>
      <c r="B54" s="133"/>
      <c r="C54" s="170"/>
      <c r="D54" s="196" t="s">
        <v>80</v>
      </c>
      <c r="E54" s="213"/>
      <c r="F54" s="239" t="str">
        <f>IF(C54="",IF(E54="","","開始日入力を"),IF(E54="","終了日入力を",_xlfn.DAYS(E54,C54)+1))</f>
        <v/>
      </c>
      <c r="G54" s="269"/>
      <c r="H54" s="285" t="str">
        <f>IF(F54="","",IF(G54="","",IF(F54&gt;0,G54*F54,"")))</f>
        <v/>
      </c>
      <c r="I54" s="308"/>
      <c r="J54" s="308" t="str">
        <f>IF(H54="","",IF(H54-I54&lt;0,"エラー",H54-I54))</f>
        <v/>
      </c>
      <c r="K54" s="121"/>
      <c r="L54" s="121"/>
    </row>
    <row r="55" spans="1:12" s="121" customFormat="1">
      <c r="A55" s="126"/>
      <c r="B55" s="134"/>
      <c r="C55" s="171" t="s">
        <v>37</v>
      </c>
      <c r="D55" s="197"/>
      <c r="E55" s="197"/>
      <c r="F55" s="240">
        <f>SUM(F52:F54)</f>
        <v>0</v>
      </c>
      <c r="G55" s="270">
        <f>MAX(G52:G54)</f>
        <v>0</v>
      </c>
      <c r="H55" s="270">
        <f>SUM(H52:H54)</f>
        <v>0</v>
      </c>
      <c r="I55" s="270">
        <f>SUM(I52:I54)</f>
        <v>0</v>
      </c>
      <c r="J55" s="270">
        <f>SUM(J52:J54)</f>
        <v>0</v>
      </c>
      <c r="K55" s="121"/>
      <c r="L55" s="121"/>
    </row>
    <row r="56" spans="1:12" s="121" customFormat="1">
      <c r="A56" s="126"/>
      <c r="B56" s="132" t="s">
        <v>143</v>
      </c>
      <c r="C56" s="169"/>
      <c r="D56" s="195" t="s">
        <v>80</v>
      </c>
      <c r="E56" s="212"/>
      <c r="F56" s="238" t="str">
        <f>IF(C56="",IF(E56="","","開始日入力を"),IF(E56="","終了日入力を",_xlfn.DAYS(E56,C56)+1))</f>
        <v/>
      </c>
      <c r="G56" s="268"/>
      <c r="H56" s="284" t="str">
        <f>IF(F56="","",IF(G56="","",IF(F56&gt;0,G56*F56,"")))</f>
        <v/>
      </c>
      <c r="I56" s="307"/>
      <c r="J56" s="307" t="str">
        <f>IF(H56="","",IF(H56-I56&lt;0,"エラー",H56-I56))</f>
        <v/>
      </c>
      <c r="K56" s="121"/>
      <c r="L56" s="121"/>
    </row>
    <row r="57" spans="1:12" s="121" customFormat="1">
      <c r="A57" s="126"/>
      <c r="B57" s="346"/>
      <c r="C57" s="352"/>
      <c r="D57" s="355" t="s">
        <v>80</v>
      </c>
      <c r="E57" s="358"/>
      <c r="F57" s="359" t="str">
        <f>IF(C57="",IF(E57="","","開始日入力を"),IF(E57="","終了日入力を",_xlfn.DAYS(E57,C57)+1))</f>
        <v/>
      </c>
      <c r="G57" s="360"/>
      <c r="H57" s="361" t="str">
        <f>IF(F57="","",IF(G57="","",IF(F57&gt;0,G57*F57,"")))</f>
        <v/>
      </c>
      <c r="I57" s="362"/>
      <c r="J57" s="362" t="str">
        <f>IF(H57="","",IF(H57-I57&lt;0,"エラー",H57-I57))</f>
        <v/>
      </c>
      <c r="K57" s="121"/>
      <c r="L57" s="121"/>
    </row>
    <row r="58" spans="1:12" s="121" customFormat="1">
      <c r="A58" s="126"/>
      <c r="B58" s="133"/>
      <c r="C58" s="170"/>
      <c r="D58" s="196" t="s">
        <v>80</v>
      </c>
      <c r="E58" s="213"/>
      <c r="F58" s="239" t="str">
        <f>IF(C58="",IF(E58="","","開始日入力を"),IF(E58="","終了日入力を",_xlfn.DAYS(E58,C58)+1))</f>
        <v/>
      </c>
      <c r="G58" s="269"/>
      <c r="H58" s="285" t="str">
        <f>IF(F58="","",IF(G58="","",IF(F58&gt;0,G58*F58,"")))</f>
        <v/>
      </c>
      <c r="I58" s="308"/>
      <c r="J58" s="308" t="str">
        <f>IF(H58="","",IF(H58-I58&lt;0,"エラー",H58-I58))</f>
        <v/>
      </c>
      <c r="K58" s="121"/>
      <c r="L58" s="121"/>
    </row>
    <row r="59" spans="1:12" s="121" customFormat="1">
      <c r="A59" s="126"/>
      <c r="B59" s="134"/>
      <c r="C59" s="171" t="s">
        <v>37</v>
      </c>
      <c r="D59" s="197"/>
      <c r="E59" s="197"/>
      <c r="F59" s="240">
        <f>SUM(F56:F58)</f>
        <v>0</v>
      </c>
      <c r="G59" s="270">
        <f>MAX(G56:G58)</f>
        <v>0</v>
      </c>
      <c r="H59" s="270">
        <f>SUM(H56:H58)</f>
        <v>0</v>
      </c>
      <c r="I59" s="270">
        <f>SUM(I56:I58)</f>
        <v>0</v>
      </c>
      <c r="J59" s="270">
        <f>SUM(J56:J58)</f>
        <v>0</v>
      </c>
      <c r="K59" s="121"/>
      <c r="L59" s="121"/>
    </row>
    <row r="60" spans="1:12" s="121" customFormat="1">
      <c r="A60" s="126"/>
      <c r="B60" s="347"/>
      <c r="C60" s="353"/>
      <c r="D60" s="327"/>
      <c r="E60" s="327"/>
      <c r="F60" s="257"/>
      <c r="G60" s="257"/>
      <c r="H60" s="257"/>
      <c r="I60" s="257"/>
      <c r="J60" s="257"/>
      <c r="K60" s="121"/>
      <c r="L60" s="121"/>
    </row>
    <row r="61" spans="1:12" s="121" customFormat="1">
      <c r="A61" s="125"/>
      <c r="B61" s="125" t="s">
        <v>155</v>
      </c>
      <c r="D61" s="126"/>
      <c r="E61" s="126"/>
      <c r="F61" s="126"/>
      <c r="G61" s="126"/>
      <c r="H61" s="126"/>
      <c r="I61" s="126"/>
      <c r="J61" s="126"/>
      <c r="K61" s="121"/>
      <c r="L61" s="121"/>
    </row>
    <row r="62" spans="1:12" s="121" customFormat="1">
      <c r="A62" s="126"/>
      <c r="B62" s="132" t="s">
        <v>141</v>
      </c>
      <c r="C62" s="166" t="s">
        <v>73</v>
      </c>
      <c r="D62" s="192"/>
      <c r="E62" s="192"/>
      <c r="F62" s="235"/>
      <c r="G62" s="265" t="s">
        <v>60</v>
      </c>
      <c r="H62" s="282"/>
      <c r="I62" s="304" t="s">
        <v>27</v>
      </c>
      <c r="J62" s="304" t="s">
        <v>77</v>
      </c>
      <c r="K62" s="121"/>
      <c r="L62" s="121"/>
    </row>
    <row r="63" spans="1:12" s="121" customFormat="1">
      <c r="A63" s="126"/>
      <c r="B63" s="133"/>
      <c r="C63" s="167" t="s">
        <v>45</v>
      </c>
      <c r="D63" s="193"/>
      <c r="E63" s="210"/>
      <c r="F63" s="236" t="s">
        <v>74</v>
      </c>
      <c r="G63" s="266" t="s">
        <v>32</v>
      </c>
      <c r="H63" s="236" t="s">
        <v>76</v>
      </c>
      <c r="I63" s="305"/>
      <c r="J63" s="305"/>
      <c r="K63" s="121"/>
      <c r="L63" s="121"/>
    </row>
    <row r="64" spans="1:12" s="121" customFormat="1">
      <c r="A64" s="126"/>
      <c r="B64" s="134"/>
      <c r="C64" s="168"/>
      <c r="D64" s="194"/>
      <c r="E64" s="211"/>
      <c r="F64" s="237" t="s">
        <v>10</v>
      </c>
      <c r="G64" s="267" t="s">
        <v>11</v>
      </c>
      <c r="H64" s="283" t="s">
        <v>30</v>
      </c>
      <c r="I64" s="306" t="s">
        <v>82</v>
      </c>
      <c r="J64" s="306" t="s">
        <v>3</v>
      </c>
      <c r="K64" s="121"/>
      <c r="L64" s="121"/>
    </row>
    <row r="65" spans="1:12" s="121" customFormat="1">
      <c r="A65" s="126"/>
      <c r="B65" s="132" t="s">
        <v>142</v>
      </c>
      <c r="C65" s="169"/>
      <c r="D65" s="195" t="s">
        <v>80</v>
      </c>
      <c r="E65" s="212"/>
      <c r="F65" s="238" t="str">
        <f>IF(C65="",IF(E65="","","開始日入力を"),IF(E65="","終了日入力を",_xlfn.DAYS(E65,C65)+1))</f>
        <v/>
      </c>
      <c r="G65" s="268"/>
      <c r="H65" s="284" t="str">
        <f>IF(F65="","",IF(G65="","",IF(F65&gt;0,G65*F65,"")))</f>
        <v/>
      </c>
      <c r="I65" s="307"/>
      <c r="J65" s="307" t="str">
        <f>IF(H65="","",IF(H65-I65&lt;0,"エラー",H65-I65))</f>
        <v/>
      </c>
      <c r="K65" s="121"/>
      <c r="L65" s="121"/>
    </row>
    <row r="66" spans="1:12" s="121" customFormat="1">
      <c r="A66" s="126"/>
      <c r="B66" s="346"/>
      <c r="C66" s="352"/>
      <c r="D66" s="355" t="s">
        <v>80</v>
      </c>
      <c r="E66" s="358"/>
      <c r="F66" s="359" t="str">
        <f>IF(C66="",IF(E66="","","開始日入力を"),IF(E66="","終了日入力を",_xlfn.DAYS(E66,C66)+1))</f>
        <v/>
      </c>
      <c r="G66" s="360"/>
      <c r="H66" s="361" t="str">
        <f>IF(F66="","",IF(G66="","",IF(F66&gt;0,G66*F66,"")))</f>
        <v/>
      </c>
      <c r="I66" s="362"/>
      <c r="J66" s="362" t="str">
        <f>IF(H66="","",IF(H66-I66&lt;0,"エラー",H66-I66))</f>
        <v/>
      </c>
      <c r="K66" s="121"/>
      <c r="L66" s="121"/>
    </row>
    <row r="67" spans="1:12" s="121" customFormat="1">
      <c r="A67" s="126"/>
      <c r="B67" s="133"/>
      <c r="C67" s="170"/>
      <c r="D67" s="196" t="s">
        <v>80</v>
      </c>
      <c r="E67" s="213"/>
      <c r="F67" s="239" t="str">
        <f>IF(C67="",IF(E67="","","開始日入力を"),IF(E67="","終了日入力を",_xlfn.DAYS(E67,C67)+1))</f>
        <v/>
      </c>
      <c r="G67" s="269"/>
      <c r="H67" s="285" t="str">
        <f>IF(F67="","",IF(G67="","",IF(F67&gt;0,G67*F67,"")))</f>
        <v/>
      </c>
      <c r="I67" s="308"/>
      <c r="J67" s="308" t="str">
        <f>IF(H67="","",IF(H67-I67&lt;0,"エラー",H67-I67))</f>
        <v/>
      </c>
      <c r="K67" s="121"/>
      <c r="L67" s="121"/>
    </row>
    <row r="68" spans="1:12" s="121" customFormat="1">
      <c r="A68" s="126"/>
      <c r="B68" s="134"/>
      <c r="C68" s="171" t="s">
        <v>37</v>
      </c>
      <c r="D68" s="197"/>
      <c r="E68" s="197"/>
      <c r="F68" s="240">
        <f>SUM(F65:F67)</f>
        <v>0</v>
      </c>
      <c r="G68" s="270">
        <f>MAX(G65:G67)</f>
        <v>0</v>
      </c>
      <c r="H68" s="270">
        <f>SUM(H65:H67)</f>
        <v>0</v>
      </c>
      <c r="I68" s="270">
        <f>SUM(I65:I67)</f>
        <v>0</v>
      </c>
      <c r="J68" s="270">
        <f>SUM(J65:J67)</f>
        <v>0</v>
      </c>
      <c r="K68" s="121"/>
      <c r="L68" s="121"/>
    </row>
    <row r="69" spans="1:12" s="121" customFormat="1">
      <c r="A69" s="126"/>
      <c r="B69" s="132" t="s">
        <v>163</v>
      </c>
      <c r="C69" s="169"/>
      <c r="D69" s="195" t="s">
        <v>80</v>
      </c>
      <c r="E69" s="212"/>
      <c r="F69" s="238" t="str">
        <f>IF(C69="",IF(E69="","","開始日入力を"),IF(E69="","終了日入力を",_xlfn.DAYS(E69,C69)+1))</f>
        <v/>
      </c>
      <c r="G69" s="268"/>
      <c r="H69" s="284" t="str">
        <f>IF(F69="","",IF(G69="","",IF(F69&gt;0,G69*F69,"")))</f>
        <v/>
      </c>
      <c r="I69" s="307"/>
      <c r="J69" s="307" t="str">
        <f>IF(H69="","",IF(H69-I69&lt;0,"エラー",H69-I69))</f>
        <v/>
      </c>
      <c r="K69" s="121"/>
      <c r="L69" s="121"/>
    </row>
    <row r="70" spans="1:12" s="121" customFormat="1">
      <c r="A70" s="126"/>
      <c r="B70" s="346"/>
      <c r="C70" s="352"/>
      <c r="D70" s="355" t="s">
        <v>80</v>
      </c>
      <c r="E70" s="358"/>
      <c r="F70" s="359" t="str">
        <f>IF(C70="",IF(E70="","","開始日入力を"),IF(E70="","終了日入力を",_xlfn.DAYS(E70,C70)+1))</f>
        <v/>
      </c>
      <c r="G70" s="360"/>
      <c r="H70" s="361" t="str">
        <f>IF(F70="","",IF(G70="","",IF(F70&gt;0,G70*F70,"")))</f>
        <v/>
      </c>
      <c r="I70" s="362"/>
      <c r="J70" s="362" t="str">
        <f>IF(H70="","",IF(H70-I70&lt;0,"エラー",H70-I70))</f>
        <v/>
      </c>
      <c r="K70" s="121"/>
      <c r="L70" s="121"/>
    </row>
    <row r="71" spans="1:12" s="121" customFormat="1">
      <c r="A71" s="126"/>
      <c r="B71" s="133"/>
      <c r="C71" s="170"/>
      <c r="D71" s="196" t="s">
        <v>80</v>
      </c>
      <c r="E71" s="213"/>
      <c r="F71" s="239" t="str">
        <f>IF(C71="",IF(E71="","","開始日入力を"),IF(E71="","終了日入力を",_xlfn.DAYS(E71,C71)+1))</f>
        <v/>
      </c>
      <c r="G71" s="269"/>
      <c r="H71" s="285" t="str">
        <f>IF(F71="","",IF(G71="","",IF(F71&gt;0,G71*F71,"")))</f>
        <v/>
      </c>
      <c r="I71" s="308"/>
      <c r="J71" s="308" t="str">
        <f>IF(H71="","",IF(H71-I71&lt;0,"エラー",H71-I71))</f>
        <v/>
      </c>
      <c r="K71" s="121"/>
      <c r="L71" s="121"/>
    </row>
    <row r="72" spans="1:12" s="121" customFormat="1">
      <c r="A72" s="126"/>
      <c r="B72" s="134"/>
      <c r="C72" s="171" t="s">
        <v>37</v>
      </c>
      <c r="D72" s="197"/>
      <c r="E72" s="197"/>
      <c r="F72" s="240">
        <f>SUM(F69:F71)</f>
        <v>0</v>
      </c>
      <c r="G72" s="270">
        <f>MAX(G69:G71)</f>
        <v>0</v>
      </c>
      <c r="H72" s="270">
        <f>SUM(H69:H71)</f>
        <v>0</v>
      </c>
      <c r="I72" s="270">
        <f>SUM(I69:I71)</f>
        <v>0</v>
      </c>
      <c r="J72" s="270">
        <f>SUM(J69:J71)</f>
        <v>0</v>
      </c>
      <c r="K72" s="121"/>
      <c r="L72" s="121"/>
    </row>
    <row r="73" spans="1:12" s="121" customFormat="1">
      <c r="A73" s="126"/>
      <c r="B73" s="132" t="s">
        <v>143</v>
      </c>
      <c r="C73" s="169"/>
      <c r="D73" s="195" t="s">
        <v>80</v>
      </c>
      <c r="E73" s="212"/>
      <c r="F73" s="238" t="str">
        <f>IF(C73="",IF(E73="","","開始日入力を"),IF(E73="","終了日入力を",_xlfn.DAYS(E73,C73)+1))</f>
        <v/>
      </c>
      <c r="G73" s="268"/>
      <c r="H73" s="284" t="str">
        <f>IF(F73="","",IF(G73="","",IF(F73&gt;0,G73*F73,"")))</f>
        <v/>
      </c>
      <c r="I73" s="307"/>
      <c r="J73" s="307" t="str">
        <f>IF(H73="","",IF(H73-I73&lt;0,"エラー",H73-I73))</f>
        <v/>
      </c>
      <c r="K73" s="121"/>
      <c r="L73" s="121"/>
    </row>
    <row r="74" spans="1:12" s="121" customFormat="1">
      <c r="A74" s="126"/>
      <c r="B74" s="346"/>
      <c r="C74" s="352"/>
      <c r="D74" s="355" t="s">
        <v>80</v>
      </c>
      <c r="E74" s="358"/>
      <c r="F74" s="359" t="str">
        <f>IF(C74="",IF(E74="","","開始日入力を"),IF(E74="","終了日入力を",_xlfn.DAYS(E74,C74)+1))</f>
        <v/>
      </c>
      <c r="G74" s="360"/>
      <c r="H74" s="361" t="str">
        <f>IF(F74="","",IF(G74="","",IF(F74&gt;0,G74*F74,"")))</f>
        <v/>
      </c>
      <c r="I74" s="362"/>
      <c r="J74" s="362" t="str">
        <f>IF(H74="","",IF(H74-I74&lt;0,"エラー",H74-I74))</f>
        <v/>
      </c>
      <c r="K74" s="121"/>
      <c r="L74" s="121"/>
    </row>
    <row r="75" spans="1:12" s="121" customFormat="1">
      <c r="A75" s="126"/>
      <c r="B75" s="133"/>
      <c r="C75" s="170"/>
      <c r="D75" s="196" t="s">
        <v>80</v>
      </c>
      <c r="E75" s="213"/>
      <c r="F75" s="239" t="str">
        <f>IF(C75="",IF(E75="","","開始日入力を"),IF(E75="","終了日入力を",_xlfn.DAYS(E75,C75)+1))</f>
        <v/>
      </c>
      <c r="G75" s="269"/>
      <c r="H75" s="285" t="str">
        <f>IF(F75="","",IF(G75="","",IF(F75&gt;0,G75*F75,"")))</f>
        <v/>
      </c>
      <c r="I75" s="308"/>
      <c r="J75" s="308" t="str">
        <f>IF(H75="","",IF(H75-I75&lt;0,"エラー",H75-I75))</f>
        <v/>
      </c>
      <c r="K75" s="121"/>
      <c r="L75" s="121"/>
    </row>
    <row r="76" spans="1:12" s="121" customFormat="1">
      <c r="A76" s="126"/>
      <c r="B76" s="134"/>
      <c r="C76" s="171" t="s">
        <v>37</v>
      </c>
      <c r="D76" s="197"/>
      <c r="E76" s="197"/>
      <c r="F76" s="240">
        <f>SUM(F73:F75)</f>
        <v>0</v>
      </c>
      <c r="G76" s="270">
        <f>MAX(G73:G75)</f>
        <v>0</v>
      </c>
      <c r="H76" s="270">
        <f>SUM(H73:H75)</f>
        <v>0</v>
      </c>
      <c r="I76" s="270">
        <f>SUM(I73:I75)</f>
        <v>0</v>
      </c>
      <c r="J76" s="270">
        <f>SUM(J73:J75)</f>
        <v>0</v>
      </c>
      <c r="K76" s="121"/>
      <c r="L76" s="121"/>
    </row>
    <row r="77" spans="1:12" s="121" customFormat="1">
      <c r="A77" s="126"/>
      <c r="B77" s="132" t="s">
        <v>211</v>
      </c>
      <c r="C77" s="169"/>
      <c r="D77" s="195" t="s">
        <v>80</v>
      </c>
      <c r="E77" s="212"/>
      <c r="F77" s="238" t="str">
        <f>IF(C77="",IF(E77="","","開始日入力を"),IF(E77="","終了日入力を",_xlfn.DAYS(E77,C77)+1))</f>
        <v/>
      </c>
      <c r="G77" s="268"/>
      <c r="H77" s="284" t="str">
        <f>IF(F77="","",IF(G77="","",IF(F77&gt;0,G77*F77,"")))</f>
        <v/>
      </c>
      <c r="I77" s="307"/>
      <c r="J77" s="307" t="str">
        <f>IF(H77="","",IF(H77-I77&lt;0,"エラー",H77-I77))</f>
        <v/>
      </c>
      <c r="K77" s="121"/>
      <c r="L77" s="121"/>
    </row>
    <row r="78" spans="1:12" s="121" customFormat="1">
      <c r="A78" s="126"/>
      <c r="B78" s="346"/>
      <c r="C78" s="352"/>
      <c r="D78" s="355" t="s">
        <v>80</v>
      </c>
      <c r="E78" s="358"/>
      <c r="F78" s="359" t="str">
        <f>IF(C78="",IF(E78="","","開始日入力を"),IF(E78="","終了日入力を",_xlfn.DAYS(E78,C78)+1))</f>
        <v/>
      </c>
      <c r="G78" s="360"/>
      <c r="H78" s="361" t="str">
        <f>IF(F78="","",IF(G78="","",IF(F78&gt;0,G78*F78,"")))</f>
        <v/>
      </c>
      <c r="I78" s="362"/>
      <c r="J78" s="362" t="str">
        <f>IF(H78="","",IF(H78-I78&lt;0,"エラー",H78-I78))</f>
        <v/>
      </c>
      <c r="K78" s="121"/>
      <c r="L78" s="121"/>
    </row>
    <row r="79" spans="1:12" s="121" customFormat="1">
      <c r="A79" s="126"/>
      <c r="B79" s="133"/>
      <c r="C79" s="170"/>
      <c r="D79" s="196" t="s">
        <v>80</v>
      </c>
      <c r="E79" s="213"/>
      <c r="F79" s="239" t="str">
        <f>IF(C79="",IF(E79="","","開始日入力を"),IF(E79="","終了日入力を",_xlfn.DAYS(E79,C79)+1))</f>
        <v/>
      </c>
      <c r="G79" s="269"/>
      <c r="H79" s="285" t="str">
        <f>IF(F79="","",IF(G79="","",IF(F79&gt;0,G79*F79,"")))</f>
        <v/>
      </c>
      <c r="I79" s="308"/>
      <c r="J79" s="308" t="str">
        <f>IF(H79="","",IF(H79-I79&lt;0,"エラー",H79-I79))</f>
        <v/>
      </c>
      <c r="K79" s="121"/>
      <c r="L79" s="121"/>
    </row>
    <row r="80" spans="1:12" s="121" customFormat="1">
      <c r="A80" s="126"/>
      <c r="B80" s="134"/>
      <c r="C80" s="171" t="s">
        <v>37</v>
      </c>
      <c r="D80" s="197"/>
      <c r="E80" s="197"/>
      <c r="F80" s="240">
        <f>SUM(F77:F79)</f>
        <v>0</v>
      </c>
      <c r="G80" s="270">
        <f>MAX(G77:G79)</f>
        <v>0</v>
      </c>
      <c r="H80" s="270">
        <f>SUM(H77:H79)</f>
        <v>0</v>
      </c>
      <c r="I80" s="270">
        <f>SUM(I77:I79)</f>
        <v>0</v>
      </c>
      <c r="J80" s="270">
        <f>SUM(J77:J79)</f>
        <v>0</v>
      </c>
      <c r="K80" s="121"/>
      <c r="L80" s="121"/>
    </row>
    <row r="81" spans="1:11">
      <c r="A81" s="123"/>
      <c r="B81" s="123"/>
      <c r="C81" s="123"/>
      <c r="D81" s="123"/>
      <c r="E81" s="123"/>
      <c r="F81" s="123"/>
      <c r="G81" s="123"/>
      <c r="H81" s="123"/>
      <c r="I81" s="123"/>
      <c r="J81" s="123"/>
    </row>
    <row r="82" spans="1:11">
      <c r="A82" s="3" t="s">
        <v>12</v>
      </c>
      <c r="B82" s="3"/>
      <c r="C82" s="123"/>
      <c r="D82" s="123"/>
      <c r="E82" s="123"/>
      <c r="F82" s="123"/>
      <c r="G82" s="123"/>
      <c r="H82" s="123"/>
      <c r="I82" s="123"/>
      <c r="J82" s="123"/>
    </row>
    <row r="83" spans="1:11">
      <c r="A83" s="123"/>
      <c r="B83" s="136" t="s">
        <v>192</v>
      </c>
      <c r="C83" s="172"/>
      <c r="D83" s="172"/>
      <c r="E83" s="172"/>
      <c r="F83" s="172"/>
      <c r="G83" s="172"/>
      <c r="H83" s="172"/>
      <c r="I83" s="172"/>
      <c r="J83" s="316"/>
    </row>
    <row r="84" spans="1:11" ht="57" customHeight="1">
      <c r="A84" s="123"/>
      <c r="B84" s="137"/>
      <c r="C84" s="173"/>
      <c r="D84" s="173"/>
      <c r="E84" s="173"/>
      <c r="F84" s="173"/>
      <c r="G84" s="173"/>
      <c r="H84" s="173"/>
      <c r="I84" s="173"/>
      <c r="J84" s="201"/>
    </row>
    <row r="85" spans="1:11">
      <c r="A85" s="123"/>
      <c r="B85" s="123"/>
      <c r="C85" s="123"/>
      <c r="E85" s="123"/>
      <c r="F85" s="123"/>
      <c r="G85" s="123"/>
      <c r="H85" s="123"/>
      <c r="I85" s="123"/>
      <c r="J85" s="123"/>
    </row>
    <row r="86" spans="1:11">
      <c r="A86" s="3" t="s">
        <v>137</v>
      </c>
      <c r="B86" s="3"/>
      <c r="C86" s="123"/>
      <c r="D86" s="123"/>
      <c r="E86" s="123"/>
      <c r="F86" s="123"/>
      <c r="G86" s="123"/>
      <c r="H86" s="123"/>
      <c r="I86" s="123"/>
      <c r="J86" s="123"/>
    </row>
    <row r="87" spans="1:11" ht="15.75" customHeight="1">
      <c r="A87" s="123"/>
      <c r="B87" s="138" t="s">
        <v>139</v>
      </c>
      <c r="C87" s="174"/>
      <c r="D87" s="198"/>
      <c r="E87" s="138" t="s">
        <v>22</v>
      </c>
      <c r="F87" s="174"/>
      <c r="G87" s="174"/>
      <c r="H87" s="198"/>
      <c r="I87" s="309" t="s">
        <v>138</v>
      </c>
      <c r="J87" s="309" t="s">
        <v>140</v>
      </c>
    </row>
    <row r="88" spans="1:11" ht="15.75" customHeight="1">
      <c r="A88" s="123"/>
      <c r="B88" s="139"/>
      <c r="C88" s="174"/>
      <c r="D88" s="198"/>
      <c r="E88" s="214"/>
      <c r="F88" s="174"/>
      <c r="G88" s="174"/>
      <c r="H88" s="198"/>
      <c r="I88" s="294"/>
      <c r="J88" s="294"/>
    </row>
    <row r="89" spans="1:11">
      <c r="A89" s="123"/>
      <c r="B89" s="123"/>
      <c r="C89" s="123"/>
      <c r="E89" s="123"/>
      <c r="F89" s="123"/>
      <c r="G89" s="123"/>
      <c r="H89" s="123"/>
      <c r="I89" s="123"/>
      <c r="J89" s="123"/>
    </row>
    <row r="90" spans="1:11">
      <c r="A90" s="3" t="s">
        <v>78</v>
      </c>
      <c r="B90" s="3"/>
      <c r="D90" s="123"/>
      <c r="K90" s="61"/>
    </row>
    <row r="91" spans="1:11">
      <c r="A91" s="3"/>
      <c r="B91" s="125" t="s">
        <v>17</v>
      </c>
      <c r="C91" s="121"/>
      <c r="D91" s="126"/>
      <c r="E91" s="121"/>
      <c r="F91" s="121"/>
      <c r="G91" s="121"/>
      <c r="H91" s="121"/>
      <c r="I91" s="121"/>
      <c r="K91" s="61"/>
    </row>
    <row r="92" spans="1:11" s="119" customFormat="1" ht="15.75" customHeight="1">
      <c r="A92" s="3"/>
      <c r="B92" s="125" t="s">
        <v>258</v>
      </c>
      <c r="C92" s="121"/>
      <c r="D92" s="126"/>
      <c r="E92" s="121"/>
      <c r="F92" s="121"/>
      <c r="G92" s="121"/>
      <c r="H92" s="121"/>
      <c r="I92" s="121"/>
      <c r="J92" s="119"/>
      <c r="K92" s="61"/>
    </row>
    <row r="93" spans="1:11" s="119" customFormat="1" ht="15.75" customHeight="1">
      <c r="A93" s="3"/>
      <c r="B93" s="125" t="s">
        <v>234</v>
      </c>
      <c r="C93" s="121"/>
      <c r="D93" s="126"/>
      <c r="E93" s="121"/>
      <c r="F93" s="121"/>
      <c r="G93" s="121"/>
      <c r="H93" s="121"/>
      <c r="I93" s="121"/>
      <c r="J93" s="119"/>
      <c r="K93" s="61"/>
    </row>
    <row r="94" spans="1:11">
      <c r="A94" s="123"/>
      <c r="B94" s="348" t="s">
        <v>209</v>
      </c>
      <c r="C94" s="354" t="s">
        <v>28</v>
      </c>
      <c r="D94" s="356"/>
      <c r="E94" s="356"/>
      <c r="F94" s="241" t="str">
        <f>IF(J15=0,"",J15)</f>
        <v/>
      </c>
      <c r="G94" s="125" t="s">
        <v>79</v>
      </c>
      <c r="H94" s="241">
        <v>97000</v>
      </c>
      <c r="I94" s="125" t="s">
        <v>18</v>
      </c>
      <c r="J94" s="317" t="str">
        <f t="shared" ref="J94:J99" si="0">IF(F94="","",F94*H94)</f>
        <v/>
      </c>
      <c r="K94" s="61"/>
    </row>
    <row r="95" spans="1:11">
      <c r="A95" s="123"/>
      <c r="B95" s="348" t="s">
        <v>209</v>
      </c>
      <c r="C95" s="354" t="s">
        <v>175</v>
      </c>
      <c r="D95" s="356"/>
      <c r="E95" s="356"/>
      <c r="F95" s="241" t="str">
        <f>IF(J19=0,"",J19)</f>
        <v/>
      </c>
      <c r="G95" s="125" t="s">
        <v>79</v>
      </c>
      <c r="H95" s="241">
        <v>41000</v>
      </c>
      <c r="I95" s="125" t="s">
        <v>18</v>
      </c>
      <c r="J95" s="317" t="str">
        <f t="shared" si="0"/>
        <v/>
      </c>
      <c r="K95" s="61"/>
    </row>
    <row r="96" spans="1:11">
      <c r="A96" s="123"/>
      <c r="B96" s="348" t="s">
        <v>209</v>
      </c>
      <c r="C96" s="354" t="s">
        <v>144</v>
      </c>
      <c r="D96" s="356"/>
      <c r="E96" s="356"/>
      <c r="F96" s="241" t="str">
        <f>IF(J23=0,"",J23)</f>
        <v/>
      </c>
      <c r="G96" s="125" t="s">
        <v>79</v>
      </c>
      <c r="H96" s="241">
        <v>16000</v>
      </c>
      <c r="I96" s="125" t="s">
        <v>18</v>
      </c>
      <c r="J96" s="317" t="str">
        <f t="shared" si="0"/>
        <v/>
      </c>
      <c r="K96" s="61"/>
    </row>
    <row r="97" spans="1:11">
      <c r="A97" s="123"/>
      <c r="B97" s="348" t="s">
        <v>210</v>
      </c>
      <c r="C97" s="354" t="s">
        <v>28</v>
      </c>
      <c r="D97" s="356"/>
      <c r="E97" s="356"/>
      <c r="F97" s="241" t="str">
        <f>IF(J33=0,"",J33)</f>
        <v/>
      </c>
      <c r="G97" s="125" t="s">
        <v>79</v>
      </c>
      <c r="H97" s="241">
        <v>68000</v>
      </c>
      <c r="I97" s="125" t="s">
        <v>18</v>
      </c>
      <c r="J97" s="317" t="str">
        <f t="shared" si="0"/>
        <v/>
      </c>
      <c r="K97" s="61"/>
    </row>
    <row r="98" spans="1:11">
      <c r="A98" s="123"/>
      <c r="B98" s="348" t="s">
        <v>210</v>
      </c>
      <c r="C98" s="354" t="s">
        <v>175</v>
      </c>
      <c r="D98" s="356"/>
      <c r="E98" s="356"/>
      <c r="F98" s="241" t="str">
        <f>IF(J37=0,"",J37)</f>
        <v/>
      </c>
      <c r="G98" s="125" t="s">
        <v>79</v>
      </c>
      <c r="H98" s="241">
        <v>29000</v>
      </c>
      <c r="I98" s="125" t="s">
        <v>18</v>
      </c>
      <c r="J98" s="317" t="str">
        <f t="shared" si="0"/>
        <v/>
      </c>
      <c r="K98" s="61"/>
    </row>
    <row r="99" spans="1:11">
      <c r="A99" s="123"/>
      <c r="B99" s="348" t="s">
        <v>210</v>
      </c>
      <c r="C99" s="354" t="s">
        <v>144</v>
      </c>
      <c r="D99" s="356"/>
      <c r="E99" s="356"/>
      <c r="F99" s="241" t="str">
        <f>IF(J41=0,"",J41)</f>
        <v/>
      </c>
      <c r="G99" s="125" t="s">
        <v>79</v>
      </c>
      <c r="H99" s="241">
        <v>11000</v>
      </c>
      <c r="I99" s="125" t="s">
        <v>18</v>
      </c>
      <c r="J99" s="317" t="str">
        <f t="shared" si="0"/>
        <v/>
      </c>
      <c r="K99" s="61"/>
    </row>
    <row r="100" spans="1:11" s="119" customFormat="1" ht="15.75" customHeight="1">
      <c r="A100" s="3"/>
      <c r="B100" s="125" t="s">
        <v>248</v>
      </c>
      <c r="C100" s="121"/>
      <c r="D100" s="126"/>
      <c r="E100" s="121"/>
      <c r="F100" s="121"/>
      <c r="G100" s="121"/>
      <c r="H100" s="121"/>
      <c r="I100" s="121"/>
      <c r="J100" s="119"/>
      <c r="K100" s="61"/>
    </row>
    <row r="101" spans="1:11" s="119" customFormat="1" ht="15.75" customHeight="1">
      <c r="A101" s="3"/>
      <c r="B101" s="125" t="s">
        <v>250</v>
      </c>
      <c r="C101" s="121"/>
      <c r="D101" s="126"/>
      <c r="E101" s="121"/>
      <c r="F101" s="121"/>
      <c r="G101" s="121"/>
      <c r="H101" s="121"/>
      <c r="I101" s="121"/>
      <c r="J101" s="119"/>
      <c r="K101" s="61"/>
    </row>
    <row r="102" spans="1:11">
      <c r="A102" s="123"/>
      <c r="B102" s="348"/>
      <c r="C102" s="354" t="s">
        <v>28</v>
      </c>
      <c r="D102" s="356"/>
      <c r="E102" s="356"/>
      <c r="F102" s="241" t="str">
        <f>IF(J51=0,"",J51)</f>
        <v/>
      </c>
      <c r="G102" s="125" t="s">
        <v>79</v>
      </c>
      <c r="H102" s="241">
        <v>174000</v>
      </c>
      <c r="I102" s="125" t="s">
        <v>18</v>
      </c>
      <c r="J102" s="317" t="str">
        <f>IF(F102="","",F102*H102)</f>
        <v/>
      </c>
      <c r="K102" s="61"/>
    </row>
    <row r="103" spans="1:11">
      <c r="A103" s="123"/>
      <c r="B103" s="348"/>
      <c r="C103" s="354" t="s">
        <v>176</v>
      </c>
      <c r="D103" s="356"/>
      <c r="E103" s="356"/>
      <c r="F103" s="241" t="str">
        <f>IF(J55=0,"",J55)</f>
        <v/>
      </c>
      <c r="G103" s="125" t="s">
        <v>79</v>
      </c>
      <c r="H103" s="241">
        <v>85000</v>
      </c>
      <c r="I103" s="125" t="s">
        <v>18</v>
      </c>
      <c r="J103" s="317" t="str">
        <f>IF(F103="","",F103*H103)</f>
        <v/>
      </c>
      <c r="K103" s="61"/>
    </row>
    <row r="104" spans="1:11">
      <c r="A104" s="123"/>
      <c r="B104" s="348"/>
      <c r="C104" s="354" t="s">
        <v>144</v>
      </c>
      <c r="D104" s="356"/>
      <c r="E104" s="356"/>
      <c r="F104" s="241" t="str">
        <f>IF(J59=0,"",J59)</f>
        <v/>
      </c>
      <c r="G104" s="125" t="s">
        <v>79</v>
      </c>
      <c r="H104" s="241">
        <v>30000</v>
      </c>
      <c r="I104" s="125" t="s">
        <v>18</v>
      </c>
      <c r="J104" s="317" t="str">
        <f>IF(F104="","",F104*H104)</f>
        <v/>
      </c>
      <c r="K104" s="61"/>
    </row>
    <row r="105" spans="1:11" s="119" customFormat="1" ht="15.75" customHeight="1">
      <c r="A105" s="3"/>
      <c r="B105" s="125" t="s">
        <v>234</v>
      </c>
      <c r="C105" s="121"/>
      <c r="D105" s="126"/>
      <c r="E105" s="121"/>
      <c r="F105" s="121"/>
      <c r="G105" s="121"/>
      <c r="H105" s="121"/>
      <c r="I105" s="121"/>
      <c r="J105" s="119"/>
      <c r="K105" s="61"/>
    </row>
    <row r="106" spans="1:11">
      <c r="A106" s="123"/>
      <c r="B106" s="348"/>
      <c r="C106" s="354" t="s">
        <v>28</v>
      </c>
      <c r="D106" s="356"/>
      <c r="E106" s="356"/>
      <c r="F106" s="241" t="str">
        <f>IF(J68=0,"",J68)</f>
        <v/>
      </c>
      <c r="G106" s="125" t="s">
        <v>79</v>
      </c>
      <c r="H106" s="241">
        <v>121000</v>
      </c>
      <c r="I106" s="125" t="s">
        <v>18</v>
      </c>
      <c r="J106" s="317" t="str">
        <f>IF(F106="","",F106*H106)</f>
        <v/>
      </c>
      <c r="K106" s="61"/>
    </row>
    <row r="107" spans="1:11">
      <c r="A107" s="123"/>
      <c r="B107" s="348"/>
      <c r="C107" s="354" t="s">
        <v>176</v>
      </c>
      <c r="D107" s="356"/>
      <c r="E107" s="356"/>
      <c r="F107" s="241" t="str">
        <f>IF(J72=0,"",J72)</f>
        <v/>
      </c>
      <c r="G107" s="125" t="s">
        <v>79</v>
      </c>
      <c r="H107" s="241">
        <v>85000</v>
      </c>
      <c r="I107" s="125" t="s">
        <v>18</v>
      </c>
      <c r="J107" s="317" t="str">
        <f>IF(F107="","",F107*H107)</f>
        <v/>
      </c>
      <c r="K107" s="61"/>
    </row>
    <row r="108" spans="1:11">
      <c r="A108" s="123"/>
      <c r="B108" s="348"/>
      <c r="C108" s="354" t="s">
        <v>144</v>
      </c>
      <c r="D108" s="356"/>
      <c r="E108" s="356"/>
      <c r="F108" s="241" t="str">
        <f>IF(J76=0,"",J76)</f>
        <v/>
      </c>
      <c r="G108" s="125" t="s">
        <v>79</v>
      </c>
      <c r="H108" s="241">
        <v>29000</v>
      </c>
      <c r="I108" s="125" t="s">
        <v>18</v>
      </c>
      <c r="J108" s="317" t="str">
        <f>IF(F108="","",F108*H108)</f>
        <v/>
      </c>
      <c r="K108" s="61"/>
    </row>
    <row r="109" spans="1:11">
      <c r="A109" s="123"/>
      <c r="B109" s="348"/>
      <c r="C109" s="354" t="s">
        <v>246</v>
      </c>
      <c r="D109" s="356"/>
      <c r="E109" s="356"/>
      <c r="F109" s="241" t="str">
        <f>IF(J80=0,"",J80)</f>
        <v/>
      </c>
      <c r="G109" s="125" t="s">
        <v>79</v>
      </c>
      <c r="H109" s="241">
        <v>16000</v>
      </c>
      <c r="I109" s="125" t="s">
        <v>18</v>
      </c>
      <c r="J109" s="317" t="str">
        <f>IF(F109="","",F109*H109)</f>
        <v/>
      </c>
      <c r="K109" s="61"/>
    </row>
    <row r="110" spans="1:11">
      <c r="A110" s="123"/>
      <c r="B110" s="349" t="s">
        <v>12</v>
      </c>
      <c r="C110" s="175"/>
      <c r="D110" s="354" t="s">
        <v>227</v>
      </c>
      <c r="E110" s="175"/>
      <c r="F110" s="175"/>
      <c r="G110" s="175"/>
      <c r="H110" s="175"/>
      <c r="I110" s="125" t="s">
        <v>151</v>
      </c>
      <c r="J110" s="317"/>
      <c r="K110" s="61"/>
    </row>
    <row r="111" spans="1:11">
      <c r="A111" s="123"/>
      <c r="B111" s="349" t="s">
        <v>137</v>
      </c>
      <c r="C111" s="175"/>
      <c r="D111" s="354" t="s">
        <v>140</v>
      </c>
      <c r="E111" s="175"/>
      <c r="F111" s="241" t="str">
        <f>IF(J88=0,"",J88)</f>
        <v/>
      </c>
      <c r="G111" s="125" t="s">
        <v>79</v>
      </c>
      <c r="H111" s="241">
        <v>13100</v>
      </c>
      <c r="I111" s="125" t="s">
        <v>18</v>
      </c>
      <c r="J111" s="317" t="str">
        <f>IF(F111="","",F111*H111)</f>
        <v/>
      </c>
      <c r="K111" s="61"/>
    </row>
    <row r="112" spans="1:11">
      <c r="A112" s="123"/>
      <c r="B112" s="123"/>
      <c r="C112" s="123"/>
      <c r="D112" s="123"/>
      <c r="E112" s="144"/>
      <c r="F112" s="243"/>
      <c r="G112" s="3"/>
      <c r="H112" s="243"/>
      <c r="I112" s="310" t="s">
        <v>37</v>
      </c>
      <c r="J112" s="318">
        <f>SUM(J94:J111)</f>
        <v>0</v>
      </c>
      <c r="K112" s="61"/>
    </row>
    <row r="113" spans="1:10">
      <c r="A113" s="123"/>
      <c r="B113" s="123"/>
      <c r="C113" s="123"/>
      <c r="D113" s="123"/>
      <c r="E113" s="123"/>
      <c r="F113" s="123"/>
      <c r="G113" s="123"/>
      <c r="H113" s="123"/>
      <c r="J113" s="123"/>
    </row>
    <row r="114" spans="1:10" ht="20.100000000000001" customHeight="1">
      <c r="A114" s="3" t="s">
        <v>156</v>
      </c>
      <c r="B114" s="3"/>
      <c r="C114" s="123"/>
      <c r="D114" s="123"/>
      <c r="E114" s="123"/>
      <c r="F114" s="123"/>
      <c r="G114" s="123"/>
      <c r="H114" s="123"/>
      <c r="I114" s="123"/>
      <c r="J114" s="123"/>
    </row>
    <row r="115" spans="1:10" ht="20.100000000000001" customHeight="1">
      <c r="A115" s="3"/>
      <c r="B115" s="3" t="s">
        <v>148</v>
      </c>
      <c r="C115" s="123"/>
      <c r="D115" s="123"/>
      <c r="E115" s="123"/>
      <c r="F115" s="123"/>
      <c r="G115" s="123"/>
      <c r="H115" s="123"/>
      <c r="I115" s="123"/>
      <c r="J115" s="123"/>
    </row>
    <row r="116" spans="1:10" ht="20.100000000000001" customHeight="1">
      <c r="A116" s="3"/>
      <c r="B116" s="3" t="s">
        <v>162</v>
      </c>
      <c r="D116" s="123"/>
      <c r="E116" s="123"/>
      <c r="F116" s="123"/>
      <c r="G116" s="123"/>
      <c r="H116" s="123"/>
      <c r="I116" s="123"/>
      <c r="J116" s="123"/>
    </row>
    <row r="117" spans="1:10">
      <c r="A117" s="123"/>
      <c r="B117" s="128" t="s">
        <v>141</v>
      </c>
      <c r="C117" s="158" t="s">
        <v>73</v>
      </c>
      <c r="D117" s="185"/>
      <c r="E117" s="185"/>
      <c r="F117" s="228"/>
      <c r="G117" s="258" t="s">
        <v>60</v>
      </c>
      <c r="H117" s="277"/>
      <c r="I117" s="151" t="s">
        <v>27</v>
      </c>
      <c r="J117" s="151" t="s">
        <v>77</v>
      </c>
    </row>
    <row r="118" spans="1:10">
      <c r="A118" s="123"/>
      <c r="B118" s="129"/>
      <c r="C118" s="159" t="s">
        <v>45</v>
      </c>
      <c r="D118" s="186"/>
      <c r="E118" s="205"/>
      <c r="F118" s="229" t="s">
        <v>74</v>
      </c>
      <c r="G118" s="259" t="s">
        <v>32</v>
      </c>
      <c r="H118" s="229" t="s">
        <v>76</v>
      </c>
      <c r="I118" s="299"/>
      <c r="J118" s="299"/>
    </row>
    <row r="119" spans="1:10">
      <c r="A119" s="123"/>
      <c r="B119" s="130"/>
      <c r="C119" s="160"/>
      <c r="D119" s="187"/>
      <c r="E119" s="206"/>
      <c r="F119" s="230" t="s">
        <v>10</v>
      </c>
      <c r="G119" s="260" t="s">
        <v>11</v>
      </c>
      <c r="H119" s="278" t="s">
        <v>30</v>
      </c>
      <c r="I119" s="300" t="s">
        <v>82</v>
      </c>
      <c r="J119" s="300" t="s">
        <v>3</v>
      </c>
    </row>
    <row r="120" spans="1:10">
      <c r="A120" s="123"/>
      <c r="B120" s="128" t="s">
        <v>142</v>
      </c>
      <c r="C120" s="161"/>
      <c r="D120" s="188" t="s">
        <v>80</v>
      </c>
      <c r="E120" s="207"/>
      <c r="F120" s="231" t="str">
        <f>IF(C120="",IF(E120="","","開始日入力を"),IF(E120="","終了日入力を",_xlfn.DAYS(E120,C120)+1))</f>
        <v/>
      </c>
      <c r="G120" s="261"/>
      <c r="H120" s="279" t="str">
        <f>IF(F120="","",IF(G120="","",IF(F120&gt;0,G120*F120,"")))</f>
        <v/>
      </c>
      <c r="I120" s="301"/>
      <c r="J120" s="301" t="str">
        <f>IF(H120="","",IF(H120-I120&lt;0,"エラー",H120-I120))</f>
        <v/>
      </c>
    </row>
    <row r="121" spans="1:10">
      <c r="A121" s="123"/>
      <c r="B121" s="129"/>
      <c r="C121" s="163"/>
      <c r="D121" s="190" t="s">
        <v>80</v>
      </c>
      <c r="E121" s="209"/>
      <c r="F121" s="233" t="str">
        <f>IF(C121="",IF(E121="","","開始日入力を"),IF(E121="","終了日入力を",_xlfn.DAYS(E121,C121)+1))</f>
        <v/>
      </c>
      <c r="G121" s="263"/>
      <c r="H121" s="281" t="str">
        <f>IF(F121="","",IF(G121="","",IF(F121&gt;0,G121*F121,"")))</f>
        <v/>
      </c>
      <c r="I121" s="303"/>
      <c r="J121" s="303" t="str">
        <f>IF(H121="","",IF(H121-I121&lt;0,"エラー",H121-I121))</f>
        <v/>
      </c>
    </row>
    <row r="122" spans="1:10">
      <c r="A122" s="123"/>
      <c r="B122" s="130"/>
      <c r="C122" s="164" t="s">
        <v>37</v>
      </c>
      <c r="D122" s="191"/>
      <c r="E122" s="191"/>
      <c r="F122" s="234">
        <f>SUM(F120:F121)</f>
        <v>0</v>
      </c>
      <c r="G122" s="264">
        <f>MAX(G120:G121)</f>
        <v>0</v>
      </c>
      <c r="H122" s="264">
        <f>SUM(H120:H121)</f>
        <v>0</v>
      </c>
      <c r="I122" s="264">
        <f>SUM(I120:I121)</f>
        <v>0</v>
      </c>
      <c r="J122" s="264">
        <f>SUM(J120:J121)</f>
        <v>0</v>
      </c>
    </row>
    <row r="123" spans="1:10">
      <c r="A123" s="123"/>
      <c r="B123" s="128" t="s">
        <v>163</v>
      </c>
      <c r="C123" s="161"/>
      <c r="D123" s="188" t="s">
        <v>80</v>
      </c>
      <c r="E123" s="207"/>
      <c r="F123" s="231" t="str">
        <f>IF(C123="",IF(E123="","","開始日入力を"),IF(E123="","終了日入力を",_xlfn.DAYS(E123,C123)+1))</f>
        <v/>
      </c>
      <c r="G123" s="261"/>
      <c r="H123" s="279" t="str">
        <f>IF(F123="","",IF(G123="","",IF(F123&gt;0,G123*F123,"")))</f>
        <v/>
      </c>
      <c r="I123" s="301"/>
      <c r="J123" s="301" t="str">
        <f>IF(H123="","",IF(H123-I123&lt;0,"エラー",H123-I123))</f>
        <v/>
      </c>
    </row>
    <row r="124" spans="1:10">
      <c r="A124" s="123"/>
      <c r="B124" s="129"/>
      <c r="C124" s="163"/>
      <c r="D124" s="190" t="s">
        <v>80</v>
      </c>
      <c r="E124" s="209"/>
      <c r="F124" s="233" t="str">
        <f>IF(C124="",IF(E124="","","開始日入力を"),IF(E124="","終了日入力を",_xlfn.DAYS(E124,C124)+1))</f>
        <v/>
      </c>
      <c r="G124" s="263"/>
      <c r="H124" s="281" t="str">
        <f>IF(F124="","",IF(G124="","",IF(F124&gt;0,G124*F124,"")))</f>
        <v/>
      </c>
      <c r="I124" s="303"/>
      <c r="J124" s="303" t="str">
        <f>IF(H124="","",IF(H124-I124&lt;0,"エラー",H124-I124))</f>
        <v/>
      </c>
    </row>
    <row r="125" spans="1:10">
      <c r="A125" s="123"/>
      <c r="B125" s="130"/>
      <c r="C125" s="164" t="s">
        <v>37</v>
      </c>
      <c r="D125" s="191"/>
      <c r="E125" s="191"/>
      <c r="F125" s="234">
        <f>SUM(F123:F124)</f>
        <v>0</v>
      </c>
      <c r="G125" s="264">
        <f>MAX(G123:G124)</f>
        <v>0</v>
      </c>
      <c r="H125" s="264">
        <f>SUM(H123:H124)</f>
        <v>0</v>
      </c>
      <c r="I125" s="264">
        <f>SUM(I123:I124)</f>
        <v>0</v>
      </c>
      <c r="J125" s="264">
        <f>SUM(J123:J124)</f>
        <v>0</v>
      </c>
    </row>
    <row r="126" spans="1:10">
      <c r="A126" s="123"/>
      <c r="B126" s="128" t="s">
        <v>143</v>
      </c>
      <c r="C126" s="161"/>
      <c r="D126" s="188" t="s">
        <v>80</v>
      </c>
      <c r="E126" s="207"/>
      <c r="F126" s="231" t="str">
        <f>IF(C126="",IF(E126="","","開始日入力を"),IF(E126="","終了日入力を",_xlfn.DAYS(E126,C126)+1))</f>
        <v/>
      </c>
      <c r="G126" s="261"/>
      <c r="H126" s="279" t="str">
        <f>IF(F126="","",IF(G126="","",IF(F126&gt;0,G126*F126,"")))</f>
        <v/>
      </c>
      <c r="I126" s="301"/>
      <c r="J126" s="301" t="str">
        <f>IF(H126="","",IF(H126-I126&lt;0,"エラー",H126-I126))</f>
        <v/>
      </c>
    </row>
    <row r="127" spans="1:10">
      <c r="A127" s="123"/>
      <c r="B127" s="129"/>
      <c r="C127" s="163"/>
      <c r="D127" s="190" t="s">
        <v>80</v>
      </c>
      <c r="E127" s="209"/>
      <c r="F127" s="233" t="str">
        <f>IF(C127="",IF(E127="","","開始日入力を"),IF(E127="","終了日入力を",_xlfn.DAYS(E127,C127)+1))</f>
        <v/>
      </c>
      <c r="G127" s="263"/>
      <c r="H127" s="281" t="str">
        <f>IF(F127="","",IF(G127="","",IF(F127&gt;0,G127*F127,"")))</f>
        <v/>
      </c>
      <c r="I127" s="303"/>
      <c r="J127" s="303" t="str">
        <f>IF(H127="","",IF(H127-I127&lt;0,"エラー",H127-I127))</f>
        <v/>
      </c>
    </row>
    <row r="128" spans="1:10">
      <c r="A128" s="123"/>
      <c r="B128" s="130"/>
      <c r="C128" s="164" t="s">
        <v>37</v>
      </c>
      <c r="D128" s="191"/>
      <c r="E128" s="191"/>
      <c r="F128" s="234">
        <f>SUM(F126:F127)</f>
        <v>0</v>
      </c>
      <c r="G128" s="264">
        <f>MAX(G126:G127)</f>
        <v>0</v>
      </c>
      <c r="H128" s="264">
        <f>SUM(H126:H127)</f>
        <v>0</v>
      </c>
      <c r="I128" s="264">
        <f>SUM(I126:I127)</f>
        <v>0</v>
      </c>
      <c r="J128" s="264">
        <f>SUM(J126:J127)</f>
        <v>0</v>
      </c>
    </row>
    <row r="129" spans="1:10">
      <c r="A129" s="123"/>
      <c r="B129" s="128" t="s">
        <v>174</v>
      </c>
      <c r="C129" s="161"/>
      <c r="D129" s="188" t="s">
        <v>80</v>
      </c>
      <c r="E129" s="207"/>
      <c r="F129" s="231" t="str">
        <f>IF(C129="",IF(E129="","","開始日入力を"),IF(E129="","終了日入力を",_xlfn.DAYS(E129,C129)+1))</f>
        <v/>
      </c>
      <c r="G129" s="261"/>
      <c r="H129" s="279" t="str">
        <f>IF(F129="","",IF(G129="","",IF(F129&gt;0,G129*F129,"")))</f>
        <v/>
      </c>
      <c r="I129" s="301"/>
      <c r="J129" s="301" t="str">
        <f>IF(H129="","",IF(H129-I129&lt;0,"エラー",H129-I129))</f>
        <v/>
      </c>
    </row>
    <row r="130" spans="1:10">
      <c r="A130" s="123"/>
      <c r="B130" s="129"/>
      <c r="C130" s="163"/>
      <c r="D130" s="190" t="s">
        <v>80</v>
      </c>
      <c r="E130" s="209"/>
      <c r="F130" s="233" t="str">
        <f>IF(C130="",IF(E130="","","開始日入力を"),IF(E130="","終了日入力を",_xlfn.DAYS(E130,C130)+1))</f>
        <v/>
      </c>
      <c r="G130" s="263"/>
      <c r="H130" s="281" t="str">
        <f>IF(F130="","",IF(G130="","",IF(F130&gt;0,G130*F130,"")))</f>
        <v/>
      </c>
      <c r="I130" s="303"/>
      <c r="J130" s="303" t="str">
        <f>IF(H130="","",IF(H130-I130&lt;0,"エラー",H130-I130))</f>
        <v/>
      </c>
    </row>
    <row r="131" spans="1:10">
      <c r="A131" s="123"/>
      <c r="B131" s="130"/>
      <c r="C131" s="164" t="s">
        <v>37</v>
      </c>
      <c r="D131" s="191"/>
      <c r="E131" s="191"/>
      <c r="F131" s="234">
        <f>SUM(F129:F130)</f>
        <v>0</v>
      </c>
      <c r="G131" s="264">
        <f>MAX(G129:G130)</f>
        <v>0</v>
      </c>
      <c r="H131" s="264">
        <f>SUM(H129:H130)</f>
        <v>0</v>
      </c>
      <c r="I131" s="264">
        <f>SUM(I129:I130)</f>
        <v>0</v>
      </c>
      <c r="J131" s="264">
        <f>SUM(J129:J130)</f>
        <v>0</v>
      </c>
    </row>
    <row r="132" spans="1:10" ht="20.100000000000001" customHeight="1">
      <c r="A132" s="3"/>
      <c r="B132" s="125" t="s">
        <v>259</v>
      </c>
      <c r="D132" s="123"/>
      <c r="E132" s="123"/>
      <c r="F132" s="123"/>
      <c r="G132" s="123"/>
      <c r="H132" s="123"/>
      <c r="I132" s="123"/>
      <c r="J132" s="123"/>
    </row>
    <row r="133" spans="1:10">
      <c r="A133" s="123"/>
      <c r="B133" s="128" t="s">
        <v>141</v>
      </c>
      <c r="C133" s="158" t="s">
        <v>73</v>
      </c>
      <c r="D133" s="185"/>
      <c r="E133" s="185"/>
      <c r="F133" s="228"/>
      <c r="G133" s="258" t="s">
        <v>60</v>
      </c>
      <c r="H133" s="277"/>
      <c r="I133" s="151" t="s">
        <v>27</v>
      </c>
      <c r="J133" s="151" t="s">
        <v>77</v>
      </c>
    </row>
    <row r="134" spans="1:10">
      <c r="A134" s="123"/>
      <c r="B134" s="129"/>
      <c r="C134" s="159" t="s">
        <v>45</v>
      </c>
      <c r="D134" s="186"/>
      <c r="E134" s="205"/>
      <c r="F134" s="229" t="s">
        <v>74</v>
      </c>
      <c r="G134" s="259" t="s">
        <v>32</v>
      </c>
      <c r="H134" s="229" t="s">
        <v>76</v>
      </c>
      <c r="I134" s="299"/>
      <c r="J134" s="299"/>
    </row>
    <row r="135" spans="1:10">
      <c r="A135" s="123"/>
      <c r="B135" s="130"/>
      <c r="C135" s="160"/>
      <c r="D135" s="187"/>
      <c r="E135" s="206"/>
      <c r="F135" s="230" t="s">
        <v>10</v>
      </c>
      <c r="G135" s="260" t="s">
        <v>11</v>
      </c>
      <c r="H135" s="278" t="s">
        <v>30</v>
      </c>
      <c r="I135" s="300" t="s">
        <v>82</v>
      </c>
      <c r="J135" s="300" t="s">
        <v>3</v>
      </c>
    </row>
    <row r="136" spans="1:10">
      <c r="A136" s="123"/>
      <c r="B136" s="128" t="s">
        <v>142</v>
      </c>
      <c r="C136" s="161"/>
      <c r="D136" s="188" t="s">
        <v>80</v>
      </c>
      <c r="E136" s="207"/>
      <c r="F136" s="231" t="str">
        <f>IF(C136="",IF(E136="","","開始日入力を"),IF(E136="","終了日入力を",_xlfn.DAYS(E136,C136)+1))</f>
        <v/>
      </c>
      <c r="G136" s="261"/>
      <c r="H136" s="279" t="str">
        <f>IF(F136="","",IF(G136="","",IF(F136&gt;0,G136*F136,"")))</f>
        <v/>
      </c>
      <c r="I136" s="301"/>
      <c r="J136" s="301" t="str">
        <f>IF(H136="","",IF(H136-I136&lt;0,"エラー",H136-I136))</f>
        <v/>
      </c>
    </row>
    <row r="137" spans="1:10">
      <c r="A137" s="123"/>
      <c r="B137" s="129"/>
      <c r="C137" s="163"/>
      <c r="D137" s="190" t="s">
        <v>80</v>
      </c>
      <c r="E137" s="209"/>
      <c r="F137" s="233" t="str">
        <f>IF(C137="",IF(E137="","","開始日入力を"),IF(E137="","終了日入力を",_xlfn.DAYS(E137,C137)+1))</f>
        <v/>
      </c>
      <c r="G137" s="263"/>
      <c r="H137" s="281" t="str">
        <f>IF(F137="","",IF(G137="","",IF(F137&gt;0,G137*F137,"")))</f>
        <v/>
      </c>
      <c r="I137" s="303"/>
      <c r="J137" s="303" t="str">
        <f>IF(H137="","",IF(H137-I137&lt;0,"エラー",H137-I137))</f>
        <v/>
      </c>
    </row>
    <row r="138" spans="1:10">
      <c r="A138" s="123"/>
      <c r="B138" s="130"/>
      <c r="C138" s="164" t="s">
        <v>37</v>
      </c>
      <c r="D138" s="191"/>
      <c r="E138" s="191"/>
      <c r="F138" s="234">
        <f>SUM(F136:F137)</f>
        <v>0</v>
      </c>
      <c r="G138" s="264">
        <f>MAX(G136:G137)</f>
        <v>0</v>
      </c>
      <c r="H138" s="264">
        <f>SUM(H136:H137)</f>
        <v>0</v>
      </c>
      <c r="I138" s="264">
        <f>SUM(I136:I137)</f>
        <v>0</v>
      </c>
      <c r="J138" s="264">
        <f>SUM(J136:J137)</f>
        <v>0</v>
      </c>
    </row>
    <row r="139" spans="1:10">
      <c r="A139" s="123"/>
      <c r="B139" s="128" t="s">
        <v>163</v>
      </c>
      <c r="C139" s="161"/>
      <c r="D139" s="188" t="s">
        <v>80</v>
      </c>
      <c r="E139" s="207"/>
      <c r="F139" s="231" t="str">
        <f>IF(C139="",IF(E139="","","開始日入力を"),IF(E139="","終了日入力を",_xlfn.DAYS(E139,C139)+1))</f>
        <v/>
      </c>
      <c r="G139" s="261"/>
      <c r="H139" s="279" t="str">
        <f>IF(F139="","",IF(G139="","",IF(F139&gt;0,G139*F139,"")))</f>
        <v/>
      </c>
      <c r="I139" s="301"/>
      <c r="J139" s="301" t="str">
        <f>IF(H139="","",IF(H139-I139&lt;0,"エラー",H139-I139))</f>
        <v/>
      </c>
    </row>
    <row r="140" spans="1:10">
      <c r="A140" s="123"/>
      <c r="B140" s="129"/>
      <c r="C140" s="163"/>
      <c r="D140" s="190" t="s">
        <v>80</v>
      </c>
      <c r="E140" s="209"/>
      <c r="F140" s="233" t="str">
        <f>IF(C140="",IF(E140="","","開始日入力を"),IF(E140="","終了日入力を",_xlfn.DAYS(E140,C140)+1))</f>
        <v/>
      </c>
      <c r="G140" s="263"/>
      <c r="H140" s="281" t="str">
        <f>IF(F140="","",IF(G140="","",IF(F140&gt;0,G140*F140,"")))</f>
        <v/>
      </c>
      <c r="I140" s="303"/>
      <c r="J140" s="303" t="str">
        <f>IF(H140="","",IF(H140-I140&lt;0,"エラー",H140-I140))</f>
        <v/>
      </c>
    </row>
    <row r="141" spans="1:10">
      <c r="A141" s="123"/>
      <c r="B141" s="130"/>
      <c r="C141" s="164" t="s">
        <v>37</v>
      </c>
      <c r="D141" s="191"/>
      <c r="E141" s="191"/>
      <c r="F141" s="234">
        <f>SUM(F139:F140)</f>
        <v>0</v>
      </c>
      <c r="G141" s="264">
        <f>MAX(G139:G140)</f>
        <v>0</v>
      </c>
      <c r="H141" s="264">
        <f>SUM(H139:H140)</f>
        <v>0</v>
      </c>
      <c r="I141" s="264">
        <f>SUM(I139:I140)</f>
        <v>0</v>
      </c>
      <c r="J141" s="264">
        <f>SUM(J139:J140)</f>
        <v>0</v>
      </c>
    </row>
    <row r="142" spans="1:10">
      <c r="A142" s="123"/>
      <c r="B142" s="128" t="s">
        <v>143</v>
      </c>
      <c r="C142" s="161"/>
      <c r="D142" s="188" t="s">
        <v>80</v>
      </c>
      <c r="E142" s="207"/>
      <c r="F142" s="231" t="str">
        <f>IF(C142="",IF(E142="","","開始日入力を"),IF(E142="","終了日入力を",_xlfn.DAYS(E142,C142)+1))</f>
        <v/>
      </c>
      <c r="G142" s="261"/>
      <c r="H142" s="279" t="str">
        <f>IF(F142="","",IF(G142="","",IF(F142&gt;0,G142*F142,"")))</f>
        <v/>
      </c>
      <c r="I142" s="301"/>
      <c r="J142" s="301" t="str">
        <f>IF(H142="","",IF(H142-I142&lt;0,"エラー",H142-I142))</f>
        <v/>
      </c>
    </row>
    <row r="143" spans="1:10">
      <c r="A143" s="123"/>
      <c r="B143" s="129"/>
      <c r="C143" s="163"/>
      <c r="D143" s="190" t="s">
        <v>80</v>
      </c>
      <c r="E143" s="209"/>
      <c r="F143" s="233" t="str">
        <f>IF(C143="",IF(E143="","","開始日入力を"),IF(E143="","終了日入力を",_xlfn.DAYS(E143,C143)+1))</f>
        <v/>
      </c>
      <c r="G143" s="263"/>
      <c r="H143" s="281" t="str">
        <f>IF(F143="","",IF(G143="","",IF(F143&gt;0,G143*F143,"")))</f>
        <v/>
      </c>
      <c r="I143" s="303"/>
      <c r="J143" s="303" t="str">
        <f>IF(H143="","",IF(H143-I143&lt;0,"エラー",H143-I143))</f>
        <v/>
      </c>
    </row>
    <row r="144" spans="1:10">
      <c r="A144" s="123"/>
      <c r="B144" s="130"/>
      <c r="C144" s="164" t="s">
        <v>37</v>
      </c>
      <c r="D144" s="191"/>
      <c r="E144" s="191"/>
      <c r="F144" s="234">
        <f>SUM(F142:F143)</f>
        <v>0</v>
      </c>
      <c r="G144" s="264">
        <f>MAX(G142:G143)</f>
        <v>0</v>
      </c>
      <c r="H144" s="264">
        <f>SUM(H142:H143)</f>
        <v>0</v>
      </c>
      <c r="I144" s="264">
        <f>SUM(I142:I143)</f>
        <v>0</v>
      </c>
      <c r="J144" s="264">
        <f>SUM(J142:J143)</f>
        <v>0</v>
      </c>
    </row>
    <row r="145" spans="1:10">
      <c r="A145" s="123"/>
      <c r="B145" s="128" t="s">
        <v>174</v>
      </c>
      <c r="C145" s="161"/>
      <c r="D145" s="188" t="s">
        <v>80</v>
      </c>
      <c r="E145" s="207"/>
      <c r="F145" s="231" t="str">
        <f>IF(C145="",IF(E145="","","開始日入力を"),IF(E145="","終了日入力を",_xlfn.DAYS(E145,C145)+1))</f>
        <v/>
      </c>
      <c r="G145" s="261"/>
      <c r="H145" s="279" t="str">
        <f>IF(F145="","",IF(G145="","",IF(F145&gt;0,G145*F145,"")))</f>
        <v/>
      </c>
      <c r="I145" s="301"/>
      <c r="J145" s="301" t="str">
        <f>IF(H145="","",IF(H145-I145&lt;0,"エラー",H145-I145))</f>
        <v/>
      </c>
    </row>
    <row r="146" spans="1:10">
      <c r="A146" s="123"/>
      <c r="B146" s="129"/>
      <c r="C146" s="163"/>
      <c r="D146" s="190" t="s">
        <v>80</v>
      </c>
      <c r="E146" s="209"/>
      <c r="F146" s="233" t="str">
        <f>IF(C146="",IF(E146="","","開始日入力を"),IF(E146="","終了日入力を",_xlfn.DAYS(E146,C146)+1))</f>
        <v/>
      </c>
      <c r="G146" s="263"/>
      <c r="H146" s="281" t="str">
        <f>IF(F146="","",IF(G146="","",IF(F146&gt;0,G146*F146,"")))</f>
        <v/>
      </c>
      <c r="I146" s="303"/>
      <c r="J146" s="303" t="str">
        <f>IF(H146="","",IF(H146-I146&lt;0,"エラー",H146-I146))</f>
        <v/>
      </c>
    </row>
    <row r="147" spans="1:10">
      <c r="A147" s="123"/>
      <c r="B147" s="130"/>
      <c r="C147" s="164" t="s">
        <v>37</v>
      </c>
      <c r="D147" s="191"/>
      <c r="E147" s="191"/>
      <c r="F147" s="234">
        <f>SUM(F145:F146)</f>
        <v>0</v>
      </c>
      <c r="G147" s="264">
        <f>MAX(G145:G146)</f>
        <v>0</v>
      </c>
      <c r="H147" s="264">
        <f>SUM(H145:H146)</f>
        <v>0</v>
      </c>
      <c r="I147" s="264">
        <f>SUM(I145:I146)</f>
        <v>0</v>
      </c>
      <c r="J147" s="264">
        <f>SUM(J145:J146)</f>
        <v>0</v>
      </c>
    </row>
    <row r="148" spans="1:10" ht="20.100000000000001" customHeight="1">
      <c r="A148" s="3"/>
      <c r="B148" s="3" t="s">
        <v>260</v>
      </c>
      <c r="D148" s="123"/>
      <c r="E148" s="123"/>
      <c r="F148" s="123"/>
      <c r="G148" s="123"/>
      <c r="H148" s="123"/>
      <c r="I148" s="123"/>
      <c r="J148" s="123"/>
    </row>
    <row r="149" spans="1:10">
      <c r="A149" s="123"/>
      <c r="B149" s="128" t="s">
        <v>141</v>
      </c>
      <c r="C149" s="158" t="s">
        <v>73</v>
      </c>
      <c r="D149" s="185"/>
      <c r="E149" s="185"/>
      <c r="F149" s="228"/>
      <c r="G149" s="258" t="s">
        <v>60</v>
      </c>
      <c r="H149" s="277"/>
      <c r="I149" s="151" t="s">
        <v>27</v>
      </c>
      <c r="J149" s="151" t="s">
        <v>77</v>
      </c>
    </row>
    <row r="150" spans="1:10">
      <c r="A150" s="123"/>
      <c r="B150" s="129"/>
      <c r="C150" s="159" t="s">
        <v>45</v>
      </c>
      <c r="D150" s="186"/>
      <c r="E150" s="205"/>
      <c r="F150" s="229" t="s">
        <v>74</v>
      </c>
      <c r="G150" s="259" t="s">
        <v>32</v>
      </c>
      <c r="H150" s="229" t="s">
        <v>76</v>
      </c>
      <c r="I150" s="299"/>
      <c r="J150" s="299"/>
    </row>
    <row r="151" spans="1:10">
      <c r="A151" s="123"/>
      <c r="B151" s="130"/>
      <c r="C151" s="160"/>
      <c r="D151" s="187"/>
      <c r="E151" s="206"/>
      <c r="F151" s="230" t="s">
        <v>10</v>
      </c>
      <c r="G151" s="260" t="s">
        <v>11</v>
      </c>
      <c r="H151" s="278" t="s">
        <v>30</v>
      </c>
      <c r="I151" s="300" t="s">
        <v>82</v>
      </c>
      <c r="J151" s="300" t="s">
        <v>3</v>
      </c>
    </row>
    <row r="152" spans="1:10">
      <c r="A152" s="123"/>
      <c r="B152" s="128" t="s">
        <v>142</v>
      </c>
      <c r="C152" s="161"/>
      <c r="D152" s="188" t="s">
        <v>80</v>
      </c>
      <c r="E152" s="207"/>
      <c r="F152" s="231" t="str">
        <f>IF(C152="",IF(E152="","","開始日入力を"),IF(E152="","終了日入力を",_xlfn.DAYS(E152,C152)+1))</f>
        <v/>
      </c>
      <c r="G152" s="261"/>
      <c r="H152" s="279" t="str">
        <f>IF(F152="","",IF(G152="","",IF(F152&gt;0,G152*F152,"")))</f>
        <v/>
      </c>
      <c r="I152" s="301"/>
      <c r="J152" s="301" t="str">
        <f>IF(H152="","",IF(H152-I152&lt;0,"エラー",H152-I152))</f>
        <v/>
      </c>
    </row>
    <row r="153" spans="1:10">
      <c r="A153" s="123"/>
      <c r="B153" s="129"/>
      <c r="C153" s="163"/>
      <c r="D153" s="190" t="s">
        <v>80</v>
      </c>
      <c r="E153" s="209"/>
      <c r="F153" s="233" t="str">
        <f>IF(C153="",IF(E153="","","開始日入力を"),IF(E153="","終了日入力を",_xlfn.DAYS(E153,C153)+1))</f>
        <v/>
      </c>
      <c r="G153" s="263"/>
      <c r="H153" s="281" t="str">
        <f>IF(F153="","",IF(G153="","",IF(F153&gt;0,G153*F153,"")))</f>
        <v/>
      </c>
      <c r="I153" s="303"/>
      <c r="J153" s="303" t="str">
        <f>IF(H153="","",IF(H153-I153&lt;0,"エラー",H153-I153))</f>
        <v/>
      </c>
    </row>
    <row r="154" spans="1:10">
      <c r="A154" s="123"/>
      <c r="B154" s="130"/>
      <c r="C154" s="164" t="s">
        <v>37</v>
      </c>
      <c r="D154" s="191"/>
      <c r="E154" s="191"/>
      <c r="F154" s="234">
        <f>SUM(F152:F153)</f>
        <v>0</v>
      </c>
      <c r="G154" s="264">
        <f>MAX(G152:G153)</f>
        <v>0</v>
      </c>
      <c r="H154" s="264">
        <f>SUM(H152:H153)</f>
        <v>0</v>
      </c>
      <c r="I154" s="264">
        <f>SUM(I152:I153)</f>
        <v>0</v>
      </c>
      <c r="J154" s="264">
        <f>SUM(J152:J153)</f>
        <v>0</v>
      </c>
    </row>
    <row r="155" spans="1:10">
      <c r="A155" s="123"/>
      <c r="B155" s="128" t="s">
        <v>163</v>
      </c>
      <c r="C155" s="161"/>
      <c r="D155" s="188" t="s">
        <v>80</v>
      </c>
      <c r="E155" s="207"/>
      <c r="F155" s="231" t="str">
        <f>IF(C155="",IF(E155="","","開始日入力を"),IF(E155="","終了日入力を",_xlfn.DAYS(E155,C155)+1))</f>
        <v/>
      </c>
      <c r="G155" s="261"/>
      <c r="H155" s="279" t="str">
        <f>IF(F155="","",IF(G155="","",IF(F155&gt;0,G155*F155,"")))</f>
        <v/>
      </c>
      <c r="I155" s="301"/>
      <c r="J155" s="301" t="str">
        <f>IF(H155="","",IF(H155-I155&lt;0,"エラー",H155-I155))</f>
        <v/>
      </c>
    </row>
    <row r="156" spans="1:10">
      <c r="A156" s="123"/>
      <c r="B156" s="129"/>
      <c r="C156" s="163"/>
      <c r="D156" s="190" t="s">
        <v>80</v>
      </c>
      <c r="E156" s="209"/>
      <c r="F156" s="233" t="str">
        <f>IF(C156="",IF(E156="","","開始日入力を"),IF(E156="","終了日入力を",_xlfn.DAYS(E156,C156)+1))</f>
        <v/>
      </c>
      <c r="G156" s="263"/>
      <c r="H156" s="281" t="str">
        <f>IF(F156="","",IF(G156="","",IF(F156&gt;0,G156*F156,"")))</f>
        <v/>
      </c>
      <c r="I156" s="303"/>
      <c r="J156" s="303" t="str">
        <f>IF(H156="","",IF(H156-I156&lt;0,"エラー",H156-I156))</f>
        <v/>
      </c>
    </row>
    <row r="157" spans="1:10">
      <c r="A157" s="123"/>
      <c r="B157" s="130"/>
      <c r="C157" s="164" t="s">
        <v>37</v>
      </c>
      <c r="D157" s="191"/>
      <c r="E157" s="191"/>
      <c r="F157" s="234">
        <f>SUM(F155:F156)</f>
        <v>0</v>
      </c>
      <c r="G157" s="264">
        <f>MAX(G155:G156)</f>
        <v>0</v>
      </c>
      <c r="H157" s="264">
        <f>SUM(H155:H156)</f>
        <v>0</v>
      </c>
      <c r="I157" s="264">
        <f>SUM(I155:I156)</f>
        <v>0</v>
      </c>
      <c r="J157" s="264">
        <f>SUM(J155:J156)</f>
        <v>0</v>
      </c>
    </row>
    <row r="158" spans="1:10">
      <c r="A158" s="123"/>
      <c r="B158" s="128" t="s">
        <v>143</v>
      </c>
      <c r="C158" s="161"/>
      <c r="D158" s="188" t="s">
        <v>80</v>
      </c>
      <c r="E158" s="207"/>
      <c r="F158" s="231" t="str">
        <f>IF(C158="",IF(E158="","","開始日入力を"),IF(E158="","終了日入力を",_xlfn.DAYS(E158,C158)+1))</f>
        <v/>
      </c>
      <c r="G158" s="261"/>
      <c r="H158" s="279" t="str">
        <f>IF(F158="","",IF(G158="","",IF(F158&gt;0,G158*F158,"")))</f>
        <v/>
      </c>
      <c r="I158" s="301"/>
      <c r="J158" s="301" t="str">
        <f>IF(H158="","",IF(H158-I158&lt;0,"エラー",H158-I158))</f>
        <v/>
      </c>
    </row>
    <row r="159" spans="1:10">
      <c r="A159" s="123"/>
      <c r="B159" s="129"/>
      <c r="C159" s="163"/>
      <c r="D159" s="190" t="s">
        <v>80</v>
      </c>
      <c r="E159" s="209"/>
      <c r="F159" s="233" t="str">
        <f>IF(C159="",IF(E159="","","開始日入力を"),IF(E159="","終了日入力を",_xlfn.DAYS(E159,C159)+1))</f>
        <v/>
      </c>
      <c r="G159" s="263"/>
      <c r="H159" s="281" t="str">
        <f>IF(F159="","",IF(G159="","",IF(F159&gt;0,G159*F159,"")))</f>
        <v/>
      </c>
      <c r="I159" s="303"/>
      <c r="J159" s="303" t="str">
        <f>IF(H159="","",IF(H159-I159&lt;0,"エラー",H159-I159))</f>
        <v/>
      </c>
    </row>
    <row r="160" spans="1:10">
      <c r="A160" s="123"/>
      <c r="B160" s="130"/>
      <c r="C160" s="164" t="s">
        <v>37</v>
      </c>
      <c r="D160" s="191"/>
      <c r="E160" s="191"/>
      <c r="F160" s="234">
        <f>SUM(F158:F159)</f>
        <v>0</v>
      </c>
      <c r="G160" s="264">
        <f>MAX(G158:G159)</f>
        <v>0</v>
      </c>
      <c r="H160" s="264">
        <f>SUM(H158:H159)</f>
        <v>0</v>
      </c>
      <c r="I160" s="264">
        <f>SUM(I158:I159)</f>
        <v>0</v>
      </c>
      <c r="J160" s="264">
        <f>SUM(J158:J159)</f>
        <v>0</v>
      </c>
    </row>
    <row r="161" spans="1:11">
      <c r="A161" s="123"/>
      <c r="B161" s="128" t="s">
        <v>174</v>
      </c>
      <c r="C161" s="161"/>
      <c r="D161" s="188" t="s">
        <v>80</v>
      </c>
      <c r="E161" s="207"/>
      <c r="F161" s="231" t="str">
        <f>IF(C161="",IF(E161="","","開始日入力を"),IF(E161="","終了日入力を",_xlfn.DAYS(E161,C161)+1))</f>
        <v/>
      </c>
      <c r="G161" s="261"/>
      <c r="H161" s="279" t="str">
        <f>IF(F161="","",IF(G161="","",IF(F161&gt;0,G161*F161,"")))</f>
        <v/>
      </c>
      <c r="I161" s="301"/>
      <c r="J161" s="301" t="str">
        <f>IF(H161="","",IF(H161-I161&lt;0,"エラー",H161-I161))</f>
        <v/>
      </c>
    </row>
    <row r="162" spans="1:11">
      <c r="A162" s="123"/>
      <c r="B162" s="129"/>
      <c r="C162" s="163"/>
      <c r="D162" s="190" t="s">
        <v>80</v>
      </c>
      <c r="E162" s="209"/>
      <c r="F162" s="233" t="str">
        <f>IF(C162="",IF(E162="","","開始日入力を"),IF(E162="","終了日入力を",_xlfn.DAYS(E162,C162)+1))</f>
        <v/>
      </c>
      <c r="G162" s="263"/>
      <c r="H162" s="281" t="str">
        <f>IF(F162="","",IF(G162="","",IF(F162&gt;0,G162*F162,"")))</f>
        <v/>
      </c>
      <c r="I162" s="303"/>
      <c r="J162" s="303" t="str">
        <f>IF(H162="","",IF(H162-I162&lt;0,"エラー",H162-I162))</f>
        <v/>
      </c>
    </row>
    <row r="163" spans="1:11">
      <c r="A163" s="123"/>
      <c r="B163" s="130"/>
      <c r="C163" s="164" t="s">
        <v>37</v>
      </c>
      <c r="D163" s="191"/>
      <c r="E163" s="191"/>
      <c r="F163" s="234">
        <f>SUM(F161:F162)</f>
        <v>0</v>
      </c>
      <c r="G163" s="264">
        <f>MAX(G161:G162)</f>
        <v>0</v>
      </c>
      <c r="H163" s="264">
        <f>SUM(H161:H162)</f>
        <v>0</v>
      </c>
      <c r="I163" s="264">
        <f>SUM(I161:I162)</f>
        <v>0</v>
      </c>
      <c r="J163" s="264">
        <f>SUM(J161:J162)</f>
        <v>0</v>
      </c>
    </row>
    <row r="164" spans="1:11">
      <c r="A164" s="123"/>
      <c r="B164" s="123"/>
      <c r="C164" s="123"/>
      <c r="D164" s="123"/>
      <c r="E164" s="123"/>
      <c r="F164" s="123"/>
      <c r="G164" s="123"/>
      <c r="H164" s="123"/>
      <c r="I164" s="123"/>
      <c r="J164" s="123"/>
    </row>
    <row r="165" spans="1:11" ht="15.75" customHeight="1">
      <c r="A165" s="3" t="s">
        <v>78</v>
      </c>
      <c r="B165" s="3"/>
      <c r="D165" s="123"/>
      <c r="K165" s="61"/>
    </row>
    <row r="166" spans="1:11" ht="15.75" customHeight="1">
      <c r="A166" s="123"/>
      <c r="B166" s="3" t="s">
        <v>184</v>
      </c>
      <c r="E166" s="57"/>
      <c r="F166" s="242"/>
      <c r="G166" s="3"/>
      <c r="H166" s="242"/>
      <c r="I166" s="3"/>
      <c r="J166" s="317"/>
      <c r="K166" s="61"/>
    </row>
    <row r="167" spans="1:11" ht="15.75" customHeight="1">
      <c r="A167" s="123"/>
      <c r="B167" s="3" t="s">
        <v>261</v>
      </c>
      <c r="E167" s="57"/>
      <c r="F167" s="242"/>
      <c r="G167" s="3"/>
      <c r="H167" s="242"/>
      <c r="I167" s="3"/>
      <c r="J167" s="317"/>
      <c r="K167" s="61"/>
    </row>
    <row r="168" spans="1:11" ht="15.75" customHeight="1">
      <c r="A168" s="123"/>
      <c r="B168" s="350"/>
      <c r="C168" s="199" t="s">
        <v>28</v>
      </c>
      <c r="D168" s="178"/>
      <c r="E168" s="178"/>
      <c r="F168" s="242" t="str">
        <f>IF(J122=0,"",J122)</f>
        <v/>
      </c>
      <c r="G168" s="3" t="s">
        <v>79</v>
      </c>
      <c r="H168" s="242">
        <v>436000</v>
      </c>
      <c r="I168" s="3" t="s">
        <v>18</v>
      </c>
      <c r="J168" s="317" t="str">
        <f>IF(F168="","",F168*H168)</f>
        <v/>
      </c>
      <c r="K168" s="61"/>
    </row>
    <row r="169" spans="1:11" ht="15.75" customHeight="1">
      <c r="A169" s="123"/>
      <c r="B169" s="350"/>
      <c r="C169" s="199" t="s">
        <v>176</v>
      </c>
      <c r="D169" s="178"/>
      <c r="E169" s="178"/>
      <c r="F169" s="242" t="str">
        <f>IF(J125=0,"",J125)</f>
        <v/>
      </c>
      <c r="G169" s="3" t="s">
        <v>79</v>
      </c>
      <c r="H169" s="242">
        <v>211000</v>
      </c>
      <c r="I169" s="3" t="s">
        <v>18</v>
      </c>
      <c r="J169" s="317" t="str">
        <f>IF(F169="","",F169*H169)</f>
        <v/>
      </c>
      <c r="K169" s="61"/>
    </row>
    <row r="170" spans="1:11" ht="15.75" customHeight="1">
      <c r="A170" s="123"/>
      <c r="B170" s="350"/>
      <c r="C170" s="199" t="s">
        <v>144</v>
      </c>
      <c r="D170" s="178"/>
      <c r="E170" s="178"/>
      <c r="F170" s="242" t="str">
        <f>IF(J128=0,"",J128)</f>
        <v/>
      </c>
      <c r="G170" s="3" t="s">
        <v>79</v>
      </c>
      <c r="H170" s="242">
        <v>74000</v>
      </c>
      <c r="I170" s="3" t="s">
        <v>18</v>
      </c>
      <c r="J170" s="317" t="str">
        <f>IF(F170="","",F170*H170)</f>
        <v/>
      </c>
      <c r="K170" s="61"/>
    </row>
    <row r="171" spans="1:11" ht="15.75" customHeight="1">
      <c r="A171" s="123"/>
      <c r="B171" s="350"/>
      <c r="C171" s="199" t="s">
        <v>33</v>
      </c>
      <c r="D171" s="178"/>
      <c r="E171" s="178"/>
      <c r="F171" s="242" t="str">
        <f>IF(J131=0,"",J131)</f>
        <v/>
      </c>
      <c r="G171" s="3" t="s">
        <v>79</v>
      </c>
      <c r="H171" s="242">
        <v>16000</v>
      </c>
      <c r="I171" s="3" t="s">
        <v>18</v>
      </c>
      <c r="J171" s="317" t="str">
        <f>IF(F171="","",F171*H171)</f>
        <v/>
      </c>
      <c r="K171" s="61"/>
    </row>
    <row r="172" spans="1:11" ht="15.75" customHeight="1">
      <c r="A172" s="123"/>
      <c r="B172" s="351" t="s">
        <v>262</v>
      </c>
      <c r="C172" s="225"/>
      <c r="D172" s="357"/>
      <c r="E172" s="357"/>
      <c r="F172" s="242"/>
      <c r="G172" s="3"/>
      <c r="H172" s="242"/>
      <c r="I172" s="3"/>
      <c r="J172" s="317"/>
      <c r="K172" s="61"/>
    </row>
    <row r="173" spans="1:11" ht="15.75" customHeight="1">
      <c r="A173" s="123"/>
      <c r="B173" s="350"/>
      <c r="C173" s="199" t="s">
        <v>28</v>
      </c>
      <c r="D173" s="178"/>
      <c r="E173" s="178"/>
      <c r="F173" s="242" t="str">
        <f>IF(J138=0,"",J138)</f>
        <v/>
      </c>
      <c r="G173" s="3" t="s">
        <v>79</v>
      </c>
      <c r="H173" s="242">
        <v>218000</v>
      </c>
      <c r="I173" s="3" t="s">
        <v>18</v>
      </c>
      <c r="J173" s="317" t="str">
        <f>IF(F173="","",F173*H173)</f>
        <v/>
      </c>
      <c r="K173" s="61"/>
    </row>
    <row r="174" spans="1:11" ht="15.75" customHeight="1">
      <c r="A174" s="123"/>
      <c r="B174" s="350"/>
      <c r="C174" s="199" t="s">
        <v>176</v>
      </c>
      <c r="D174" s="178"/>
      <c r="E174" s="178"/>
      <c r="F174" s="242" t="str">
        <f>IF(J141=0,"",J141)</f>
        <v/>
      </c>
      <c r="G174" s="3" t="s">
        <v>79</v>
      </c>
      <c r="H174" s="242">
        <v>106000</v>
      </c>
      <c r="I174" s="3" t="s">
        <v>18</v>
      </c>
      <c r="J174" s="317" t="str">
        <f>IF(F174="","",F174*H174)</f>
        <v/>
      </c>
      <c r="K174" s="61"/>
    </row>
    <row r="175" spans="1:11" ht="15.75" customHeight="1">
      <c r="A175" s="123"/>
      <c r="B175" s="350"/>
      <c r="C175" s="199" t="s">
        <v>144</v>
      </c>
      <c r="D175" s="178"/>
      <c r="E175" s="178"/>
      <c r="F175" s="242" t="str">
        <f>IF(J144=0,"",J144)</f>
        <v/>
      </c>
      <c r="G175" s="3" t="s">
        <v>79</v>
      </c>
      <c r="H175" s="242">
        <v>37000</v>
      </c>
      <c r="I175" s="3" t="s">
        <v>18</v>
      </c>
      <c r="J175" s="317" t="str">
        <f>IF(F175="","",F175*H175)</f>
        <v/>
      </c>
      <c r="K175" s="61"/>
    </row>
    <row r="176" spans="1:11" ht="15.75" customHeight="1">
      <c r="A176" s="123"/>
      <c r="B176" s="350"/>
      <c r="C176" s="199" t="s">
        <v>33</v>
      </c>
      <c r="D176" s="178"/>
      <c r="E176" s="178"/>
      <c r="F176" s="242" t="str">
        <f>IF(J147=0,"",J147)</f>
        <v/>
      </c>
      <c r="G176" s="3" t="s">
        <v>79</v>
      </c>
      <c r="H176" s="242">
        <v>16000</v>
      </c>
      <c r="I176" s="3" t="s">
        <v>18</v>
      </c>
      <c r="J176" s="317" t="str">
        <f>IF(F176="","",F176*H176)</f>
        <v/>
      </c>
      <c r="K176" s="61"/>
    </row>
    <row r="177" spans="1:11" ht="15.75" customHeight="1">
      <c r="A177" s="123"/>
      <c r="B177" s="3" t="s">
        <v>263</v>
      </c>
      <c r="E177" s="57"/>
      <c r="F177" s="242"/>
      <c r="G177" s="3"/>
      <c r="H177" s="242"/>
      <c r="I177" s="3"/>
      <c r="J177" s="317"/>
      <c r="K177" s="61"/>
    </row>
    <row r="178" spans="1:11" ht="15.75" customHeight="1">
      <c r="A178" s="123"/>
      <c r="B178" s="350"/>
      <c r="C178" s="199" t="s">
        <v>28</v>
      </c>
      <c r="D178" s="178"/>
      <c r="E178" s="178"/>
      <c r="F178" s="242" t="str">
        <f>IF(J154=0,"",J154)</f>
        <v/>
      </c>
      <c r="G178" s="3" t="s">
        <v>79</v>
      </c>
      <c r="H178" s="242">
        <v>305000</v>
      </c>
      <c r="I178" s="3" t="s">
        <v>18</v>
      </c>
      <c r="J178" s="317" t="str">
        <f>IF(F178="","",F178*H178)</f>
        <v/>
      </c>
      <c r="K178" s="61"/>
    </row>
    <row r="179" spans="1:11" ht="15.75" customHeight="1">
      <c r="A179" s="123"/>
      <c r="B179" s="350"/>
      <c r="C179" s="199" t="s">
        <v>176</v>
      </c>
      <c r="D179" s="178"/>
      <c r="E179" s="178"/>
      <c r="F179" s="242" t="str">
        <f>IF(J157=0,"",J157)</f>
        <v/>
      </c>
      <c r="G179" s="3" t="s">
        <v>79</v>
      </c>
      <c r="H179" s="242">
        <v>148000</v>
      </c>
      <c r="I179" s="3" t="s">
        <v>18</v>
      </c>
      <c r="J179" s="317" t="str">
        <f>IF(F179="","",F179*H179)</f>
        <v/>
      </c>
      <c r="K179" s="61"/>
    </row>
    <row r="180" spans="1:11" ht="15.75" customHeight="1">
      <c r="A180" s="123"/>
      <c r="B180" s="350"/>
      <c r="C180" s="199" t="s">
        <v>144</v>
      </c>
      <c r="D180" s="178"/>
      <c r="E180" s="178"/>
      <c r="F180" s="242" t="str">
        <f>IF(J160=0,"",J160)</f>
        <v/>
      </c>
      <c r="G180" s="3" t="s">
        <v>79</v>
      </c>
      <c r="H180" s="242">
        <v>52000</v>
      </c>
      <c r="I180" s="3" t="s">
        <v>18</v>
      </c>
      <c r="J180" s="317" t="str">
        <f>IF(F180="","",F180*H180)</f>
        <v/>
      </c>
      <c r="K180" s="61"/>
    </row>
    <row r="181" spans="1:11" ht="15.75" customHeight="1">
      <c r="A181" s="123"/>
      <c r="B181" s="350"/>
      <c r="C181" s="199" t="s">
        <v>33</v>
      </c>
      <c r="D181" s="178"/>
      <c r="E181" s="178"/>
      <c r="F181" s="242" t="str">
        <f>IF(J163=0,"",J163)</f>
        <v/>
      </c>
      <c r="G181" s="3" t="s">
        <v>79</v>
      </c>
      <c r="H181" s="242">
        <v>11000</v>
      </c>
      <c r="I181" s="3" t="s">
        <v>18</v>
      </c>
      <c r="J181" s="317" t="str">
        <f>IF(F181="","",F181*H181)</f>
        <v/>
      </c>
      <c r="K181" s="61"/>
    </row>
    <row r="182" spans="1:11" ht="15.75" customHeight="1">
      <c r="A182" s="123"/>
      <c r="B182" s="123"/>
      <c r="C182" s="123"/>
      <c r="D182" s="123"/>
      <c r="E182" s="144"/>
      <c r="F182" s="243"/>
      <c r="G182" s="3"/>
      <c r="H182" s="243"/>
      <c r="I182" s="310" t="s">
        <v>37</v>
      </c>
      <c r="J182" s="318">
        <f>SUM(J166:J181)</f>
        <v>0</v>
      </c>
      <c r="K182" s="61"/>
    </row>
    <row r="183" spans="1:11" ht="20.100000000000001" customHeight="1">
      <c r="A183" s="123"/>
      <c r="B183" s="123"/>
      <c r="C183" s="123"/>
      <c r="D183" s="123"/>
      <c r="E183" s="123"/>
      <c r="F183" s="123"/>
      <c r="G183" s="123"/>
      <c r="H183" s="123"/>
      <c r="J183" s="123"/>
    </row>
    <row r="184" spans="1:11" ht="20.100000000000001" customHeight="1">
      <c r="A184" s="3"/>
      <c r="B184" s="3" t="s">
        <v>244</v>
      </c>
      <c r="C184" s="123"/>
      <c r="D184" s="123"/>
      <c r="E184" s="123"/>
      <c r="F184" s="123"/>
      <c r="G184" s="123"/>
      <c r="H184" s="123"/>
      <c r="I184" s="123"/>
      <c r="J184" s="123"/>
    </row>
    <row r="185" spans="1:11" ht="20.100000000000001" customHeight="1">
      <c r="A185" s="3"/>
      <c r="B185" s="3" t="s">
        <v>162</v>
      </c>
      <c r="D185" s="123"/>
      <c r="E185" s="123"/>
      <c r="F185" s="123"/>
      <c r="G185" s="123"/>
      <c r="H185" s="123"/>
      <c r="I185" s="123"/>
      <c r="J185" s="123"/>
    </row>
    <row r="186" spans="1:11">
      <c r="A186" s="123"/>
      <c r="B186" s="128" t="s">
        <v>141</v>
      </c>
      <c r="C186" s="158" t="s">
        <v>73</v>
      </c>
      <c r="D186" s="185"/>
      <c r="E186" s="185"/>
      <c r="F186" s="228"/>
      <c r="G186" s="258" t="s">
        <v>60</v>
      </c>
      <c r="H186" s="277"/>
      <c r="I186" s="151" t="s">
        <v>27</v>
      </c>
      <c r="J186" s="151" t="s">
        <v>77</v>
      </c>
    </row>
    <row r="187" spans="1:11">
      <c r="A187" s="123"/>
      <c r="B187" s="129"/>
      <c r="C187" s="159" t="s">
        <v>45</v>
      </c>
      <c r="D187" s="186"/>
      <c r="E187" s="205"/>
      <c r="F187" s="229" t="s">
        <v>74</v>
      </c>
      <c r="G187" s="259" t="s">
        <v>32</v>
      </c>
      <c r="H187" s="229" t="s">
        <v>76</v>
      </c>
      <c r="I187" s="299"/>
      <c r="J187" s="299"/>
    </row>
    <row r="188" spans="1:11">
      <c r="A188" s="123"/>
      <c r="B188" s="130"/>
      <c r="C188" s="160"/>
      <c r="D188" s="187"/>
      <c r="E188" s="206"/>
      <c r="F188" s="230" t="s">
        <v>10</v>
      </c>
      <c r="G188" s="260" t="s">
        <v>11</v>
      </c>
      <c r="H188" s="278" t="s">
        <v>30</v>
      </c>
      <c r="I188" s="300" t="s">
        <v>82</v>
      </c>
      <c r="J188" s="300" t="s">
        <v>3</v>
      </c>
    </row>
    <row r="189" spans="1:11">
      <c r="A189" s="123"/>
      <c r="B189" s="128" t="s">
        <v>142</v>
      </c>
      <c r="C189" s="161"/>
      <c r="D189" s="188" t="s">
        <v>80</v>
      </c>
      <c r="E189" s="207"/>
      <c r="F189" s="231" t="str">
        <f>IF(C189="",IF(E189="","","開始日入力を"),IF(E189="","終了日入力を",_xlfn.DAYS(E189,C189)+1))</f>
        <v/>
      </c>
      <c r="G189" s="261"/>
      <c r="H189" s="279" t="str">
        <f>IF(F189="","",IF(G189="","",IF(F189&gt;0,G189*F189,"")))</f>
        <v/>
      </c>
      <c r="I189" s="301"/>
      <c r="J189" s="301" t="str">
        <f>IF(H189="","",IF(H189-I189&lt;0,"エラー",H189-I189))</f>
        <v/>
      </c>
    </row>
    <row r="190" spans="1:11">
      <c r="A190" s="123"/>
      <c r="B190" s="129"/>
      <c r="C190" s="163"/>
      <c r="D190" s="190" t="s">
        <v>80</v>
      </c>
      <c r="E190" s="209"/>
      <c r="F190" s="233" t="str">
        <f>IF(C190="",IF(E190="","","開始日入力を"),IF(E190="","終了日入力を",_xlfn.DAYS(E190,C190)+1))</f>
        <v/>
      </c>
      <c r="G190" s="263"/>
      <c r="H190" s="281" t="str">
        <f>IF(F190="","",IF(G190="","",IF(F190&gt;0,G190*F190,"")))</f>
        <v/>
      </c>
      <c r="I190" s="303"/>
      <c r="J190" s="303" t="str">
        <f>IF(H190="","",IF(H190-I190&lt;0,"エラー",H190-I190))</f>
        <v/>
      </c>
    </row>
    <row r="191" spans="1:11">
      <c r="A191" s="123"/>
      <c r="B191" s="130"/>
      <c r="C191" s="164" t="s">
        <v>37</v>
      </c>
      <c r="D191" s="191"/>
      <c r="E191" s="191"/>
      <c r="F191" s="234">
        <f>SUM(F189:F190)</f>
        <v>0</v>
      </c>
      <c r="G191" s="264">
        <f>MAX(G189:G190)</f>
        <v>0</v>
      </c>
      <c r="H191" s="264">
        <f>SUM(H189:H190)</f>
        <v>0</v>
      </c>
      <c r="I191" s="264">
        <f>SUM(I189:I190)</f>
        <v>0</v>
      </c>
      <c r="J191" s="264">
        <f>SUM(J189:J190)</f>
        <v>0</v>
      </c>
    </row>
    <row r="192" spans="1:11">
      <c r="A192" s="123"/>
      <c r="B192" s="128" t="s">
        <v>163</v>
      </c>
      <c r="C192" s="161"/>
      <c r="D192" s="188" t="s">
        <v>80</v>
      </c>
      <c r="E192" s="207"/>
      <c r="F192" s="231" t="str">
        <f>IF(C192="",IF(E192="","","開始日入力を"),IF(E192="","終了日入力を",_xlfn.DAYS(E192,C192)+1))</f>
        <v/>
      </c>
      <c r="G192" s="261"/>
      <c r="H192" s="279" t="str">
        <f>IF(F192="","",IF(G192="","",IF(F192&gt;0,G192*F192,"")))</f>
        <v/>
      </c>
      <c r="I192" s="301"/>
      <c r="J192" s="301" t="str">
        <f>IF(H192="","",IF(H192-I192&lt;0,"エラー",H192-I192))</f>
        <v/>
      </c>
    </row>
    <row r="193" spans="1:10">
      <c r="A193" s="123"/>
      <c r="B193" s="129"/>
      <c r="C193" s="163"/>
      <c r="D193" s="190" t="s">
        <v>80</v>
      </c>
      <c r="E193" s="209"/>
      <c r="F193" s="233" t="str">
        <f>IF(C193="",IF(E193="","","開始日入力を"),IF(E193="","終了日入力を",_xlfn.DAYS(E193,C193)+1))</f>
        <v/>
      </c>
      <c r="G193" s="263"/>
      <c r="H193" s="281" t="str">
        <f>IF(F193="","",IF(G193="","",IF(F193&gt;0,G193*F193,"")))</f>
        <v/>
      </c>
      <c r="I193" s="303"/>
      <c r="J193" s="303" t="str">
        <f>IF(H193="","",IF(H193-I193&lt;0,"エラー",H193-I193))</f>
        <v/>
      </c>
    </row>
    <row r="194" spans="1:10">
      <c r="A194" s="123"/>
      <c r="B194" s="130"/>
      <c r="C194" s="164" t="s">
        <v>37</v>
      </c>
      <c r="D194" s="191"/>
      <c r="E194" s="191"/>
      <c r="F194" s="234">
        <f>SUM(F192:F193)</f>
        <v>0</v>
      </c>
      <c r="G194" s="264">
        <f>MAX(G192:G193)</f>
        <v>0</v>
      </c>
      <c r="H194" s="264">
        <f>SUM(H192:H193)</f>
        <v>0</v>
      </c>
      <c r="I194" s="264">
        <f>SUM(I192:I193)</f>
        <v>0</v>
      </c>
      <c r="J194" s="264">
        <f>SUM(J192:J193)</f>
        <v>0</v>
      </c>
    </row>
    <row r="195" spans="1:10">
      <c r="A195" s="123"/>
      <c r="B195" s="128" t="s">
        <v>143</v>
      </c>
      <c r="C195" s="161"/>
      <c r="D195" s="188" t="s">
        <v>80</v>
      </c>
      <c r="E195" s="207"/>
      <c r="F195" s="231" t="str">
        <f>IF(C195="",IF(E195="","","開始日入力を"),IF(E195="","終了日入力を",_xlfn.DAYS(E195,C195)+1))</f>
        <v/>
      </c>
      <c r="G195" s="261"/>
      <c r="H195" s="279" t="str">
        <f>IF(F195="","",IF(G195="","",IF(F195&gt;0,G195*F195,"")))</f>
        <v/>
      </c>
      <c r="I195" s="301"/>
      <c r="J195" s="301" t="str">
        <f>IF(H195="","",IF(H195-I195&lt;0,"エラー",H195-I195))</f>
        <v/>
      </c>
    </row>
    <row r="196" spans="1:10">
      <c r="A196" s="123"/>
      <c r="B196" s="129"/>
      <c r="C196" s="163"/>
      <c r="D196" s="190" t="s">
        <v>80</v>
      </c>
      <c r="E196" s="209"/>
      <c r="F196" s="233" t="str">
        <f>IF(C196="",IF(E196="","","開始日入力を"),IF(E196="","終了日入力を",_xlfn.DAYS(E196,C196)+1))</f>
        <v/>
      </c>
      <c r="G196" s="263"/>
      <c r="H196" s="281" t="str">
        <f>IF(F196="","",IF(G196="","",IF(F196&gt;0,G196*F196,"")))</f>
        <v/>
      </c>
      <c r="I196" s="303"/>
      <c r="J196" s="303" t="str">
        <f>IF(H196="","",IF(H196-I196&lt;0,"エラー",H196-I196))</f>
        <v/>
      </c>
    </row>
    <row r="197" spans="1:10">
      <c r="A197" s="123"/>
      <c r="B197" s="130"/>
      <c r="C197" s="164" t="s">
        <v>37</v>
      </c>
      <c r="D197" s="191"/>
      <c r="E197" s="191"/>
      <c r="F197" s="234">
        <f>SUM(F195:F196)</f>
        <v>0</v>
      </c>
      <c r="G197" s="264">
        <f>MAX(G195:G196)</f>
        <v>0</v>
      </c>
      <c r="H197" s="264">
        <f>SUM(H195:H196)</f>
        <v>0</v>
      </c>
      <c r="I197" s="264">
        <f>SUM(I195:I196)</f>
        <v>0</v>
      </c>
      <c r="J197" s="264">
        <f>SUM(J195:J196)</f>
        <v>0</v>
      </c>
    </row>
    <row r="198" spans="1:10">
      <c r="A198" s="123"/>
      <c r="B198" s="128" t="s">
        <v>174</v>
      </c>
      <c r="C198" s="161"/>
      <c r="D198" s="188" t="s">
        <v>80</v>
      </c>
      <c r="E198" s="207"/>
      <c r="F198" s="231" t="str">
        <f>IF(C198="",IF(E198="","","開始日入力を"),IF(E198="","終了日入力を",_xlfn.DAYS(E198,C198)+1))</f>
        <v/>
      </c>
      <c r="G198" s="261"/>
      <c r="H198" s="279" t="str">
        <f>IF(F198="","",IF(G198="","",IF(F198&gt;0,G198*F198,"")))</f>
        <v/>
      </c>
      <c r="I198" s="301"/>
      <c r="J198" s="301" t="str">
        <f>IF(H198="","",IF(H198-I198&lt;0,"エラー",H198-I198))</f>
        <v/>
      </c>
    </row>
    <row r="199" spans="1:10">
      <c r="A199" s="123"/>
      <c r="B199" s="129"/>
      <c r="C199" s="163"/>
      <c r="D199" s="190" t="s">
        <v>80</v>
      </c>
      <c r="E199" s="209"/>
      <c r="F199" s="233" t="str">
        <f>IF(C199="",IF(E199="","","開始日入力を"),IF(E199="","終了日入力を",_xlfn.DAYS(E199,C199)+1))</f>
        <v/>
      </c>
      <c r="G199" s="263"/>
      <c r="H199" s="281" t="str">
        <f>IF(F199="","",IF(G199="","",IF(F199&gt;0,G199*F199,"")))</f>
        <v/>
      </c>
      <c r="I199" s="303"/>
      <c r="J199" s="303" t="str">
        <f>IF(H199="","",IF(H199-I199&lt;0,"エラー",H199-I199))</f>
        <v/>
      </c>
    </row>
    <row r="200" spans="1:10">
      <c r="A200" s="123"/>
      <c r="B200" s="130"/>
      <c r="C200" s="164" t="s">
        <v>37</v>
      </c>
      <c r="D200" s="191"/>
      <c r="E200" s="191"/>
      <c r="F200" s="234">
        <f>SUM(F198:F199)</f>
        <v>0</v>
      </c>
      <c r="G200" s="264">
        <f>MAX(G198:G199)</f>
        <v>0</v>
      </c>
      <c r="H200" s="264">
        <f>SUM(H198:H199)</f>
        <v>0</v>
      </c>
      <c r="I200" s="264">
        <f>SUM(I198:I199)</f>
        <v>0</v>
      </c>
      <c r="J200" s="264">
        <f>SUM(J198:J199)</f>
        <v>0</v>
      </c>
    </row>
    <row r="201" spans="1:10" ht="20.100000000000001" customHeight="1">
      <c r="A201" s="3"/>
      <c r="B201" s="125" t="s">
        <v>259</v>
      </c>
      <c r="D201" s="123"/>
      <c r="E201" s="123"/>
      <c r="F201" s="123"/>
      <c r="G201" s="123"/>
      <c r="H201" s="123"/>
      <c r="I201" s="123"/>
      <c r="J201" s="123"/>
    </row>
    <row r="202" spans="1:10">
      <c r="A202" s="123"/>
      <c r="B202" s="128" t="s">
        <v>141</v>
      </c>
      <c r="C202" s="158" t="s">
        <v>73</v>
      </c>
      <c r="D202" s="185"/>
      <c r="E202" s="185"/>
      <c r="F202" s="228"/>
      <c r="G202" s="258" t="s">
        <v>60</v>
      </c>
      <c r="H202" s="277"/>
      <c r="I202" s="151" t="s">
        <v>27</v>
      </c>
      <c r="J202" s="151" t="s">
        <v>77</v>
      </c>
    </row>
    <row r="203" spans="1:10">
      <c r="A203" s="123"/>
      <c r="B203" s="129"/>
      <c r="C203" s="159" t="s">
        <v>45</v>
      </c>
      <c r="D203" s="186"/>
      <c r="E203" s="205"/>
      <c r="F203" s="229" t="s">
        <v>74</v>
      </c>
      <c r="G203" s="259" t="s">
        <v>32</v>
      </c>
      <c r="H203" s="229" t="s">
        <v>76</v>
      </c>
      <c r="I203" s="299"/>
      <c r="J203" s="299"/>
    </row>
    <row r="204" spans="1:10">
      <c r="A204" s="123"/>
      <c r="B204" s="130"/>
      <c r="C204" s="160"/>
      <c r="D204" s="187"/>
      <c r="E204" s="206"/>
      <c r="F204" s="230" t="s">
        <v>10</v>
      </c>
      <c r="G204" s="260" t="s">
        <v>11</v>
      </c>
      <c r="H204" s="278" t="s">
        <v>30</v>
      </c>
      <c r="I204" s="300" t="s">
        <v>82</v>
      </c>
      <c r="J204" s="300" t="s">
        <v>3</v>
      </c>
    </row>
    <row r="205" spans="1:10">
      <c r="A205" s="123"/>
      <c r="B205" s="128" t="s">
        <v>142</v>
      </c>
      <c r="C205" s="161"/>
      <c r="D205" s="188" t="s">
        <v>80</v>
      </c>
      <c r="E205" s="207"/>
      <c r="F205" s="231" t="str">
        <f>IF(C205="",IF(E205="","","開始日入力を"),IF(E205="","終了日入力を",_xlfn.DAYS(E205,C205)+1))</f>
        <v/>
      </c>
      <c r="G205" s="261"/>
      <c r="H205" s="279" t="str">
        <f>IF(F205="","",IF(G205="","",IF(F205&gt;0,G205*F205,"")))</f>
        <v/>
      </c>
      <c r="I205" s="301"/>
      <c r="J205" s="301" t="str">
        <f>IF(H205="","",IF(H205-I205&lt;0,"エラー",H205-I205))</f>
        <v/>
      </c>
    </row>
    <row r="206" spans="1:10">
      <c r="A206" s="123"/>
      <c r="B206" s="129"/>
      <c r="C206" s="163"/>
      <c r="D206" s="190" t="s">
        <v>80</v>
      </c>
      <c r="E206" s="209"/>
      <c r="F206" s="233" t="str">
        <f>IF(C206="",IF(E206="","","開始日入力を"),IF(E206="","終了日入力を",_xlfn.DAYS(E206,C206)+1))</f>
        <v/>
      </c>
      <c r="G206" s="263"/>
      <c r="H206" s="281" t="str">
        <f>IF(F206="","",IF(G206="","",IF(F206&gt;0,G206*F206,"")))</f>
        <v/>
      </c>
      <c r="I206" s="303"/>
      <c r="J206" s="303" t="str">
        <f>IF(H206="","",IF(H206-I206&lt;0,"エラー",H206-I206))</f>
        <v/>
      </c>
    </row>
    <row r="207" spans="1:10">
      <c r="A207" s="123"/>
      <c r="B207" s="130"/>
      <c r="C207" s="164" t="s">
        <v>37</v>
      </c>
      <c r="D207" s="191"/>
      <c r="E207" s="191"/>
      <c r="F207" s="234">
        <f>SUM(F205:F206)</f>
        <v>0</v>
      </c>
      <c r="G207" s="264">
        <f>MAX(G205:G206)</f>
        <v>0</v>
      </c>
      <c r="H207" s="264">
        <f>SUM(H205:H206)</f>
        <v>0</v>
      </c>
      <c r="I207" s="264">
        <f>SUM(I205:I206)</f>
        <v>0</v>
      </c>
      <c r="J207" s="264">
        <f>SUM(J205:J206)</f>
        <v>0</v>
      </c>
    </row>
    <row r="208" spans="1:10">
      <c r="A208" s="123"/>
      <c r="B208" s="128" t="s">
        <v>163</v>
      </c>
      <c r="C208" s="161"/>
      <c r="D208" s="188" t="s">
        <v>80</v>
      </c>
      <c r="E208" s="207"/>
      <c r="F208" s="231" t="str">
        <f>IF(C208="",IF(E208="","","開始日入力を"),IF(E208="","終了日入力を",_xlfn.DAYS(E208,C208)+1))</f>
        <v/>
      </c>
      <c r="G208" s="261"/>
      <c r="H208" s="279" t="str">
        <f>IF(F208="","",IF(G208="","",IF(F208&gt;0,G208*F208,"")))</f>
        <v/>
      </c>
      <c r="I208" s="301"/>
      <c r="J208" s="301" t="str">
        <f>IF(H208="","",IF(H208-I208&lt;0,"エラー",H208-I208))</f>
        <v/>
      </c>
    </row>
    <row r="209" spans="1:10">
      <c r="A209" s="123"/>
      <c r="B209" s="129"/>
      <c r="C209" s="163"/>
      <c r="D209" s="190" t="s">
        <v>80</v>
      </c>
      <c r="E209" s="209"/>
      <c r="F209" s="233" t="str">
        <f>IF(C209="",IF(E209="","","開始日入力を"),IF(E209="","終了日入力を",_xlfn.DAYS(E209,C209)+1))</f>
        <v/>
      </c>
      <c r="G209" s="263"/>
      <c r="H209" s="281" t="str">
        <f>IF(F209="","",IF(G209="","",IF(F209&gt;0,G209*F209,"")))</f>
        <v/>
      </c>
      <c r="I209" s="303"/>
      <c r="J209" s="303" t="str">
        <f>IF(H209="","",IF(H209-I209&lt;0,"エラー",H209-I209))</f>
        <v/>
      </c>
    </row>
    <row r="210" spans="1:10">
      <c r="A210" s="123"/>
      <c r="B210" s="130"/>
      <c r="C210" s="164" t="s">
        <v>37</v>
      </c>
      <c r="D210" s="191"/>
      <c r="E210" s="191"/>
      <c r="F210" s="234">
        <f>SUM(F208:F209)</f>
        <v>0</v>
      </c>
      <c r="G210" s="264">
        <f>MAX(G208:G209)</f>
        <v>0</v>
      </c>
      <c r="H210" s="264">
        <f>SUM(H208:H209)</f>
        <v>0</v>
      </c>
      <c r="I210" s="264">
        <f>SUM(I208:I209)</f>
        <v>0</v>
      </c>
      <c r="J210" s="264">
        <f>SUM(J208:J209)</f>
        <v>0</v>
      </c>
    </row>
    <row r="211" spans="1:10">
      <c r="A211" s="123"/>
      <c r="B211" s="128" t="s">
        <v>143</v>
      </c>
      <c r="C211" s="161"/>
      <c r="D211" s="188" t="s">
        <v>80</v>
      </c>
      <c r="E211" s="207"/>
      <c r="F211" s="231" t="str">
        <f>IF(C211="",IF(E211="","","開始日入力を"),IF(E211="","終了日入力を",_xlfn.DAYS(E211,C211)+1))</f>
        <v/>
      </c>
      <c r="G211" s="261"/>
      <c r="H211" s="279" t="str">
        <f>IF(F211="","",IF(G211="","",IF(F211&gt;0,G211*F211,"")))</f>
        <v/>
      </c>
      <c r="I211" s="301"/>
      <c r="J211" s="301" t="str">
        <f>IF(H211="","",IF(H211-I211&lt;0,"エラー",H211-I211))</f>
        <v/>
      </c>
    </row>
    <row r="212" spans="1:10">
      <c r="A212" s="123"/>
      <c r="B212" s="129"/>
      <c r="C212" s="163"/>
      <c r="D212" s="190" t="s">
        <v>80</v>
      </c>
      <c r="E212" s="209"/>
      <c r="F212" s="233" t="str">
        <f>IF(C212="",IF(E212="","","開始日入力を"),IF(E212="","終了日入力を",_xlfn.DAYS(E212,C212)+1))</f>
        <v/>
      </c>
      <c r="G212" s="263"/>
      <c r="H212" s="281" t="str">
        <f>IF(F212="","",IF(G212="","",IF(F212&gt;0,G212*F212,"")))</f>
        <v/>
      </c>
      <c r="I212" s="303"/>
      <c r="J212" s="303" t="str">
        <f>IF(H212="","",IF(H212-I212&lt;0,"エラー",H212-I212))</f>
        <v/>
      </c>
    </row>
    <row r="213" spans="1:10">
      <c r="A213" s="123"/>
      <c r="B213" s="130"/>
      <c r="C213" s="164" t="s">
        <v>37</v>
      </c>
      <c r="D213" s="191"/>
      <c r="E213" s="191"/>
      <c r="F213" s="234">
        <f>SUM(F211:F212)</f>
        <v>0</v>
      </c>
      <c r="G213" s="264">
        <f>MAX(G211:G212)</f>
        <v>0</v>
      </c>
      <c r="H213" s="264">
        <f>SUM(H211:H212)</f>
        <v>0</v>
      </c>
      <c r="I213" s="264">
        <f>SUM(I211:I212)</f>
        <v>0</v>
      </c>
      <c r="J213" s="264">
        <f>SUM(J211:J212)</f>
        <v>0</v>
      </c>
    </row>
    <row r="214" spans="1:10">
      <c r="A214" s="123"/>
      <c r="B214" s="128" t="s">
        <v>174</v>
      </c>
      <c r="C214" s="161"/>
      <c r="D214" s="188" t="s">
        <v>80</v>
      </c>
      <c r="E214" s="207"/>
      <c r="F214" s="231" t="str">
        <f>IF(C214="",IF(E214="","","開始日入力を"),IF(E214="","終了日入力を",_xlfn.DAYS(E214,C214)+1))</f>
        <v/>
      </c>
      <c r="G214" s="261"/>
      <c r="H214" s="279" t="str">
        <f>IF(F214="","",IF(G214="","",IF(F214&gt;0,G214*F214,"")))</f>
        <v/>
      </c>
      <c r="I214" s="301"/>
      <c r="J214" s="301" t="str">
        <f>IF(H214="","",IF(H214-I214&lt;0,"エラー",H214-I214))</f>
        <v/>
      </c>
    </row>
    <row r="215" spans="1:10">
      <c r="A215" s="123"/>
      <c r="B215" s="129"/>
      <c r="C215" s="163"/>
      <c r="D215" s="190" t="s">
        <v>80</v>
      </c>
      <c r="E215" s="209"/>
      <c r="F215" s="233" t="str">
        <f>IF(C215="",IF(E215="","","開始日入力を"),IF(E215="","終了日入力を",_xlfn.DAYS(E215,C215)+1))</f>
        <v/>
      </c>
      <c r="G215" s="263"/>
      <c r="H215" s="281" t="str">
        <f>IF(F215="","",IF(G215="","",IF(F215&gt;0,G215*F215,"")))</f>
        <v/>
      </c>
      <c r="I215" s="303"/>
      <c r="J215" s="303" t="str">
        <f>IF(H215="","",IF(H215-I215&lt;0,"エラー",H215-I215))</f>
        <v/>
      </c>
    </row>
    <row r="216" spans="1:10">
      <c r="A216" s="123"/>
      <c r="B216" s="130"/>
      <c r="C216" s="164" t="s">
        <v>37</v>
      </c>
      <c r="D216" s="191"/>
      <c r="E216" s="191"/>
      <c r="F216" s="234">
        <f>SUM(F214:F215)</f>
        <v>0</v>
      </c>
      <c r="G216" s="264">
        <f>MAX(G214:G215)</f>
        <v>0</v>
      </c>
      <c r="H216" s="264">
        <f>SUM(H214:H215)</f>
        <v>0</v>
      </c>
      <c r="I216" s="264">
        <f>SUM(I214:I215)</f>
        <v>0</v>
      </c>
      <c r="J216" s="264">
        <f>SUM(J214:J215)</f>
        <v>0</v>
      </c>
    </row>
    <row r="217" spans="1:10" ht="20.100000000000001" customHeight="1">
      <c r="A217" s="3"/>
      <c r="B217" s="3" t="s">
        <v>260</v>
      </c>
      <c r="D217" s="123"/>
      <c r="E217" s="123"/>
      <c r="F217" s="123"/>
      <c r="G217" s="123"/>
      <c r="H217" s="123"/>
      <c r="I217" s="123"/>
      <c r="J217" s="123"/>
    </row>
    <row r="218" spans="1:10">
      <c r="A218" s="123"/>
      <c r="B218" s="128" t="s">
        <v>141</v>
      </c>
      <c r="C218" s="158" t="s">
        <v>73</v>
      </c>
      <c r="D218" s="185"/>
      <c r="E218" s="185"/>
      <c r="F218" s="228"/>
      <c r="G218" s="258" t="s">
        <v>60</v>
      </c>
      <c r="H218" s="277"/>
      <c r="I218" s="151" t="s">
        <v>27</v>
      </c>
      <c r="J218" s="151" t="s">
        <v>77</v>
      </c>
    </row>
    <row r="219" spans="1:10">
      <c r="A219" s="123"/>
      <c r="B219" s="129"/>
      <c r="C219" s="159" t="s">
        <v>45</v>
      </c>
      <c r="D219" s="186"/>
      <c r="E219" s="205"/>
      <c r="F219" s="229" t="s">
        <v>74</v>
      </c>
      <c r="G219" s="259" t="s">
        <v>32</v>
      </c>
      <c r="H219" s="229" t="s">
        <v>76</v>
      </c>
      <c r="I219" s="299"/>
      <c r="J219" s="299"/>
    </row>
    <row r="220" spans="1:10">
      <c r="A220" s="123"/>
      <c r="B220" s="130"/>
      <c r="C220" s="160"/>
      <c r="D220" s="187"/>
      <c r="E220" s="206"/>
      <c r="F220" s="230" t="s">
        <v>10</v>
      </c>
      <c r="G220" s="260" t="s">
        <v>11</v>
      </c>
      <c r="H220" s="278" t="s">
        <v>30</v>
      </c>
      <c r="I220" s="300" t="s">
        <v>82</v>
      </c>
      <c r="J220" s="300" t="s">
        <v>3</v>
      </c>
    </row>
    <row r="221" spans="1:10">
      <c r="A221" s="123"/>
      <c r="B221" s="128" t="s">
        <v>142</v>
      </c>
      <c r="C221" s="161"/>
      <c r="D221" s="188" t="s">
        <v>80</v>
      </c>
      <c r="E221" s="207"/>
      <c r="F221" s="231" t="str">
        <f>IF(C221="",IF(E221="","","開始日入力を"),IF(E221="","終了日入力を",_xlfn.DAYS(E221,C221)+1))</f>
        <v/>
      </c>
      <c r="G221" s="261"/>
      <c r="H221" s="279" t="str">
        <f>IF(F221="","",IF(G221="","",IF(F221&gt;0,G221*F221,"")))</f>
        <v/>
      </c>
      <c r="I221" s="301"/>
      <c r="J221" s="301" t="str">
        <f>IF(H221="","",IF(H221-I221&lt;0,"エラー",H221-I221))</f>
        <v/>
      </c>
    </row>
    <row r="222" spans="1:10">
      <c r="A222" s="123"/>
      <c r="B222" s="129"/>
      <c r="C222" s="163"/>
      <c r="D222" s="190" t="s">
        <v>80</v>
      </c>
      <c r="E222" s="209"/>
      <c r="F222" s="233" t="str">
        <f>IF(C222="",IF(E222="","","開始日入力を"),IF(E222="","終了日入力を",_xlfn.DAYS(E222,C222)+1))</f>
        <v/>
      </c>
      <c r="G222" s="263"/>
      <c r="H222" s="281" t="str">
        <f>IF(F222="","",IF(G222="","",IF(F222&gt;0,G222*F222,"")))</f>
        <v/>
      </c>
      <c r="I222" s="303"/>
      <c r="J222" s="303" t="str">
        <f>IF(H222="","",IF(H222-I222&lt;0,"エラー",H222-I222))</f>
        <v/>
      </c>
    </row>
    <row r="223" spans="1:10">
      <c r="A223" s="123"/>
      <c r="B223" s="130"/>
      <c r="C223" s="164" t="s">
        <v>37</v>
      </c>
      <c r="D223" s="191"/>
      <c r="E223" s="191"/>
      <c r="F223" s="234">
        <f>SUM(F221:F222)</f>
        <v>0</v>
      </c>
      <c r="G223" s="264">
        <f>MAX(G221:G222)</f>
        <v>0</v>
      </c>
      <c r="H223" s="264">
        <f>SUM(H221:H222)</f>
        <v>0</v>
      </c>
      <c r="I223" s="264">
        <f>SUM(I221:I222)</f>
        <v>0</v>
      </c>
      <c r="J223" s="264">
        <f>SUM(J221:J222)</f>
        <v>0</v>
      </c>
    </row>
    <row r="224" spans="1:10">
      <c r="A224" s="123"/>
      <c r="B224" s="128" t="s">
        <v>163</v>
      </c>
      <c r="C224" s="161"/>
      <c r="D224" s="188" t="s">
        <v>80</v>
      </c>
      <c r="E224" s="207"/>
      <c r="F224" s="231" t="str">
        <f>IF(C224="",IF(E224="","","開始日入力を"),IF(E224="","終了日入力を",_xlfn.DAYS(E224,C224)+1))</f>
        <v/>
      </c>
      <c r="G224" s="261"/>
      <c r="H224" s="279" t="str">
        <f>IF(F224="","",IF(G224="","",IF(F224&gt;0,G224*F224,"")))</f>
        <v/>
      </c>
      <c r="I224" s="301"/>
      <c r="J224" s="301" t="str">
        <f>IF(H224="","",IF(H224-I224&lt;0,"エラー",H224-I224))</f>
        <v/>
      </c>
    </row>
    <row r="225" spans="1:11">
      <c r="A225" s="123"/>
      <c r="B225" s="129"/>
      <c r="C225" s="163"/>
      <c r="D225" s="190" t="s">
        <v>80</v>
      </c>
      <c r="E225" s="209"/>
      <c r="F225" s="233" t="str">
        <f>IF(C225="",IF(E225="","","開始日入力を"),IF(E225="","終了日入力を",_xlfn.DAYS(E225,C225)+1))</f>
        <v/>
      </c>
      <c r="G225" s="263"/>
      <c r="H225" s="281" t="str">
        <f>IF(F225="","",IF(G225="","",IF(F225&gt;0,G225*F225,"")))</f>
        <v/>
      </c>
      <c r="I225" s="303"/>
      <c r="J225" s="303" t="str">
        <f>IF(H225="","",IF(H225-I225&lt;0,"エラー",H225-I225))</f>
        <v/>
      </c>
    </row>
    <row r="226" spans="1:11">
      <c r="A226" s="123"/>
      <c r="B226" s="130"/>
      <c r="C226" s="164" t="s">
        <v>37</v>
      </c>
      <c r="D226" s="191"/>
      <c r="E226" s="191"/>
      <c r="F226" s="234">
        <f>SUM(F224:F225)</f>
        <v>0</v>
      </c>
      <c r="G226" s="264">
        <f>MAX(G224:G225)</f>
        <v>0</v>
      </c>
      <c r="H226" s="264">
        <f>SUM(H224:H225)</f>
        <v>0</v>
      </c>
      <c r="I226" s="264">
        <f>SUM(I224:I225)</f>
        <v>0</v>
      </c>
      <c r="J226" s="264">
        <f>SUM(J224:J225)</f>
        <v>0</v>
      </c>
    </row>
    <row r="227" spans="1:11">
      <c r="A227" s="123"/>
      <c r="B227" s="128" t="s">
        <v>143</v>
      </c>
      <c r="C227" s="161"/>
      <c r="D227" s="188" t="s">
        <v>80</v>
      </c>
      <c r="E227" s="207"/>
      <c r="F227" s="231" t="str">
        <f>IF(C227="",IF(E227="","","開始日入力を"),IF(E227="","終了日入力を",_xlfn.DAYS(E227,C227)+1))</f>
        <v/>
      </c>
      <c r="G227" s="261"/>
      <c r="H227" s="279" t="str">
        <f>IF(F227="","",IF(G227="","",IF(F227&gt;0,G227*F227,"")))</f>
        <v/>
      </c>
      <c r="I227" s="301"/>
      <c r="J227" s="301" t="str">
        <f>IF(H227="","",IF(H227-I227&lt;0,"エラー",H227-I227))</f>
        <v/>
      </c>
    </row>
    <row r="228" spans="1:11">
      <c r="A228" s="123"/>
      <c r="B228" s="129"/>
      <c r="C228" s="163"/>
      <c r="D228" s="190" t="s">
        <v>80</v>
      </c>
      <c r="E228" s="209"/>
      <c r="F228" s="233" t="str">
        <f>IF(C228="",IF(E228="","","開始日入力を"),IF(E228="","終了日入力を",_xlfn.DAYS(E228,C228)+1))</f>
        <v/>
      </c>
      <c r="G228" s="263"/>
      <c r="H228" s="281" t="str">
        <f>IF(F228="","",IF(G228="","",IF(F228&gt;0,G228*F228,"")))</f>
        <v/>
      </c>
      <c r="I228" s="303"/>
      <c r="J228" s="303" t="str">
        <f>IF(H228="","",IF(H228-I228&lt;0,"エラー",H228-I228))</f>
        <v/>
      </c>
    </row>
    <row r="229" spans="1:11">
      <c r="A229" s="123"/>
      <c r="B229" s="130"/>
      <c r="C229" s="164" t="s">
        <v>37</v>
      </c>
      <c r="D229" s="191"/>
      <c r="E229" s="191"/>
      <c r="F229" s="234">
        <f>SUM(F227:F228)</f>
        <v>0</v>
      </c>
      <c r="G229" s="264">
        <f>MAX(G227:G228)</f>
        <v>0</v>
      </c>
      <c r="H229" s="264">
        <f>SUM(H227:H228)</f>
        <v>0</v>
      </c>
      <c r="I229" s="264">
        <f>SUM(I227:I228)</f>
        <v>0</v>
      </c>
      <c r="J229" s="264">
        <f>SUM(J227:J228)</f>
        <v>0</v>
      </c>
    </row>
    <row r="230" spans="1:11">
      <c r="A230" s="123"/>
      <c r="B230" s="128" t="s">
        <v>174</v>
      </c>
      <c r="C230" s="161"/>
      <c r="D230" s="188" t="s">
        <v>80</v>
      </c>
      <c r="E230" s="207"/>
      <c r="F230" s="231" t="str">
        <f>IF(C230="",IF(E230="","","開始日入力を"),IF(E230="","終了日入力を",_xlfn.DAYS(E230,C230)+1))</f>
        <v/>
      </c>
      <c r="G230" s="261"/>
      <c r="H230" s="279" t="str">
        <f>IF(F230="","",IF(G230="","",IF(F230&gt;0,G230*F230,"")))</f>
        <v/>
      </c>
      <c r="I230" s="301"/>
      <c r="J230" s="301" t="str">
        <f>IF(H230="","",IF(H230-I230&lt;0,"エラー",H230-I230))</f>
        <v/>
      </c>
    </row>
    <row r="231" spans="1:11">
      <c r="A231" s="123"/>
      <c r="B231" s="129"/>
      <c r="C231" s="163"/>
      <c r="D231" s="190" t="s">
        <v>80</v>
      </c>
      <c r="E231" s="209"/>
      <c r="F231" s="233" t="str">
        <f>IF(C231="",IF(E231="","","開始日入力を"),IF(E231="","終了日入力を",_xlfn.DAYS(E231,C231)+1))</f>
        <v/>
      </c>
      <c r="G231" s="263"/>
      <c r="H231" s="281" t="str">
        <f>IF(F231="","",IF(G231="","",IF(F231&gt;0,G231*F231,"")))</f>
        <v/>
      </c>
      <c r="I231" s="303"/>
      <c r="J231" s="303" t="str">
        <f>IF(H231="","",IF(H231-I231&lt;0,"エラー",H231-I231))</f>
        <v/>
      </c>
    </row>
    <row r="232" spans="1:11">
      <c r="A232" s="123"/>
      <c r="B232" s="130"/>
      <c r="C232" s="164" t="s">
        <v>37</v>
      </c>
      <c r="D232" s="191"/>
      <c r="E232" s="191"/>
      <c r="F232" s="234">
        <f>SUM(F230:F231)</f>
        <v>0</v>
      </c>
      <c r="G232" s="264">
        <f>MAX(G230:G231)</f>
        <v>0</v>
      </c>
      <c r="H232" s="264">
        <f>SUM(H230:H231)</f>
        <v>0</v>
      </c>
      <c r="I232" s="264">
        <f>SUM(I230:I231)</f>
        <v>0</v>
      </c>
      <c r="J232" s="264">
        <f>SUM(J230:J231)</f>
        <v>0</v>
      </c>
    </row>
    <row r="233" spans="1:11">
      <c r="A233" s="123"/>
      <c r="B233" s="123"/>
      <c r="C233" s="123"/>
      <c r="D233" s="123"/>
      <c r="E233" s="123"/>
      <c r="F233" s="123"/>
      <c r="G233" s="123"/>
      <c r="H233" s="123"/>
      <c r="I233" s="123"/>
      <c r="J233" s="123"/>
    </row>
    <row r="234" spans="1:11" ht="15.75" customHeight="1">
      <c r="A234" s="3" t="s">
        <v>78</v>
      </c>
      <c r="B234" s="3"/>
      <c r="D234" s="123"/>
      <c r="K234" s="61"/>
    </row>
    <row r="235" spans="1:11" ht="15.75" customHeight="1">
      <c r="A235" s="123"/>
      <c r="B235" s="3" t="s">
        <v>236</v>
      </c>
      <c r="E235" s="57"/>
      <c r="F235" s="242"/>
      <c r="G235" s="3"/>
      <c r="H235" s="242"/>
      <c r="I235" s="3"/>
      <c r="J235" s="317"/>
      <c r="K235" s="61"/>
    </row>
    <row r="236" spans="1:11" ht="15.75" customHeight="1">
      <c r="A236" s="123"/>
      <c r="B236" s="3" t="s">
        <v>261</v>
      </c>
      <c r="E236" s="57"/>
      <c r="F236" s="242"/>
      <c r="G236" s="3"/>
      <c r="H236" s="242"/>
      <c r="I236" s="3"/>
      <c r="J236" s="317"/>
      <c r="K236" s="61"/>
    </row>
    <row r="237" spans="1:11" ht="15.75" customHeight="1">
      <c r="A237" s="123"/>
      <c r="B237" s="350"/>
      <c r="C237" s="199" t="s">
        <v>28</v>
      </c>
      <c r="D237" s="178"/>
      <c r="E237" s="178"/>
      <c r="F237" s="242" t="str">
        <f>IF(J191=0,"",J191)</f>
        <v/>
      </c>
      <c r="G237" s="3" t="s">
        <v>79</v>
      </c>
      <c r="H237" s="242">
        <v>301000</v>
      </c>
      <c r="I237" s="3" t="s">
        <v>18</v>
      </c>
      <c r="J237" s="317" t="str">
        <f>IF(F237="","",F237*H237)</f>
        <v/>
      </c>
      <c r="K237" s="61"/>
    </row>
    <row r="238" spans="1:11" ht="15.75" customHeight="1">
      <c r="A238" s="123"/>
      <c r="B238" s="350"/>
      <c r="C238" s="199" t="s">
        <v>176</v>
      </c>
      <c r="D238" s="178"/>
      <c r="E238" s="178"/>
      <c r="F238" s="242" t="str">
        <f>IF(J194=0,"",J194)</f>
        <v/>
      </c>
      <c r="G238" s="3" t="s">
        <v>79</v>
      </c>
      <c r="H238" s="242">
        <v>211000</v>
      </c>
      <c r="I238" s="3" t="s">
        <v>18</v>
      </c>
      <c r="J238" s="317" t="str">
        <f>IF(F238="","",F238*H238)</f>
        <v/>
      </c>
      <c r="K238" s="61"/>
    </row>
    <row r="239" spans="1:11" ht="15.75" customHeight="1">
      <c r="A239" s="123"/>
      <c r="B239" s="350"/>
      <c r="C239" s="199" t="s">
        <v>144</v>
      </c>
      <c r="D239" s="178"/>
      <c r="E239" s="178"/>
      <c r="F239" s="242" t="str">
        <f>IF(J197=0,"",J197)</f>
        <v/>
      </c>
      <c r="G239" s="3" t="s">
        <v>79</v>
      </c>
      <c r="H239" s="242">
        <v>71000</v>
      </c>
      <c r="I239" s="3" t="s">
        <v>18</v>
      </c>
      <c r="J239" s="317" t="str">
        <f>IF(F239="","",F239*H239)</f>
        <v/>
      </c>
      <c r="K239" s="61"/>
    </row>
    <row r="240" spans="1:11" ht="15.75" customHeight="1">
      <c r="A240" s="123"/>
      <c r="B240" s="350"/>
      <c r="C240" s="199" t="s">
        <v>33</v>
      </c>
      <c r="D240" s="178"/>
      <c r="E240" s="178"/>
      <c r="F240" s="242" t="str">
        <f>IF(J200=0,"",J200)</f>
        <v/>
      </c>
      <c r="G240" s="3" t="s">
        <v>79</v>
      </c>
      <c r="H240" s="242">
        <v>16000</v>
      </c>
      <c r="I240" s="3" t="s">
        <v>18</v>
      </c>
      <c r="J240" s="317" t="str">
        <f>IF(F240="","",F240*H240)</f>
        <v/>
      </c>
      <c r="K240" s="61"/>
    </row>
    <row r="241" spans="1:11" ht="15.75" customHeight="1">
      <c r="A241" s="123"/>
      <c r="B241" s="351" t="s">
        <v>262</v>
      </c>
      <c r="C241" s="225"/>
      <c r="D241" s="357"/>
      <c r="E241" s="357"/>
      <c r="F241" s="242"/>
      <c r="G241" s="3"/>
      <c r="H241" s="242"/>
      <c r="I241" s="3"/>
      <c r="J241" s="317"/>
      <c r="K241" s="61"/>
    </row>
    <row r="242" spans="1:11" ht="15.75" customHeight="1">
      <c r="A242" s="123"/>
      <c r="B242" s="350"/>
      <c r="C242" s="199" t="s">
        <v>28</v>
      </c>
      <c r="D242" s="178"/>
      <c r="E242" s="178"/>
      <c r="F242" s="242" t="str">
        <f>IF(J207=0,"",J207)</f>
        <v/>
      </c>
      <c r="G242" s="3" t="s">
        <v>79</v>
      </c>
      <c r="H242" s="242">
        <v>151000</v>
      </c>
      <c r="I242" s="3" t="s">
        <v>18</v>
      </c>
      <c r="J242" s="317" t="str">
        <f>IF(F242="","",F242*H242)</f>
        <v/>
      </c>
      <c r="K242" s="61"/>
    </row>
    <row r="243" spans="1:11" ht="15.75" customHeight="1">
      <c r="A243" s="123"/>
      <c r="B243" s="350"/>
      <c r="C243" s="199" t="s">
        <v>176</v>
      </c>
      <c r="D243" s="178"/>
      <c r="E243" s="178"/>
      <c r="F243" s="242" t="str">
        <f>IF(J210=0,"",J210)</f>
        <v/>
      </c>
      <c r="G243" s="3" t="s">
        <v>79</v>
      </c>
      <c r="H243" s="242">
        <v>106000</v>
      </c>
      <c r="I243" s="3" t="s">
        <v>18</v>
      </c>
      <c r="J243" s="317" t="str">
        <f>IF(F243="","",F243*H243)</f>
        <v/>
      </c>
      <c r="K243" s="61"/>
    </row>
    <row r="244" spans="1:11" ht="15.75" customHeight="1">
      <c r="A244" s="123"/>
      <c r="B244" s="350"/>
      <c r="C244" s="199" t="s">
        <v>144</v>
      </c>
      <c r="D244" s="178"/>
      <c r="E244" s="178"/>
      <c r="F244" s="242" t="str">
        <f>IF(J213=0,"",J213)</f>
        <v/>
      </c>
      <c r="G244" s="3" t="s">
        <v>79</v>
      </c>
      <c r="H244" s="242">
        <v>36000</v>
      </c>
      <c r="I244" s="3" t="s">
        <v>18</v>
      </c>
      <c r="J244" s="317" t="str">
        <f>IF(F244="","",F244*H244)</f>
        <v/>
      </c>
      <c r="K244" s="61"/>
    </row>
    <row r="245" spans="1:11" ht="15.75" customHeight="1">
      <c r="A245" s="123"/>
      <c r="B245" s="350"/>
      <c r="C245" s="199" t="s">
        <v>33</v>
      </c>
      <c r="D245" s="178"/>
      <c r="E245" s="178"/>
      <c r="F245" s="242" t="str">
        <f>IF(J216=0,"",J216)</f>
        <v/>
      </c>
      <c r="G245" s="3" t="s">
        <v>79</v>
      </c>
      <c r="H245" s="242">
        <v>16000</v>
      </c>
      <c r="I245" s="3" t="s">
        <v>18</v>
      </c>
      <c r="J245" s="317" t="str">
        <f>IF(F245="","",F245*H245)</f>
        <v/>
      </c>
      <c r="K245" s="61"/>
    </row>
    <row r="246" spans="1:11" ht="15.75" customHeight="1">
      <c r="A246" s="123"/>
      <c r="B246" s="3" t="s">
        <v>263</v>
      </c>
      <c r="E246" s="57"/>
      <c r="F246" s="242"/>
      <c r="G246" s="3"/>
      <c r="H246" s="242"/>
      <c r="I246" s="3"/>
      <c r="J246" s="317"/>
      <c r="K246" s="61"/>
    </row>
    <row r="247" spans="1:11" ht="15.75" customHeight="1">
      <c r="A247" s="123"/>
      <c r="B247" s="350"/>
      <c r="C247" s="199" t="s">
        <v>28</v>
      </c>
      <c r="D247" s="178"/>
      <c r="E247" s="178"/>
      <c r="F247" s="242" t="str">
        <f>IF(J223=0,"",J223)</f>
        <v/>
      </c>
      <c r="G247" s="3" t="s">
        <v>79</v>
      </c>
      <c r="H247" s="242">
        <v>211000</v>
      </c>
      <c r="I247" s="3" t="s">
        <v>18</v>
      </c>
      <c r="J247" s="317" t="str">
        <f>IF(F247="","",F247*H247)</f>
        <v/>
      </c>
      <c r="K247" s="61"/>
    </row>
    <row r="248" spans="1:11" ht="15.75" customHeight="1">
      <c r="A248" s="123"/>
      <c r="B248" s="350"/>
      <c r="C248" s="199" t="s">
        <v>176</v>
      </c>
      <c r="D248" s="178"/>
      <c r="E248" s="178"/>
      <c r="F248" s="242" t="str">
        <f>IF(J226=0,"",J226)</f>
        <v/>
      </c>
      <c r="G248" s="3" t="s">
        <v>79</v>
      </c>
      <c r="H248" s="242">
        <v>148000</v>
      </c>
      <c r="I248" s="3" t="s">
        <v>18</v>
      </c>
      <c r="J248" s="317" t="str">
        <f>IF(F248="","",F248*H248)</f>
        <v/>
      </c>
      <c r="K248" s="61"/>
    </row>
    <row r="249" spans="1:11" ht="15.75" customHeight="1">
      <c r="A249" s="123"/>
      <c r="B249" s="350"/>
      <c r="C249" s="199" t="s">
        <v>144</v>
      </c>
      <c r="D249" s="178"/>
      <c r="E249" s="178"/>
      <c r="F249" s="242" t="str">
        <f>IF(J229=0,"",J229)</f>
        <v/>
      </c>
      <c r="G249" s="3" t="s">
        <v>79</v>
      </c>
      <c r="H249" s="242">
        <v>50000</v>
      </c>
      <c r="I249" s="3" t="s">
        <v>18</v>
      </c>
      <c r="J249" s="317" t="str">
        <f>IF(F249="","",F249*H249)</f>
        <v/>
      </c>
      <c r="K249" s="61"/>
    </row>
    <row r="250" spans="1:11" ht="15.75" customHeight="1">
      <c r="A250" s="123"/>
      <c r="B250" s="350"/>
      <c r="C250" s="199" t="s">
        <v>33</v>
      </c>
      <c r="D250" s="178"/>
      <c r="E250" s="178"/>
      <c r="F250" s="242" t="str">
        <f>IF(J232=0,"",J232)</f>
        <v/>
      </c>
      <c r="G250" s="3" t="s">
        <v>79</v>
      </c>
      <c r="H250" s="242">
        <v>11000</v>
      </c>
      <c r="I250" s="3" t="s">
        <v>18</v>
      </c>
      <c r="J250" s="317" t="str">
        <f>IF(F250="","",F250*H250)</f>
        <v/>
      </c>
      <c r="K250" s="61"/>
    </row>
    <row r="251" spans="1:11" ht="15.75" customHeight="1">
      <c r="A251" s="123"/>
      <c r="B251" s="123"/>
      <c r="C251" s="123"/>
      <c r="D251" s="123"/>
      <c r="E251" s="144"/>
      <c r="F251" s="243"/>
      <c r="G251" s="3"/>
      <c r="H251" s="243"/>
      <c r="I251" s="310" t="s">
        <v>37</v>
      </c>
      <c r="J251" s="318">
        <f>SUM(J235:J250)</f>
        <v>0</v>
      </c>
      <c r="K251" s="61"/>
    </row>
    <row r="252" spans="1:11" ht="20.100000000000001" customHeight="1">
      <c r="A252" s="123"/>
      <c r="B252" s="123"/>
      <c r="C252" s="123"/>
      <c r="D252" s="123"/>
      <c r="E252" s="123"/>
      <c r="F252" s="123"/>
      <c r="G252" s="123"/>
      <c r="H252" s="123"/>
      <c r="J252" s="123"/>
    </row>
    <row r="253" spans="1:11" ht="20.100000000000001" customHeight="1">
      <c r="A253" s="3" t="s">
        <v>126</v>
      </c>
      <c r="B253" s="3"/>
      <c r="C253" s="123"/>
      <c r="D253" s="123"/>
      <c r="E253" s="123"/>
      <c r="F253" s="123"/>
      <c r="G253" s="123"/>
      <c r="H253" s="123"/>
      <c r="I253" s="123"/>
      <c r="J253" s="123"/>
    </row>
    <row r="254" spans="1:11" ht="20.100000000000001" customHeight="1">
      <c r="A254" s="3" t="s">
        <v>204</v>
      </c>
      <c r="B254" s="3"/>
      <c r="D254" s="123"/>
      <c r="E254" s="123"/>
      <c r="F254" s="123"/>
      <c r="G254" s="123"/>
      <c r="H254" s="123"/>
      <c r="I254" s="123"/>
      <c r="J254" s="123"/>
    </row>
    <row r="255" spans="1:11">
      <c r="A255" s="3"/>
      <c r="B255" s="145" t="s">
        <v>177</v>
      </c>
      <c r="C255" s="176"/>
      <c r="D255" s="176"/>
      <c r="E255" s="176"/>
      <c r="F255" s="176"/>
      <c r="G255" s="176"/>
      <c r="H255" s="176"/>
      <c r="I255" s="176"/>
      <c r="J255" s="176"/>
    </row>
    <row r="256" spans="1:11" ht="87" customHeight="1">
      <c r="A256" s="3"/>
      <c r="B256" s="146"/>
      <c r="C256" s="177"/>
      <c r="D256" s="177"/>
      <c r="E256" s="177"/>
      <c r="F256" s="177"/>
      <c r="G256" s="177"/>
      <c r="H256" s="177"/>
      <c r="I256" s="177"/>
      <c r="J256" s="319"/>
    </row>
    <row r="257" spans="1:10">
      <c r="A257" s="3"/>
      <c r="B257" s="3"/>
      <c r="D257" s="123"/>
      <c r="E257" s="123"/>
      <c r="F257" s="123"/>
      <c r="G257" s="123"/>
      <c r="H257" s="123"/>
      <c r="I257" s="123"/>
      <c r="J257" s="123"/>
    </row>
    <row r="258" spans="1:10">
      <c r="A258" s="3"/>
      <c r="B258" s="143" t="s">
        <v>122</v>
      </c>
      <c r="C258" s="178"/>
      <c r="D258" s="178"/>
      <c r="E258" s="178"/>
      <c r="F258" s="178"/>
      <c r="G258" s="178"/>
      <c r="H258" s="178"/>
      <c r="I258" s="178"/>
      <c r="J258" s="178"/>
    </row>
    <row r="259" spans="1:10">
      <c r="A259" s="3"/>
      <c r="B259" s="8" t="s">
        <v>92</v>
      </c>
      <c r="C259" s="179"/>
      <c r="D259" s="200"/>
      <c r="E259" s="218" t="s">
        <v>132</v>
      </c>
      <c r="F259" s="179"/>
      <c r="G259" s="200"/>
      <c r="H259" s="286" t="s">
        <v>48</v>
      </c>
      <c r="I259" s="286" t="s">
        <v>145</v>
      </c>
      <c r="J259" s="286" t="s">
        <v>7</v>
      </c>
    </row>
    <row r="260" spans="1:10">
      <c r="A260" s="3"/>
      <c r="B260" s="147"/>
      <c r="C260" s="173"/>
      <c r="D260" s="201"/>
      <c r="E260" s="137"/>
      <c r="F260" s="173"/>
      <c r="G260" s="201"/>
      <c r="H260" s="287" t="s">
        <v>10</v>
      </c>
      <c r="I260" s="287" t="s">
        <v>11</v>
      </c>
      <c r="J260" s="287" t="s">
        <v>30</v>
      </c>
    </row>
    <row r="261" spans="1:10" ht="27.75" customHeight="1">
      <c r="A261" s="3"/>
      <c r="B261" s="148" t="s">
        <v>165</v>
      </c>
      <c r="C261" s="180"/>
      <c r="D261" s="180"/>
      <c r="E261" s="219"/>
      <c r="F261" s="244"/>
      <c r="G261" s="244"/>
      <c r="H261" s="288"/>
      <c r="I261" s="311">
        <v>133000</v>
      </c>
      <c r="J261" s="311" t="str">
        <f>IF(H261="","",H261*I261)</f>
        <v/>
      </c>
    </row>
    <row r="262" spans="1:10" ht="27.75" customHeight="1">
      <c r="A262" s="3"/>
      <c r="B262" s="149" t="s">
        <v>179</v>
      </c>
      <c r="C262" s="181"/>
      <c r="D262" s="181"/>
      <c r="E262" s="220"/>
      <c r="F262" s="245"/>
      <c r="G262" s="245"/>
      <c r="H262" s="289"/>
      <c r="I262" s="312">
        <v>3600</v>
      </c>
      <c r="J262" s="312" t="str">
        <f>IF(H262="","",H262*I262)</f>
        <v/>
      </c>
    </row>
    <row r="263" spans="1:10" ht="27.75" customHeight="1">
      <c r="A263" s="3"/>
      <c r="B263" s="149" t="s">
        <v>180</v>
      </c>
      <c r="C263" s="181"/>
      <c r="D263" s="181"/>
      <c r="E263" s="220"/>
      <c r="F263" s="245"/>
      <c r="G263" s="245"/>
      <c r="H263" s="289"/>
      <c r="I263" s="312">
        <v>4320000</v>
      </c>
      <c r="J263" s="312" t="str">
        <f>IF(H263="","",H263*I263)</f>
        <v/>
      </c>
    </row>
    <row r="264" spans="1:10" ht="27.75" customHeight="1">
      <c r="A264" s="3"/>
      <c r="B264" s="149" t="s">
        <v>182</v>
      </c>
      <c r="C264" s="181"/>
      <c r="D264" s="181"/>
      <c r="E264" s="220"/>
      <c r="F264" s="245"/>
      <c r="G264" s="245"/>
      <c r="H264" s="289"/>
      <c r="I264" s="312">
        <v>51400</v>
      </c>
      <c r="J264" s="312" t="str">
        <f>IF(H264="","",H264*I264)</f>
        <v/>
      </c>
    </row>
    <row r="265" spans="1:10" ht="27.75" customHeight="1">
      <c r="A265" s="3"/>
      <c r="B265" s="149" t="s">
        <v>183</v>
      </c>
      <c r="C265" s="181"/>
      <c r="D265" s="181"/>
      <c r="E265" s="220"/>
      <c r="F265" s="245"/>
      <c r="G265" s="245"/>
      <c r="H265" s="290"/>
      <c r="I265" s="312"/>
      <c r="J265" s="312" t="str">
        <f>IF(I265="","",I265)</f>
        <v/>
      </c>
    </row>
    <row r="266" spans="1:10" ht="27.75" customHeight="1">
      <c r="A266" s="3"/>
      <c r="B266" s="149" t="s">
        <v>186</v>
      </c>
      <c r="C266" s="181"/>
      <c r="D266" s="181"/>
      <c r="E266" s="220"/>
      <c r="F266" s="245"/>
      <c r="G266" s="245"/>
      <c r="H266" s="289"/>
      <c r="I266" s="312">
        <v>905000</v>
      </c>
      <c r="J266" s="312" t="str">
        <f>IF(H266="","",H266*I266)</f>
        <v/>
      </c>
    </row>
    <row r="267" spans="1:10" ht="27.75" customHeight="1">
      <c r="A267" s="3"/>
      <c r="B267" s="149" t="s">
        <v>185</v>
      </c>
      <c r="C267" s="181"/>
      <c r="D267" s="181"/>
      <c r="E267" s="220"/>
      <c r="F267" s="245"/>
      <c r="G267" s="245"/>
      <c r="H267" s="289"/>
      <c r="I267" s="312">
        <v>205000</v>
      </c>
      <c r="J267" s="312" t="str">
        <f>IF(H267="","",H267*I267)</f>
        <v/>
      </c>
    </row>
    <row r="268" spans="1:10" ht="27.75" customHeight="1">
      <c r="A268" s="3"/>
      <c r="B268" s="149" t="s">
        <v>172</v>
      </c>
      <c r="C268" s="181"/>
      <c r="D268" s="181"/>
      <c r="E268" s="220"/>
      <c r="F268" s="245"/>
      <c r="G268" s="245"/>
      <c r="H268" s="290"/>
      <c r="I268" s="312"/>
      <c r="J268" s="312" t="str">
        <f>IF(I268="","",I268)</f>
        <v/>
      </c>
    </row>
    <row r="269" spans="1:10" ht="27.75" customHeight="1">
      <c r="A269" s="3"/>
      <c r="B269" s="149" t="s">
        <v>167</v>
      </c>
      <c r="C269" s="181"/>
      <c r="D269" s="181"/>
      <c r="E269" s="220"/>
      <c r="F269" s="245"/>
      <c r="G269" s="245"/>
      <c r="H269" s="289"/>
      <c r="I269" s="312">
        <v>300000</v>
      </c>
      <c r="J269" s="312" t="str">
        <f>IF(H269="","",H269*I269)</f>
        <v/>
      </c>
    </row>
    <row r="270" spans="1:10" ht="27.75" customHeight="1">
      <c r="A270" s="3"/>
      <c r="B270" s="150" t="s">
        <v>187</v>
      </c>
      <c r="C270" s="182"/>
      <c r="D270" s="182"/>
      <c r="E270" s="221"/>
      <c r="F270" s="246"/>
      <c r="G270" s="246"/>
      <c r="H270" s="249"/>
      <c r="I270" s="313">
        <v>1500000</v>
      </c>
      <c r="J270" s="313" t="str">
        <f>IF(H270="","",H270*I270)</f>
        <v/>
      </c>
    </row>
    <row r="271" spans="1:10">
      <c r="A271" s="3"/>
      <c r="B271" s="3"/>
      <c r="C271" s="1" t="s">
        <v>188</v>
      </c>
      <c r="D271" s="123"/>
      <c r="E271" s="123"/>
      <c r="F271" s="123"/>
      <c r="G271" s="123"/>
      <c r="H271" s="123"/>
      <c r="I271" s="123"/>
      <c r="J271" s="320"/>
    </row>
    <row r="272" spans="1:10">
      <c r="A272" s="3"/>
      <c r="B272" s="3"/>
      <c r="C272" s="1" t="s">
        <v>189</v>
      </c>
      <c r="D272" s="123"/>
      <c r="E272" s="123"/>
      <c r="F272" s="123"/>
      <c r="G272" s="123"/>
      <c r="H272" s="123"/>
      <c r="I272" s="123"/>
      <c r="J272" s="320"/>
    </row>
    <row r="273" spans="1:10">
      <c r="A273" s="3"/>
      <c r="B273" s="3"/>
      <c r="D273" s="123"/>
      <c r="E273" s="123"/>
      <c r="F273" s="123"/>
      <c r="G273" s="123"/>
      <c r="H273" s="123"/>
      <c r="I273" s="123"/>
      <c r="J273" s="320"/>
    </row>
    <row r="274" spans="1:10">
      <c r="A274" s="3"/>
      <c r="B274" s="3"/>
      <c r="C274" s="123"/>
      <c r="D274" s="123"/>
      <c r="E274" s="123"/>
      <c r="F274" s="123"/>
      <c r="G274" s="123"/>
      <c r="H274" s="123"/>
      <c r="I274" s="123"/>
      <c r="J274" s="123"/>
    </row>
    <row r="275" spans="1:10" ht="20.100000000000001" customHeight="1">
      <c r="A275" s="3" t="s">
        <v>157</v>
      </c>
      <c r="B275" s="3"/>
      <c r="C275" s="123"/>
      <c r="D275" s="123"/>
      <c r="E275" s="123"/>
      <c r="F275" s="123"/>
      <c r="G275" s="123"/>
      <c r="H275" s="123"/>
      <c r="I275" s="123"/>
      <c r="J275" s="123"/>
    </row>
    <row r="276" spans="1:10">
      <c r="A276" s="3"/>
      <c r="B276" s="3"/>
      <c r="C276" s="123"/>
      <c r="D276" s="123"/>
      <c r="E276" s="123"/>
      <c r="F276" s="123"/>
      <c r="G276" s="123"/>
      <c r="H276" s="123"/>
      <c r="I276" s="123"/>
      <c r="J276" s="123"/>
    </row>
    <row r="277" spans="1:10" ht="15.75" customHeight="1">
      <c r="A277" s="123"/>
      <c r="B277" s="151" t="s">
        <v>26</v>
      </c>
      <c r="C277" s="183" t="s">
        <v>84</v>
      </c>
      <c r="D277" s="172"/>
      <c r="E277" s="172"/>
      <c r="F277" s="247" t="s">
        <v>86</v>
      </c>
      <c r="G277" s="247" t="s">
        <v>74</v>
      </c>
      <c r="H277" s="291"/>
      <c r="I277" s="309" t="s">
        <v>56</v>
      </c>
      <c r="J277" s="298"/>
    </row>
    <row r="278" spans="1:10" ht="15.75" customHeight="1">
      <c r="A278" s="123"/>
      <c r="B278" s="152" t="s">
        <v>235</v>
      </c>
      <c r="C278" s="161"/>
      <c r="D278" s="188" t="s">
        <v>80</v>
      </c>
      <c r="E278" s="222"/>
      <c r="F278" s="248"/>
      <c r="G278" s="271"/>
      <c r="H278" s="292"/>
      <c r="I278" s="301"/>
      <c r="J278" s="295"/>
    </row>
    <row r="279" spans="1:10" ht="15.75" customHeight="1">
      <c r="A279" s="123"/>
      <c r="B279" s="153"/>
      <c r="C279" s="163"/>
      <c r="D279" s="190" t="s">
        <v>80</v>
      </c>
      <c r="E279" s="223"/>
      <c r="F279" s="249"/>
      <c r="G279" s="150"/>
      <c r="H279" s="293"/>
      <c r="I279" s="303"/>
      <c r="J279" s="297"/>
    </row>
    <row r="280" spans="1:10" ht="15.75" customHeight="1">
      <c r="A280" s="123"/>
      <c r="B280" s="154"/>
      <c r="C280" s="164" t="s">
        <v>37</v>
      </c>
      <c r="D280" s="191"/>
      <c r="E280" s="224"/>
      <c r="F280" s="250">
        <f>SUM(F278:F279)</f>
        <v>0</v>
      </c>
      <c r="G280" s="264">
        <f>SUM(G278:G279)</f>
        <v>0</v>
      </c>
      <c r="H280" s="294"/>
      <c r="I280" s="264">
        <f>SUM(I278:I279)</f>
        <v>0</v>
      </c>
      <c r="J280" s="298"/>
    </row>
    <row r="281" spans="1:10" ht="15.75" customHeight="1">
      <c r="A281" s="123"/>
      <c r="B281" s="152" t="s">
        <v>195</v>
      </c>
      <c r="C281" s="161"/>
      <c r="D281" s="188" t="s">
        <v>80</v>
      </c>
      <c r="E281" s="222"/>
      <c r="F281" s="248"/>
      <c r="G281" s="271"/>
      <c r="H281" s="292"/>
      <c r="I281" s="301"/>
      <c r="J281" s="295"/>
    </row>
    <row r="282" spans="1:10" ht="15.75" customHeight="1">
      <c r="A282" s="123"/>
      <c r="B282" s="153"/>
      <c r="C282" s="163"/>
      <c r="D282" s="190" t="s">
        <v>80</v>
      </c>
      <c r="E282" s="223"/>
      <c r="F282" s="249"/>
      <c r="G282" s="150"/>
      <c r="H282" s="293"/>
      <c r="I282" s="303"/>
      <c r="J282" s="297"/>
    </row>
    <row r="283" spans="1:10" ht="15.75" customHeight="1">
      <c r="A283" s="123"/>
      <c r="B283" s="154"/>
      <c r="C283" s="164" t="s">
        <v>37</v>
      </c>
      <c r="D283" s="191"/>
      <c r="E283" s="224"/>
      <c r="F283" s="250">
        <f>SUM(F281:F282)</f>
        <v>0</v>
      </c>
      <c r="G283" s="264">
        <f>SUM(G281:G282)</f>
        <v>0</v>
      </c>
      <c r="H283" s="294"/>
      <c r="I283" s="264">
        <f>SUM(I281:I282)</f>
        <v>0</v>
      </c>
      <c r="J283" s="298"/>
    </row>
    <row r="284" spans="1:10">
      <c r="A284" s="123"/>
      <c r="B284" s="123"/>
      <c r="C284" s="123"/>
      <c r="E284" s="123"/>
      <c r="F284" s="123"/>
      <c r="G284" s="123"/>
      <c r="H284" s="123"/>
      <c r="I284" s="123"/>
      <c r="J284" s="123"/>
    </row>
    <row r="285" spans="1:10" ht="15.75" customHeight="1">
      <c r="A285" s="3" t="s">
        <v>78</v>
      </c>
      <c r="B285" s="3"/>
      <c r="D285" s="123"/>
    </row>
    <row r="286" spans="1:10" ht="15.75" customHeight="1">
      <c r="A286" s="123"/>
      <c r="B286" s="3" t="s">
        <v>83</v>
      </c>
      <c r="D286" s="123"/>
      <c r="E286" s="225" t="s">
        <v>56</v>
      </c>
      <c r="F286" s="242"/>
      <c r="G286" s="3" t="s">
        <v>62</v>
      </c>
      <c r="H286" s="242">
        <v>15100</v>
      </c>
      <c r="I286" s="3" t="s">
        <v>18</v>
      </c>
      <c r="J286" s="321" t="str">
        <f>IF(F286="","",F286*H286)</f>
        <v/>
      </c>
    </row>
    <row r="287" spans="1:10" ht="15.75" customHeight="1">
      <c r="A287" s="123"/>
      <c r="B287" s="3" t="s">
        <v>232</v>
      </c>
      <c r="D287" s="123"/>
      <c r="E287" s="225" t="s">
        <v>56</v>
      </c>
      <c r="F287" s="242"/>
      <c r="G287" s="3" t="s">
        <v>62</v>
      </c>
      <c r="H287" s="242">
        <v>5520</v>
      </c>
      <c r="I287" s="3" t="s">
        <v>18</v>
      </c>
      <c r="J287" s="321" t="str">
        <f>IF(F287="","",F287*H287)</f>
        <v/>
      </c>
    </row>
    <row r="288" spans="1:10">
      <c r="A288" s="123"/>
      <c r="B288" s="123"/>
      <c r="C288" s="123"/>
      <c r="D288" s="123"/>
      <c r="E288" s="144"/>
      <c r="F288" s="243"/>
      <c r="G288" s="3"/>
      <c r="H288" s="243"/>
      <c r="I288" s="310" t="s">
        <v>37</v>
      </c>
      <c r="J288" s="318">
        <f>SUM(J286:J287)</f>
        <v>0</v>
      </c>
    </row>
    <row r="289" spans="1:10">
      <c r="A289" s="123"/>
      <c r="B289" s="123"/>
      <c r="C289" s="123"/>
      <c r="D289" s="123"/>
      <c r="E289" s="144"/>
      <c r="F289" s="243"/>
      <c r="G289" s="3"/>
      <c r="H289" s="243"/>
      <c r="I289" s="3"/>
      <c r="J289" s="322"/>
    </row>
    <row r="290" spans="1:10" ht="20.100000000000001" customHeight="1">
      <c r="A290" s="3" t="s">
        <v>75</v>
      </c>
      <c r="B290" s="3"/>
      <c r="C290" s="123"/>
      <c r="D290" s="123"/>
      <c r="E290" s="144"/>
      <c r="F290" s="243"/>
      <c r="G290" s="3"/>
      <c r="H290" s="243"/>
      <c r="I290" s="3"/>
      <c r="J290" s="322"/>
    </row>
    <row r="291" spans="1:10">
      <c r="A291" s="3"/>
      <c r="B291" s="3"/>
      <c r="C291" s="123"/>
      <c r="D291" s="123"/>
      <c r="E291" s="144"/>
      <c r="F291" s="243"/>
      <c r="G291" s="3"/>
      <c r="H291" s="243"/>
      <c r="I291" s="3"/>
      <c r="J291" s="322"/>
    </row>
    <row r="292" spans="1:10" ht="45" customHeight="1">
      <c r="A292" s="3"/>
      <c r="B292" s="155" t="s">
        <v>50</v>
      </c>
      <c r="C292" s="184"/>
      <c r="D292" s="202"/>
      <c r="E292" s="214"/>
      <c r="F292" s="184"/>
      <c r="G292" s="184"/>
      <c r="H292" s="184"/>
      <c r="I292" s="184"/>
      <c r="J292" s="202"/>
    </row>
    <row r="293" spans="1:10" ht="20.100000000000001" customHeight="1">
      <c r="A293" s="3"/>
      <c r="B293" s="155" t="s">
        <v>81</v>
      </c>
      <c r="C293" s="184"/>
      <c r="D293" s="202"/>
      <c r="E293" s="214"/>
      <c r="F293" s="184"/>
      <c r="G293" s="184"/>
      <c r="H293" s="184"/>
      <c r="I293" s="184"/>
      <c r="J293" s="202"/>
    </row>
    <row r="294" spans="1:10" ht="20.100000000000001" customHeight="1">
      <c r="A294" s="3"/>
      <c r="B294" s="155" t="s">
        <v>44</v>
      </c>
      <c r="C294" s="184"/>
      <c r="D294" s="202"/>
      <c r="E294" s="214"/>
      <c r="F294" s="184"/>
      <c r="G294" s="184"/>
      <c r="H294" s="184"/>
      <c r="I294" s="184"/>
      <c r="J294" s="202"/>
    </row>
    <row r="295" spans="1:10" ht="20.100000000000001" customHeight="1">
      <c r="A295" s="3"/>
      <c r="B295" s="155" t="s">
        <v>149</v>
      </c>
      <c r="C295" s="184"/>
      <c r="D295" s="202"/>
      <c r="E295" s="214"/>
      <c r="F295" s="184"/>
      <c r="G295" s="184"/>
      <c r="H295" s="184"/>
      <c r="I295" s="184"/>
      <c r="J295" s="202"/>
    </row>
    <row r="296" spans="1:10">
      <c r="A296" s="3"/>
      <c r="B296" s="3"/>
      <c r="C296" s="123"/>
      <c r="D296" s="203"/>
      <c r="E296" s="226"/>
      <c r="F296" s="226"/>
      <c r="G296" s="226"/>
      <c r="H296" s="226"/>
      <c r="I296" s="226"/>
      <c r="J296" s="226"/>
    </row>
    <row r="297" spans="1:10" ht="15" customHeight="1">
      <c r="A297" s="3" t="s">
        <v>89</v>
      </c>
      <c r="B297" s="3"/>
      <c r="C297" s="123"/>
      <c r="D297" s="123"/>
      <c r="E297" s="123"/>
      <c r="F297" s="123"/>
      <c r="G297" s="123"/>
      <c r="H297" s="123"/>
      <c r="I297" s="123"/>
      <c r="J297" s="123"/>
    </row>
    <row r="298" spans="1:10">
      <c r="A298" s="123"/>
      <c r="B298" s="136" t="s">
        <v>42</v>
      </c>
      <c r="C298" s="172"/>
      <c r="D298" s="172"/>
      <c r="E298" s="172"/>
      <c r="F298" s="172"/>
      <c r="G298" s="172"/>
      <c r="H298" s="172"/>
      <c r="I298" s="172"/>
      <c r="J298" s="316"/>
    </row>
    <row r="299" spans="1:10" ht="59.25" customHeight="1">
      <c r="A299" s="123"/>
      <c r="B299" s="137"/>
      <c r="C299" s="173"/>
      <c r="D299" s="173"/>
      <c r="E299" s="173"/>
      <c r="F299" s="173"/>
      <c r="G299" s="173"/>
      <c r="H299" s="173"/>
      <c r="I299" s="173"/>
      <c r="J299" s="201"/>
    </row>
    <row r="300" spans="1:10">
      <c r="A300" s="123"/>
      <c r="B300" s="123"/>
      <c r="C300" s="123"/>
      <c r="D300" s="123"/>
      <c r="E300" s="144"/>
      <c r="F300" s="243"/>
      <c r="G300" s="3"/>
      <c r="H300" s="243"/>
      <c r="I300" s="3"/>
      <c r="J300" s="322"/>
    </row>
    <row r="301" spans="1:10" ht="15" customHeight="1">
      <c r="A301" s="3" t="s">
        <v>46</v>
      </c>
      <c r="B301" s="3"/>
      <c r="C301" s="123"/>
      <c r="D301" s="123"/>
      <c r="E301" s="144"/>
      <c r="F301" s="243"/>
      <c r="G301" s="3"/>
      <c r="H301" s="243"/>
      <c r="I301" s="3"/>
      <c r="J301" s="322"/>
    </row>
    <row r="302" spans="1:10" ht="20.100000000000001" customHeight="1">
      <c r="A302" s="123"/>
      <c r="B302" s="138" t="s">
        <v>90</v>
      </c>
      <c r="C302" s="174"/>
      <c r="D302" s="174"/>
      <c r="E302" s="198"/>
      <c r="F302" s="251" t="s">
        <v>91</v>
      </c>
      <c r="G302" s="184"/>
      <c r="H302" s="184"/>
      <c r="I302" s="202"/>
      <c r="J302" s="323" t="s">
        <v>9</v>
      </c>
    </row>
    <row r="303" spans="1:10" ht="20.100000000000001" customHeight="1">
      <c r="A303" s="123"/>
      <c r="B303" s="139"/>
      <c r="C303" s="174"/>
      <c r="D303" s="174"/>
      <c r="E303" s="198"/>
      <c r="F303" s="252"/>
      <c r="G303" s="184"/>
      <c r="H303" s="184"/>
      <c r="I303" s="202"/>
      <c r="J303" s="264"/>
    </row>
    <row r="304" spans="1:10" ht="20.100000000000001" customHeight="1">
      <c r="A304" s="123"/>
      <c r="B304" s="139"/>
      <c r="C304" s="174"/>
      <c r="D304" s="174"/>
      <c r="E304" s="198"/>
      <c r="F304" s="252"/>
      <c r="G304" s="184"/>
      <c r="H304" s="184"/>
      <c r="I304" s="202"/>
      <c r="J304" s="264"/>
    </row>
    <row r="305" spans="1:10">
      <c r="A305" s="123"/>
      <c r="B305" s="123"/>
      <c r="C305" s="3"/>
      <c r="D305" s="61"/>
      <c r="E305" s="61"/>
      <c r="F305" s="243"/>
      <c r="G305" s="61"/>
      <c r="H305" s="61"/>
      <c r="I305" s="61"/>
      <c r="J305" s="243"/>
    </row>
    <row r="306" spans="1:10" ht="15" customHeight="1">
      <c r="A306" s="3" t="s">
        <v>238</v>
      </c>
      <c r="B306" s="3"/>
      <c r="C306" s="123"/>
      <c r="D306" s="123"/>
      <c r="E306" s="144"/>
      <c r="F306" s="243"/>
      <c r="G306" s="3"/>
      <c r="H306" s="243"/>
      <c r="I306" s="3"/>
      <c r="J306" s="322"/>
    </row>
    <row r="307" spans="1:10" ht="20.100000000000001" customHeight="1">
      <c r="A307" s="123"/>
      <c r="B307" s="138" t="s">
        <v>90</v>
      </c>
      <c r="C307" s="174"/>
      <c r="D307" s="174"/>
      <c r="E307" s="198"/>
      <c r="F307" s="251" t="s">
        <v>91</v>
      </c>
      <c r="G307" s="184"/>
      <c r="H307" s="184"/>
      <c r="I307" s="202"/>
      <c r="J307" s="323" t="s">
        <v>9</v>
      </c>
    </row>
    <row r="308" spans="1:10" ht="20.100000000000001" customHeight="1">
      <c r="A308" s="123"/>
      <c r="B308" s="139"/>
      <c r="C308" s="174"/>
      <c r="D308" s="174"/>
      <c r="E308" s="198"/>
      <c r="F308" s="252"/>
      <c r="G308" s="184"/>
      <c r="H308" s="184"/>
      <c r="I308" s="202"/>
      <c r="J308" s="264"/>
    </row>
    <row r="309" spans="1:10" ht="20.100000000000001" customHeight="1">
      <c r="A309" s="123"/>
      <c r="B309" s="139"/>
      <c r="C309" s="174"/>
      <c r="D309" s="174"/>
      <c r="E309" s="198"/>
      <c r="F309" s="252"/>
      <c r="G309" s="184"/>
      <c r="H309" s="184"/>
      <c r="I309" s="202"/>
      <c r="J309" s="264"/>
    </row>
    <row r="310" spans="1:10">
      <c r="A310" s="123"/>
      <c r="B310" s="123"/>
      <c r="C310" s="3"/>
      <c r="D310" s="61"/>
      <c r="E310" s="61"/>
      <c r="F310" s="243"/>
      <c r="G310" s="61"/>
      <c r="H310" s="61"/>
      <c r="I310" s="61"/>
      <c r="J310" s="243"/>
    </row>
    <row r="311" spans="1:10" ht="15.75" customHeight="1">
      <c r="A311" s="3" t="s">
        <v>78</v>
      </c>
      <c r="B311" s="3"/>
      <c r="C311" s="123"/>
      <c r="E311" s="123"/>
      <c r="F311" s="123"/>
      <c r="G311" s="123"/>
      <c r="H311" s="123"/>
      <c r="I311" s="123"/>
      <c r="J311" s="123"/>
    </row>
    <row r="312" spans="1:10" ht="15.75" customHeight="1">
      <c r="A312" s="3"/>
      <c r="B312" s="3" t="s">
        <v>89</v>
      </c>
      <c r="E312" s="57" t="s">
        <v>97</v>
      </c>
      <c r="F312" s="57" t="str">
        <f>IF(C299="","なし","あり")</f>
        <v>なし</v>
      </c>
      <c r="G312" s="123"/>
      <c r="H312" s="243">
        <v>600000</v>
      </c>
      <c r="I312" s="3" t="s">
        <v>18</v>
      </c>
      <c r="J312" s="317" t="str">
        <f>IF(F312="あり",H312,"")</f>
        <v/>
      </c>
    </row>
    <row r="313" spans="1:10" ht="15.75" customHeight="1">
      <c r="A313" s="123"/>
      <c r="B313" s="3" t="s">
        <v>197</v>
      </c>
      <c r="D313" s="123"/>
      <c r="E313" s="225" t="s">
        <v>9</v>
      </c>
      <c r="F313" s="242" t="str">
        <f>IF(SUM(J303:J304)=0,"",SUM(J303:J304))</f>
        <v/>
      </c>
      <c r="G313" s="3" t="s">
        <v>29</v>
      </c>
      <c r="H313" s="243">
        <v>905000</v>
      </c>
      <c r="I313" s="3" t="s">
        <v>18</v>
      </c>
      <c r="J313" s="321" t="str">
        <f>IF(F313="","",F313*H313)</f>
        <v/>
      </c>
    </row>
    <row r="314" spans="1:10" ht="15.75" customHeight="1">
      <c r="A314" s="123"/>
      <c r="B314" s="3" t="s">
        <v>240</v>
      </c>
      <c r="D314" s="123"/>
      <c r="E314" s="225" t="s">
        <v>9</v>
      </c>
      <c r="F314" s="242" t="str">
        <f>IF(SUM(J308:J309)=0,"",SUM(J308:J309))</f>
        <v/>
      </c>
      <c r="G314" s="3" t="s">
        <v>29</v>
      </c>
      <c r="H314" s="243">
        <v>205000</v>
      </c>
      <c r="I314" s="3" t="s">
        <v>18</v>
      </c>
      <c r="J314" s="321" t="str">
        <f>IF(F314="","",F314*H314)</f>
        <v/>
      </c>
    </row>
    <row r="315" spans="1:10" ht="15.75" customHeight="1">
      <c r="A315" s="123"/>
      <c r="B315" s="123"/>
      <c r="C315" s="123"/>
      <c r="D315" s="123"/>
      <c r="E315" s="144"/>
      <c r="F315" s="243"/>
      <c r="G315" s="3"/>
      <c r="H315" s="243"/>
      <c r="I315" s="310" t="s">
        <v>37</v>
      </c>
      <c r="J315" s="318">
        <f>SUM(J312:J314)</f>
        <v>0</v>
      </c>
    </row>
    <row r="316" spans="1:10">
      <c r="A316" s="123"/>
      <c r="B316" s="123"/>
      <c r="C316" s="123"/>
      <c r="D316" s="123"/>
      <c r="E316" s="144"/>
      <c r="F316" s="243"/>
      <c r="G316" s="3"/>
      <c r="H316" s="243"/>
      <c r="I316" s="3"/>
      <c r="J316" s="322"/>
    </row>
    <row r="317" spans="1:10" ht="20.100000000000001" customHeight="1">
      <c r="A317" s="3" t="s">
        <v>6</v>
      </c>
      <c r="B317" s="3"/>
      <c r="C317" s="123"/>
      <c r="D317" s="123"/>
      <c r="E317" s="123"/>
      <c r="F317" s="123"/>
      <c r="G317" s="123"/>
      <c r="H317" s="123"/>
      <c r="I317" s="123"/>
      <c r="J317" s="123"/>
    </row>
    <row r="318" spans="1:10">
      <c r="A318" s="3"/>
      <c r="B318" s="3"/>
      <c r="C318" s="123"/>
      <c r="D318" s="123"/>
      <c r="E318" s="123"/>
      <c r="F318" s="123"/>
      <c r="G318" s="123"/>
      <c r="H318" s="123"/>
      <c r="I318" s="123"/>
      <c r="J318" s="123"/>
    </row>
    <row r="319" spans="1:10" ht="29.25" customHeight="1">
      <c r="A319" s="3"/>
      <c r="B319" s="155" t="s">
        <v>61</v>
      </c>
      <c r="C319" s="184"/>
      <c r="D319" s="202"/>
      <c r="E319" s="214"/>
      <c r="F319" s="184"/>
      <c r="G319" s="184"/>
      <c r="H319" s="184"/>
      <c r="I319" s="184"/>
      <c r="J319" s="202"/>
    </row>
    <row r="320" spans="1:10" ht="20.100000000000001" customHeight="1">
      <c r="A320" s="3"/>
      <c r="B320" s="155" t="s">
        <v>93</v>
      </c>
      <c r="C320" s="184"/>
      <c r="D320" s="202"/>
      <c r="E320" s="214"/>
      <c r="F320" s="184"/>
      <c r="G320" s="184"/>
      <c r="H320" s="184"/>
      <c r="I320" s="184"/>
      <c r="J320" s="202"/>
    </row>
    <row r="321" spans="1:10">
      <c r="A321" s="3"/>
      <c r="B321" s="3"/>
      <c r="C321" s="123"/>
      <c r="D321" s="203"/>
      <c r="E321" s="226"/>
      <c r="F321" s="226"/>
      <c r="G321" s="226"/>
      <c r="H321" s="226"/>
      <c r="I321" s="226"/>
      <c r="J321" s="226"/>
    </row>
    <row r="322" spans="1:10">
      <c r="A322" s="3" t="s">
        <v>83</v>
      </c>
      <c r="B322" s="3"/>
      <c r="D322" s="123"/>
      <c r="E322" s="123"/>
      <c r="F322" s="123"/>
      <c r="G322" s="123"/>
      <c r="H322" s="123"/>
      <c r="I322" s="123"/>
      <c r="J322" s="123"/>
    </row>
    <row r="323" spans="1:10" ht="15.75" customHeight="1">
      <c r="A323" s="123"/>
      <c r="B323" s="123"/>
      <c r="C323" s="158" t="s">
        <v>94</v>
      </c>
      <c r="D323" s="185"/>
      <c r="E323" s="185"/>
      <c r="F323" s="247" t="s">
        <v>86</v>
      </c>
      <c r="G323" s="247" t="s">
        <v>74</v>
      </c>
      <c r="H323" s="291"/>
      <c r="I323" s="309" t="s">
        <v>56</v>
      </c>
      <c r="J323" s="298"/>
    </row>
    <row r="324" spans="1:10" ht="15.75" customHeight="1">
      <c r="A324" s="123"/>
      <c r="B324" s="123"/>
      <c r="C324" s="161"/>
      <c r="D324" s="188" t="s">
        <v>80</v>
      </c>
      <c r="E324" s="222"/>
      <c r="F324" s="253"/>
      <c r="G324" s="271" t="str">
        <f>IF(C324="",IF(E324="","","開始日入力を"),IF(E324="","終了日入力を",_xlfn.DAYS(E324,C324)+1))</f>
        <v/>
      </c>
      <c r="H324" s="295"/>
      <c r="I324" s="301"/>
      <c r="J324" s="295"/>
    </row>
    <row r="325" spans="1:10" ht="15.75" customHeight="1">
      <c r="A325" s="123"/>
      <c r="B325" s="123"/>
      <c r="C325" s="162"/>
      <c r="D325" s="189" t="s">
        <v>80</v>
      </c>
      <c r="E325" s="227"/>
      <c r="F325" s="254"/>
      <c r="G325" s="149" t="str">
        <f>IF(C325="",IF(E325="","","開始日入力を"),IF(E325="","終了日入力を",_xlfn.DAYS(E325,C325)+1))</f>
        <v/>
      </c>
      <c r="H325" s="296"/>
      <c r="I325" s="314"/>
      <c r="J325" s="296"/>
    </row>
    <row r="326" spans="1:10" ht="15.75" customHeight="1">
      <c r="A326" s="123"/>
      <c r="B326" s="123"/>
      <c r="C326" s="163"/>
      <c r="D326" s="190" t="s">
        <v>80</v>
      </c>
      <c r="E326" s="223"/>
      <c r="F326" s="255"/>
      <c r="G326" s="150" t="str">
        <f>IF(C326="",IF(E326="","","開始日入力を"),IF(E326="","終了日入力を",_xlfn.DAYS(E326,C326)+1))</f>
        <v/>
      </c>
      <c r="H326" s="297"/>
      <c r="I326" s="303"/>
      <c r="J326" s="297"/>
    </row>
    <row r="327" spans="1:10" ht="15.75" customHeight="1">
      <c r="A327" s="123"/>
      <c r="B327" s="123"/>
      <c r="C327" s="164" t="s">
        <v>37</v>
      </c>
      <c r="D327" s="191"/>
      <c r="E327" s="224"/>
      <c r="F327" s="256">
        <f>SUM(F324:F326)</f>
        <v>0</v>
      </c>
      <c r="G327" s="264">
        <f>SUM(G324:G326)</f>
        <v>0</v>
      </c>
      <c r="H327" s="298"/>
      <c r="I327" s="264">
        <f>SUM(I324:I326)</f>
        <v>0</v>
      </c>
      <c r="J327" s="298"/>
    </row>
    <row r="328" spans="1:10">
      <c r="A328" s="3" t="s">
        <v>200</v>
      </c>
      <c r="B328" s="3"/>
      <c r="D328" s="123"/>
      <c r="E328" s="123"/>
      <c r="F328" s="123"/>
      <c r="G328" s="123"/>
      <c r="H328" s="123"/>
      <c r="I328" s="123"/>
      <c r="J328" s="123"/>
    </row>
    <row r="329" spans="1:10" ht="15.75" customHeight="1">
      <c r="A329" s="123"/>
      <c r="B329" s="123"/>
      <c r="C329" s="158" t="s">
        <v>94</v>
      </c>
      <c r="D329" s="204"/>
      <c r="E329" s="204"/>
      <c r="F329" s="247" t="s">
        <v>86</v>
      </c>
      <c r="G329" s="247" t="s">
        <v>74</v>
      </c>
      <c r="H329" s="291"/>
      <c r="I329" s="309" t="s">
        <v>56</v>
      </c>
      <c r="J329" s="298"/>
    </row>
    <row r="330" spans="1:10" ht="15.75" customHeight="1">
      <c r="A330" s="123"/>
      <c r="B330" s="123"/>
      <c r="C330" s="161"/>
      <c r="D330" s="188" t="s">
        <v>80</v>
      </c>
      <c r="E330" s="222"/>
      <c r="F330" s="253"/>
      <c r="G330" s="271" t="str">
        <f>IF(C330="",IF(E330="","","開始日入力を"),IF(E330="","終了日入力を",_xlfn.DAYS(E330,C330)+1))</f>
        <v/>
      </c>
      <c r="H330" s="295"/>
      <c r="I330" s="301"/>
      <c r="J330" s="295"/>
    </row>
    <row r="331" spans="1:10" ht="15.75" customHeight="1">
      <c r="A331" s="123"/>
      <c r="B331" s="123"/>
      <c r="C331" s="162"/>
      <c r="D331" s="189" t="s">
        <v>80</v>
      </c>
      <c r="E331" s="227"/>
      <c r="F331" s="254"/>
      <c r="G331" s="149" t="str">
        <f>IF(C331="",IF(E331="","","開始日入力を"),IF(E331="","終了日入力を",_xlfn.DAYS(E331,C331)+1))</f>
        <v/>
      </c>
      <c r="H331" s="296"/>
      <c r="I331" s="314"/>
      <c r="J331" s="296"/>
    </row>
    <row r="332" spans="1:10" ht="15.75" customHeight="1">
      <c r="A332" s="123"/>
      <c r="B332" s="123"/>
      <c r="C332" s="163"/>
      <c r="D332" s="190" t="s">
        <v>80</v>
      </c>
      <c r="E332" s="223"/>
      <c r="F332" s="255"/>
      <c r="G332" s="150" t="str">
        <f>IF(C332="",IF(E332="","","開始日入力を"),IF(E332="","終了日入力を",_xlfn.DAYS(E332,C332)+1))</f>
        <v/>
      </c>
      <c r="H332" s="297"/>
      <c r="I332" s="303"/>
      <c r="J332" s="297"/>
    </row>
    <row r="333" spans="1:10">
      <c r="A333" s="123"/>
      <c r="B333" s="123"/>
      <c r="C333" s="164" t="s">
        <v>37</v>
      </c>
      <c r="D333" s="191"/>
      <c r="E333" s="224"/>
      <c r="F333" s="256">
        <f>SUM(F330:F332)</f>
        <v>0</v>
      </c>
      <c r="G333" s="264">
        <f>SUM(G330:G332)</f>
        <v>0</v>
      </c>
      <c r="H333" s="298"/>
      <c r="I333" s="264">
        <f>SUM(I330:I332)</f>
        <v>0</v>
      </c>
      <c r="J333" s="298"/>
    </row>
    <row r="334" spans="1:10" ht="20.100000000000001" customHeight="1">
      <c r="A334" s="123"/>
      <c r="B334" s="123"/>
      <c r="C334" s="123"/>
      <c r="E334" s="123"/>
      <c r="F334" s="123"/>
      <c r="G334" s="123"/>
      <c r="H334" s="123"/>
      <c r="I334" s="123"/>
      <c r="J334" s="123"/>
    </row>
    <row r="335" spans="1:10" ht="20.100000000000001" customHeight="1">
      <c r="A335" s="3" t="s">
        <v>78</v>
      </c>
      <c r="B335" s="3"/>
      <c r="C335" s="123"/>
      <c r="D335" s="123"/>
      <c r="E335" s="144"/>
      <c r="F335" s="242"/>
      <c r="G335" s="3"/>
      <c r="H335" s="242"/>
      <c r="I335" s="3"/>
      <c r="J335" s="321" t="str">
        <f>IF(F335="","",F335*H335)</f>
        <v/>
      </c>
    </row>
    <row r="336" spans="1:10">
      <c r="A336" s="123"/>
      <c r="B336" s="3" t="s">
        <v>83</v>
      </c>
      <c r="D336" s="123"/>
      <c r="E336" s="225" t="s">
        <v>56</v>
      </c>
      <c r="F336" s="242"/>
      <c r="G336" s="3" t="s">
        <v>62</v>
      </c>
      <c r="H336" s="242">
        <v>15100</v>
      </c>
      <c r="I336" s="3" t="s">
        <v>18</v>
      </c>
      <c r="J336" s="321" t="str">
        <f>IF(F336="","",F336*H336)</f>
        <v/>
      </c>
    </row>
    <row r="337" spans="1:12">
      <c r="A337" s="123"/>
      <c r="B337" s="3" t="s">
        <v>200</v>
      </c>
      <c r="D337" s="123"/>
      <c r="E337" s="225" t="s">
        <v>56</v>
      </c>
      <c r="F337" s="242"/>
      <c r="G337" s="3" t="s">
        <v>62</v>
      </c>
      <c r="H337" s="242">
        <v>5520</v>
      </c>
      <c r="I337" s="3" t="s">
        <v>18</v>
      </c>
      <c r="J337" s="321" t="str">
        <f>IF(F337="","",F337*H337)</f>
        <v/>
      </c>
    </row>
    <row r="338" spans="1:12">
      <c r="A338" s="123"/>
      <c r="B338" s="123"/>
      <c r="C338" s="123"/>
      <c r="D338" s="123"/>
      <c r="E338" s="144"/>
      <c r="F338" s="243"/>
      <c r="G338" s="3"/>
      <c r="H338" s="243"/>
      <c r="I338" s="310" t="s">
        <v>37</v>
      </c>
      <c r="J338" s="318">
        <f>SUM(J336:J337)</f>
        <v>0</v>
      </c>
    </row>
    <row r="340" spans="1:12" s="121" customFormat="1" ht="20.100000000000001" customHeight="1">
      <c r="A340" s="125" t="s">
        <v>70</v>
      </c>
      <c r="B340" s="125"/>
      <c r="C340" s="126"/>
      <c r="D340" s="126"/>
      <c r="E340" s="126"/>
      <c r="F340" s="126"/>
      <c r="G340" s="126"/>
      <c r="H340" s="126"/>
      <c r="I340" s="126"/>
      <c r="J340" s="126"/>
      <c r="K340" s="121"/>
      <c r="L340" s="121"/>
    </row>
    <row r="341" spans="1:12" s="121" customFormat="1">
      <c r="A341" s="125"/>
      <c r="B341" s="125" t="s">
        <v>154</v>
      </c>
      <c r="C341" s="121"/>
      <c r="D341" s="126"/>
      <c r="E341" s="126"/>
      <c r="F341" s="126"/>
      <c r="G341" s="126"/>
      <c r="H341" s="126"/>
      <c r="I341" s="126"/>
      <c r="J341" s="126"/>
      <c r="K341" s="121"/>
      <c r="L341" s="121"/>
    </row>
    <row r="342" spans="1:12" s="121" customFormat="1" ht="20.100000000000001" customHeight="1">
      <c r="A342" s="125"/>
      <c r="B342" s="125" t="s">
        <v>116</v>
      </c>
      <c r="C342" s="121"/>
      <c r="D342" s="126"/>
      <c r="E342" s="126"/>
      <c r="F342" s="126"/>
      <c r="G342" s="126"/>
      <c r="H342" s="126"/>
      <c r="I342" s="126"/>
      <c r="J342" s="126"/>
      <c r="K342" s="121"/>
      <c r="L342" s="121"/>
    </row>
    <row r="343" spans="1:12" s="121" customFormat="1">
      <c r="A343" s="126"/>
      <c r="B343" s="132" t="s">
        <v>141</v>
      </c>
      <c r="C343" s="166" t="s">
        <v>73</v>
      </c>
      <c r="D343" s="192"/>
      <c r="E343" s="192"/>
      <c r="F343" s="235"/>
      <c r="G343" s="265" t="s">
        <v>60</v>
      </c>
      <c r="H343" s="282"/>
      <c r="I343" s="304" t="s">
        <v>27</v>
      </c>
      <c r="J343" s="304" t="s">
        <v>77</v>
      </c>
      <c r="K343" s="121"/>
      <c r="L343" s="121"/>
    </row>
    <row r="344" spans="1:12" s="121" customFormat="1">
      <c r="A344" s="126"/>
      <c r="B344" s="133"/>
      <c r="C344" s="167" t="s">
        <v>45</v>
      </c>
      <c r="D344" s="193"/>
      <c r="E344" s="210"/>
      <c r="F344" s="236" t="s">
        <v>74</v>
      </c>
      <c r="G344" s="266" t="s">
        <v>32</v>
      </c>
      <c r="H344" s="236" t="s">
        <v>76</v>
      </c>
      <c r="I344" s="305"/>
      <c r="J344" s="305"/>
      <c r="K344" s="121"/>
      <c r="L344" s="121"/>
    </row>
    <row r="345" spans="1:12" s="121" customFormat="1">
      <c r="A345" s="126"/>
      <c r="B345" s="134"/>
      <c r="C345" s="168"/>
      <c r="D345" s="194"/>
      <c r="E345" s="211"/>
      <c r="F345" s="237" t="s">
        <v>10</v>
      </c>
      <c r="G345" s="267" t="s">
        <v>11</v>
      </c>
      <c r="H345" s="283" t="s">
        <v>30</v>
      </c>
      <c r="I345" s="306" t="s">
        <v>82</v>
      </c>
      <c r="J345" s="306" t="s">
        <v>3</v>
      </c>
      <c r="K345" s="121"/>
      <c r="L345" s="121"/>
    </row>
    <row r="346" spans="1:12" s="121" customFormat="1" ht="15.75" customHeight="1">
      <c r="A346" s="126"/>
      <c r="B346" s="132" t="s">
        <v>142</v>
      </c>
      <c r="C346" s="169"/>
      <c r="D346" s="195" t="s">
        <v>80</v>
      </c>
      <c r="E346" s="212"/>
      <c r="F346" s="238" t="str">
        <f>IF(C346="",IF(E346="","","開始日入力を"),IF(E346="","終了日入力を",_xlfn.DAYS(E346,C346)+1))</f>
        <v/>
      </c>
      <c r="G346" s="268"/>
      <c r="H346" s="284" t="str">
        <f>IF(F346="","",IF(G346="","",IF(F346&gt;0,G346*F346,"")))</f>
        <v/>
      </c>
      <c r="I346" s="307"/>
      <c r="J346" s="307" t="str">
        <f>IF(H346="","",IF(H346-I346&lt;0,"エラー",H346-I346))</f>
        <v/>
      </c>
      <c r="K346" s="121"/>
      <c r="L346" s="121"/>
    </row>
    <row r="347" spans="1:12" s="121" customFormat="1" ht="15.75" customHeight="1">
      <c r="A347" s="126"/>
      <c r="B347" s="133"/>
      <c r="C347" s="170"/>
      <c r="D347" s="196" t="s">
        <v>80</v>
      </c>
      <c r="E347" s="213"/>
      <c r="F347" s="239" t="str">
        <f>IF(C347="",IF(E347="","","開始日入力を"),IF(E347="","終了日入力を",_xlfn.DAYS(E347,C347)+1))</f>
        <v/>
      </c>
      <c r="G347" s="269"/>
      <c r="H347" s="285" t="str">
        <f>IF(F347="","",IF(G347="","",IF(F347&gt;0,G347*F347,"")))</f>
        <v/>
      </c>
      <c r="I347" s="308"/>
      <c r="J347" s="308" t="str">
        <f>IF(H347="","",IF(H347-I347&lt;0,"エラー",H347-I347))</f>
        <v/>
      </c>
      <c r="K347" s="121"/>
      <c r="L347" s="121"/>
    </row>
    <row r="348" spans="1:12" s="121" customFormat="1" ht="15.75" customHeight="1">
      <c r="A348" s="126"/>
      <c r="B348" s="134"/>
      <c r="C348" s="171" t="s">
        <v>37</v>
      </c>
      <c r="D348" s="197"/>
      <c r="E348" s="197"/>
      <c r="F348" s="240">
        <f>SUM(F346:F347)</f>
        <v>0</v>
      </c>
      <c r="G348" s="270">
        <f>MAX(G346:G347)</f>
        <v>0</v>
      </c>
      <c r="H348" s="270">
        <f>SUM(H346:H347)</f>
        <v>0</v>
      </c>
      <c r="I348" s="270">
        <f>SUM(I346:I347)</f>
        <v>0</v>
      </c>
      <c r="J348" s="270">
        <f>SUM(J346:J347)</f>
        <v>0</v>
      </c>
      <c r="K348" s="121"/>
      <c r="L348" s="121"/>
    </row>
    <row r="349" spans="1:12" s="121" customFormat="1" ht="15.75" customHeight="1">
      <c r="A349" s="126"/>
      <c r="B349" s="132" t="s">
        <v>163</v>
      </c>
      <c r="C349" s="169"/>
      <c r="D349" s="195" t="s">
        <v>80</v>
      </c>
      <c r="E349" s="212"/>
      <c r="F349" s="238" t="str">
        <f>IF(C349="",IF(E349="","","開始日入力を"),IF(E349="","終了日入力を",_xlfn.DAYS(E349,C349)+1))</f>
        <v/>
      </c>
      <c r="G349" s="268"/>
      <c r="H349" s="284" t="str">
        <f>IF(F349="","",IF(G349="","",IF(F349&gt;0,G349*F349,"")))</f>
        <v/>
      </c>
      <c r="I349" s="307"/>
      <c r="J349" s="307" t="str">
        <f>IF(H349="","",IF(H349-I349&lt;0,"エラー",H349-I349))</f>
        <v/>
      </c>
      <c r="K349" s="121"/>
      <c r="L349" s="121"/>
    </row>
    <row r="350" spans="1:12" s="121" customFormat="1" ht="15.75" customHeight="1">
      <c r="A350" s="126"/>
      <c r="B350" s="133"/>
      <c r="C350" s="170"/>
      <c r="D350" s="196" t="s">
        <v>80</v>
      </c>
      <c r="E350" s="213"/>
      <c r="F350" s="239" t="str">
        <f>IF(C350="",IF(E350="","","開始日入力を"),IF(E350="","終了日入力を",_xlfn.DAYS(E350,C350)+1))</f>
        <v/>
      </c>
      <c r="G350" s="269"/>
      <c r="H350" s="285" t="str">
        <f>IF(F350="","",IF(G350="","",IF(F350&gt;0,G350*F350,"")))</f>
        <v/>
      </c>
      <c r="I350" s="308"/>
      <c r="J350" s="308" t="str">
        <f>IF(H350="","",IF(H350-I350&lt;0,"エラー",H350-I350))</f>
        <v/>
      </c>
      <c r="K350" s="121"/>
      <c r="L350" s="121"/>
    </row>
    <row r="351" spans="1:12" s="121" customFormat="1" ht="15.75" customHeight="1">
      <c r="A351" s="126"/>
      <c r="B351" s="134"/>
      <c r="C351" s="171" t="s">
        <v>37</v>
      </c>
      <c r="D351" s="197"/>
      <c r="E351" s="197"/>
      <c r="F351" s="240">
        <f>SUM(F349:F350)</f>
        <v>0</v>
      </c>
      <c r="G351" s="270">
        <f>MAX(G349:G350)</f>
        <v>0</v>
      </c>
      <c r="H351" s="270">
        <f>SUM(H349:H350)</f>
        <v>0</v>
      </c>
      <c r="I351" s="270">
        <f>SUM(I349:I350)</f>
        <v>0</v>
      </c>
      <c r="J351" s="270">
        <f>SUM(J349:J350)</f>
        <v>0</v>
      </c>
      <c r="K351" s="121"/>
      <c r="L351" s="121"/>
    </row>
    <row r="352" spans="1:12" s="121" customFormat="1" ht="15.75" customHeight="1">
      <c r="A352" s="126"/>
      <c r="B352" s="132" t="s">
        <v>143</v>
      </c>
      <c r="C352" s="169"/>
      <c r="D352" s="195" t="s">
        <v>80</v>
      </c>
      <c r="E352" s="212"/>
      <c r="F352" s="238" t="str">
        <f>IF(C352="",IF(E352="","","開始日入力を"),IF(E352="","終了日入力を",_xlfn.DAYS(E352,C352)+1))</f>
        <v/>
      </c>
      <c r="G352" s="268"/>
      <c r="H352" s="284" t="str">
        <f>IF(F352="","",IF(G352="","",IF(F352&gt;0,G352*F352,"")))</f>
        <v/>
      </c>
      <c r="I352" s="307"/>
      <c r="J352" s="307" t="str">
        <f>IF(H352="","",IF(H352-I352&lt;0,"エラー",H352-I352))</f>
        <v/>
      </c>
      <c r="K352" s="121"/>
      <c r="L352" s="121"/>
    </row>
    <row r="353" spans="1:12" s="121" customFormat="1" ht="15.75" customHeight="1">
      <c r="A353" s="126"/>
      <c r="B353" s="133"/>
      <c r="C353" s="170"/>
      <c r="D353" s="196" t="s">
        <v>80</v>
      </c>
      <c r="E353" s="213"/>
      <c r="F353" s="239" t="str">
        <f>IF(C353="",IF(E353="","","開始日入力を"),IF(E353="","終了日入力を",_xlfn.DAYS(E353,C353)+1))</f>
        <v/>
      </c>
      <c r="G353" s="269"/>
      <c r="H353" s="285" t="str">
        <f>IF(F353="","",IF(G353="","",IF(F353&gt;0,G353*F353,"")))</f>
        <v/>
      </c>
      <c r="I353" s="308"/>
      <c r="J353" s="308" t="str">
        <f>IF(H353="","",IF(H353-I353&lt;0,"エラー",H353-I353))</f>
        <v/>
      </c>
      <c r="K353" s="121"/>
      <c r="L353" s="121"/>
    </row>
    <row r="354" spans="1:12" s="121" customFormat="1" ht="15.75" customHeight="1">
      <c r="A354" s="126"/>
      <c r="B354" s="134"/>
      <c r="C354" s="171" t="s">
        <v>37</v>
      </c>
      <c r="D354" s="197"/>
      <c r="E354" s="197"/>
      <c r="F354" s="240">
        <f>SUM(F352:F353)</f>
        <v>0</v>
      </c>
      <c r="G354" s="270">
        <f>MAX(G352:G353)</f>
        <v>0</v>
      </c>
      <c r="H354" s="270">
        <f>SUM(H352:H353)</f>
        <v>0</v>
      </c>
      <c r="I354" s="270">
        <f>SUM(I352:I353)</f>
        <v>0</v>
      </c>
      <c r="J354" s="270">
        <f>SUM(J352:J353)</f>
        <v>0</v>
      </c>
      <c r="K354" s="121"/>
      <c r="L354" s="121"/>
    </row>
    <row r="355" spans="1:12" s="121" customFormat="1" ht="15.75" customHeight="1">
      <c r="A355" s="126"/>
      <c r="B355" s="132" t="s">
        <v>253</v>
      </c>
      <c r="C355" s="169"/>
      <c r="D355" s="195" t="s">
        <v>80</v>
      </c>
      <c r="E355" s="212"/>
      <c r="F355" s="238" t="str">
        <f>IF(C355="",IF(E355="","","開始日入力を"),IF(E355="","終了日入力を",_xlfn.DAYS(E355,C355)+1))</f>
        <v/>
      </c>
      <c r="G355" s="268"/>
      <c r="H355" s="284" t="str">
        <f>IF(F355="","",IF(G355="","",IF(F355&gt;0,G355*F355,"")))</f>
        <v/>
      </c>
      <c r="I355" s="307"/>
      <c r="J355" s="307" t="str">
        <f>IF(H355="","",IF(H355-I355&lt;0,"エラー",H355-I355))</f>
        <v/>
      </c>
      <c r="K355" s="121"/>
      <c r="L355" s="121"/>
    </row>
    <row r="356" spans="1:12" s="121" customFormat="1" ht="15.75" customHeight="1">
      <c r="A356" s="126"/>
      <c r="B356" s="133"/>
      <c r="C356" s="170"/>
      <c r="D356" s="196" t="s">
        <v>80</v>
      </c>
      <c r="E356" s="213"/>
      <c r="F356" s="239" t="str">
        <f>IF(C356="",IF(E356="","","開始日入力を"),IF(E356="","終了日入力を",_xlfn.DAYS(E356,C356)+1))</f>
        <v/>
      </c>
      <c r="G356" s="269"/>
      <c r="H356" s="285" t="str">
        <f>IF(F356="","",IF(G356="","",IF(F356&gt;0,G356*F356,"")))</f>
        <v/>
      </c>
      <c r="I356" s="308"/>
      <c r="J356" s="308" t="str">
        <f>IF(H356="","",IF(H356-I356&lt;0,"エラー",H356-I356))</f>
        <v/>
      </c>
      <c r="K356" s="121"/>
      <c r="L356" s="121"/>
    </row>
    <row r="357" spans="1:12" s="121" customFormat="1" ht="15.75" customHeight="1">
      <c r="A357" s="126"/>
      <c r="B357" s="134"/>
      <c r="C357" s="171" t="s">
        <v>37</v>
      </c>
      <c r="D357" s="197"/>
      <c r="E357" s="197"/>
      <c r="F357" s="240">
        <f>SUM(F355:F356)</f>
        <v>0</v>
      </c>
      <c r="G357" s="270">
        <f>MAX(G355:G356)</f>
        <v>0</v>
      </c>
      <c r="H357" s="270">
        <f>SUM(H355:H356)</f>
        <v>0</v>
      </c>
      <c r="I357" s="270">
        <f>SUM(I355:I356)</f>
        <v>0</v>
      </c>
      <c r="J357" s="270">
        <f>SUM(J355:J356)</f>
        <v>0</v>
      </c>
      <c r="K357" s="121"/>
      <c r="L357" s="121"/>
    </row>
    <row r="358" spans="1:12" s="121" customFormat="1">
      <c r="A358" s="126"/>
      <c r="B358" s="126"/>
      <c r="C358" s="126"/>
      <c r="D358" s="126"/>
      <c r="E358" s="126"/>
      <c r="F358" s="126"/>
      <c r="G358" s="126"/>
      <c r="H358" s="126"/>
      <c r="I358" s="126"/>
      <c r="J358" s="126"/>
      <c r="K358" s="121"/>
      <c r="L358" s="121"/>
    </row>
    <row r="359" spans="1:12" s="121" customFormat="1">
      <c r="A359" s="125"/>
      <c r="B359" s="125" t="s">
        <v>252</v>
      </c>
      <c r="C359" s="121"/>
      <c r="D359" s="126"/>
      <c r="E359" s="126"/>
      <c r="F359" s="126"/>
      <c r="G359" s="126"/>
      <c r="H359" s="126"/>
      <c r="I359" s="126"/>
      <c r="J359" s="126"/>
      <c r="K359" s="121"/>
      <c r="L359" s="121"/>
    </row>
    <row r="360" spans="1:12" s="121" customFormat="1">
      <c r="A360" s="126"/>
      <c r="B360" s="132" t="s">
        <v>141</v>
      </c>
      <c r="C360" s="166" t="s">
        <v>73</v>
      </c>
      <c r="D360" s="192"/>
      <c r="E360" s="192"/>
      <c r="F360" s="235"/>
      <c r="G360" s="265" t="s">
        <v>60</v>
      </c>
      <c r="H360" s="282"/>
      <c r="I360" s="304" t="s">
        <v>27</v>
      </c>
      <c r="J360" s="304" t="s">
        <v>77</v>
      </c>
      <c r="K360" s="121"/>
      <c r="L360" s="121"/>
    </row>
    <row r="361" spans="1:12" s="121" customFormat="1">
      <c r="A361" s="126"/>
      <c r="B361" s="133"/>
      <c r="C361" s="167" t="s">
        <v>45</v>
      </c>
      <c r="D361" s="193"/>
      <c r="E361" s="210"/>
      <c r="F361" s="236" t="s">
        <v>74</v>
      </c>
      <c r="G361" s="266" t="s">
        <v>32</v>
      </c>
      <c r="H361" s="236" t="s">
        <v>76</v>
      </c>
      <c r="I361" s="305"/>
      <c r="J361" s="305"/>
      <c r="K361" s="121"/>
      <c r="L361" s="121"/>
    </row>
    <row r="362" spans="1:12" s="121" customFormat="1">
      <c r="A362" s="126"/>
      <c r="B362" s="134"/>
      <c r="C362" s="168"/>
      <c r="D362" s="194"/>
      <c r="E362" s="211"/>
      <c r="F362" s="237" t="s">
        <v>10</v>
      </c>
      <c r="G362" s="267" t="s">
        <v>11</v>
      </c>
      <c r="H362" s="283" t="s">
        <v>30</v>
      </c>
      <c r="I362" s="306" t="s">
        <v>82</v>
      </c>
      <c r="J362" s="306" t="s">
        <v>3</v>
      </c>
      <c r="K362" s="121"/>
      <c r="L362" s="121"/>
    </row>
    <row r="363" spans="1:12" s="121" customFormat="1" ht="15.75" customHeight="1">
      <c r="A363" s="126"/>
      <c r="B363" s="132" t="s">
        <v>142</v>
      </c>
      <c r="C363" s="169"/>
      <c r="D363" s="195" t="s">
        <v>80</v>
      </c>
      <c r="E363" s="212"/>
      <c r="F363" s="238" t="str">
        <f>IF(C363="",IF(E363="","","開始日入力を"),IF(E363="","終了日入力を",_xlfn.DAYS(E363,C363)+1))</f>
        <v/>
      </c>
      <c r="G363" s="268"/>
      <c r="H363" s="284" t="str">
        <f>IF(F363="","",IF(G363="","",IF(F363&gt;0,G363*F363,"")))</f>
        <v/>
      </c>
      <c r="I363" s="307"/>
      <c r="J363" s="307" t="str">
        <f>IF(H363="","",IF(H363-I363&lt;0,"エラー",H363-I363))</f>
        <v/>
      </c>
      <c r="K363" s="121"/>
      <c r="L363" s="121"/>
    </row>
    <row r="364" spans="1:12" s="121" customFormat="1" ht="15.75" customHeight="1">
      <c r="A364" s="126"/>
      <c r="B364" s="133"/>
      <c r="C364" s="170"/>
      <c r="D364" s="196" t="s">
        <v>80</v>
      </c>
      <c r="E364" s="213"/>
      <c r="F364" s="239" t="str">
        <f>IF(C364="",IF(E364="","","開始日入力を"),IF(E364="","終了日入力を",_xlfn.DAYS(E364,C364)+1))</f>
        <v/>
      </c>
      <c r="G364" s="269"/>
      <c r="H364" s="285" t="str">
        <f>IF(F364="","",IF(G364="","",IF(F364&gt;0,G364*F364,"")))</f>
        <v/>
      </c>
      <c r="I364" s="308"/>
      <c r="J364" s="308" t="str">
        <f>IF(H364="","",IF(H364-I364&lt;0,"エラー",H364-I364))</f>
        <v/>
      </c>
      <c r="K364" s="121"/>
      <c r="L364" s="121"/>
    </row>
    <row r="365" spans="1:12" s="121" customFormat="1" ht="15.75" customHeight="1">
      <c r="A365" s="126"/>
      <c r="B365" s="134"/>
      <c r="C365" s="171" t="s">
        <v>37</v>
      </c>
      <c r="D365" s="197"/>
      <c r="E365" s="197"/>
      <c r="F365" s="240">
        <f>SUM(F363:F364)</f>
        <v>0</v>
      </c>
      <c r="G365" s="270">
        <f>MAX(G363:G364)</f>
        <v>0</v>
      </c>
      <c r="H365" s="270">
        <f>SUM(H363:H364)</f>
        <v>0</v>
      </c>
      <c r="I365" s="270">
        <f>SUM(I363:I364)</f>
        <v>0</v>
      </c>
      <c r="J365" s="270">
        <f>SUM(J363:J364)</f>
        <v>0</v>
      </c>
      <c r="K365" s="121"/>
      <c r="L365" s="121"/>
    </row>
    <row r="366" spans="1:12" s="121" customFormat="1" ht="15.75" customHeight="1">
      <c r="A366" s="126"/>
      <c r="B366" s="132" t="s">
        <v>163</v>
      </c>
      <c r="C366" s="169"/>
      <c r="D366" s="195" t="s">
        <v>80</v>
      </c>
      <c r="E366" s="212"/>
      <c r="F366" s="238" t="str">
        <f>IF(C366="",IF(E366="","","開始日入力を"),IF(E366="","終了日入力を",_xlfn.DAYS(E366,C366)+1))</f>
        <v/>
      </c>
      <c r="G366" s="268"/>
      <c r="H366" s="284" t="str">
        <f>IF(F366="","",IF(G366="","",IF(F366&gt;0,G366*F366,"")))</f>
        <v/>
      </c>
      <c r="I366" s="307"/>
      <c r="J366" s="307" t="str">
        <f>IF(H366="","",IF(H366-I366&lt;0,"エラー",H366-I366))</f>
        <v/>
      </c>
      <c r="K366" s="121"/>
      <c r="L366" s="121"/>
    </row>
    <row r="367" spans="1:12" s="121" customFormat="1" ht="15.75" customHeight="1">
      <c r="A367" s="126"/>
      <c r="B367" s="133"/>
      <c r="C367" s="170"/>
      <c r="D367" s="196" t="s">
        <v>80</v>
      </c>
      <c r="E367" s="213"/>
      <c r="F367" s="239" t="str">
        <f>IF(C367="",IF(E367="","","開始日入力を"),IF(E367="","終了日入力を",_xlfn.DAYS(E367,C367)+1))</f>
        <v/>
      </c>
      <c r="G367" s="269"/>
      <c r="H367" s="285" t="str">
        <f>IF(F367="","",IF(G367="","",IF(F367&gt;0,G367*F367,"")))</f>
        <v/>
      </c>
      <c r="I367" s="308"/>
      <c r="J367" s="308" t="str">
        <f>IF(H367="","",IF(H367-I367&lt;0,"エラー",H367-I367))</f>
        <v/>
      </c>
      <c r="K367" s="121"/>
      <c r="L367" s="121"/>
    </row>
    <row r="368" spans="1:12" s="121" customFormat="1" ht="15.75" customHeight="1">
      <c r="A368" s="126"/>
      <c r="B368" s="134"/>
      <c r="C368" s="171" t="s">
        <v>37</v>
      </c>
      <c r="D368" s="197"/>
      <c r="E368" s="197"/>
      <c r="F368" s="240">
        <f>SUM(F366:F367)</f>
        <v>0</v>
      </c>
      <c r="G368" s="270">
        <f>MAX(G366:G367)</f>
        <v>0</v>
      </c>
      <c r="H368" s="270">
        <f>SUM(H366:H367)</f>
        <v>0</v>
      </c>
      <c r="I368" s="270">
        <f>SUM(I366:I367)</f>
        <v>0</v>
      </c>
      <c r="J368" s="270">
        <f>SUM(J366:J367)</f>
        <v>0</v>
      </c>
      <c r="K368" s="121"/>
      <c r="L368" s="121"/>
    </row>
    <row r="369" spans="1:12" s="121" customFormat="1" ht="15.75" customHeight="1">
      <c r="A369" s="126"/>
      <c r="B369" s="132" t="s">
        <v>143</v>
      </c>
      <c r="C369" s="169"/>
      <c r="D369" s="195" t="s">
        <v>80</v>
      </c>
      <c r="E369" s="212"/>
      <c r="F369" s="238" t="str">
        <f>IF(C369="",IF(E369="","","開始日入力を"),IF(E369="","終了日入力を",_xlfn.DAYS(E369,C369)+1))</f>
        <v/>
      </c>
      <c r="G369" s="268"/>
      <c r="H369" s="284" t="str">
        <f>IF(F369="","",IF(G369="","",IF(F369&gt;0,G369*F369,"")))</f>
        <v/>
      </c>
      <c r="I369" s="307"/>
      <c r="J369" s="307" t="str">
        <f>IF(H369="","",IF(H369-I369&lt;0,"エラー",H369-I369))</f>
        <v/>
      </c>
      <c r="K369" s="121"/>
      <c r="L369" s="121"/>
    </row>
    <row r="370" spans="1:12" s="121" customFormat="1" ht="15.75" customHeight="1">
      <c r="A370" s="126"/>
      <c r="B370" s="133"/>
      <c r="C370" s="170"/>
      <c r="D370" s="196" t="s">
        <v>80</v>
      </c>
      <c r="E370" s="213"/>
      <c r="F370" s="239" t="str">
        <f>IF(C370="",IF(E370="","","開始日入力を"),IF(E370="","終了日入力を",_xlfn.DAYS(E370,C370)+1))</f>
        <v/>
      </c>
      <c r="G370" s="269"/>
      <c r="H370" s="285" t="str">
        <f>IF(F370="","",IF(G370="","",IF(F370&gt;0,G370*F370,"")))</f>
        <v/>
      </c>
      <c r="I370" s="308"/>
      <c r="J370" s="308" t="str">
        <f>IF(H370="","",IF(H370-I370&lt;0,"エラー",H370-I370))</f>
        <v/>
      </c>
      <c r="K370" s="121"/>
      <c r="L370" s="121"/>
    </row>
    <row r="371" spans="1:12" s="121" customFormat="1" ht="15.75" customHeight="1">
      <c r="A371" s="126"/>
      <c r="B371" s="134"/>
      <c r="C371" s="171" t="s">
        <v>37</v>
      </c>
      <c r="D371" s="197"/>
      <c r="E371" s="197"/>
      <c r="F371" s="240">
        <f>SUM(F369:F370)</f>
        <v>0</v>
      </c>
      <c r="G371" s="270">
        <f>MAX(G369:G370)</f>
        <v>0</v>
      </c>
      <c r="H371" s="270">
        <f>SUM(H369:H370)</f>
        <v>0</v>
      </c>
      <c r="I371" s="270">
        <f>SUM(I369:I370)</f>
        <v>0</v>
      </c>
      <c r="J371" s="270">
        <f>SUM(J369:J370)</f>
        <v>0</v>
      </c>
      <c r="K371" s="121"/>
      <c r="L371" s="121"/>
    </row>
    <row r="372" spans="1:12" s="121" customFormat="1" ht="15.75" customHeight="1">
      <c r="A372" s="126"/>
      <c r="B372" s="132" t="s">
        <v>253</v>
      </c>
      <c r="C372" s="169"/>
      <c r="D372" s="195" t="s">
        <v>80</v>
      </c>
      <c r="E372" s="212"/>
      <c r="F372" s="238" t="str">
        <f>IF(C372="",IF(E372="","","開始日入力を"),IF(E372="","終了日入力を",_xlfn.DAYS(E372,C372)+1))</f>
        <v/>
      </c>
      <c r="G372" s="268"/>
      <c r="H372" s="284" t="str">
        <f>IF(F372="","",IF(G372="","",IF(F372&gt;0,G372*F372,"")))</f>
        <v/>
      </c>
      <c r="I372" s="307"/>
      <c r="J372" s="307" t="str">
        <f>IF(H372="","",IF(H372-I372&lt;0,"エラー",H372-I372))</f>
        <v/>
      </c>
      <c r="K372" s="121"/>
      <c r="L372" s="121"/>
    </row>
    <row r="373" spans="1:12" s="121" customFormat="1" ht="15.75" customHeight="1">
      <c r="A373" s="126"/>
      <c r="B373" s="133"/>
      <c r="C373" s="170"/>
      <c r="D373" s="196" t="s">
        <v>80</v>
      </c>
      <c r="E373" s="213"/>
      <c r="F373" s="239" t="str">
        <f>IF(C373="",IF(E373="","","開始日入力を"),IF(E373="","終了日入力を",_xlfn.DAYS(E373,C373)+1))</f>
        <v/>
      </c>
      <c r="G373" s="269"/>
      <c r="H373" s="285" t="str">
        <f>IF(F373="","",IF(G373="","",IF(F373&gt;0,G373*F373,"")))</f>
        <v/>
      </c>
      <c r="I373" s="308"/>
      <c r="J373" s="308" t="str">
        <f>IF(H373="","",IF(H373-I373&lt;0,"エラー",H373-I373))</f>
        <v/>
      </c>
      <c r="K373" s="121"/>
      <c r="L373" s="121"/>
    </row>
    <row r="374" spans="1:12" s="121" customFormat="1" ht="15.75" customHeight="1">
      <c r="A374" s="126"/>
      <c r="B374" s="134"/>
      <c r="C374" s="171" t="s">
        <v>37</v>
      </c>
      <c r="D374" s="197"/>
      <c r="E374" s="197"/>
      <c r="F374" s="240">
        <f>SUM(F372:F373)</f>
        <v>0</v>
      </c>
      <c r="G374" s="270">
        <f>MAX(G372:G373)</f>
        <v>0</v>
      </c>
      <c r="H374" s="270">
        <f>SUM(H372:H373)</f>
        <v>0</v>
      </c>
      <c r="I374" s="270">
        <f>SUM(I372:I373)</f>
        <v>0</v>
      </c>
      <c r="J374" s="270">
        <f>SUM(J372:J373)</f>
        <v>0</v>
      </c>
      <c r="K374" s="121"/>
      <c r="L374" s="121"/>
    </row>
    <row r="375" spans="1:12" s="121" customFormat="1">
      <c r="A375" s="126"/>
      <c r="B375" s="126"/>
      <c r="C375" s="126"/>
      <c r="D375" s="126"/>
      <c r="E375" s="126"/>
      <c r="F375" s="126"/>
      <c r="G375" s="126"/>
      <c r="H375" s="126"/>
      <c r="I375" s="126"/>
      <c r="J375" s="126"/>
      <c r="K375" s="121"/>
      <c r="L375" s="121"/>
    </row>
    <row r="376" spans="1:12" s="121" customFormat="1" ht="15.75" customHeight="1">
      <c r="A376" s="125" t="s">
        <v>198</v>
      </c>
      <c r="B376" s="125"/>
      <c r="C376" s="121"/>
      <c r="D376" s="126"/>
      <c r="E376" s="121"/>
      <c r="F376" s="121"/>
      <c r="G376" s="121"/>
      <c r="H376" s="121"/>
      <c r="I376" s="121"/>
      <c r="J376" s="121"/>
      <c r="K376" s="327"/>
      <c r="L376" s="121"/>
    </row>
    <row r="377" spans="1:12" s="121" customFormat="1" ht="15.75" customHeight="1">
      <c r="A377" s="126"/>
      <c r="B377" s="125" t="s">
        <v>248</v>
      </c>
      <c r="C377" s="121"/>
      <c r="D377" s="121"/>
      <c r="E377" s="216"/>
      <c r="F377" s="241"/>
      <c r="G377" s="125"/>
      <c r="H377" s="241"/>
      <c r="I377" s="125"/>
      <c r="J377" s="325"/>
      <c r="K377" s="327"/>
      <c r="L377" s="121"/>
    </row>
    <row r="378" spans="1:12" s="121" customFormat="1" ht="15.75" customHeight="1">
      <c r="A378" s="126"/>
      <c r="B378" s="125" t="s">
        <v>116</v>
      </c>
      <c r="C378" s="121"/>
      <c r="D378" s="121"/>
      <c r="E378" s="216"/>
      <c r="F378" s="241"/>
      <c r="G378" s="125"/>
      <c r="H378" s="241"/>
      <c r="I378" s="125"/>
      <c r="J378" s="325"/>
      <c r="K378" s="327"/>
      <c r="L378" s="121"/>
    </row>
    <row r="379" spans="1:12" s="121" customFormat="1" ht="15.75" customHeight="1">
      <c r="A379" s="126"/>
      <c r="B379" s="140"/>
      <c r="C379" s="175"/>
      <c r="D379" s="121"/>
      <c r="E379" s="215" t="s">
        <v>28</v>
      </c>
      <c r="F379" s="241" t="str">
        <f>IF(J348=0,"",J348)</f>
        <v/>
      </c>
      <c r="G379" s="125" t="s">
        <v>79</v>
      </c>
      <c r="H379" s="241">
        <v>174000</v>
      </c>
      <c r="I379" s="125" t="s">
        <v>18</v>
      </c>
      <c r="J379" s="325" t="str">
        <f>IF(F379="","",F379*H379)</f>
        <v/>
      </c>
      <c r="K379" s="327"/>
      <c r="L379" s="121"/>
    </row>
    <row r="380" spans="1:12" s="121" customFormat="1" ht="15.75" customHeight="1">
      <c r="A380" s="126"/>
      <c r="B380" s="141"/>
      <c r="C380" s="121"/>
      <c r="D380" s="121"/>
      <c r="E380" s="215" t="s">
        <v>176</v>
      </c>
      <c r="F380" s="241" t="str">
        <f>IF(J351=0,"",J351)</f>
        <v/>
      </c>
      <c r="G380" s="125" t="s">
        <v>79</v>
      </c>
      <c r="H380" s="241">
        <v>85000</v>
      </c>
      <c r="I380" s="125" t="s">
        <v>18</v>
      </c>
      <c r="J380" s="325" t="str">
        <f>IF(F380="","",F380*H380)</f>
        <v/>
      </c>
      <c r="K380" s="327"/>
      <c r="L380" s="121"/>
    </row>
    <row r="381" spans="1:12" s="121" customFormat="1" ht="15.75" customHeight="1">
      <c r="A381" s="126"/>
      <c r="B381" s="141"/>
      <c r="C381" s="121"/>
      <c r="D381" s="121"/>
      <c r="E381" s="215" t="s">
        <v>144</v>
      </c>
      <c r="F381" s="241" t="str">
        <f>IF(J354=0,"",J354)</f>
        <v/>
      </c>
      <c r="G381" s="125" t="s">
        <v>79</v>
      </c>
      <c r="H381" s="241">
        <v>30000</v>
      </c>
      <c r="I381" s="125" t="s">
        <v>18</v>
      </c>
      <c r="J381" s="325" t="str">
        <f>IF(F381="","",F381*H381)</f>
        <v/>
      </c>
      <c r="K381" s="327"/>
      <c r="L381" s="121"/>
    </row>
    <row r="382" spans="1:12" s="121" customFormat="1" ht="15.75" customHeight="1">
      <c r="A382" s="126"/>
      <c r="B382" s="141"/>
      <c r="C382" s="121"/>
      <c r="D382" s="121"/>
      <c r="E382" s="215" t="s">
        <v>254</v>
      </c>
      <c r="F382" s="241" t="str">
        <f>IF(J357=0,"",J357)</f>
        <v/>
      </c>
      <c r="G382" s="125" t="s">
        <v>79</v>
      </c>
      <c r="H382" s="241">
        <v>16000</v>
      </c>
      <c r="I382" s="125" t="s">
        <v>18</v>
      </c>
      <c r="J382" s="325" t="str">
        <f>IF(F382="","",F382*H382)</f>
        <v/>
      </c>
      <c r="K382" s="327"/>
      <c r="L382" s="121"/>
    </row>
    <row r="383" spans="1:12" s="121" customFormat="1" ht="15.75" customHeight="1">
      <c r="A383" s="126"/>
      <c r="B383" s="125" t="s">
        <v>252</v>
      </c>
      <c r="C383" s="121"/>
      <c r="D383" s="121"/>
      <c r="E383" s="216"/>
      <c r="F383" s="241"/>
      <c r="G383" s="125"/>
      <c r="H383" s="241"/>
      <c r="I383" s="125"/>
      <c r="J383" s="325"/>
      <c r="K383" s="327"/>
      <c r="L383" s="121"/>
    </row>
    <row r="384" spans="1:12" s="121" customFormat="1" ht="15.75" customHeight="1">
      <c r="A384" s="126"/>
      <c r="B384" s="140"/>
      <c r="C384" s="175"/>
      <c r="D384" s="121"/>
      <c r="E384" s="215" t="s">
        <v>28</v>
      </c>
      <c r="F384" s="241" t="str">
        <f>IF(J365=0,"",J365)</f>
        <v/>
      </c>
      <c r="G384" s="125" t="s">
        <v>79</v>
      </c>
      <c r="H384" s="241">
        <v>121000</v>
      </c>
      <c r="I384" s="125" t="s">
        <v>18</v>
      </c>
      <c r="J384" s="325" t="str">
        <f>IF(F384="","",F384*H384)</f>
        <v/>
      </c>
      <c r="K384" s="327"/>
      <c r="L384" s="121"/>
    </row>
    <row r="385" spans="1:12" s="121" customFormat="1" ht="15.75" customHeight="1">
      <c r="A385" s="126"/>
      <c r="B385" s="141"/>
      <c r="C385" s="121"/>
      <c r="D385" s="121"/>
      <c r="E385" s="215" t="s">
        <v>176</v>
      </c>
      <c r="F385" s="241" t="str">
        <f>IF(J368=0,"",J368)</f>
        <v/>
      </c>
      <c r="G385" s="125" t="s">
        <v>79</v>
      </c>
      <c r="H385" s="241">
        <v>85000</v>
      </c>
      <c r="I385" s="125" t="s">
        <v>18</v>
      </c>
      <c r="J385" s="325" t="str">
        <f>IF(F385="","",F385*H385)</f>
        <v/>
      </c>
      <c r="K385" s="327"/>
      <c r="L385" s="121"/>
    </row>
    <row r="386" spans="1:12" s="121" customFormat="1" ht="15.75" customHeight="1">
      <c r="A386" s="126"/>
      <c r="B386" s="141"/>
      <c r="C386" s="121"/>
      <c r="D386" s="121"/>
      <c r="E386" s="215" t="s">
        <v>144</v>
      </c>
      <c r="F386" s="241" t="str">
        <f>IF(J371=0,"",J371)</f>
        <v/>
      </c>
      <c r="G386" s="125" t="s">
        <v>79</v>
      </c>
      <c r="H386" s="241">
        <v>29000</v>
      </c>
      <c r="I386" s="125" t="s">
        <v>18</v>
      </c>
      <c r="J386" s="325" t="str">
        <f>IF(F386="","",F386*H386)</f>
        <v/>
      </c>
      <c r="K386" s="327"/>
      <c r="L386" s="121"/>
    </row>
    <row r="387" spans="1:12" s="121" customFormat="1" ht="15.75" customHeight="1">
      <c r="A387" s="126"/>
      <c r="B387" s="141"/>
      <c r="C387" s="121"/>
      <c r="D387" s="121"/>
      <c r="E387" s="215" t="s">
        <v>254</v>
      </c>
      <c r="F387" s="241" t="str">
        <f>IF(J374=0,"",J374)</f>
        <v/>
      </c>
      <c r="G387" s="125" t="s">
        <v>79</v>
      </c>
      <c r="H387" s="241">
        <v>16000</v>
      </c>
      <c r="I387" s="125" t="s">
        <v>18</v>
      </c>
      <c r="J387" s="325" t="str">
        <f>IF(F387="","",F387*H387)</f>
        <v/>
      </c>
      <c r="K387" s="327"/>
      <c r="L387" s="121"/>
    </row>
    <row r="388" spans="1:12" s="121" customFormat="1" ht="15.75" customHeight="1">
      <c r="A388" s="126"/>
      <c r="B388" s="126"/>
      <c r="C388" s="126"/>
      <c r="D388" s="126"/>
      <c r="E388" s="141"/>
      <c r="F388" s="257"/>
      <c r="G388" s="125"/>
      <c r="H388" s="257"/>
      <c r="I388" s="315" t="s">
        <v>37</v>
      </c>
      <c r="J388" s="324">
        <f>SUM(J379:J387)</f>
        <v>0</v>
      </c>
      <c r="K388" s="327"/>
      <c r="L388" s="121"/>
    </row>
    <row r="389" spans="1:12" s="119" customFormat="1" ht="20.100000000000001" customHeight="1">
      <c r="A389" s="123"/>
      <c r="B389" s="123"/>
      <c r="C389" s="123"/>
      <c r="D389" s="123"/>
      <c r="E389" s="123"/>
      <c r="F389" s="123"/>
      <c r="G389" s="123"/>
      <c r="H389" s="123"/>
      <c r="I389" s="119"/>
      <c r="J389" s="123"/>
      <c r="K389" s="119"/>
      <c r="L389" s="119"/>
    </row>
    <row r="390" spans="1:12" ht="16.5" customHeight="1">
      <c r="A390" s="61" t="s">
        <v>226</v>
      </c>
    </row>
    <row r="391" spans="1:12" ht="14.25" customHeight="1">
      <c r="A391" s="123"/>
      <c r="B391" s="156" t="s">
        <v>212</v>
      </c>
      <c r="C391" s="156"/>
      <c r="D391" s="156"/>
      <c r="E391" s="156"/>
      <c r="F391" s="156"/>
      <c r="G391" s="156"/>
      <c r="H391" s="156"/>
      <c r="I391" s="156"/>
      <c r="J391" s="156"/>
    </row>
    <row r="392" spans="1:12" ht="14.25" customHeight="1">
      <c r="B392" s="157" t="s">
        <v>207</v>
      </c>
      <c r="C392" s="157"/>
      <c r="D392" s="157"/>
      <c r="E392" s="157"/>
      <c r="F392" s="157"/>
      <c r="G392" s="272" t="s">
        <v>222</v>
      </c>
      <c r="H392" s="272"/>
      <c r="I392" s="272"/>
      <c r="J392" s="272"/>
    </row>
    <row r="393" spans="1:12" ht="14.25" customHeight="1">
      <c r="B393" s="157" t="s">
        <v>181</v>
      </c>
      <c r="C393" s="157"/>
      <c r="D393" s="157"/>
      <c r="E393" s="157"/>
      <c r="F393" s="157"/>
      <c r="G393" s="273"/>
      <c r="H393" s="273"/>
      <c r="I393" s="273"/>
      <c r="J393" s="273"/>
    </row>
    <row r="394" spans="1:12" ht="14.25" customHeight="1">
      <c r="B394" s="157" t="s">
        <v>39</v>
      </c>
      <c r="C394" s="157"/>
      <c r="D394" s="157"/>
      <c r="E394" s="157"/>
      <c r="F394" s="157"/>
      <c r="G394" s="273"/>
      <c r="H394" s="273"/>
      <c r="I394" s="273"/>
      <c r="J394" s="273"/>
    </row>
    <row r="395" spans="1:12">
      <c r="B395" s="157" t="s">
        <v>213</v>
      </c>
      <c r="C395" s="157"/>
      <c r="D395" s="157"/>
      <c r="E395" s="157"/>
      <c r="F395" s="157"/>
      <c r="G395" s="274" t="s">
        <v>128</v>
      </c>
      <c r="H395" s="274"/>
      <c r="I395" s="274"/>
      <c r="J395" s="326"/>
    </row>
    <row r="396" spans="1:12">
      <c r="B396" s="157"/>
      <c r="C396" s="157"/>
      <c r="D396" s="157"/>
      <c r="E396" s="157"/>
      <c r="F396" s="157"/>
      <c r="G396" s="274" t="s">
        <v>218</v>
      </c>
      <c r="H396" s="274"/>
      <c r="I396" s="274"/>
      <c r="J396" s="326"/>
    </row>
    <row r="397" spans="1:12">
      <c r="B397" s="157"/>
      <c r="C397" s="157"/>
      <c r="D397" s="157"/>
      <c r="E397" s="157"/>
      <c r="F397" s="157"/>
      <c r="G397" s="274" t="s">
        <v>178</v>
      </c>
      <c r="H397" s="274"/>
      <c r="I397" s="274"/>
      <c r="J397" s="326"/>
    </row>
    <row r="398" spans="1:12">
      <c r="B398" s="157"/>
      <c r="C398" s="157"/>
      <c r="D398" s="157"/>
      <c r="E398" s="157"/>
      <c r="F398" s="157"/>
      <c r="G398" s="274" t="s">
        <v>219</v>
      </c>
      <c r="H398" s="274"/>
      <c r="I398" s="274"/>
      <c r="J398" s="326"/>
    </row>
    <row r="399" spans="1:12" ht="30" customHeight="1">
      <c r="B399" s="157" t="s">
        <v>214</v>
      </c>
      <c r="C399" s="157"/>
      <c r="D399" s="157"/>
      <c r="E399" s="157"/>
      <c r="F399" s="157"/>
      <c r="G399" s="156"/>
      <c r="H399" s="156"/>
      <c r="I399" s="156"/>
      <c r="J399" s="156"/>
    </row>
    <row r="400" spans="1:12" ht="18.75" customHeight="1">
      <c r="B400" s="156" t="s">
        <v>205</v>
      </c>
      <c r="C400" s="156"/>
      <c r="D400" s="156"/>
      <c r="E400" s="156"/>
      <c r="F400" s="156"/>
      <c r="G400" s="156"/>
      <c r="H400" s="156"/>
      <c r="I400" s="156"/>
      <c r="J400" s="156"/>
    </row>
    <row r="401" spans="2:10">
      <c r="B401" s="157" t="s">
        <v>215</v>
      </c>
      <c r="C401" s="157"/>
      <c r="D401" s="157"/>
      <c r="E401" s="157"/>
      <c r="F401" s="157"/>
      <c r="G401" s="275" t="s">
        <v>150</v>
      </c>
      <c r="H401" s="275"/>
      <c r="I401" s="275"/>
      <c r="J401" s="326"/>
    </row>
    <row r="402" spans="2:10">
      <c r="B402" s="157"/>
      <c r="C402" s="157"/>
      <c r="D402" s="157"/>
      <c r="E402" s="157"/>
      <c r="F402" s="157"/>
      <c r="G402" s="275" t="s">
        <v>220</v>
      </c>
      <c r="H402" s="275"/>
      <c r="I402" s="275"/>
      <c r="J402" s="326"/>
    </row>
    <row r="403" spans="2:10">
      <c r="B403" s="157"/>
      <c r="C403" s="157"/>
      <c r="D403" s="157"/>
      <c r="E403" s="157"/>
      <c r="F403" s="157"/>
      <c r="G403" s="275" t="s">
        <v>221</v>
      </c>
      <c r="H403" s="275"/>
      <c r="I403" s="275"/>
      <c r="J403" s="326"/>
    </row>
    <row r="404" spans="2:10">
      <c r="B404" s="157"/>
      <c r="C404" s="157"/>
      <c r="D404" s="157"/>
      <c r="E404" s="157"/>
      <c r="F404" s="157"/>
      <c r="G404" s="275" t="s">
        <v>143</v>
      </c>
      <c r="H404" s="275"/>
      <c r="I404" s="275"/>
      <c r="J404" s="326"/>
    </row>
    <row r="405" spans="2:10" ht="44.25" customHeight="1">
      <c r="B405" s="157" t="s">
        <v>158</v>
      </c>
      <c r="C405" s="157"/>
      <c r="D405" s="157"/>
      <c r="E405" s="157"/>
      <c r="F405" s="157"/>
      <c r="G405" s="276"/>
      <c r="H405" s="276"/>
      <c r="I405" s="276"/>
      <c r="J405" s="276"/>
    </row>
    <row r="406" spans="2:10" ht="31.5" customHeight="1">
      <c r="B406" s="157" t="s">
        <v>216</v>
      </c>
      <c r="C406" s="157"/>
      <c r="D406" s="157"/>
      <c r="E406" s="157"/>
      <c r="F406" s="157"/>
      <c r="G406" s="276"/>
      <c r="H406" s="276"/>
      <c r="I406" s="276"/>
      <c r="J406" s="276"/>
    </row>
    <row r="407" spans="2:10" ht="57" customHeight="1">
      <c r="B407" s="157" t="s">
        <v>217</v>
      </c>
      <c r="C407" s="157"/>
      <c r="D407" s="157"/>
      <c r="E407" s="157"/>
      <c r="F407" s="157"/>
      <c r="G407" s="276"/>
      <c r="H407" s="276"/>
      <c r="I407" s="276"/>
      <c r="J407" s="276"/>
    </row>
    <row r="408" spans="2:10">
      <c r="B408" s="1" t="s">
        <v>224</v>
      </c>
    </row>
    <row r="409" spans="2:10">
      <c r="B409" s="1" t="s">
        <v>225</v>
      </c>
    </row>
  </sheetData>
  <mergeCells count="330">
    <mergeCell ref="A2:K2"/>
    <mergeCell ref="B3:J3"/>
    <mergeCell ref="C9:F9"/>
    <mergeCell ref="G9:H9"/>
    <mergeCell ref="C10:E10"/>
    <mergeCell ref="C15:E15"/>
    <mergeCell ref="C19:E19"/>
    <mergeCell ref="C23:E23"/>
    <mergeCell ref="C27:F27"/>
    <mergeCell ref="G27:H27"/>
    <mergeCell ref="C28:E28"/>
    <mergeCell ref="C33:E33"/>
    <mergeCell ref="C37:E37"/>
    <mergeCell ref="C41:E41"/>
    <mergeCell ref="C45:F45"/>
    <mergeCell ref="G45:H45"/>
    <mergeCell ref="C46:E46"/>
    <mergeCell ref="C51:E51"/>
    <mergeCell ref="C55:E55"/>
    <mergeCell ref="C59:E59"/>
    <mergeCell ref="C62:F62"/>
    <mergeCell ref="G62:H62"/>
    <mergeCell ref="C63:E63"/>
    <mergeCell ref="C68:E68"/>
    <mergeCell ref="C72:E72"/>
    <mergeCell ref="C76:E76"/>
    <mergeCell ref="C80:E80"/>
    <mergeCell ref="B83:J83"/>
    <mergeCell ref="B84:J84"/>
    <mergeCell ref="B87:D87"/>
    <mergeCell ref="E87:H87"/>
    <mergeCell ref="B88:D88"/>
    <mergeCell ref="E88:H88"/>
    <mergeCell ref="C94:E94"/>
    <mergeCell ref="C95:E95"/>
    <mergeCell ref="C96:E96"/>
    <mergeCell ref="C97:E97"/>
    <mergeCell ref="C98:E98"/>
    <mergeCell ref="C99:E99"/>
    <mergeCell ref="C102:E102"/>
    <mergeCell ref="C103:E103"/>
    <mergeCell ref="C104:E104"/>
    <mergeCell ref="C106:E106"/>
    <mergeCell ref="C107:E107"/>
    <mergeCell ref="C108:E108"/>
    <mergeCell ref="C109:E109"/>
    <mergeCell ref="B110:C110"/>
    <mergeCell ref="D110:H110"/>
    <mergeCell ref="B111:C111"/>
    <mergeCell ref="D111:E111"/>
    <mergeCell ref="C117:F117"/>
    <mergeCell ref="G117:H117"/>
    <mergeCell ref="C118:E118"/>
    <mergeCell ref="C122:E122"/>
    <mergeCell ref="C125:E125"/>
    <mergeCell ref="C128:E128"/>
    <mergeCell ref="C131:E131"/>
    <mergeCell ref="C133:F133"/>
    <mergeCell ref="G133:H133"/>
    <mergeCell ref="C134:E134"/>
    <mergeCell ref="C138:E138"/>
    <mergeCell ref="C141:E141"/>
    <mergeCell ref="C144:E144"/>
    <mergeCell ref="C147:E147"/>
    <mergeCell ref="C149:F149"/>
    <mergeCell ref="G149:H149"/>
    <mergeCell ref="C150:E150"/>
    <mergeCell ref="C154:E154"/>
    <mergeCell ref="C157:E157"/>
    <mergeCell ref="C160:E160"/>
    <mergeCell ref="C163:E163"/>
    <mergeCell ref="C168:E168"/>
    <mergeCell ref="C169:E169"/>
    <mergeCell ref="C170:E170"/>
    <mergeCell ref="C171:E171"/>
    <mergeCell ref="C173:E173"/>
    <mergeCell ref="C174:E174"/>
    <mergeCell ref="C175:E175"/>
    <mergeCell ref="C176:E176"/>
    <mergeCell ref="C178:E178"/>
    <mergeCell ref="C179:E179"/>
    <mergeCell ref="C180:E180"/>
    <mergeCell ref="C181:E181"/>
    <mergeCell ref="C186:F186"/>
    <mergeCell ref="G186:H186"/>
    <mergeCell ref="C187:E187"/>
    <mergeCell ref="C191:E191"/>
    <mergeCell ref="C194:E194"/>
    <mergeCell ref="C197:E197"/>
    <mergeCell ref="C200:E200"/>
    <mergeCell ref="C202:F202"/>
    <mergeCell ref="G202:H202"/>
    <mergeCell ref="C203:E203"/>
    <mergeCell ref="C207:E207"/>
    <mergeCell ref="C210:E210"/>
    <mergeCell ref="C213:E213"/>
    <mergeCell ref="C216:E216"/>
    <mergeCell ref="C218:F218"/>
    <mergeCell ref="G218:H218"/>
    <mergeCell ref="C219:E219"/>
    <mergeCell ref="C223:E223"/>
    <mergeCell ref="C226:E226"/>
    <mergeCell ref="C229:E229"/>
    <mergeCell ref="C232:E232"/>
    <mergeCell ref="C237:E237"/>
    <mergeCell ref="C238:E238"/>
    <mergeCell ref="C239:E239"/>
    <mergeCell ref="C240:E240"/>
    <mergeCell ref="C242:E242"/>
    <mergeCell ref="C243:E243"/>
    <mergeCell ref="C244:E244"/>
    <mergeCell ref="C245:E245"/>
    <mergeCell ref="C247:E247"/>
    <mergeCell ref="C248:E248"/>
    <mergeCell ref="C249:E249"/>
    <mergeCell ref="C250:E250"/>
    <mergeCell ref="B255:J255"/>
    <mergeCell ref="B256:J256"/>
    <mergeCell ref="B259:D259"/>
    <mergeCell ref="E259:G259"/>
    <mergeCell ref="B261:D261"/>
    <mergeCell ref="E261:G261"/>
    <mergeCell ref="B262:D262"/>
    <mergeCell ref="E262:G262"/>
    <mergeCell ref="B263:D263"/>
    <mergeCell ref="E263:G263"/>
    <mergeCell ref="B264:D264"/>
    <mergeCell ref="E264:G264"/>
    <mergeCell ref="B265:D265"/>
    <mergeCell ref="E265:G265"/>
    <mergeCell ref="B266:D266"/>
    <mergeCell ref="E266:G266"/>
    <mergeCell ref="B267:D267"/>
    <mergeCell ref="E267:G267"/>
    <mergeCell ref="B268:D268"/>
    <mergeCell ref="E268:G268"/>
    <mergeCell ref="B269:D269"/>
    <mergeCell ref="E269:G269"/>
    <mergeCell ref="B270:D270"/>
    <mergeCell ref="E270:G270"/>
    <mergeCell ref="C277:E277"/>
    <mergeCell ref="G277:H277"/>
    <mergeCell ref="I277:J277"/>
    <mergeCell ref="G278:H278"/>
    <mergeCell ref="I278:J278"/>
    <mergeCell ref="G279:H279"/>
    <mergeCell ref="I279:J279"/>
    <mergeCell ref="C280:E280"/>
    <mergeCell ref="G280:H280"/>
    <mergeCell ref="I280:J280"/>
    <mergeCell ref="G281:H281"/>
    <mergeCell ref="I281:J281"/>
    <mergeCell ref="G282:H282"/>
    <mergeCell ref="I282:J282"/>
    <mergeCell ref="C283:E283"/>
    <mergeCell ref="G283:H283"/>
    <mergeCell ref="I283:J283"/>
    <mergeCell ref="B292:D292"/>
    <mergeCell ref="E292:J292"/>
    <mergeCell ref="B293:D293"/>
    <mergeCell ref="E293:J293"/>
    <mergeCell ref="B294:D294"/>
    <mergeCell ref="E294:J294"/>
    <mergeCell ref="B295:D295"/>
    <mergeCell ref="E295:J295"/>
    <mergeCell ref="B298:J298"/>
    <mergeCell ref="B299:J299"/>
    <mergeCell ref="B302:E302"/>
    <mergeCell ref="F302:I302"/>
    <mergeCell ref="B303:E303"/>
    <mergeCell ref="F303:I303"/>
    <mergeCell ref="B304:E304"/>
    <mergeCell ref="F304:I304"/>
    <mergeCell ref="B307:E307"/>
    <mergeCell ref="F307:I307"/>
    <mergeCell ref="B308:E308"/>
    <mergeCell ref="F308:I308"/>
    <mergeCell ref="B309:E309"/>
    <mergeCell ref="F309:I309"/>
    <mergeCell ref="B319:D319"/>
    <mergeCell ref="E319:J319"/>
    <mergeCell ref="B320:D320"/>
    <mergeCell ref="E320:J320"/>
    <mergeCell ref="C323:E323"/>
    <mergeCell ref="G323:H323"/>
    <mergeCell ref="I323:J323"/>
    <mergeCell ref="G324:H324"/>
    <mergeCell ref="I324:J324"/>
    <mergeCell ref="G325:H325"/>
    <mergeCell ref="I325:J325"/>
    <mergeCell ref="G326:H326"/>
    <mergeCell ref="I326:J326"/>
    <mergeCell ref="C327:E327"/>
    <mergeCell ref="G327:H327"/>
    <mergeCell ref="I327:J327"/>
    <mergeCell ref="C329:E329"/>
    <mergeCell ref="G329:H329"/>
    <mergeCell ref="I329:J329"/>
    <mergeCell ref="G330:H330"/>
    <mergeCell ref="I330:J330"/>
    <mergeCell ref="G331:H331"/>
    <mergeCell ref="I331:J331"/>
    <mergeCell ref="G332:H332"/>
    <mergeCell ref="I332:J332"/>
    <mergeCell ref="C333:E333"/>
    <mergeCell ref="G333:H333"/>
    <mergeCell ref="I333:J333"/>
    <mergeCell ref="C343:F343"/>
    <mergeCell ref="G343:H343"/>
    <mergeCell ref="C344:E344"/>
    <mergeCell ref="C348:E348"/>
    <mergeCell ref="C351:E351"/>
    <mergeCell ref="C354:E354"/>
    <mergeCell ref="C357:E357"/>
    <mergeCell ref="C360:F360"/>
    <mergeCell ref="G360:H360"/>
    <mergeCell ref="C361:E361"/>
    <mergeCell ref="C365:E365"/>
    <mergeCell ref="C368:E368"/>
    <mergeCell ref="C371:E371"/>
    <mergeCell ref="C374:E374"/>
    <mergeCell ref="B391:J391"/>
    <mergeCell ref="B392:F392"/>
    <mergeCell ref="G392:J392"/>
    <mergeCell ref="B393:F393"/>
    <mergeCell ref="G393:J393"/>
    <mergeCell ref="B394:F394"/>
    <mergeCell ref="G394:J394"/>
    <mergeCell ref="G395:I395"/>
    <mergeCell ref="G396:I396"/>
    <mergeCell ref="G397:I397"/>
    <mergeCell ref="G398:I398"/>
    <mergeCell ref="B399:F399"/>
    <mergeCell ref="G399:J399"/>
    <mergeCell ref="B400:J400"/>
    <mergeCell ref="G401:I401"/>
    <mergeCell ref="G402:I402"/>
    <mergeCell ref="G403:I403"/>
    <mergeCell ref="G404:I404"/>
    <mergeCell ref="B405:F405"/>
    <mergeCell ref="G405:J405"/>
    <mergeCell ref="B406:F406"/>
    <mergeCell ref="G406:J406"/>
    <mergeCell ref="B407:F407"/>
    <mergeCell ref="G407:J407"/>
    <mergeCell ref="B9:B11"/>
    <mergeCell ref="I9:I10"/>
    <mergeCell ref="J9:J10"/>
    <mergeCell ref="B12:B15"/>
    <mergeCell ref="B16:B19"/>
    <mergeCell ref="B20:B23"/>
    <mergeCell ref="B27:B29"/>
    <mergeCell ref="I27:I28"/>
    <mergeCell ref="J27:J28"/>
    <mergeCell ref="B30:B33"/>
    <mergeCell ref="B34:B37"/>
    <mergeCell ref="B38:B41"/>
    <mergeCell ref="B45:B47"/>
    <mergeCell ref="I45:I46"/>
    <mergeCell ref="J45:J46"/>
    <mergeCell ref="B48:B51"/>
    <mergeCell ref="B52:B55"/>
    <mergeCell ref="B56:B59"/>
    <mergeCell ref="B62:B64"/>
    <mergeCell ref="I62:I63"/>
    <mergeCell ref="J62:J63"/>
    <mergeCell ref="B65:B68"/>
    <mergeCell ref="B69:B72"/>
    <mergeCell ref="B73:B76"/>
    <mergeCell ref="B77:B80"/>
    <mergeCell ref="B117:B119"/>
    <mergeCell ref="I117:I118"/>
    <mergeCell ref="J117:J118"/>
    <mergeCell ref="B120:B122"/>
    <mergeCell ref="B123:B125"/>
    <mergeCell ref="B126:B128"/>
    <mergeCell ref="B129:B131"/>
    <mergeCell ref="B133:B135"/>
    <mergeCell ref="I133:I134"/>
    <mergeCell ref="J133:J134"/>
    <mergeCell ref="B136:B138"/>
    <mergeCell ref="B139:B141"/>
    <mergeCell ref="B142:B144"/>
    <mergeCell ref="B145:B147"/>
    <mergeCell ref="B149:B151"/>
    <mergeCell ref="I149:I150"/>
    <mergeCell ref="J149:J150"/>
    <mergeCell ref="B152:B154"/>
    <mergeCell ref="B155:B157"/>
    <mergeCell ref="B158:B160"/>
    <mergeCell ref="B161:B163"/>
    <mergeCell ref="B186:B188"/>
    <mergeCell ref="I186:I187"/>
    <mergeCell ref="J186:J187"/>
    <mergeCell ref="B189:B191"/>
    <mergeCell ref="B192:B194"/>
    <mergeCell ref="B195:B197"/>
    <mergeCell ref="B198:B200"/>
    <mergeCell ref="B202:B204"/>
    <mergeCell ref="I202:I203"/>
    <mergeCell ref="J202:J203"/>
    <mergeCell ref="B205:B207"/>
    <mergeCell ref="B208:B210"/>
    <mergeCell ref="B211:B213"/>
    <mergeCell ref="B214:B216"/>
    <mergeCell ref="B218:B220"/>
    <mergeCell ref="I218:I219"/>
    <mergeCell ref="J218:J219"/>
    <mergeCell ref="B221:B223"/>
    <mergeCell ref="B224:B226"/>
    <mergeCell ref="B227:B229"/>
    <mergeCell ref="B230:B232"/>
    <mergeCell ref="B278:B280"/>
    <mergeCell ref="B281:B283"/>
    <mergeCell ref="B343:B345"/>
    <mergeCell ref="I343:I344"/>
    <mergeCell ref="J343:J344"/>
    <mergeCell ref="B346:B348"/>
    <mergeCell ref="B349:B351"/>
    <mergeCell ref="B352:B354"/>
    <mergeCell ref="B355:B357"/>
    <mergeCell ref="B360:B362"/>
    <mergeCell ref="I360:I361"/>
    <mergeCell ref="J360:J361"/>
    <mergeCell ref="B363:B365"/>
    <mergeCell ref="B366:B368"/>
    <mergeCell ref="B369:B371"/>
    <mergeCell ref="B372:B374"/>
    <mergeCell ref="B395:F398"/>
    <mergeCell ref="B401:F404"/>
  </mergeCells>
  <phoneticPr fontId="19"/>
  <dataValidations count="2">
    <dataValidation type="list" allowBlank="1" showDropDown="0" showInputMessage="1" showErrorMessage="1" sqref="G393:J393">
      <formula1>"計画,実績"</formula1>
    </dataValidation>
    <dataValidation type="list" allowBlank="1" showDropDown="0" showInputMessage="1" showErrorMessage="1" sqref="J401:J404 J395:J398 G399:J399">
      <formula1>"○,×"</formula1>
    </dataValidation>
  </dataValidations>
  <pageMargins left="0.78740157480314943" right="0.78740157480314943" top="0.98425196850393681" bottom="0.98425196850393681" header="0.51181102362204722" footer="0.51181102362204722"/>
  <pageSetup paperSize="9" scale="95" fitToWidth="1" fitToHeight="2" orientation="portrait" usePrinterDefaults="1" r:id="rId1"/>
  <headerFooter alignWithMargins="0"/>
  <rowBreaks count="6" manualBreakCount="6">
    <brk id="113" max="10" man="1"/>
    <brk id="164" max="10" man="1"/>
    <brk id="252" max="10" man="1"/>
    <brk id="274" max="10" man="1"/>
    <brk id="316" max="10" man="1"/>
    <brk id="339" max="10" man="1"/>
  </rowBreaks>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theme="7" tint="0.8"/>
  </sheetPr>
  <dimension ref="A1:IV25"/>
  <sheetViews>
    <sheetView workbookViewId="0">
      <selection activeCell="T23" sqref="T23"/>
    </sheetView>
  </sheetViews>
  <sheetFormatPr defaultRowHeight="13.5"/>
  <cols>
    <col min="1" max="1" width="4" style="328" customWidth="1"/>
    <col min="2" max="4" width="25.75" style="328" customWidth="1"/>
    <col min="5" max="5" width="6.625" style="328" customWidth="1"/>
    <col min="6" max="256" width="9" style="328" bestFit="1" customWidth="1"/>
    <col min="257" max="16384" width="9" style="123" customWidth="1"/>
  </cols>
  <sheetData>
    <row r="1" spans="1:5" ht="16.5" customHeight="1">
      <c r="A1" s="363" t="s">
        <v>125</v>
      </c>
    </row>
    <row r="2" spans="1:5" ht="31.5" customHeight="1">
      <c r="A2" s="329" t="s">
        <v>134</v>
      </c>
      <c r="B2" s="3"/>
      <c r="C2" s="3"/>
      <c r="D2" s="3"/>
      <c r="E2" s="3"/>
    </row>
    <row r="3" spans="1:5" ht="29.25" customHeight="1">
      <c r="A3" s="328" t="s">
        <v>114</v>
      </c>
    </row>
    <row r="4" spans="1:5" ht="29.25" customHeight="1">
      <c r="B4" s="323" t="s">
        <v>8</v>
      </c>
      <c r="C4" s="323" t="s">
        <v>120</v>
      </c>
      <c r="D4" s="323" t="s">
        <v>121</v>
      </c>
    </row>
    <row r="5" spans="1:5" ht="12.75" customHeight="1">
      <c r="B5" s="330"/>
      <c r="C5" s="333" t="s">
        <v>34</v>
      </c>
      <c r="D5" s="330"/>
    </row>
    <row r="6" spans="1:5" ht="29.25" customHeight="1">
      <c r="B6" s="331" t="s">
        <v>117</v>
      </c>
      <c r="C6" s="334"/>
      <c r="D6" s="331"/>
    </row>
    <row r="7" spans="1:5" ht="29.25" customHeight="1">
      <c r="B7" s="332" t="s">
        <v>118</v>
      </c>
      <c r="C7" s="332"/>
      <c r="D7" s="332"/>
    </row>
    <row r="8" spans="1:5" ht="29.25" customHeight="1">
      <c r="B8" s="332" t="s">
        <v>119</v>
      </c>
      <c r="C8" s="332"/>
      <c r="D8" s="332"/>
    </row>
    <row r="9" spans="1:5" ht="29.25" customHeight="1">
      <c r="B9" s="323" t="s">
        <v>37</v>
      </c>
      <c r="C9" s="332"/>
      <c r="D9" s="332"/>
    </row>
    <row r="10" spans="1:5" ht="29.25" customHeight="1"/>
    <row r="11" spans="1:5" ht="29.25" customHeight="1">
      <c r="A11" s="328" t="s">
        <v>43</v>
      </c>
    </row>
    <row r="12" spans="1:5" ht="29.25" customHeight="1">
      <c r="B12" s="323" t="s">
        <v>8</v>
      </c>
      <c r="C12" s="323" t="s">
        <v>120</v>
      </c>
      <c r="D12" s="323" t="s">
        <v>121</v>
      </c>
    </row>
    <row r="13" spans="1:5" ht="12.75" customHeight="1">
      <c r="B13" s="330"/>
      <c r="C13" s="333" t="s">
        <v>34</v>
      </c>
      <c r="D13" s="330"/>
    </row>
    <row r="14" spans="1:5" ht="29.25" customHeight="1">
      <c r="B14" s="331"/>
      <c r="C14" s="334"/>
      <c r="D14" s="331"/>
    </row>
    <row r="15" spans="1:5" ht="29.25" customHeight="1">
      <c r="B15" s="332"/>
      <c r="C15" s="332"/>
      <c r="D15" s="332"/>
    </row>
    <row r="16" spans="1:5" ht="29.25" customHeight="1">
      <c r="B16" s="332"/>
      <c r="C16" s="332"/>
      <c r="D16" s="332"/>
    </row>
    <row r="17" spans="2:4" ht="29.25" customHeight="1">
      <c r="B17" s="332"/>
      <c r="C17" s="332"/>
      <c r="D17" s="332"/>
    </row>
    <row r="18" spans="2:4" ht="29.25" customHeight="1">
      <c r="B18" s="332"/>
      <c r="C18" s="332"/>
      <c r="D18" s="332"/>
    </row>
    <row r="19" spans="2:4" ht="29.25" customHeight="1">
      <c r="B19" s="332"/>
      <c r="C19" s="332"/>
      <c r="D19" s="332"/>
    </row>
    <row r="20" spans="2:4" ht="29.25" customHeight="1">
      <c r="B20" s="332"/>
      <c r="C20" s="332"/>
      <c r="D20" s="332"/>
    </row>
    <row r="21" spans="2:4" ht="29.25" customHeight="1">
      <c r="B21" s="332"/>
      <c r="C21" s="332"/>
      <c r="D21" s="332"/>
    </row>
    <row r="22" spans="2:4" ht="29.25" customHeight="1">
      <c r="B22" s="332"/>
      <c r="C22" s="332"/>
      <c r="D22" s="332"/>
    </row>
    <row r="23" spans="2:4" ht="29.25" customHeight="1">
      <c r="B23" s="332"/>
      <c r="C23" s="332"/>
      <c r="D23" s="332"/>
    </row>
    <row r="24" spans="2:4" ht="29.25" customHeight="1">
      <c r="B24" s="332"/>
      <c r="C24" s="332"/>
      <c r="D24" s="332"/>
    </row>
    <row r="25" spans="2:4" ht="29.25" customHeight="1">
      <c r="B25" s="323" t="s">
        <v>37</v>
      </c>
      <c r="C25" s="332"/>
      <c r="D25" s="332"/>
    </row>
  </sheetData>
  <mergeCells count="1">
    <mergeCell ref="A2:D2"/>
  </mergeCells>
  <phoneticPr fontId="19"/>
  <pageMargins left="0.78740157480314943" right="0.78740157480314943" top="0.98425196850393681" bottom="0.98425196850393681" header="0.51181102362204722" footer="0.51181102362204722"/>
  <pageSetup paperSize="9" fitToWidth="1" fitToHeight="1" orientation="portrait" usePrinterDefaults="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sheetPr>
    <tabColor rgb="FFFF0000"/>
  </sheetPr>
  <dimension ref="A1:F57"/>
  <sheetViews>
    <sheetView workbookViewId="0">
      <selection activeCell="L50" sqref="L50"/>
    </sheetView>
  </sheetViews>
  <sheetFormatPr defaultRowHeight="12"/>
  <cols>
    <col min="1" max="1" width="4.25" style="63" customWidth="1"/>
    <col min="2" max="2" width="16" style="63" customWidth="1"/>
    <col min="3" max="3" width="16.875" style="64" customWidth="1"/>
    <col min="4" max="4" width="21.375" style="63" customWidth="1"/>
    <col min="5" max="5" width="10.375" style="63" customWidth="1"/>
    <col min="6" max="6" width="18" style="63" customWidth="1"/>
    <col min="7" max="16384" width="9" style="63" customWidth="1"/>
  </cols>
  <sheetData>
    <row r="1" spans="1:6" ht="13.5">
      <c r="A1" s="65" t="s">
        <v>190</v>
      </c>
      <c r="B1" s="65"/>
      <c r="C1" s="68"/>
      <c r="D1" s="68"/>
      <c r="E1" s="68"/>
      <c r="F1" s="68"/>
    </row>
    <row r="2" spans="1:6" ht="13.5">
      <c r="A2" s="66" t="s">
        <v>196</v>
      </c>
      <c r="B2" s="66"/>
      <c r="C2" s="66"/>
      <c r="D2" s="66"/>
      <c r="E2" s="66"/>
      <c r="F2" s="66"/>
    </row>
    <row r="3" spans="1:6" s="63" customFormat="1">
      <c r="A3" s="67"/>
      <c r="B3" s="67"/>
      <c r="C3" s="67"/>
      <c r="D3" s="67"/>
      <c r="E3" s="67"/>
      <c r="F3" s="67"/>
    </row>
    <row r="4" spans="1:6" s="63" customFormat="1" ht="20.100000000000001" customHeight="1">
      <c r="A4" s="68"/>
      <c r="B4" s="76" t="s">
        <v>59</v>
      </c>
      <c r="C4" s="86"/>
      <c r="D4" s="86"/>
      <c r="E4" s="86"/>
      <c r="F4" s="86"/>
    </row>
    <row r="5" spans="1:6" s="63" customFormat="1">
      <c r="A5" s="69" t="s">
        <v>26</v>
      </c>
      <c r="B5" s="77"/>
      <c r="C5" s="87" t="s">
        <v>2</v>
      </c>
      <c r="D5" s="95"/>
      <c r="E5" s="106" t="s">
        <v>115</v>
      </c>
      <c r="F5" s="115"/>
    </row>
    <row r="6" spans="1:6" s="63" customFormat="1">
      <c r="A6" s="70"/>
      <c r="B6" s="78"/>
      <c r="C6" s="88" t="s">
        <v>34</v>
      </c>
      <c r="D6" s="96"/>
      <c r="E6" s="81" t="s">
        <v>34</v>
      </c>
      <c r="F6" s="116"/>
    </row>
    <row r="7" spans="1:6" s="63" customFormat="1" ht="13.5" customHeight="1">
      <c r="A7" s="71" t="s">
        <v>159</v>
      </c>
      <c r="B7" s="79"/>
      <c r="C7" s="89"/>
      <c r="D7" s="97"/>
      <c r="E7" s="107"/>
      <c r="F7" s="117"/>
    </row>
    <row r="8" spans="1:6" s="63" customFormat="1" ht="13.5" customHeight="1">
      <c r="A8" s="71" t="s">
        <v>17</v>
      </c>
      <c r="B8" s="79"/>
      <c r="C8" s="89"/>
      <c r="D8" s="98" t="s">
        <v>135</v>
      </c>
      <c r="E8" s="108"/>
      <c r="F8" s="117"/>
    </row>
    <row r="9" spans="1:6" s="63" customFormat="1" ht="13.5" customHeight="1">
      <c r="A9" s="71"/>
      <c r="B9" s="68"/>
      <c r="C9" s="89"/>
      <c r="D9" s="98"/>
      <c r="E9" s="109"/>
      <c r="F9" s="117"/>
    </row>
    <row r="10" spans="1:6" s="63" customFormat="1" ht="13.5" customHeight="1">
      <c r="A10" s="71"/>
      <c r="B10" s="80" t="s">
        <v>108</v>
      </c>
      <c r="C10" s="89"/>
      <c r="D10" s="97"/>
      <c r="E10" s="108"/>
      <c r="F10" s="117"/>
    </row>
    <row r="11" spans="1:6" s="63" customFormat="1" ht="13.5" customHeight="1">
      <c r="A11" s="71"/>
      <c r="B11" s="79"/>
      <c r="C11" s="89"/>
      <c r="D11" s="97"/>
      <c r="E11" s="107"/>
      <c r="F11" s="117"/>
    </row>
    <row r="12" spans="1:6" s="63" customFormat="1" ht="13.5" customHeight="1">
      <c r="A12" s="71" t="s">
        <v>105</v>
      </c>
      <c r="B12" s="79"/>
      <c r="C12" s="89"/>
      <c r="D12" s="97"/>
      <c r="E12" s="107"/>
      <c r="F12" s="117"/>
    </row>
    <row r="13" spans="1:6" s="63" customFormat="1" ht="13.5" customHeight="1">
      <c r="A13" s="71"/>
      <c r="B13" s="79" t="s">
        <v>146</v>
      </c>
      <c r="C13" s="89"/>
      <c r="D13" s="97"/>
      <c r="E13" s="107"/>
      <c r="F13" s="117"/>
    </row>
    <row r="14" spans="1:6" s="63" customFormat="1" ht="13.5" customHeight="1">
      <c r="A14" s="71"/>
      <c r="B14" s="79" t="s">
        <v>19</v>
      </c>
      <c r="C14" s="89"/>
      <c r="D14" s="97"/>
      <c r="E14" s="107"/>
      <c r="F14" s="117"/>
    </row>
    <row r="15" spans="1:6" s="63" customFormat="1" ht="13.5" customHeight="1">
      <c r="A15" s="71"/>
      <c r="B15" s="79" t="s">
        <v>107</v>
      </c>
      <c r="C15" s="89"/>
      <c r="D15" s="97"/>
      <c r="E15" s="108"/>
      <c r="F15" s="117"/>
    </row>
    <row r="16" spans="1:6" s="63" customFormat="1" ht="13.5" customHeight="1">
      <c r="A16" s="71"/>
      <c r="B16" s="80" t="s">
        <v>108</v>
      </c>
      <c r="C16" s="89"/>
      <c r="D16" s="97"/>
      <c r="E16" s="108"/>
      <c r="F16" s="117"/>
    </row>
    <row r="17" spans="1:6" s="63" customFormat="1" ht="13.5" customHeight="1">
      <c r="A17" s="71"/>
      <c r="B17" s="80"/>
      <c r="C17" s="89"/>
      <c r="D17" s="97"/>
      <c r="E17" s="108"/>
      <c r="F17" s="117"/>
    </row>
    <row r="18" spans="1:6" s="63" customFormat="1" ht="13.5" customHeight="1">
      <c r="A18" s="71" t="s">
        <v>137</v>
      </c>
      <c r="B18" s="79"/>
      <c r="C18" s="89"/>
      <c r="D18" s="97"/>
      <c r="E18" s="107"/>
      <c r="F18" s="117"/>
    </row>
    <row r="19" spans="1:6" s="63" customFormat="1" ht="13.5" customHeight="1">
      <c r="A19" s="71"/>
      <c r="B19" s="79" t="s">
        <v>106</v>
      </c>
      <c r="C19" s="89"/>
      <c r="D19" s="97"/>
      <c r="E19" s="107"/>
      <c r="F19" s="117"/>
    </row>
    <row r="20" spans="1:6" s="63" customFormat="1" ht="13.5" customHeight="1">
      <c r="A20" s="71"/>
      <c r="B20" s="79" t="s">
        <v>19</v>
      </c>
      <c r="C20" s="89"/>
      <c r="D20" s="97"/>
      <c r="E20" s="107"/>
      <c r="F20" s="117"/>
    </row>
    <row r="21" spans="1:6" s="63" customFormat="1" ht="13.5" customHeight="1">
      <c r="A21" s="71"/>
      <c r="B21" s="79" t="s">
        <v>107</v>
      </c>
      <c r="C21" s="89"/>
      <c r="D21" s="97"/>
      <c r="E21" s="108"/>
      <c r="F21" s="117"/>
    </row>
    <row r="22" spans="1:6" s="63" customFormat="1" ht="13.5" customHeight="1">
      <c r="A22" s="71"/>
      <c r="B22" s="80" t="s">
        <v>108</v>
      </c>
      <c r="C22" s="89"/>
      <c r="D22" s="97"/>
      <c r="E22" s="108"/>
      <c r="F22" s="117"/>
    </row>
    <row r="23" spans="1:6" s="63" customFormat="1" ht="13.5" customHeight="1">
      <c r="A23" s="71"/>
      <c r="B23" s="80"/>
      <c r="C23" s="89"/>
      <c r="D23" s="97"/>
      <c r="E23" s="108"/>
      <c r="F23" s="117"/>
    </row>
    <row r="24" spans="1:6" s="63" customFormat="1" ht="13.5" customHeight="1">
      <c r="A24" s="70"/>
      <c r="B24" s="81" t="s">
        <v>111</v>
      </c>
      <c r="C24" s="90"/>
      <c r="D24" s="99"/>
      <c r="E24" s="110"/>
      <c r="F24" s="116"/>
    </row>
    <row r="25" spans="1:6" s="63" customFormat="1" ht="13.5" customHeight="1">
      <c r="A25" s="71" t="s">
        <v>156</v>
      </c>
      <c r="B25" s="79"/>
      <c r="C25" s="89"/>
      <c r="D25" s="97"/>
      <c r="E25" s="107"/>
      <c r="F25" s="117"/>
    </row>
    <row r="26" spans="1:6" s="63" customFormat="1" ht="13.5" customHeight="1">
      <c r="A26" s="71" t="s">
        <v>24</v>
      </c>
      <c r="B26" s="79"/>
      <c r="C26" s="89"/>
      <c r="D26" s="98" t="s">
        <v>135</v>
      </c>
      <c r="E26" s="108"/>
      <c r="F26" s="117"/>
    </row>
    <row r="27" spans="1:6" s="63" customFormat="1" ht="13.5" customHeight="1">
      <c r="A27" s="71"/>
      <c r="B27" s="68"/>
      <c r="C27" s="89"/>
      <c r="D27" s="98"/>
      <c r="E27" s="109"/>
      <c r="F27" s="117"/>
    </row>
    <row r="28" spans="1:6" s="63" customFormat="1" ht="13.5" customHeight="1">
      <c r="A28" s="70"/>
      <c r="B28" s="81" t="s">
        <v>111</v>
      </c>
      <c r="C28" s="90"/>
      <c r="D28" s="99"/>
      <c r="E28" s="110"/>
      <c r="F28" s="116"/>
    </row>
    <row r="29" spans="1:6" s="63" customFormat="1" ht="13.5" customHeight="1">
      <c r="A29" s="71" t="s">
        <v>126</v>
      </c>
      <c r="B29" s="79"/>
      <c r="C29" s="89"/>
      <c r="D29" s="97"/>
      <c r="E29" s="107"/>
      <c r="F29" s="117"/>
    </row>
    <row r="30" spans="1:6" s="63" customFormat="1" ht="13.5" customHeight="1">
      <c r="A30" s="71" t="s">
        <v>204</v>
      </c>
      <c r="B30" s="79"/>
      <c r="C30" s="89"/>
      <c r="D30" s="98"/>
      <c r="E30" s="108"/>
      <c r="F30" s="117"/>
    </row>
    <row r="31" spans="1:6" s="63" customFormat="1" ht="13.5" customHeight="1">
      <c r="A31" s="71"/>
      <c r="B31" s="68" t="s">
        <v>113</v>
      </c>
      <c r="C31" s="89"/>
      <c r="D31" s="98"/>
      <c r="E31" s="109"/>
      <c r="F31" s="117"/>
    </row>
    <row r="32" spans="1:6" s="63" customFormat="1" ht="13.5" customHeight="1">
      <c r="A32" s="71"/>
      <c r="B32" s="79" t="s">
        <v>107</v>
      </c>
      <c r="C32" s="89"/>
      <c r="D32" s="98"/>
      <c r="E32" s="109"/>
      <c r="F32" s="117"/>
    </row>
    <row r="33" spans="1:6" s="63" customFormat="1" ht="13.5" customHeight="1">
      <c r="A33" s="71"/>
      <c r="B33" s="80" t="s">
        <v>108</v>
      </c>
      <c r="C33" s="89"/>
      <c r="D33" s="97"/>
      <c r="E33" s="108"/>
      <c r="F33" s="117"/>
    </row>
    <row r="34" spans="1:6" s="63" customFormat="1" ht="13.5" customHeight="1">
      <c r="A34" s="70"/>
      <c r="B34" s="78"/>
      <c r="C34" s="90"/>
      <c r="D34" s="99"/>
      <c r="E34" s="110"/>
      <c r="F34" s="116"/>
    </row>
    <row r="35" spans="1:6" s="63" customFormat="1" ht="13.5" customHeight="1">
      <c r="A35" s="71" t="s">
        <v>157</v>
      </c>
      <c r="B35" s="79"/>
      <c r="C35" s="89"/>
      <c r="D35" s="97"/>
      <c r="E35" s="107"/>
      <c r="F35" s="117"/>
    </row>
    <row r="36" spans="1:6" s="63" customFormat="1" ht="13.5" customHeight="1">
      <c r="A36" s="71"/>
      <c r="B36" s="79" t="s">
        <v>52</v>
      </c>
      <c r="C36" s="89"/>
      <c r="D36" s="97"/>
      <c r="E36" s="108"/>
      <c r="F36" s="117"/>
    </row>
    <row r="37" spans="1:6" s="63" customFormat="1" ht="13.5" customHeight="1">
      <c r="A37" s="71"/>
      <c r="B37" s="79" t="s">
        <v>47</v>
      </c>
      <c r="C37" s="89"/>
      <c r="D37" s="97"/>
      <c r="E37" s="108"/>
      <c r="F37" s="117"/>
    </row>
    <row r="38" spans="1:6" s="63" customFormat="1" ht="13.5" customHeight="1">
      <c r="A38" s="71"/>
      <c r="B38" s="79" t="s">
        <v>112</v>
      </c>
      <c r="C38" s="89"/>
      <c r="D38" s="97"/>
      <c r="E38" s="108"/>
      <c r="F38" s="117"/>
    </row>
    <row r="39" spans="1:6" s="63" customFormat="1" ht="13.5" customHeight="1">
      <c r="A39" s="71"/>
      <c r="B39" s="79" t="s">
        <v>107</v>
      </c>
      <c r="C39" s="89"/>
      <c r="D39" s="97"/>
      <c r="E39" s="108"/>
      <c r="F39" s="117"/>
    </row>
    <row r="40" spans="1:6" s="63" customFormat="1" ht="13.5" customHeight="1">
      <c r="A40" s="70"/>
      <c r="B40" s="81" t="s">
        <v>111</v>
      </c>
      <c r="C40" s="90"/>
      <c r="D40" s="99"/>
      <c r="E40" s="110"/>
      <c r="F40" s="116"/>
    </row>
    <row r="41" spans="1:6" s="63" customFormat="1" ht="13.5" customHeight="1">
      <c r="A41" s="71" t="s">
        <v>75</v>
      </c>
      <c r="B41" s="79"/>
      <c r="C41" s="89"/>
      <c r="D41" s="97"/>
      <c r="E41" s="111"/>
      <c r="F41" s="117"/>
    </row>
    <row r="42" spans="1:6" s="63" customFormat="1" ht="13.5" customHeight="1">
      <c r="A42" s="71"/>
      <c r="B42" s="79" t="s">
        <v>106</v>
      </c>
      <c r="C42" s="91"/>
      <c r="D42" s="100"/>
      <c r="E42" s="112"/>
      <c r="F42" s="117"/>
    </row>
    <row r="43" spans="1:6" s="63" customFormat="1" ht="13.5" customHeight="1">
      <c r="A43" s="71"/>
      <c r="B43" s="79" t="s">
        <v>19</v>
      </c>
      <c r="C43" s="89"/>
      <c r="D43" s="97"/>
      <c r="E43" s="107"/>
      <c r="F43" s="117"/>
    </row>
    <row r="44" spans="1:6" s="63" customFormat="1" ht="13.5" customHeight="1">
      <c r="A44" s="71"/>
      <c r="B44" s="79" t="s">
        <v>113</v>
      </c>
      <c r="C44" s="89"/>
      <c r="D44" s="98"/>
      <c r="E44" s="108"/>
      <c r="F44" s="117"/>
    </row>
    <row r="45" spans="1:6" s="63" customFormat="1" ht="13.5" customHeight="1">
      <c r="A45" s="71"/>
      <c r="B45" s="79" t="s">
        <v>107</v>
      </c>
      <c r="C45" s="89"/>
      <c r="D45" s="97"/>
      <c r="E45" s="107"/>
      <c r="F45" s="117"/>
    </row>
    <row r="46" spans="1:6" s="63" customFormat="1" ht="13.5" customHeight="1">
      <c r="A46" s="70"/>
      <c r="B46" s="81" t="s">
        <v>111</v>
      </c>
      <c r="C46" s="90"/>
      <c r="D46" s="99"/>
      <c r="E46" s="110"/>
      <c r="F46" s="116"/>
    </row>
    <row r="47" spans="1:6" s="63" customFormat="1" ht="13.5" customHeight="1">
      <c r="A47" s="71" t="s">
        <v>160</v>
      </c>
      <c r="B47" s="79"/>
      <c r="C47" s="89"/>
      <c r="D47" s="98"/>
      <c r="E47" s="108"/>
      <c r="F47" s="117"/>
    </row>
    <row r="48" spans="1:6" s="63" customFormat="1" ht="13.5" customHeight="1">
      <c r="A48" s="71"/>
      <c r="B48" s="79" t="s">
        <v>52</v>
      </c>
      <c r="C48" s="89"/>
      <c r="D48" s="97"/>
      <c r="E48" s="108"/>
      <c r="F48" s="117"/>
    </row>
    <row r="49" spans="1:6" s="63" customFormat="1" ht="13.5" customHeight="1">
      <c r="A49" s="71"/>
      <c r="B49" s="79" t="s">
        <v>47</v>
      </c>
      <c r="C49" s="89"/>
      <c r="D49" s="97"/>
      <c r="E49" s="108"/>
      <c r="F49" s="117"/>
    </row>
    <row r="50" spans="1:6" s="63" customFormat="1" ht="13.5" customHeight="1">
      <c r="A50" s="71"/>
      <c r="B50" s="79" t="s">
        <v>112</v>
      </c>
      <c r="C50" s="89"/>
      <c r="D50" s="97"/>
      <c r="E50" s="108"/>
      <c r="F50" s="117"/>
    </row>
    <row r="51" spans="1:6" s="63" customFormat="1" ht="13.5" customHeight="1">
      <c r="A51" s="71"/>
      <c r="B51" s="79" t="s">
        <v>107</v>
      </c>
      <c r="C51" s="89"/>
      <c r="D51" s="97"/>
      <c r="E51" s="107"/>
      <c r="F51" s="117"/>
    </row>
    <row r="52" spans="1:6" s="63" customFormat="1" ht="13.5" customHeight="1">
      <c r="A52" s="70"/>
      <c r="B52" s="81" t="s">
        <v>111</v>
      </c>
      <c r="C52" s="90"/>
      <c r="D52" s="99"/>
      <c r="E52" s="113"/>
      <c r="F52" s="116"/>
    </row>
    <row r="53" spans="1:6" s="63" customFormat="1" ht="13.5" customHeight="1">
      <c r="A53" s="72" t="s">
        <v>70</v>
      </c>
      <c r="B53" s="82"/>
      <c r="C53" s="92"/>
      <c r="D53" s="101"/>
      <c r="E53" s="107"/>
      <c r="F53" s="117"/>
    </row>
    <row r="54" spans="1:6" s="63" customFormat="1" ht="13.5" customHeight="1">
      <c r="A54" s="72" t="s">
        <v>24</v>
      </c>
      <c r="B54" s="82"/>
      <c r="C54" s="92"/>
      <c r="D54" s="102" t="s">
        <v>135</v>
      </c>
      <c r="E54" s="108"/>
      <c r="F54" s="117"/>
    </row>
    <row r="55" spans="1:6" s="63" customFormat="1" ht="13.5" customHeight="1">
      <c r="A55" s="73"/>
      <c r="B55" s="83"/>
      <c r="C55" s="92"/>
      <c r="D55" s="103"/>
      <c r="E55" s="109"/>
      <c r="F55" s="117"/>
    </row>
    <row r="56" spans="1:6" s="63" customFormat="1" ht="13.5" customHeight="1">
      <c r="A56" s="74"/>
      <c r="B56" s="84" t="s">
        <v>111</v>
      </c>
      <c r="C56" s="93"/>
      <c r="D56" s="104"/>
      <c r="E56" s="110"/>
      <c r="F56" s="116"/>
    </row>
    <row r="57" spans="1:6" s="63" customFormat="1" ht="13.5" customHeight="1">
      <c r="A57" s="75" t="s">
        <v>31</v>
      </c>
      <c r="B57" s="85"/>
      <c r="C57" s="94"/>
      <c r="D57" s="105"/>
      <c r="E57" s="114"/>
      <c r="F57" s="118"/>
    </row>
  </sheetData>
  <mergeCells count="5">
    <mergeCell ref="A1:B1"/>
    <mergeCell ref="A2:F2"/>
    <mergeCell ref="B4:F4"/>
    <mergeCell ref="A5:B5"/>
    <mergeCell ref="A57:B57"/>
  </mergeCells>
  <phoneticPr fontId="19"/>
  <pageMargins left="0.78740157480314943" right="0.78740157480314943" top="0.78740157480314943" bottom="0.78740157480314943" header="0.51181102362204722" footer="0.51181102362204722"/>
  <pageSetup paperSize="9" fitToWidth="1" fitToHeight="1" orientation="portrait" usePrinterDefaults="1" r:id="rId1"/>
  <headerFooter alignWithMargins="0"/>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別紙１ －１</vt:lpstr>
      <vt:lpstr>別紙１－２</vt:lpstr>
      <vt:lpstr>別紙１－３</vt:lpstr>
      <vt:lpstr>別紙１－４</vt:lpstr>
      <vt:lpstr>別紙２－１</vt:lpstr>
      <vt:lpstr>別紙２－２</vt:lpstr>
      <vt:lpstr>別紙２－３</vt:lpstr>
      <vt:lpstr>別紙２－４</vt:lpstr>
      <vt:lpstr>別紙３－１</vt:lpstr>
      <vt:lpstr>別紙３ー２</vt:lpstr>
      <vt:lpstr>別紙４－１</vt:lpstr>
      <vt:lpstr>別紙４－２</vt:lpstr>
      <vt:lpstr>別紙４－３</vt:lpstr>
      <vt:lpstr>別紙４－４</vt:lpstr>
    </vt:vector>
  </TitlesOfParts>
  <Company>高知県</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ioas_user</dc:creator>
  <cp:lastModifiedBy>Administrator</cp:lastModifiedBy>
  <cp:lastPrinted>2017-06-08T11:15:47Z</cp:lastPrinted>
  <dcterms:created xsi:type="dcterms:W3CDTF">2004-05-26T23:34:58Z</dcterms:created>
  <dcterms:modified xsi:type="dcterms:W3CDTF">2023-10-19T02:09:34Z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4" baseType="lpwstr">
      <vt:lpwstr>2.1.9.0</vt:lpwstr>
      <vt:lpwstr>3.0.4.0</vt:lpwstr>
      <vt:lpwstr>3.1.3.0</vt:lpwstr>
      <vt:lpwstr>3.1.9.0</vt:lpwstr>
    </vt:vector>
  </property>
  <property fmtid="{DCFEDD21-7773-49B2-8022-6FC58DB5260B}" pid="3" name="LastSavedVersion">
    <vt:lpwstr>3.1.9.0</vt:lpwstr>
  </property>
  <property fmtid="{DCFEDD21-7773-49B2-8022-6FC58DB5260B}" pid="4" name="LastSavedDate">
    <vt:filetime>2023-10-19T02:09:34Z</vt:filetime>
  </property>
</Properties>
</file>