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26"/>
  </bookViews>
  <sheets>
    <sheet name="第１号様式" sheetId="4" r:id="rId1"/>
    <sheet name="第２号様式" sheetId="1" r:id="rId2"/>
    <sheet name="別紙様式１【病院】 " sheetId="2" r:id="rId3"/>
    <sheet name="別紙様式１【診療所】 " sheetId="3" r:id="rId4"/>
  </sheets>
  <externalReferences>
    <externalReference r:id="rId5"/>
  </externalReferences>
  <definedNames>
    <definedName name="cccc">#REF!</definedName>
    <definedName name="bbbb">#REF!</definedName>
    <definedName name="aaaa">#REF!</definedName>
    <definedName name="保育所別民改費担当者一覧">#REF!</definedName>
    <definedName name="事業分類">'[1]事業分類・区分'!$B$2:$H$2</definedName>
    <definedName name="_xlnm.Print_Area" localSheetId="1">第２号様式!$A$1:$I$30</definedName>
    <definedName name="_xlnm.Print_Area" localSheetId="0">第１号様式!$A$1:$I$45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<sst xmlns="http://schemas.openxmlformats.org/spreadsheetml/2006/main" xmlns:r="http://schemas.openxmlformats.org/officeDocument/2006/relationships" count="102" uniqueCount="102">
  <si>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9"/>
  </si>
  <si>
    <t>　３　添付書類</t>
  </si>
  <si>
    <t>A211 特殊疾患入院施設管理加算</t>
  </si>
  <si>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9"/>
  </si>
  <si>
    <t>令和　　年度高知県看護補助者処遇改善事業交付金　請求書</t>
  </si>
  <si>
    <t>口座名義人（カナ）</t>
    <rPh sb="0" eb="2">
      <t>コウザ</t>
    </rPh>
    <rPh sb="2" eb="5">
      <t>メイギニン</t>
    </rPh>
    <phoneticPr fontId="4"/>
  </si>
  <si>
    <t>A214看護補助加算　※同一病棟については、以下のいずれか１つの加算項目にのみ計上すること。</t>
  </si>
  <si>
    <t>第１号様式（第７条関係）</t>
    <rPh sb="0" eb="1">
      <t>ダイ</t>
    </rPh>
    <rPh sb="2" eb="3">
      <t>ゴウ</t>
    </rPh>
    <rPh sb="3" eb="5">
      <t>ヨウシキ</t>
    </rPh>
    <rPh sb="6" eb="7">
      <t>ダイ</t>
    </rPh>
    <rPh sb="8" eb="9">
      <t>ジョウ</t>
    </rPh>
    <rPh sb="9" eb="11">
      <t>カンケイ</t>
    </rPh>
    <phoneticPr fontId="4"/>
  </si>
  <si>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9"/>
  </si>
  <si>
    <t>口座番号</t>
    <rPh sb="0" eb="2">
      <t>コウザ</t>
    </rPh>
    <rPh sb="2" eb="4">
      <t>バンゴウ</t>
    </rPh>
    <phoneticPr fontId="4"/>
  </si>
  <si>
    <t>第　　　　　　　　号</t>
    <rPh sb="0" eb="1">
      <t>ダイ</t>
    </rPh>
    <phoneticPr fontId="4"/>
  </si>
  <si>
    <t>金</t>
    <rPh sb="0" eb="1">
      <t>キン</t>
    </rPh>
    <phoneticPr fontId="4"/>
  </si>
  <si>
    <t>氏名</t>
    <rPh sb="0" eb="2">
      <t>シメイ</t>
    </rPh>
    <phoneticPr fontId="4"/>
  </si>
  <si>
    <t>A108 有床診療所入院基本料の「注６」に規定する看護補助配置加算</t>
  </si>
  <si>
    <t>令和　　年　　月　　日</t>
    <rPh sb="0" eb="2">
      <t>レイワ</t>
    </rPh>
    <phoneticPr fontId="4"/>
  </si>
  <si>
    <t>高知県知事　　　　　　　様</t>
    <rPh sb="0" eb="3">
      <t>コウチケン</t>
    </rPh>
    <rPh sb="3" eb="5">
      <t>チジ</t>
    </rPh>
    <rPh sb="12" eb="13">
      <t>サマ</t>
    </rPh>
    <phoneticPr fontId="4"/>
  </si>
  <si>
    <t>住所</t>
    <rPh sb="0" eb="2">
      <t>ジュウショ</t>
    </rPh>
    <phoneticPr fontId="4"/>
  </si>
  <si>
    <t>普通</t>
    <rPh sb="0" eb="2">
      <t>フツウ</t>
    </rPh>
    <phoneticPr fontId="4"/>
  </si>
  <si>
    <t>　　・本事業による賃金改善が継続的なものであることを確認できる書類の写し</t>
    <rPh sb="34" eb="35">
      <t>ウツ</t>
    </rPh>
    <phoneticPr fontId="4"/>
  </si>
  <si>
    <t>A312 精神療養病棟入院料</t>
  </si>
  <si>
    <t>看護補助加算１</t>
    <rPh sb="0" eb="2">
      <t>カンゴ</t>
    </rPh>
    <rPh sb="2" eb="4">
      <t>ホジョ</t>
    </rPh>
    <rPh sb="4" eb="6">
      <t>カサン</t>
    </rPh>
    <phoneticPr fontId="9"/>
  </si>
  <si>
    <t>　２　処遇改善報告書（別紙様式１）</t>
    <rPh sb="11" eb="13">
      <t>ベッシ</t>
    </rPh>
    <rPh sb="13" eb="15">
      <t>ヨウシキ</t>
    </rPh>
    <phoneticPr fontId="4"/>
  </si>
  <si>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9"/>
  </si>
  <si>
    <t>　　・県税事務所で発行する全税目の滞納がないことを証する納税証明書</t>
    <rPh sb="3" eb="5">
      <t>ケンゼイ</t>
    </rPh>
    <rPh sb="5" eb="8">
      <t>ジムショ</t>
    </rPh>
    <rPh sb="9" eb="11">
      <t>ハッコウ</t>
    </rPh>
    <rPh sb="13" eb="14">
      <t>ゼン</t>
    </rPh>
    <rPh sb="14" eb="16">
      <t>ゼイモク</t>
    </rPh>
    <rPh sb="17" eb="19">
      <t>タイノウ</t>
    </rPh>
    <rPh sb="25" eb="26">
      <t>ショウ</t>
    </rPh>
    <rPh sb="28" eb="30">
      <t>ノウゼイ</t>
    </rPh>
    <rPh sb="30" eb="33">
      <t>ショウメイショ</t>
    </rPh>
    <phoneticPr fontId="4"/>
  </si>
  <si>
    <t>　　　（発行後３カ月以内のもの）</t>
    <rPh sb="4" eb="7">
      <t>ハッコウゴ</t>
    </rPh>
    <rPh sb="9" eb="10">
      <t>ツキ</t>
    </rPh>
    <rPh sb="10" eb="12">
      <t>イナイ</t>
    </rPh>
    <phoneticPr fontId="4"/>
  </si>
  <si>
    <t>　　　（本事業の実施に際して変更した就業規則・給与規則等）</t>
    <rPh sb="4" eb="5">
      <t>ホン</t>
    </rPh>
    <rPh sb="5" eb="7">
      <t>ジギョウ</t>
    </rPh>
    <rPh sb="8" eb="10">
      <t>ジッシ</t>
    </rPh>
    <rPh sb="11" eb="12">
      <t>サイ</t>
    </rPh>
    <rPh sb="14" eb="16">
      <t>ヘンコウ</t>
    </rPh>
    <rPh sb="18" eb="20">
      <t>シュウギョウ</t>
    </rPh>
    <rPh sb="20" eb="22">
      <t>キソク</t>
    </rPh>
    <rPh sb="23" eb="25">
      <t>キュウヨ</t>
    </rPh>
    <rPh sb="25" eb="27">
      <t>キソク</t>
    </rPh>
    <rPh sb="27" eb="28">
      <t>トウ</t>
    </rPh>
    <phoneticPr fontId="4"/>
  </si>
  <si>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9"/>
  </si>
  <si>
    <t>　１　請求額</t>
    <rPh sb="3" eb="5">
      <t>セイキュウ</t>
    </rPh>
    <rPh sb="5" eb="6">
      <t>ガク</t>
    </rPh>
    <phoneticPr fontId="4"/>
  </si>
  <si>
    <t>交付決定額</t>
    <rPh sb="0" eb="2">
      <t>コウフ</t>
    </rPh>
    <rPh sb="2" eb="5">
      <t>ケッテイガク</t>
    </rPh>
    <phoneticPr fontId="4"/>
  </si>
  <si>
    <t>A106 障害者施設等入院基本料の「注９」に規定する看護補助加算又は看護補助体制充実加算</t>
    <rPh sb="32" eb="33">
      <t>マタ</t>
    </rPh>
    <phoneticPr fontId="9"/>
  </si>
  <si>
    <t>請求額</t>
    <rPh sb="0" eb="3">
      <t>セイキュウガク</t>
    </rPh>
    <phoneticPr fontId="4"/>
  </si>
  <si>
    <t>　２　振込先</t>
    <rPh sb="3" eb="6">
      <t>フリコミサキ</t>
    </rPh>
    <phoneticPr fontId="4"/>
  </si>
  <si>
    <t>当座</t>
    <rPh sb="0" eb="2">
      <t>トウザ</t>
    </rPh>
    <phoneticPr fontId="4"/>
  </si>
  <si>
    <t>A319 特定機能病院リハビリテーション病棟入院料</t>
  </si>
  <si>
    <t>銀行名</t>
    <rPh sb="0" eb="3">
      <t>ギンコウメイ</t>
    </rPh>
    <phoneticPr fontId="4"/>
  </si>
  <si>
    <t>看護補助加算２</t>
    <rPh sb="0" eb="2">
      <t>カンゴ</t>
    </rPh>
    <rPh sb="2" eb="4">
      <t>ホジョ</t>
    </rPh>
    <rPh sb="4" eb="6">
      <t>カサン</t>
    </rPh>
    <phoneticPr fontId="9"/>
  </si>
  <si>
    <t>支店名</t>
    <rPh sb="0" eb="3">
      <t>シテンメイ</t>
    </rPh>
    <phoneticPr fontId="4"/>
  </si>
  <si>
    <t>A306 特殊疾患入院医療管理料</t>
  </si>
  <si>
    <t>生年月日　　　年　　　月　　　日</t>
    <rPh sb="0" eb="2">
      <t>セイネン</t>
    </rPh>
    <rPh sb="2" eb="4">
      <t>ガッピ</t>
    </rPh>
    <rPh sb="7" eb="8">
      <t>ネン</t>
    </rPh>
    <rPh sb="11" eb="12">
      <t>ガツ</t>
    </rPh>
    <rPh sb="15" eb="16">
      <t>ニチ</t>
    </rPh>
    <phoneticPr fontId="4"/>
  </si>
  <si>
    <t>申請者</t>
    <rPh sb="0" eb="3">
      <t>シンセイシャ</t>
    </rPh>
    <phoneticPr fontId="4"/>
  </si>
  <si>
    <t>A318 地域移行機能強化病棟入院料</t>
  </si>
  <si>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9"/>
  </si>
  <si>
    <t>（別紙様式１）</t>
    <rPh sb="1" eb="3">
      <t>ベッシ</t>
    </rPh>
    <rPh sb="3" eb="5">
      <t>ヨウシキ</t>
    </rPh>
    <phoneticPr fontId="9"/>
  </si>
  <si>
    <t>A101 療養病棟入院基本料</t>
    <rPh sb="11" eb="13">
      <t>キホン</t>
    </rPh>
    <phoneticPr fontId="9"/>
  </si>
  <si>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9"/>
  </si>
  <si>
    <t>A308 回復期リハビリテーション病棟入院料</t>
  </si>
  <si>
    <t>【記載要領】</t>
    <rPh sb="1" eb="3">
      <t>キサイ</t>
    </rPh>
    <rPh sb="3" eb="5">
      <t>ヨウリョウ</t>
    </rPh>
    <phoneticPr fontId="9"/>
  </si>
  <si>
    <t>令和　　年度高知県看護補助者処遇改善事業交付金　交付申請書</t>
  </si>
  <si>
    <t>A309 特殊疾患病棟入院料</t>
  </si>
  <si>
    <t>A311-2 精神科急性期治療病棟入院料</t>
  </si>
  <si>
    <t>A314 認知症治療病棟入院料</t>
  </si>
  <si>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9"/>
  </si>
  <si>
    <t>A308-3 地域包括ケア病棟入院料の「注４」に規定する看護補助者配置加算又は看護補助体制充実加算</t>
  </si>
  <si>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9"/>
  </si>
  <si>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9"/>
  </si>
  <si>
    <t>（補助基準額）</t>
    <rPh sb="1" eb="3">
      <t>ホジョ</t>
    </rPh>
    <rPh sb="3" eb="6">
      <t>キジュンガク</t>
    </rPh>
    <phoneticPr fontId="4"/>
  </si>
  <si>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4" eb="55">
      <t>カズ</t>
    </rPh>
    <rPh sb="56" eb="58">
      <t>ゴウケイ</t>
    </rPh>
    <rPh sb="62" eb="63">
      <t>ジョ</t>
    </rPh>
    <rPh sb="65" eb="67">
      <t>ヘイキン</t>
    </rPh>
    <rPh sb="67" eb="69">
      <t>ニンズウ</t>
    </rPh>
    <rPh sb="70" eb="72">
      <t>サンシュツ</t>
    </rPh>
    <phoneticPr fontId="9"/>
  </si>
  <si>
    <t>項目</t>
    <rPh sb="0" eb="2">
      <t>コウモク</t>
    </rPh>
    <phoneticPr fontId="9"/>
  </si>
  <si>
    <t>50対１急性期看護補助体制加算</t>
    <rPh sb="2" eb="3">
      <t>タイ</t>
    </rPh>
    <rPh sb="4" eb="7">
      <t>キュウセイキ</t>
    </rPh>
    <rPh sb="7" eb="9">
      <t>カンゴ</t>
    </rPh>
    <rPh sb="9" eb="11">
      <t>ホジョ</t>
    </rPh>
    <rPh sb="11" eb="13">
      <t>タイセイ</t>
    </rPh>
    <rPh sb="13" eb="15">
      <t>カサン</t>
    </rPh>
    <phoneticPr fontId="9"/>
  </si>
  <si>
    <t>75対１急性期看護補助体制加算</t>
    <rPh sb="2" eb="3">
      <t>タイ</t>
    </rPh>
    <rPh sb="4" eb="7">
      <t>キュウセイキ</t>
    </rPh>
    <rPh sb="7" eb="9">
      <t>カンゴ</t>
    </rPh>
    <rPh sb="9" eb="11">
      <t>ホジョ</t>
    </rPh>
    <rPh sb="11" eb="13">
      <t>タイセイ</t>
    </rPh>
    <rPh sb="13" eb="15">
      <t>カサン</t>
    </rPh>
    <phoneticPr fontId="9"/>
  </si>
  <si>
    <t>看護補助加算３</t>
    <rPh sb="0" eb="2">
      <t>カンゴ</t>
    </rPh>
    <rPh sb="2" eb="4">
      <t>ホジョ</t>
    </rPh>
    <rPh sb="4" eb="6">
      <t>カサン</t>
    </rPh>
    <phoneticPr fontId="9"/>
  </si>
  <si>
    <t>看護補助者数算定基準値（Ａ）</t>
    <rPh sb="0" eb="2">
      <t>カンゴ</t>
    </rPh>
    <rPh sb="2" eb="5">
      <t>ホジョシャ</t>
    </rPh>
    <rPh sb="5" eb="6">
      <t>スウ</t>
    </rPh>
    <rPh sb="6" eb="8">
      <t>サンテイ</t>
    </rPh>
    <rPh sb="8" eb="11">
      <t>キジュンチ</t>
    </rPh>
    <phoneticPr fontId="9"/>
  </si>
  <si>
    <r>
      <t>令和６年２月から５月までの間における当該診療報酬を算定する病棟の</t>
    </r>
    <r>
      <rPr>
        <b/>
        <sz val="11"/>
        <color theme="1"/>
        <rFont val="游ゴシック"/>
      </rPr>
      <t>１日平均入院患者数</t>
    </r>
    <r>
      <rPr>
        <sz val="11"/>
        <color theme="1"/>
        <rFont val="游ゴシック"/>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9"/>
  </si>
  <si>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9"/>
  </si>
  <si>
    <t>別記</t>
    <rPh sb="0" eb="2">
      <t>ベッキ</t>
    </rPh>
    <phoneticPr fontId="4"/>
  </si>
  <si>
    <t>合計</t>
    <rPh sb="0" eb="2">
      <t>ゴウケイ</t>
    </rPh>
    <phoneticPr fontId="9"/>
  </si>
  <si>
    <t>保険医療機関コード</t>
    <rPh sb="0" eb="2">
      <t>ホケン</t>
    </rPh>
    <rPh sb="2" eb="4">
      <t>イリョウ</t>
    </rPh>
    <rPh sb="4" eb="6">
      <t>キカン</t>
    </rPh>
    <phoneticPr fontId="9"/>
  </si>
  <si>
    <t>保険医療機関名</t>
    <rPh sb="0" eb="2">
      <t>ホケン</t>
    </rPh>
    <rPh sb="2" eb="4">
      <t>イリョウ</t>
    </rPh>
    <rPh sb="4" eb="6">
      <t>キカン</t>
    </rPh>
    <rPh sb="6" eb="7">
      <t>メイ</t>
    </rPh>
    <phoneticPr fontId="9"/>
  </si>
  <si>
    <r>
      <t>令和６年２月から５月までの各月において各病棟で勤務する</t>
    </r>
    <r>
      <rPr>
        <b/>
        <sz val="11"/>
        <color auto="1"/>
        <rFont val="游ゴシック"/>
      </rPr>
      <t>看護補助者の常勤換算数の平均値</t>
    </r>
    <r>
      <rPr>
        <sz val="11"/>
        <color auto="1"/>
        <rFont val="游ゴシック"/>
      </rPr>
      <t xml:space="preserve">（Ｄ）
</t>
    </r>
    <r>
      <rPr>
        <sz val="10"/>
        <color auto="1"/>
        <rFont val="游ゴシック"/>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9"/>
  </si>
  <si>
    <r>
      <t xml:space="preserve">補助対象看護補助者数（Ｅ）
 </t>
    </r>
    <r>
      <rPr>
        <sz val="9"/>
        <color theme="1"/>
        <rFont val="游ゴシック"/>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9"/>
  </si>
  <si>
    <r>
      <t xml:space="preserve">補助基準額（F）
</t>
    </r>
    <r>
      <rPr>
        <sz val="10"/>
        <color theme="1"/>
        <rFont val="游ゴシック"/>
      </rPr>
      <t>※(Ｅ)に6,990円
を乗じたもの</t>
    </r>
    <rPh sb="0" eb="2">
      <t>ホジョ</t>
    </rPh>
    <rPh sb="2" eb="5">
      <t>キジュンガク</t>
    </rPh>
    <rPh sb="19" eb="20">
      <t>エン</t>
    </rPh>
    <rPh sb="22" eb="23">
      <t>ジョウ</t>
    </rPh>
    <phoneticPr fontId="9"/>
  </si>
  <si>
    <r>
      <t>補助対象期間（令和６年２月1日～5月31日）における各病棟で勤務する</t>
    </r>
    <r>
      <rPr>
        <b/>
        <sz val="11"/>
        <color auto="1"/>
        <rFont val="游ゴシック"/>
      </rPr>
      <t>看護補助者の実際の処遇改善額</t>
    </r>
    <r>
      <rPr>
        <sz val="11"/>
        <color auto="1"/>
        <rFont val="游ゴシック"/>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9"/>
  </si>
  <si>
    <t>A109 有床診療所療養病床入院基本料</t>
  </si>
  <si>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9"/>
  </si>
  <si>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9"/>
  </si>
  <si>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6" eb="57">
      <t>カズ</t>
    </rPh>
    <rPh sb="58" eb="60">
      <t>ゴウケイ</t>
    </rPh>
    <rPh sb="64" eb="65">
      <t>ジョ</t>
    </rPh>
    <rPh sb="67" eb="69">
      <t>ヘイキン</t>
    </rPh>
    <rPh sb="69" eb="71">
      <t>ニンズウ</t>
    </rPh>
    <rPh sb="72" eb="74">
      <t>サンシュツ</t>
    </rPh>
    <phoneticPr fontId="9"/>
  </si>
  <si>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9"/>
  </si>
  <si>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9"/>
  </si>
  <si>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9"/>
  </si>
  <si>
    <t>ー</t>
  </si>
  <si>
    <r>
      <t>令和６年２月から５月までの間における当該診療報酬を算定する病床の</t>
    </r>
    <r>
      <rPr>
        <b/>
        <sz val="11"/>
        <color theme="1"/>
        <rFont val="游ゴシック"/>
      </rPr>
      <t>１日平均入院患者数</t>
    </r>
    <r>
      <rPr>
        <sz val="11"/>
        <color theme="1"/>
        <rFont val="游ゴシック"/>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9"/>
  </si>
  <si>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9"/>
  </si>
  <si>
    <r>
      <t>令和６年２月から５月までの各月における</t>
    </r>
    <r>
      <rPr>
        <b/>
        <sz val="11"/>
        <color auto="1"/>
        <rFont val="游ゴシック"/>
      </rPr>
      <t>看護補助者の常勤換算数の平均値</t>
    </r>
    <r>
      <rPr>
        <sz val="11"/>
        <color auto="1"/>
        <rFont val="游ゴシック"/>
      </rPr>
      <t xml:space="preserve">（Ｄ）
</t>
    </r>
    <r>
      <rPr>
        <sz val="10"/>
        <color auto="1"/>
        <rFont val="游ゴシック"/>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9"/>
  </si>
  <si>
    <r>
      <t>補助対象期間（令和６年２月１日～５月31日）における</t>
    </r>
    <r>
      <rPr>
        <b/>
        <sz val="11"/>
        <color theme="1"/>
        <rFont val="游ゴシック"/>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9"/>
  </si>
  <si>
    <t>（実際の処遇改善額）</t>
  </si>
  <si>
    <t>種別：</t>
    <rPh sb="0" eb="2">
      <t>シュベツ</t>
    </rPh>
    <phoneticPr fontId="4"/>
  </si>
  <si>
    <t>病院</t>
    <rPh sb="0" eb="2">
      <t>ビョウイン</t>
    </rPh>
    <phoneticPr fontId="4"/>
  </si>
  <si>
    <t>されるよう関係書類を添えて申請します。</t>
  </si>
  <si>
    <t>診療所</t>
    <rPh sb="0" eb="3">
      <t>シンリョウジョ</t>
    </rPh>
    <phoneticPr fontId="4"/>
  </si>
  <si>
    <t>又は</t>
    <rPh sb="0" eb="1">
      <t>マタ</t>
    </rPh>
    <phoneticPr fontId="4"/>
  </si>
  <si>
    <t>　　　　県税完納情報の提供に係る同意書（※１）及び本人確認書類の写し（※２）</t>
  </si>
  <si>
    <t>※１：税務課が別に定める「県税完納情報提供事務処理要領」における第４号様式。</t>
  </si>
  <si>
    <t>※２：補助事業者が個人の場合は、マイナンバーカード、運転免許証、健康保険証の写し等。</t>
  </si>
  <si>
    <t>　　　補助事業者が法人の場合は、法人代表者のマイナンバーカード、運転免許証、健康保険証の写し等。</t>
  </si>
  <si>
    <t>　　　注）マイナンバーカードは表面のみコピー（裏面はマイナンバーの表示があるため、提出は不可と</t>
  </si>
  <si>
    <t>　　　　　する。）、健康保険証の保険者番号及び被保険者等記号・番号は復元できない程度にマスキン</t>
  </si>
  <si>
    <t>　　　　　グ処理を施す等してください。</t>
  </si>
  <si>
    <t>処遇改善報告書（有床診療所分）</t>
    <rPh sb="0" eb="2">
      <t>ショグウ</t>
    </rPh>
    <rPh sb="2" eb="4">
      <t>カイゼン</t>
    </rPh>
    <rPh sb="4" eb="7">
      <t>ホウコクショ</t>
    </rPh>
    <rPh sb="8" eb="10">
      <t>ユウショウ</t>
    </rPh>
    <rPh sb="10" eb="13">
      <t>シンリョウジョ</t>
    </rPh>
    <rPh sb="13" eb="14">
      <t>ブン</t>
    </rPh>
    <phoneticPr fontId="9"/>
  </si>
  <si>
    <t>処遇改善報告書（病院分）</t>
    <rPh sb="0" eb="2">
      <t>ショグウ</t>
    </rPh>
    <rPh sb="2" eb="4">
      <t>カイゼン</t>
    </rPh>
    <rPh sb="4" eb="7">
      <t>ホウコクショ</t>
    </rPh>
    <rPh sb="8" eb="10">
      <t>ビョウイン</t>
    </rPh>
    <rPh sb="10" eb="11">
      <t>ブン</t>
    </rPh>
    <phoneticPr fontId="9"/>
  </si>
  <si>
    <t>　高知県看護補助者処遇改善事業交付金交付要綱第７条の規定により、交付金を交付</t>
  </si>
  <si>
    <t>　令和　　　年　　　月　　　日付け高知県指令　　　第　　　号で交付の決定がありました交付金について、高知県看護補助者処遇改善事業交付金交付要綱第11条第２項の規定により、下記のとおり請求します。</t>
    <rPh sb="1" eb="3">
      <t>レイワ</t>
    </rPh>
    <rPh sb="6" eb="7">
      <t>ネン</t>
    </rPh>
    <rPh sb="10" eb="11">
      <t>ガツ</t>
    </rPh>
    <rPh sb="14" eb="15">
      <t>ニチ</t>
    </rPh>
    <rPh sb="15" eb="16">
      <t>ヅ</t>
    </rPh>
    <rPh sb="17" eb="20">
      <t>コウチケン</t>
    </rPh>
    <rPh sb="20" eb="22">
      <t>シレイ</t>
    </rPh>
    <rPh sb="25" eb="26">
      <t>ダイ</t>
    </rPh>
    <rPh sb="29" eb="30">
      <t>ゴウ</t>
    </rPh>
    <rPh sb="31" eb="33">
      <t>コウフ</t>
    </rPh>
    <rPh sb="34" eb="36">
      <t>ケッテイ</t>
    </rPh>
    <rPh sb="75" eb="76">
      <t>ダイ</t>
    </rPh>
    <rPh sb="77" eb="78">
      <t>コウ</t>
    </rPh>
    <phoneticPr fontId="4"/>
  </si>
  <si>
    <t>第２号様式（第11条関係）</t>
    <rPh sb="0" eb="1">
      <t>ダイ</t>
    </rPh>
    <rPh sb="2" eb="3">
      <t>ゴウ</t>
    </rPh>
    <rPh sb="3" eb="5">
      <t>ヨウシキ</t>
    </rPh>
    <rPh sb="6" eb="7">
      <t>ダイ</t>
    </rPh>
    <rPh sb="9" eb="10">
      <t>ジョウ</t>
    </rPh>
    <rPh sb="10" eb="12">
      <t>カンケイ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</si>
</sst>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quot;金&quot;#,##0&quot;円&quot;"/>
    <numFmt numFmtId="177" formatCode="#,##0&quot;円&quot;"/>
    <numFmt numFmtId="178" formatCode="#,##0_);[Red]\(#,##0\)"/>
    <numFmt numFmtId="179" formatCode="#,##0.0_);[Red]\(#,##0.0\)"/>
    <numFmt numFmtId="180" formatCode="#,##0.0&quot;人 &quot;"/>
    <numFmt numFmtId="181" formatCode="#,##0&quot;円 &quot;"/>
    <numFmt numFmtId="182" formatCode="0.0"/>
  </numFmts>
  <fonts count="17">
    <font>
      <sz val="11"/>
      <color theme="1"/>
      <name val="ＭＳ Ｐゴシック"/>
      <family val="3"/>
      <scheme val="minor"/>
    </font>
    <font>
      <sz val="11"/>
      <color auto="1"/>
      <name val="ＭＳ Ｐゴシック"/>
      <family val="3"/>
    </font>
    <font>
      <sz val="11"/>
      <color auto="1"/>
      <name val="ＭＳ Ｐ明朝"/>
      <family val="1"/>
    </font>
    <font>
      <sz val="11"/>
      <color theme="1"/>
      <name val="游ゴシック"/>
      <family val="3"/>
    </font>
    <font>
      <sz val="6"/>
      <color auto="1"/>
      <name val="ＭＳ Ｐゴシック"/>
      <family val="3"/>
      <scheme val="minor"/>
    </font>
    <font>
      <sz val="12"/>
      <color theme="1"/>
      <name val="HGｺﾞｼｯｸM"/>
      <family val="3"/>
    </font>
    <font>
      <strike/>
      <sz val="12"/>
      <color theme="1"/>
      <name val="HGｺﾞｼｯｸM"/>
      <family val="3"/>
    </font>
    <font>
      <sz val="8"/>
      <color theme="1"/>
      <name val="HGｺﾞｼｯｸM"/>
      <family val="3"/>
    </font>
    <font>
      <sz val="11"/>
      <color theme="1"/>
      <name val="ＭＳ Ｐゴシック"/>
      <family val="3"/>
      <scheme val="minor"/>
    </font>
    <font>
      <sz val="6"/>
      <color auto="1"/>
      <name val="游ゴシック"/>
      <family val="3"/>
    </font>
    <font>
      <b/>
      <sz val="15"/>
      <color theme="1"/>
      <name val="游ゴシック"/>
      <family val="3"/>
    </font>
    <font>
      <b/>
      <sz val="12"/>
      <color theme="1"/>
      <name val="游ゴシック"/>
      <family val="3"/>
    </font>
    <font>
      <sz val="9"/>
      <color theme="1"/>
      <name val="游ゴシック"/>
      <family val="3"/>
    </font>
    <font>
      <sz val="11"/>
      <color auto="1"/>
      <name val="游ゴシック"/>
      <family val="3"/>
    </font>
    <font>
      <sz val="12"/>
      <color theme="1"/>
      <name val="游ゴシック"/>
      <family val="3"/>
    </font>
    <font>
      <sz val="12"/>
      <color auto="1"/>
      <name val="游ゴシック"/>
      <family val="3"/>
    </font>
    <font>
      <sz val="10"/>
      <color theme="1"/>
      <name val="游ゴシック"/>
      <family val="3"/>
    </font>
  </fonts>
  <fills count="5">
    <fill>
      <patternFill patternType="none"/>
    </fill>
    <fill>
      <patternFill patternType="gray125"/>
    </fill>
    <fill>
      <patternFill patternType="solid">
        <fgColor rgb="FFDCEFF3"/>
        <bgColor indexed="64"/>
      </patternFill>
    </fill>
    <fill>
      <patternFill patternType="solid">
        <fgColor theme="8" tint="0.8"/>
        <bgColor indexed="64"/>
      </patternFill>
    </fill>
    <fill>
      <patternFill patternType="solid">
        <fgColor theme="7" tint="0.8"/>
        <bgColor indexed="64"/>
      </patternFill>
    </fill>
  </fills>
  <borders count="43">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8" fillId="0" borderId="0" applyFont="0" applyFill="0" applyBorder="0" applyAlignment="0" applyProtection="0">
      <alignment vertical="center"/>
    </xf>
  </cellStyleXfs>
  <cellXfs count="122">
    <xf numFmtId="0" fontId="0" fillId="0" borderId="0" xfId="0">
      <alignment vertical="center"/>
    </xf>
    <xf numFmtId="0" fontId="5" fillId="0" borderId="0" xfId="0" applyFont="1" applyAlignment="1">
      <alignment vertical="center"/>
    </xf>
    <xf numFmtId="0" fontId="5" fillId="0" borderId="0" xfId="0" applyFont="1">
      <alignment vertical="center"/>
    </xf>
    <xf numFmtId="0" fontId="5" fillId="2" borderId="0" xfId="0" applyFont="1" applyFill="1" applyBorder="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horizontal="left" vertical="center" indent="1"/>
    </xf>
    <xf numFmtId="0" fontId="6" fillId="0" borderId="0" xfId="0" applyFont="1" applyAlignment="1">
      <alignment horizontal="left" vertical="center" indent="1"/>
    </xf>
    <xf numFmtId="0" fontId="7" fillId="0" borderId="0" xfId="0" applyFont="1" applyAlignment="1">
      <alignment vertical="center"/>
    </xf>
    <xf numFmtId="176" fontId="5" fillId="0" borderId="0" xfId="9" applyNumberFormat="1" applyFont="1" applyFill="1" applyAlignment="1">
      <alignment horizontal="right" vertical="center"/>
    </xf>
    <xf numFmtId="0" fontId="5" fillId="3" borderId="0" xfId="0" applyFont="1" applyFill="1" applyBorder="1" applyAlignment="1">
      <alignment vertical="center" wrapText="1"/>
    </xf>
    <xf numFmtId="177" fontId="5" fillId="0" borderId="0" xfId="9" applyNumberFormat="1" applyFont="1" applyFill="1" applyBorder="1" applyAlignment="1">
      <alignment horizontal="right" vertical="center"/>
    </xf>
    <xf numFmtId="0" fontId="5" fillId="3" borderId="0" xfId="0" applyFont="1" applyFill="1" applyAlignment="1">
      <alignment horizontal="right" vertical="center"/>
    </xf>
    <xf numFmtId="0" fontId="5" fillId="0" borderId="0" xfId="0" applyFont="1" applyAlignment="1">
      <alignment horizontal="right" vertical="center"/>
    </xf>
    <xf numFmtId="0" fontId="5" fillId="2" borderId="0" xfId="0" applyFont="1" applyFill="1" applyAlignment="1">
      <alignment vertical="center" shrinkToFit="1"/>
    </xf>
    <xf numFmtId="0" fontId="5" fillId="2" borderId="0" xfId="0" applyFont="1" applyFill="1" applyBorder="1" applyAlignment="1">
      <alignment vertical="center" wrapText="1"/>
    </xf>
    <xf numFmtId="0" fontId="5" fillId="0" borderId="0" xfId="0" applyFont="1" applyBorder="1" applyAlignment="1">
      <alignment horizontal="left" vertical="center" shrinkToFit="1"/>
    </xf>
    <xf numFmtId="0" fontId="5" fillId="0" borderId="1" xfId="0" applyFont="1" applyFill="1" applyBorder="1" applyAlignment="1">
      <alignment horizontal="center"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0" borderId="0" xfId="0" applyFont="1" applyFill="1" applyBorder="1" applyAlignment="1">
      <alignment vertical="center"/>
    </xf>
    <xf numFmtId="176" fontId="5" fillId="0" borderId="4" xfId="9"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Fill="1" applyBorder="1" applyAlignment="1">
      <alignment horizontal="center" vertical="center"/>
    </xf>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177" fontId="5" fillId="3" borderId="4" xfId="9" applyNumberFormat="1" applyFont="1" applyFill="1" applyBorder="1" applyAlignment="1">
      <alignment horizontal="right" vertical="center"/>
    </xf>
    <xf numFmtId="177" fontId="5" fillId="0" borderId="4" xfId="9" applyNumberFormat="1" applyFont="1" applyFill="1" applyBorder="1" applyAlignment="1">
      <alignment horizontal="right" vertical="center"/>
    </xf>
    <xf numFmtId="0" fontId="5" fillId="0" borderId="8" xfId="0" applyFont="1" applyFill="1" applyBorder="1" applyAlignment="1">
      <alignment horizontal="center"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3" fillId="0" borderId="0" xfId="7" applyFont="1">
      <alignment vertical="center"/>
    </xf>
    <xf numFmtId="0" fontId="10" fillId="0" borderId="0" xfId="7" applyFont="1">
      <alignment vertical="center"/>
    </xf>
    <xf numFmtId="0" fontId="11" fillId="0" borderId="0" xfId="7" applyFont="1">
      <alignment vertical="center"/>
    </xf>
    <xf numFmtId="0" fontId="3" fillId="0" borderId="11" xfId="7" applyFont="1" applyBorder="1">
      <alignment vertical="center"/>
    </xf>
    <xf numFmtId="0" fontId="3" fillId="0" borderId="12" xfId="7" applyFont="1" applyBorder="1">
      <alignment vertical="center"/>
    </xf>
    <xf numFmtId="0" fontId="3" fillId="0" borderId="12" xfId="7" applyFont="1" applyBorder="1" applyAlignment="1">
      <alignment horizontal="left" vertical="center" wrapText="1"/>
    </xf>
    <xf numFmtId="0" fontId="3" fillId="0" borderId="13" xfId="7" applyFont="1" applyBorder="1">
      <alignment vertical="center"/>
    </xf>
    <xf numFmtId="0" fontId="3" fillId="0" borderId="14" xfId="7" applyFont="1" applyBorder="1" applyAlignment="1">
      <alignment horizontal="left" vertical="center" indent="1"/>
    </xf>
    <xf numFmtId="0" fontId="3" fillId="0" borderId="15" xfId="7" applyFont="1" applyBorder="1" applyAlignment="1">
      <alignment horizontal="left" vertical="center" indent="1"/>
    </xf>
    <xf numFmtId="0" fontId="12" fillId="0" borderId="12" xfId="7" applyFont="1" applyBorder="1" applyAlignment="1">
      <alignment horizontal="left" vertical="center" wrapText="1"/>
    </xf>
    <xf numFmtId="0" fontId="12" fillId="0" borderId="16" xfId="7" applyFont="1" applyBorder="1" applyAlignment="1">
      <alignment horizontal="left" vertical="center" wrapText="1"/>
    </xf>
    <xf numFmtId="0" fontId="12" fillId="0" borderId="17" xfId="7" applyFont="1" applyBorder="1" applyAlignment="1">
      <alignment horizontal="left" vertical="center" wrapText="1"/>
    </xf>
    <xf numFmtId="0" fontId="13" fillId="0" borderId="0" xfId="7" applyFont="1">
      <alignment vertical="center"/>
    </xf>
    <xf numFmtId="0" fontId="3" fillId="0" borderId="18" xfId="7" applyFont="1" applyBorder="1">
      <alignment vertical="center"/>
    </xf>
    <xf numFmtId="0" fontId="3" fillId="0" borderId="19" xfId="7" applyFont="1" applyBorder="1">
      <alignment vertical="center"/>
    </xf>
    <xf numFmtId="0" fontId="3" fillId="0" borderId="19" xfId="7" applyFont="1" applyBorder="1" applyAlignment="1">
      <alignment horizontal="left" vertical="center" wrapText="1"/>
    </xf>
    <xf numFmtId="0" fontId="3" fillId="0" borderId="20" xfId="7" applyFont="1" applyBorder="1" applyAlignment="1">
      <alignment horizontal="left" vertical="center" wrapText="1"/>
    </xf>
    <xf numFmtId="0" fontId="3" fillId="0" borderId="20" xfId="7" applyFont="1" applyBorder="1" applyAlignment="1">
      <alignment horizontal="left" vertical="center"/>
    </xf>
    <xf numFmtId="0" fontId="12" fillId="0" borderId="19" xfId="7" applyFont="1" applyBorder="1" applyAlignment="1">
      <alignment horizontal="left" vertical="center" wrapText="1"/>
    </xf>
    <xf numFmtId="0" fontId="12" fillId="0" borderId="21" xfId="7" applyFont="1" applyBorder="1" applyAlignment="1">
      <alignment horizontal="left" vertical="center" wrapText="1"/>
    </xf>
    <xf numFmtId="0" fontId="12" fillId="0" borderId="22" xfId="7" applyFont="1" applyBorder="1" applyAlignment="1">
      <alignment horizontal="left" vertical="center" wrapText="1"/>
    </xf>
    <xf numFmtId="0" fontId="3" fillId="0" borderId="23" xfId="7" applyFont="1" applyBorder="1" applyAlignment="1">
      <alignment horizontal="center" vertical="center" wrapText="1"/>
    </xf>
    <xf numFmtId="178" fontId="14" fillId="0" borderId="4" xfId="7" applyNumberFormat="1" applyFont="1" applyBorder="1" applyAlignment="1">
      <alignment horizontal="center" vertical="center" wrapText="1"/>
    </xf>
    <xf numFmtId="179" fontId="14" fillId="0" borderId="4" xfId="7" applyNumberFormat="1" applyFont="1" applyBorder="1" applyAlignment="1">
      <alignment horizontal="center" vertical="center" wrapText="1"/>
    </xf>
    <xf numFmtId="0" fontId="14" fillId="0" borderId="19" xfId="7" applyFont="1" applyBorder="1" applyAlignment="1">
      <alignment vertical="center" wrapText="1"/>
    </xf>
    <xf numFmtId="178" fontId="14" fillId="0" borderId="24" xfId="7" applyNumberFormat="1" applyFont="1" applyBorder="1" applyAlignment="1">
      <alignment horizontal="center" vertical="center" wrapText="1"/>
    </xf>
    <xf numFmtId="178" fontId="14" fillId="0" borderId="25" xfId="7" applyNumberFormat="1" applyFont="1" applyFill="1" applyBorder="1" applyAlignment="1">
      <alignment horizontal="center" vertical="center" wrapText="1"/>
    </xf>
    <xf numFmtId="0" fontId="15" fillId="4" borderId="4" xfId="7" applyFont="1" applyFill="1" applyBorder="1" applyAlignment="1">
      <alignment horizontal="right" vertical="center"/>
    </xf>
    <xf numFmtId="0" fontId="15" fillId="0" borderId="19" xfId="7" applyFont="1" applyBorder="1" applyAlignment="1">
      <alignment horizontal="right" vertical="center"/>
    </xf>
    <xf numFmtId="0" fontId="15" fillId="4" borderId="24" xfId="7" applyFont="1" applyFill="1" applyBorder="1" applyAlignment="1">
      <alignment horizontal="right" vertical="center"/>
    </xf>
    <xf numFmtId="0" fontId="15" fillId="0" borderId="25" xfId="7" applyFont="1" applyFill="1" applyBorder="1" applyAlignment="1">
      <alignment horizontal="right" vertical="center"/>
    </xf>
    <xf numFmtId="178" fontId="13" fillId="0" borderId="4" xfId="7" applyNumberFormat="1" applyFont="1" applyBorder="1">
      <alignment vertical="center"/>
    </xf>
    <xf numFmtId="178" fontId="13" fillId="0" borderId="19" xfId="7" applyNumberFormat="1" applyFont="1" applyBorder="1">
      <alignment vertical="center"/>
    </xf>
    <xf numFmtId="178" fontId="13" fillId="0" borderId="24" xfId="7" applyNumberFormat="1" applyFont="1" applyBorder="1">
      <alignment vertical="center"/>
    </xf>
    <xf numFmtId="178" fontId="13" fillId="0" borderId="25" xfId="7" applyNumberFormat="1" applyFont="1" applyFill="1" applyBorder="1">
      <alignment vertical="center"/>
    </xf>
    <xf numFmtId="0" fontId="13" fillId="0" borderId="0" xfId="7" applyFont="1" applyAlignment="1">
      <alignment horizontal="right" vertical="center"/>
    </xf>
    <xf numFmtId="0" fontId="3" fillId="0" borderId="0" xfId="6" applyFont="1" applyAlignment="1">
      <alignment horizontal="left" vertical="center"/>
    </xf>
    <xf numFmtId="0" fontId="13" fillId="0" borderId="26" xfId="7" applyFont="1" applyBorder="1" applyAlignment="1">
      <alignment horizontal="center" vertical="center" wrapText="1"/>
    </xf>
    <xf numFmtId="0" fontId="13" fillId="4" borderId="4" xfId="7" applyFont="1" applyFill="1" applyBorder="1">
      <alignment vertical="center"/>
    </xf>
    <xf numFmtId="0" fontId="13" fillId="0" borderId="19" xfId="7" applyFont="1" applyBorder="1">
      <alignment vertical="center"/>
    </xf>
    <xf numFmtId="0" fontId="13" fillId="4" borderId="24" xfId="7" applyFont="1" applyFill="1" applyBorder="1">
      <alignment vertical="center"/>
    </xf>
    <xf numFmtId="0" fontId="13" fillId="4" borderId="27" xfId="7" applyFont="1" applyFill="1" applyBorder="1">
      <alignment vertical="center"/>
    </xf>
    <xf numFmtId="180" fontId="13" fillId="0" borderId="28" xfId="7" applyNumberFormat="1" applyFont="1" applyBorder="1">
      <alignment vertical="center"/>
    </xf>
    <xf numFmtId="0" fontId="3" fillId="4" borderId="17" xfId="6" applyFont="1" applyFill="1" applyBorder="1" applyAlignment="1">
      <alignment horizontal="left" vertical="center" shrinkToFit="1"/>
    </xf>
    <xf numFmtId="0" fontId="3" fillId="0" borderId="23" xfId="7" applyFont="1" applyBorder="1" applyAlignment="1">
      <alignment vertical="center" wrapText="1"/>
    </xf>
    <xf numFmtId="179" fontId="13" fillId="0" borderId="4" xfId="7" applyNumberFormat="1" applyFont="1" applyBorder="1">
      <alignment vertical="center"/>
    </xf>
    <xf numFmtId="179" fontId="13" fillId="0" borderId="19" xfId="7" applyNumberFormat="1" applyFont="1" applyBorder="1">
      <alignment vertical="center"/>
    </xf>
    <xf numFmtId="179" fontId="13" fillId="0" borderId="24" xfId="7" applyNumberFormat="1" applyFont="1" applyBorder="1">
      <alignment vertical="center"/>
    </xf>
    <xf numFmtId="0" fontId="3" fillId="0" borderId="0" xfId="7" applyFont="1" applyAlignment="1">
      <alignment horizontal="right" vertical="center"/>
    </xf>
    <xf numFmtId="0" fontId="3" fillId="4" borderId="29" xfId="6" applyFont="1" applyFill="1" applyBorder="1" applyAlignment="1">
      <alignment horizontal="left" vertical="center" shrinkToFit="1"/>
    </xf>
    <xf numFmtId="0" fontId="3" fillId="4" borderId="22" xfId="6" applyFont="1" applyFill="1" applyBorder="1" applyAlignment="1">
      <alignment horizontal="left" vertical="center" shrinkToFit="1"/>
    </xf>
    <xf numFmtId="0" fontId="3" fillId="0" borderId="30" xfId="7" applyFont="1" applyBorder="1" applyAlignment="1">
      <alignment horizontal="center" vertical="center" wrapText="1"/>
    </xf>
    <xf numFmtId="181" fontId="13" fillId="0" borderId="31" xfId="7" applyNumberFormat="1" applyFont="1" applyBorder="1">
      <alignment vertical="center"/>
    </xf>
    <xf numFmtId="181" fontId="13" fillId="0" borderId="32" xfId="7" applyNumberFormat="1" applyFont="1" applyBorder="1">
      <alignment vertical="center"/>
    </xf>
    <xf numFmtId="181" fontId="13" fillId="0" borderId="33" xfId="7" applyNumberFormat="1" applyFont="1" applyBorder="1">
      <alignment vertical="center"/>
    </xf>
    <xf numFmtId="181" fontId="13" fillId="0" borderId="0" xfId="7" applyNumberFormat="1" applyFont="1">
      <alignment vertical="center"/>
    </xf>
    <xf numFmtId="181" fontId="13" fillId="0" borderId="28" xfId="7" applyNumberFormat="1" applyFont="1" applyFill="1" applyBorder="1">
      <alignment vertical="center"/>
    </xf>
    <xf numFmtId="181" fontId="3" fillId="0" borderId="0" xfId="7" applyNumberFormat="1" applyFont="1" applyBorder="1">
      <alignment vertical="center"/>
    </xf>
    <xf numFmtId="0" fontId="13" fillId="0" borderId="34" xfId="7" applyFont="1" applyBorder="1" applyAlignment="1">
      <alignment horizontal="center" vertical="center" wrapText="1"/>
    </xf>
    <xf numFmtId="181" fontId="13" fillId="4" borderId="35" xfId="7" applyNumberFormat="1" applyFont="1" applyFill="1" applyBorder="1">
      <alignment vertical="center"/>
    </xf>
    <xf numFmtId="181" fontId="13" fillId="0" borderId="36" xfId="7" applyNumberFormat="1" applyFont="1" applyBorder="1">
      <alignment vertical="center"/>
    </xf>
    <xf numFmtId="181" fontId="13" fillId="4" borderId="37" xfId="7" applyNumberFormat="1" applyFont="1" applyFill="1" applyBorder="1">
      <alignment vertical="center"/>
    </xf>
    <xf numFmtId="181" fontId="13" fillId="4" borderId="28" xfId="7" applyNumberFormat="1" applyFont="1" applyFill="1" applyBorder="1">
      <alignment vertical="center"/>
    </xf>
    <xf numFmtId="0" fontId="10" fillId="0" borderId="0" xfId="7" applyFont="1" applyAlignment="1">
      <alignment vertical="center"/>
    </xf>
    <xf numFmtId="0" fontId="3" fillId="0" borderId="16" xfId="7" applyFont="1" applyBorder="1">
      <alignment vertical="center"/>
    </xf>
    <xf numFmtId="0" fontId="3" fillId="0" borderId="38" xfId="7" applyFont="1" applyFill="1" applyBorder="1">
      <alignment vertical="center"/>
    </xf>
    <xf numFmtId="0" fontId="3" fillId="0" borderId="39" xfId="7" applyFont="1" applyBorder="1" applyAlignment="1">
      <alignment horizontal="left" vertical="center" indent="1"/>
    </xf>
    <xf numFmtId="0" fontId="3" fillId="0" borderId="40" xfId="7" applyFont="1" applyBorder="1" applyAlignment="1">
      <alignment horizontal="left" vertical="center" indent="1"/>
    </xf>
    <xf numFmtId="0" fontId="3" fillId="0" borderId="21" xfId="7" applyFont="1" applyBorder="1">
      <alignment vertical="center"/>
    </xf>
    <xf numFmtId="0" fontId="13" fillId="0" borderId="20" xfId="7" applyFont="1" applyFill="1" applyBorder="1" applyAlignment="1">
      <alignment horizontal="left" vertical="center" wrapText="1"/>
    </xf>
    <xf numFmtId="0" fontId="13" fillId="0" borderId="41" xfId="7" applyFont="1" applyFill="1" applyBorder="1" applyAlignment="1">
      <alignment horizontal="left" vertical="center" wrapText="1"/>
    </xf>
    <xf numFmtId="178" fontId="14" fillId="0" borderId="24" xfId="7" applyNumberFormat="1" applyFont="1" applyBorder="1" applyAlignment="1">
      <alignment vertical="center" wrapText="1"/>
    </xf>
    <xf numFmtId="178" fontId="16" fillId="0" borderId="4" xfId="7" applyNumberFormat="1" applyFont="1" applyFill="1" applyBorder="1" applyAlignment="1">
      <alignment horizontal="center" vertical="center"/>
    </xf>
    <xf numFmtId="178" fontId="16" fillId="0" borderId="24" xfId="7" applyNumberFormat="1" applyFont="1" applyFill="1" applyBorder="1" applyAlignment="1">
      <alignment horizontal="center" vertical="center"/>
    </xf>
    <xf numFmtId="0" fontId="15" fillId="0" borderId="18" xfId="7" applyFont="1" applyFill="1" applyBorder="1" applyAlignment="1">
      <alignment horizontal="right" vertical="center"/>
    </xf>
    <xf numFmtId="178" fontId="15" fillId="0" borderId="24" xfId="7" applyNumberFormat="1" applyFont="1" applyBorder="1">
      <alignment vertical="center"/>
    </xf>
    <xf numFmtId="178" fontId="13" fillId="0" borderId="18" xfId="7" applyNumberFormat="1" applyFont="1" applyFill="1" applyBorder="1">
      <alignment vertical="center"/>
    </xf>
    <xf numFmtId="182" fontId="15" fillId="4" borderId="24" xfId="7" applyNumberFormat="1" applyFont="1" applyFill="1" applyBorder="1" applyAlignment="1">
      <alignment horizontal="right" vertical="center"/>
    </xf>
    <xf numFmtId="182" fontId="13" fillId="0" borderId="18" xfId="7" applyNumberFormat="1" applyFont="1" applyFill="1" applyBorder="1">
      <alignment vertical="center"/>
    </xf>
    <xf numFmtId="182" fontId="13" fillId="4" borderId="4" xfId="7" applyNumberFormat="1" applyFont="1" applyFill="1" applyBorder="1" applyAlignment="1">
      <alignment horizontal="right" vertical="center"/>
    </xf>
    <xf numFmtId="182" fontId="13" fillId="4" borderId="24" xfId="7" applyNumberFormat="1" applyFont="1" applyFill="1" applyBorder="1" applyAlignment="1">
      <alignment horizontal="right" vertical="center"/>
    </xf>
    <xf numFmtId="180" fontId="3" fillId="0" borderId="28" xfId="7" applyNumberFormat="1" applyFont="1" applyBorder="1">
      <alignment vertical="center"/>
    </xf>
    <xf numFmtId="179" fontId="15" fillId="0" borderId="24" xfId="7" applyNumberFormat="1" applyFont="1" applyBorder="1">
      <alignment vertical="center"/>
    </xf>
    <xf numFmtId="0" fontId="13" fillId="0" borderId="18" xfId="7" applyFont="1" applyFill="1" applyBorder="1">
      <alignment vertical="center"/>
    </xf>
    <xf numFmtId="181" fontId="15" fillId="0" borderId="33" xfId="7" applyNumberFormat="1" applyFont="1" applyBorder="1">
      <alignment vertical="center"/>
    </xf>
    <xf numFmtId="181" fontId="13" fillId="0" borderId="42" xfId="7" applyNumberFormat="1" applyFont="1" applyFill="1" applyBorder="1">
      <alignment vertical="center"/>
    </xf>
    <xf numFmtId="181" fontId="3" fillId="0" borderId="28" xfId="7" applyNumberFormat="1" applyFont="1" applyBorder="1">
      <alignment vertical="center"/>
    </xf>
    <xf numFmtId="181" fontId="3" fillId="0" borderId="0" xfId="7" applyNumberFormat="1" applyFont="1">
      <alignment vertical="center"/>
    </xf>
    <xf numFmtId="0" fontId="3" fillId="0" borderId="34" xfId="7" applyFont="1" applyBorder="1" applyAlignment="1">
      <alignment horizontal="center" vertical="center" wrapText="1"/>
    </xf>
    <xf numFmtId="181" fontId="13" fillId="0" borderId="34" xfId="7" applyNumberFormat="1" applyFont="1" applyBorder="1">
      <alignment vertical="center"/>
    </xf>
  </cellXfs>
  <cellStyles count="10">
    <cellStyle name="桁区切り 2" xfId="1"/>
    <cellStyle name="標準" xfId="0" builtinId="0"/>
    <cellStyle name="標準 2" xfId="2"/>
    <cellStyle name="標準 2 2" xfId="3"/>
    <cellStyle name="標準 3" xfId="4"/>
    <cellStyle name="標準 4" xfId="5"/>
    <cellStyle name="標準 4_②処遇改善報告書" xfId="6"/>
    <cellStyle name="標準_②処遇改善報告書" xfId="7"/>
    <cellStyle name="標準_県交付要綱 別紙様式1_処遇改善報告書" xfId="8"/>
    <cellStyle name="桁区切り" xfId="9" builtinId="6"/>
  </cellStyles>
  <tableStyles count="0" defaultTableStyle="TableStyleMedium2" defaultPivotStyle="PivotStyleLight16"/>
  <colors>
    <mruColors>
      <color rgb="FFDCEF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626745</xdr:colOff>
      <xdr:row>39</xdr:row>
      <xdr:rowOff>15240</xdr:rowOff>
    </xdr:from>
    <xdr:to xmlns:xdr="http://schemas.openxmlformats.org/drawingml/2006/spreadsheetDrawing">
      <xdr:col>8</xdr:col>
      <xdr:colOff>274955</xdr:colOff>
      <xdr:row>44</xdr:row>
      <xdr:rowOff>151765</xdr:rowOff>
    </xdr:to>
    <xdr:sp macro="" textlink="">
      <xdr:nvSpPr>
        <xdr:cNvPr id="2" name="図形 1"/>
        <xdr:cNvSpPr/>
      </xdr:nvSpPr>
      <xdr:spPr>
        <a:xfrm>
          <a:off x="626745" y="8482965"/>
          <a:ext cx="5200650" cy="1050925"/>
        </a:xfrm>
        <a:prstGeom prst="bracketPair">
          <a:avLst>
            <a:gd name="adj" fmla="val 6540"/>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47625</xdr:colOff>
      <xdr:row>5</xdr:row>
      <xdr:rowOff>828675</xdr:rowOff>
    </xdr:from>
    <xdr:to xmlns:xdr="http://schemas.openxmlformats.org/drawingml/2006/spreadsheetDrawing">
      <xdr:col>6</xdr:col>
      <xdr:colOff>1192530</xdr:colOff>
      <xdr:row>5</xdr:row>
      <xdr:rowOff>1455420</xdr:rowOff>
    </xdr:to>
    <xdr:sp macro="" textlink="">
      <xdr:nvSpPr>
        <xdr:cNvPr id="2" name="大かっこ 1"/>
        <xdr:cNvSpPr/>
      </xdr:nvSpPr>
      <xdr:spPr>
        <a:xfrm>
          <a:off x="6898640" y="2127885"/>
          <a:ext cx="1144905" cy="626745"/>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46990</xdr:colOff>
      <xdr:row>5</xdr:row>
      <xdr:rowOff>765810</xdr:rowOff>
    </xdr:from>
    <xdr:to xmlns:xdr="http://schemas.openxmlformats.org/drawingml/2006/spreadsheetDrawing">
      <xdr:col>7</xdr:col>
      <xdr:colOff>1172210</xdr:colOff>
      <xdr:row>5</xdr:row>
      <xdr:rowOff>1197610</xdr:rowOff>
    </xdr:to>
    <xdr:sp macro="" textlink="">
      <xdr:nvSpPr>
        <xdr:cNvPr id="3" name="大かっこ 2"/>
        <xdr:cNvSpPr/>
      </xdr:nvSpPr>
      <xdr:spPr>
        <a:xfrm>
          <a:off x="8116570" y="2065020"/>
          <a:ext cx="1125220" cy="431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43815</xdr:colOff>
      <xdr:row>5</xdr:row>
      <xdr:rowOff>743585</xdr:rowOff>
    </xdr:from>
    <xdr:to xmlns:xdr="http://schemas.openxmlformats.org/drawingml/2006/spreadsheetDrawing">
      <xdr:col>6</xdr:col>
      <xdr:colOff>1102360</xdr:colOff>
      <xdr:row>5</xdr:row>
      <xdr:rowOff>1466850</xdr:rowOff>
    </xdr:to>
    <xdr:sp macro="" textlink="">
      <xdr:nvSpPr>
        <xdr:cNvPr id="2" name="大かっこ 1"/>
        <xdr:cNvSpPr/>
      </xdr:nvSpPr>
      <xdr:spPr>
        <a:xfrm>
          <a:off x="7446645" y="2000885"/>
          <a:ext cx="1058545" cy="723265"/>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60325</xdr:colOff>
      <xdr:row>5</xdr:row>
      <xdr:rowOff>838200</xdr:rowOff>
    </xdr:from>
    <xdr:to xmlns:xdr="http://schemas.openxmlformats.org/drawingml/2006/spreadsheetDrawing">
      <xdr:col>7</xdr:col>
      <xdr:colOff>1049655</xdr:colOff>
      <xdr:row>5</xdr:row>
      <xdr:rowOff>1284605</xdr:rowOff>
    </xdr:to>
    <xdr:sp macro="" textlink="">
      <xdr:nvSpPr>
        <xdr:cNvPr id="3" name="大かっこ 2"/>
        <xdr:cNvSpPr/>
      </xdr:nvSpPr>
      <xdr:spPr>
        <a:xfrm>
          <a:off x="8605520" y="2095500"/>
          <a:ext cx="989330" cy="4464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補助率 "/>
      <sheetName val="事業リスト（ＢＤ１）"/>
      <sheetName val="プルダウン"/>
      <sheetName val="第1号様式別紙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45"/>
  <sheetViews>
    <sheetView tabSelected="1" view="pageBreakPreview" topLeftCell="A10" zoomScaleSheetLayoutView="100" workbookViewId="0">
      <selection activeCell="H27" sqref="H27"/>
    </sheetView>
  </sheetViews>
  <sheetFormatPr defaultRowHeight="16.5" customHeight="1"/>
  <cols>
    <col min="1" max="8" width="10.125" style="1" customWidth="1"/>
    <col min="9" max="16384" width="9" style="1" customWidth="1"/>
  </cols>
  <sheetData>
    <row r="1" spans="1:10" ht="16.5" customHeight="1">
      <c r="A1" s="1" t="s">
        <v>64</v>
      </c>
    </row>
    <row r="2" spans="1:10" ht="22.5" customHeight="1">
      <c r="A2" s="1" t="s">
        <v>7</v>
      </c>
    </row>
    <row r="3" spans="1:10" ht="16.5" customHeight="1">
      <c r="F3" s="11" t="s">
        <v>10</v>
      </c>
      <c r="G3" s="11"/>
      <c r="H3" s="11"/>
    </row>
    <row r="4" spans="1:10" ht="16.5" customHeight="1">
      <c r="F4" s="11" t="s">
        <v>14</v>
      </c>
      <c r="G4" s="11"/>
      <c r="H4" s="11"/>
    </row>
    <row r="9" spans="1:10" ht="16.5" customHeight="1">
      <c r="A9" s="2" t="s">
        <v>15</v>
      </c>
    </row>
    <row r="10" spans="1:10" ht="16.5" customHeight="1">
      <c r="J10" s="1" t="s">
        <v>86</v>
      </c>
    </row>
    <row r="11" spans="1:10" ht="16.5" customHeight="1">
      <c r="J11" s="1" t="s">
        <v>88</v>
      </c>
    </row>
    <row r="12" spans="1:10" ht="16.5" customHeight="1">
      <c r="E12" s="1" t="s">
        <v>39</v>
      </c>
      <c r="G12" s="12" t="s">
        <v>85</v>
      </c>
      <c r="H12" s="13"/>
    </row>
    <row r="13" spans="1:10" ht="16.5" customHeight="1">
      <c r="E13" s="9" t="s">
        <v>16</v>
      </c>
      <c r="F13" s="9"/>
      <c r="G13" s="9"/>
      <c r="H13" s="9"/>
    </row>
    <row r="14" spans="1:10" ht="16.5" customHeight="1">
      <c r="E14" s="9" t="s">
        <v>12</v>
      </c>
      <c r="F14" s="9"/>
      <c r="G14" s="9"/>
      <c r="H14" s="9"/>
    </row>
    <row r="15" spans="1:10" ht="16.5" customHeight="1">
      <c r="E15" s="9" t="s">
        <v>38</v>
      </c>
      <c r="F15" s="9"/>
      <c r="G15" s="9"/>
      <c r="H15" s="9"/>
    </row>
    <row r="17" spans="1:9" ht="33.75" customHeight="1">
      <c r="A17" s="3" t="s">
        <v>47</v>
      </c>
      <c r="B17" s="3"/>
      <c r="C17" s="3"/>
      <c r="D17" s="3"/>
      <c r="E17" s="3"/>
      <c r="F17" s="3"/>
      <c r="G17" s="3"/>
      <c r="H17" s="3"/>
      <c r="I17" s="3"/>
    </row>
    <row r="21" spans="1:9" ht="16.5" customHeight="1">
      <c r="A21" s="1" t="s">
        <v>99</v>
      </c>
    </row>
    <row r="22" spans="1:9" ht="16.5" customHeight="1">
      <c r="A22" s="1" t="s">
        <v>87</v>
      </c>
    </row>
    <row r="25" spans="1:9" ht="16.5" customHeight="1">
      <c r="A25" s="4" t="str">
        <v>　１　交付申請額</v>
      </c>
      <c r="B25" s="4"/>
      <c r="C25" s="4"/>
      <c r="D25" s="8" t="s">
        <v>11</v>
      </c>
      <c r="E25" s="10">
        <f>ROUNDDOWN(MIN(E26:F27),-3)</f>
        <v>0</v>
      </c>
      <c r="F25" s="10"/>
    </row>
    <row r="26" spans="1:9" ht="16.5" customHeight="1">
      <c r="A26" s="4"/>
      <c r="B26" s="4"/>
      <c r="C26" s="4"/>
      <c r="D26" s="8" t="s">
        <v>55</v>
      </c>
      <c r="E26" s="10">
        <f>IF(H12="病院",'別紙様式１【病院】 '!H31,'別紙様式１【診療所】 '!H13)</f>
        <v>0</v>
      </c>
      <c r="F26" s="10"/>
    </row>
    <row r="27" spans="1:9" ht="16.5" customHeight="1">
      <c r="A27" s="4"/>
      <c r="B27" s="4"/>
      <c r="C27" s="4"/>
      <c r="D27" s="8" t="s">
        <v>84</v>
      </c>
      <c r="E27" s="10">
        <f>IF(H12="病院",'別紙様式１【病院】 '!J31,'別紙様式１【診療所】 '!J13)</f>
        <v>0</v>
      </c>
      <c r="F27" s="10"/>
    </row>
    <row r="30" spans="1:9" ht="16.5" customHeight="1">
      <c r="A30" s="1" t="s">
        <v>21</v>
      </c>
    </row>
    <row r="33" spans="1:2" ht="16.5" customHeight="1">
      <c r="A33" s="1" t="s">
        <v>1</v>
      </c>
    </row>
    <row r="34" spans="1:2" ht="16.5" customHeight="1">
      <c r="A34" s="5" t="s">
        <v>18</v>
      </c>
    </row>
    <row r="35" spans="1:2" ht="16.5" customHeight="1">
      <c r="A35" s="5" t="s">
        <v>25</v>
      </c>
    </row>
    <row r="36" spans="1:2" ht="16.5" customHeight="1">
      <c r="A36" s="5" t="s">
        <v>23</v>
      </c>
    </row>
    <row r="37" spans="1:2" ht="16.5" customHeight="1">
      <c r="A37" s="5" t="s">
        <v>24</v>
      </c>
    </row>
    <row r="38" spans="1:2" ht="16.5" customHeight="1">
      <c r="A38" s="6"/>
      <c r="B38" s="1" t="s">
        <v>89</v>
      </c>
    </row>
    <row r="39" spans="1:2" ht="16.5" customHeight="1">
      <c r="A39" s="1" t="s">
        <v>90</v>
      </c>
    </row>
    <row r="40" spans="1:2" ht="14.4">
      <c r="B40" s="7" t="s">
        <v>91</v>
      </c>
    </row>
    <row r="41" spans="1:2" ht="14.4">
      <c r="B41" s="7" t="s">
        <v>92</v>
      </c>
    </row>
    <row r="42" spans="1:2" ht="14.4">
      <c r="B42" s="7" t="s">
        <v>93</v>
      </c>
    </row>
    <row r="43" spans="1:2" ht="14.4">
      <c r="B43" s="7" t="s">
        <v>94</v>
      </c>
    </row>
    <row r="44" spans="1:2" ht="14.4">
      <c r="B44" s="7" t="s">
        <v>95</v>
      </c>
    </row>
    <row r="45" spans="1:2" ht="14.4">
      <c r="B45" s="7" t="s">
        <v>96</v>
      </c>
    </row>
  </sheetData>
  <mergeCells count="10">
    <mergeCell ref="F3:H3"/>
    <mergeCell ref="F4:H4"/>
    <mergeCell ref="E13:H13"/>
    <mergeCell ref="E14:H14"/>
    <mergeCell ref="E15:H15"/>
    <mergeCell ref="A17:I17"/>
    <mergeCell ref="A25:C25"/>
    <mergeCell ref="E25:F25"/>
    <mergeCell ref="E26:F26"/>
    <mergeCell ref="E27:F27"/>
  </mergeCells>
  <phoneticPr fontId="4"/>
  <dataValidations count="1">
    <dataValidation type="list" allowBlank="1" showDropDown="0" showInputMessage="1" showErrorMessage="1" sqref="H12">
      <formula1>$J$10:$J$11</formula1>
    </dataValidation>
  </dataValidations>
  <printOptions horizontalCentered="1"/>
  <pageMargins left="0.70866141732283472" right="0.70866141732283472" top="0.74803149606299213" bottom="0.74803149606299213" header="0.51181102362204722" footer="0.31496062992125984"/>
  <pageSetup paperSize="9" scale="99"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35"/>
  <sheetViews>
    <sheetView view="pageBreakPreview" topLeftCell="A13" zoomScaleSheetLayoutView="100" workbookViewId="0">
      <selection activeCell="A2" sqref="A2"/>
    </sheetView>
  </sheetViews>
  <sheetFormatPr defaultRowHeight="16.5" customHeight="1"/>
  <cols>
    <col min="1" max="1" width="9.6640625" style="1" customWidth="1"/>
    <col min="2" max="3" width="11.6640625" style="1" customWidth="1"/>
    <col min="4" max="4" width="6.109375" style="1" bestFit="1" customWidth="1"/>
    <col min="5" max="5" width="15.33203125" style="1" customWidth="1"/>
    <col min="6" max="8" width="10.125" style="1" customWidth="1"/>
    <col min="9" max="9" width="9.6640625" style="1" customWidth="1"/>
    <col min="10" max="16384" width="9" style="1" customWidth="1"/>
  </cols>
  <sheetData>
    <row r="1" spans="1:9" ht="22.5" customHeight="1">
      <c r="A1" s="1" t="s">
        <v>101</v>
      </c>
    </row>
    <row r="2" spans="1:9" ht="16.5" customHeight="1">
      <c r="F2" s="11" t="s">
        <v>10</v>
      </c>
      <c r="G2" s="11"/>
      <c r="H2" s="11"/>
    </row>
    <row r="3" spans="1:9" ht="16.5" customHeight="1">
      <c r="F3" s="11" t="s">
        <v>14</v>
      </c>
      <c r="G3" s="11"/>
      <c r="H3" s="11"/>
    </row>
    <row r="8" spans="1:9" ht="16.5" customHeight="1">
      <c r="A8" s="2" t="s">
        <v>15</v>
      </c>
    </row>
    <row r="11" spans="1:9" ht="16.5" customHeight="1">
      <c r="E11" s="1" t="s">
        <v>39</v>
      </c>
    </row>
    <row r="12" spans="1:9" ht="16.5" customHeight="1">
      <c r="E12" s="9" t="s">
        <v>16</v>
      </c>
      <c r="F12" s="9"/>
      <c r="G12" s="9"/>
      <c r="H12" s="9"/>
    </row>
    <row r="13" spans="1:9" ht="16.5" customHeight="1">
      <c r="E13" s="9" t="s">
        <v>12</v>
      </c>
      <c r="F13" s="9"/>
      <c r="G13" s="9"/>
      <c r="H13" s="9"/>
    </row>
    <row r="14" spans="1:9" ht="16.5" customHeight="1">
      <c r="E14" s="9" t="s">
        <v>38</v>
      </c>
      <c r="F14" s="9"/>
      <c r="G14" s="9"/>
      <c r="H14" s="9"/>
    </row>
    <row r="16" spans="1:9" ht="33.75" customHeight="1">
      <c r="A16" s="3" t="s">
        <v>4</v>
      </c>
      <c r="B16" s="3"/>
      <c r="C16" s="3"/>
      <c r="D16" s="3"/>
      <c r="E16" s="3"/>
      <c r="F16" s="3"/>
      <c r="G16" s="3"/>
      <c r="H16" s="3"/>
      <c r="I16" s="3"/>
    </row>
    <row r="20" spans="1:9" ht="55.8" customHeight="1">
      <c r="A20" s="14" t="s">
        <v>100</v>
      </c>
      <c r="B20" s="14"/>
      <c r="C20" s="14"/>
      <c r="D20" s="14"/>
      <c r="E20" s="14"/>
      <c r="F20" s="14"/>
      <c r="G20" s="14"/>
      <c r="H20" s="14"/>
      <c r="I20" s="14"/>
    </row>
    <row r="23" spans="1:9" ht="16.5" customHeight="1">
      <c r="A23" s="15" t="s">
        <v>27</v>
      </c>
      <c r="B23" s="15"/>
    </row>
    <row r="24" spans="1:9" ht="25.2" customHeight="1">
      <c r="C24" s="20" t="s">
        <v>28</v>
      </c>
      <c r="D24" s="20"/>
      <c r="E24" s="27">
        <v>0</v>
      </c>
      <c r="F24" s="27"/>
    </row>
    <row r="25" spans="1:9" ht="25.2" customHeight="1">
      <c r="C25" s="21" t="s">
        <v>30</v>
      </c>
      <c r="D25" s="21"/>
      <c r="E25" s="28">
        <f>E24</f>
        <v>0</v>
      </c>
      <c r="F25" s="28"/>
    </row>
    <row r="27" spans="1:9" ht="16.5" customHeight="1">
      <c r="A27" s="1" t="s">
        <v>31</v>
      </c>
    </row>
    <row r="28" spans="1:9" ht="16.5" customHeight="1">
      <c r="B28" s="16" t="s">
        <v>34</v>
      </c>
      <c r="C28" s="22" t="s">
        <v>36</v>
      </c>
      <c r="D28" s="22" t="s">
        <v>9</v>
      </c>
      <c r="E28" s="22"/>
      <c r="F28" s="22" t="s">
        <v>5</v>
      </c>
      <c r="G28" s="22"/>
      <c r="H28" s="29"/>
    </row>
    <row r="29" spans="1:9" ht="31.2" customHeight="1">
      <c r="B29" s="17"/>
      <c r="C29" s="23"/>
      <c r="D29" s="25" t="s">
        <v>17</v>
      </c>
      <c r="E29" s="23"/>
      <c r="F29" s="23"/>
      <c r="G29" s="23"/>
      <c r="H29" s="30"/>
    </row>
    <row r="30" spans="1:9" ht="31.2" customHeight="1">
      <c r="B30" s="18"/>
      <c r="C30" s="24"/>
      <c r="D30" s="26" t="s">
        <v>32</v>
      </c>
      <c r="E30" s="24"/>
      <c r="F30" s="24"/>
      <c r="G30" s="24"/>
      <c r="H30" s="31"/>
    </row>
    <row r="31" spans="1:9" ht="16.5" customHeight="1">
      <c r="A31" s="5"/>
      <c r="B31" s="19"/>
      <c r="C31" s="19"/>
      <c r="D31" s="19"/>
      <c r="E31" s="19"/>
      <c r="F31" s="19"/>
    </row>
    <row r="32" spans="1:9" ht="16.5" customHeight="1">
      <c r="A32" s="5"/>
    </row>
    <row r="33" spans="1:1" ht="16.5" customHeight="1">
      <c r="A33" s="5"/>
    </row>
    <row r="34" spans="1:1" ht="16.5" customHeight="1">
      <c r="A34" s="5"/>
    </row>
    <row r="35" spans="1:1" ht="16.5" customHeight="1">
      <c r="A35" s="6"/>
    </row>
  </sheetData>
  <mergeCells count="18">
    <mergeCell ref="F2:H2"/>
    <mergeCell ref="F3:H3"/>
    <mergeCell ref="E12:H12"/>
    <mergeCell ref="E13:H13"/>
    <mergeCell ref="E14:H14"/>
    <mergeCell ref="A16:I16"/>
    <mergeCell ref="A20:I20"/>
    <mergeCell ref="A23:B23"/>
    <mergeCell ref="C24:D24"/>
    <mergeCell ref="E24:F24"/>
    <mergeCell ref="C25:D25"/>
    <mergeCell ref="E25:F25"/>
    <mergeCell ref="D28:E28"/>
    <mergeCell ref="F28:H28"/>
    <mergeCell ref="B29:B30"/>
    <mergeCell ref="C29:C30"/>
    <mergeCell ref="E29:E30"/>
    <mergeCell ref="F29:H30"/>
  </mergeCells>
  <phoneticPr fontId="4"/>
  <printOptions horizontalCentered="1"/>
  <pageMargins left="0.70866141732283472" right="0.70866141732283472" top="0.74803149606299213" bottom="0.74803149606299213" header="0.51181102362204722" footer="0.31496062992125984"/>
  <pageSetup paperSize="9" scale="94" fitToWidth="1" fitToHeight="1" orientation="portrait"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J38"/>
  <sheetViews>
    <sheetView zoomScale="70" zoomScaleNormal="70" workbookViewId="0">
      <selection activeCell="H6" sqref="H6"/>
    </sheetView>
  </sheetViews>
  <sheetFormatPr defaultRowHeight="18"/>
  <cols>
    <col min="1" max="1" width="1.875" style="32" customWidth="1"/>
    <col min="2" max="2" width="33.625" style="32" customWidth="1"/>
    <col min="3" max="3" width="11.75" style="32" customWidth="1"/>
    <col min="4" max="4" width="15.75" style="32" customWidth="1"/>
    <col min="5" max="5" width="16.25" style="32" customWidth="1"/>
    <col min="6" max="6" width="20.6640625" style="32" bestFit="1" customWidth="1"/>
    <col min="7" max="7" width="17.77734375" style="32" customWidth="1"/>
    <col min="8" max="8" width="17.5" style="32" customWidth="1"/>
    <col min="9" max="9" width="5.625" style="32" customWidth="1"/>
    <col min="10" max="10" width="23" style="32" customWidth="1"/>
    <col min="11" max="16383" width="9" style="32" customWidth="1"/>
    <col min="16384" max="16384" width="8.88671875" style="32" customWidth="1"/>
  </cols>
  <sheetData>
    <row r="1" spans="1:10">
      <c r="A1" s="32" t="s">
        <v>42</v>
      </c>
    </row>
    <row r="2" spans="1:10" ht="18.75"/>
    <row r="3" spans="1:10" ht="24.75" customHeight="1">
      <c r="A3" s="33" t="s">
        <v>98</v>
      </c>
      <c r="B3" s="33"/>
      <c r="C3" s="33"/>
      <c r="D3" s="33"/>
      <c r="E3" s="33"/>
      <c r="F3" s="68" t="s">
        <v>66</v>
      </c>
      <c r="G3" s="75"/>
      <c r="H3" s="81"/>
      <c r="I3" s="68"/>
      <c r="J3" s="68"/>
    </row>
    <row r="4" spans="1:10" ht="20.55">
      <c r="A4" s="34"/>
      <c r="B4" s="34"/>
      <c r="D4" s="34"/>
      <c r="F4" s="68" t="s">
        <v>67</v>
      </c>
      <c r="G4" s="75"/>
      <c r="H4" s="82"/>
      <c r="I4" s="82"/>
      <c r="J4" s="81"/>
    </row>
    <row r="5" spans="1:10" ht="20.25" customHeight="1">
      <c r="A5" s="34"/>
    </row>
    <row r="6" spans="1:10" ht="139.80000000000001" customHeight="1">
      <c r="A6" s="35"/>
      <c r="B6" s="45" t="s">
        <v>57</v>
      </c>
      <c r="C6" s="53" t="s">
        <v>61</v>
      </c>
      <c r="D6" s="53" t="s">
        <v>62</v>
      </c>
      <c r="E6" s="53" t="s">
        <v>63</v>
      </c>
      <c r="F6" s="69" t="s">
        <v>68</v>
      </c>
      <c r="G6" s="76" t="s">
        <v>69</v>
      </c>
      <c r="H6" s="83" t="s">
        <v>70</v>
      </c>
      <c r="J6" s="90" t="s">
        <v>71</v>
      </c>
    </row>
    <row r="7" spans="1:10" ht="45.6" customHeight="1">
      <c r="A7" s="36" t="s">
        <v>43</v>
      </c>
      <c r="B7" s="46"/>
      <c r="C7" s="54">
        <v>20</v>
      </c>
      <c r="D7" s="59"/>
      <c r="E7" s="63">
        <f t="shared" ref="E7:E15" si="0">ROUNDUP(D7/C7,0)*5</f>
        <v>0</v>
      </c>
      <c r="F7" s="70"/>
      <c r="G7" s="77">
        <f t="shared" ref="G7:G15" si="1">IF(F7&lt;&gt;"",ROUND(MIN(E7,F7),1)*4,0)</f>
        <v>0</v>
      </c>
      <c r="H7" s="84">
        <f t="shared" ref="H7:H15" si="2">G7*6990</f>
        <v>0</v>
      </c>
      <c r="I7" s="44"/>
      <c r="J7" s="91"/>
    </row>
    <row r="8" spans="1:10" ht="45.6" customHeight="1">
      <c r="A8" s="36" t="s">
        <v>37</v>
      </c>
      <c r="B8" s="46"/>
      <c r="C8" s="54">
        <v>20</v>
      </c>
      <c r="D8" s="59"/>
      <c r="E8" s="63">
        <f t="shared" si="0"/>
        <v>0</v>
      </c>
      <c r="F8" s="70"/>
      <c r="G8" s="77">
        <f t="shared" si="1"/>
        <v>0</v>
      </c>
      <c r="H8" s="84">
        <f t="shared" si="2"/>
        <v>0</v>
      </c>
      <c r="I8" s="44"/>
      <c r="J8" s="91"/>
    </row>
    <row r="9" spans="1:10" ht="45.6" customHeight="1">
      <c r="A9" s="37" t="s">
        <v>45</v>
      </c>
      <c r="B9" s="47"/>
      <c r="C9" s="54">
        <v>30</v>
      </c>
      <c r="D9" s="59"/>
      <c r="E9" s="63">
        <f t="shared" si="0"/>
        <v>0</v>
      </c>
      <c r="F9" s="70"/>
      <c r="G9" s="77">
        <f t="shared" si="1"/>
        <v>0</v>
      </c>
      <c r="H9" s="84">
        <f t="shared" si="2"/>
        <v>0</v>
      </c>
      <c r="I9" s="44"/>
      <c r="J9" s="91"/>
    </row>
    <row r="10" spans="1:10" ht="45.6" customHeight="1">
      <c r="A10" s="36" t="s">
        <v>48</v>
      </c>
      <c r="B10" s="46"/>
      <c r="C10" s="54">
        <v>20</v>
      </c>
      <c r="D10" s="59"/>
      <c r="E10" s="63">
        <f t="shared" si="0"/>
        <v>0</v>
      </c>
      <c r="F10" s="70"/>
      <c r="G10" s="77">
        <f t="shared" si="1"/>
        <v>0</v>
      </c>
      <c r="H10" s="84">
        <f t="shared" si="2"/>
        <v>0</v>
      </c>
      <c r="I10" s="44"/>
      <c r="J10" s="91"/>
    </row>
    <row r="11" spans="1:10" ht="45.6" customHeight="1">
      <c r="A11" s="36" t="s">
        <v>49</v>
      </c>
      <c r="B11" s="46"/>
      <c r="C11" s="54">
        <v>30</v>
      </c>
      <c r="D11" s="59"/>
      <c r="E11" s="63">
        <f t="shared" si="0"/>
        <v>0</v>
      </c>
      <c r="F11" s="70"/>
      <c r="G11" s="77">
        <f t="shared" si="1"/>
        <v>0</v>
      </c>
      <c r="H11" s="84">
        <f t="shared" si="2"/>
        <v>0</v>
      </c>
      <c r="I11" s="44"/>
      <c r="J11" s="91"/>
    </row>
    <row r="12" spans="1:10" ht="45.6" customHeight="1">
      <c r="A12" s="36" t="s">
        <v>19</v>
      </c>
      <c r="B12" s="46"/>
      <c r="C12" s="54">
        <v>30</v>
      </c>
      <c r="D12" s="59"/>
      <c r="E12" s="63">
        <f t="shared" si="0"/>
        <v>0</v>
      </c>
      <c r="F12" s="70"/>
      <c r="G12" s="77">
        <f t="shared" si="1"/>
        <v>0</v>
      </c>
      <c r="H12" s="84">
        <f t="shared" si="2"/>
        <v>0</v>
      </c>
      <c r="I12" s="44"/>
      <c r="J12" s="91"/>
    </row>
    <row r="13" spans="1:10" ht="45.6" customHeight="1">
      <c r="A13" s="36" t="s">
        <v>50</v>
      </c>
      <c r="B13" s="46"/>
      <c r="C13" s="54">
        <v>25</v>
      </c>
      <c r="D13" s="59"/>
      <c r="E13" s="63">
        <f t="shared" si="0"/>
        <v>0</v>
      </c>
      <c r="F13" s="70"/>
      <c r="G13" s="77">
        <f t="shared" si="1"/>
        <v>0</v>
      </c>
      <c r="H13" s="84">
        <f t="shared" si="2"/>
        <v>0</v>
      </c>
      <c r="I13" s="44"/>
      <c r="J13" s="91"/>
    </row>
    <row r="14" spans="1:10" ht="45.6" customHeight="1">
      <c r="A14" s="36" t="s">
        <v>40</v>
      </c>
      <c r="B14" s="46"/>
      <c r="C14" s="55">
        <v>37.5</v>
      </c>
      <c r="D14" s="59"/>
      <c r="E14" s="63">
        <f t="shared" si="0"/>
        <v>0</v>
      </c>
      <c r="F14" s="70"/>
      <c r="G14" s="77">
        <f t="shared" si="1"/>
        <v>0</v>
      </c>
      <c r="H14" s="84">
        <f t="shared" si="2"/>
        <v>0</v>
      </c>
      <c r="I14" s="44"/>
      <c r="J14" s="91"/>
    </row>
    <row r="15" spans="1:10" ht="45.6" customHeight="1">
      <c r="A15" s="37" t="s">
        <v>33</v>
      </c>
      <c r="B15" s="47"/>
      <c r="C15" s="54">
        <v>30</v>
      </c>
      <c r="D15" s="59"/>
      <c r="E15" s="63">
        <f t="shared" si="0"/>
        <v>0</v>
      </c>
      <c r="F15" s="70"/>
      <c r="G15" s="77">
        <f t="shared" si="1"/>
        <v>0</v>
      </c>
      <c r="H15" s="84">
        <f t="shared" si="2"/>
        <v>0</v>
      </c>
      <c r="I15" s="44"/>
      <c r="J15" s="91"/>
    </row>
    <row r="16" spans="1:10" s="32" customFormat="1" ht="37.799999999999997" customHeight="1">
      <c r="A16" s="38" t="s">
        <v>51</v>
      </c>
      <c r="B16" s="46"/>
      <c r="C16" s="56"/>
      <c r="D16" s="60"/>
      <c r="E16" s="64"/>
      <c r="F16" s="71"/>
      <c r="G16" s="78"/>
      <c r="H16" s="85"/>
      <c r="I16" s="44"/>
      <c r="J16" s="92"/>
    </row>
    <row r="17" spans="1:10" s="32" customFormat="1" ht="45.6" customHeight="1">
      <c r="A17" s="39"/>
      <c r="B17" s="48" t="s">
        <v>41</v>
      </c>
      <c r="C17" s="54">
        <v>25</v>
      </c>
      <c r="D17" s="59"/>
      <c r="E17" s="63">
        <f>ROUNDUP(D17/C17,0)*5</f>
        <v>0</v>
      </c>
      <c r="F17" s="70"/>
      <c r="G17" s="77">
        <f>IF(F17&lt;&gt;"",ROUND(MIN(E17,F17),1)*4,0)</f>
        <v>0</v>
      </c>
      <c r="H17" s="84">
        <f>G17*6990</f>
        <v>0</v>
      </c>
      <c r="I17" s="44"/>
      <c r="J17" s="91"/>
    </row>
    <row r="18" spans="1:10" s="32" customFormat="1" ht="45.6" customHeight="1">
      <c r="A18" s="39"/>
      <c r="B18" s="48" t="s">
        <v>0</v>
      </c>
      <c r="C18" s="54">
        <v>50</v>
      </c>
      <c r="D18" s="59"/>
      <c r="E18" s="63">
        <f>ROUNDUP(D18/C18,0)*5</f>
        <v>0</v>
      </c>
      <c r="F18" s="70"/>
      <c r="G18" s="77">
        <f>IF(F18&lt;&gt;"",ROUND(MIN(E18,F18),1)*4,0)</f>
        <v>0</v>
      </c>
      <c r="H18" s="84">
        <f>G18*6990</f>
        <v>0</v>
      </c>
      <c r="I18" s="44"/>
      <c r="J18" s="91"/>
    </row>
    <row r="19" spans="1:10" s="32" customFormat="1" ht="45.6" customHeight="1">
      <c r="A19" s="39"/>
      <c r="B19" s="49" t="s">
        <v>58</v>
      </c>
      <c r="C19" s="54">
        <v>50</v>
      </c>
      <c r="D19" s="59"/>
      <c r="E19" s="63">
        <f>ROUNDUP(D19/C19,0)*5</f>
        <v>0</v>
      </c>
      <c r="F19" s="70"/>
      <c r="G19" s="77">
        <f>IF(F19&lt;&gt;"",ROUND(MIN(E19,F19),1)*4,0)</f>
        <v>0</v>
      </c>
      <c r="H19" s="84">
        <f>G19*6990</f>
        <v>0</v>
      </c>
      <c r="I19" s="44"/>
      <c r="J19" s="91"/>
    </row>
    <row r="20" spans="1:10" s="32" customFormat="1" ht="45.6" customHeight="1">
      <c r="A20" s="40"/>
      <c r="B20" s="49" t="s">
        <v>59</v>
      </c>
      <c r="C20" s="54">
        <v>75</v>
      </c>
      <c r="D20" s="59"/>
      <c r="E20" s="63">
        <f>ROUNDUP(D20/C20,0)*5</f>
        <v>0</v>
      </c>
      <c r="F20" s="70"/>
      <c r="G20" s="77">
        <f>IF(F20&lt;&gt;"",ROUND(MIN(E20,F20),1)*4,0)</f>
        <v>0</v>
      </c>
      <c r="H20" s="84">
        <f>G20*6990</f>
        <v>0</v>
      </c>
      <c r="I20" s="44"/>
      <c r="J20" s="91"/>
    </row>
    <row r="21" spans="1:10" ht="45.6" customHeight="1">
      <c r="A21" s="37" t="s">
        <v>2</v>
      </c>
      <c r="B21" s="47"/>
      <c r="C21" s="54">
        <v>10</v>
      </c>
      <c r="D21" s="59"/>
      <c r="E21" s="63">
        <f>ROUNDUP(D21/C21,0)*5</f>
        <v>0</v>
      </c>
      <c r="F21" s="70"/>
      <c r="G21" s="77">
        <f>IF(F21&lt;&gt;"",ROUND(MIN(E21,F21),1)*4,0)</f>
        <v>0</v>
      </c>
      <c r="H21" s="84">
        <f>G21*6990</f>
        <v>0</v>
      </c>
      <c r="I21" s="44"/>
      <c r="J21" s="91"/>
    </row>
    <row r="22" spans="1:10" s="32" customFormat="1" ht="37.799999999999997" customHeight="1">
      <c r="A22" s="38" t="s">
        <v>6</v>
      </c>
      <c r="B22" s="46"/>
      <c r="C22" s="56"/>
      <c r="D22" s="60"/>
      <c r="E22" s="64"/>
      <c r="F22" s="71"/>
      <c r="G22" s="78"/>
      <c r="H22" s="85"/>
      <c r="I22" s="44"/>
      <c r="J22" s="92"/>
    </row>
    <row r="23" spans="1:10" s="32" customFormat="1" ht="45.6" customHeight="1">
      <c r="A23" s="39"/>
      <c r="B23" s="49" t="s">
        <v>20</v>
      </c>
      <c r="C23" s="54">
        <v>30</v>
      </c>
      <c r="D23" s="59"/>
      <c r="E23" s="63">
        <f>ROUNDUP(D23/C23,0)*5</f>
        <v>0</v>
      </c>
      <c r="F23" s="70"/>
      <c r="G23" s="77">
        <f>IF(F23&lt;&gt;"",ROUND(MIN(E23,F23),1)*4,0)</f>
        <v>0</v>
      </c>
      <c r="H23" s="84">
        <f>G23*6990</f>
        <v>0</v>
      </c>
      <c r="I23" s="44"/>
      <c r="J23" s="91"/>
    </row>
    <row r="24" spans="1:10" s="32" customFormat="1" ht="45.6" customHeight="1">
      <c r="A24" s="39"/>
      <c r="B24" s="49" t="s">
        <v>35</v>
      </c>
      <c r="C24" s="54">
        <v>50</v>
      </c>
      <c r="D24" s="59"/>
      <c r="E24" s="63">
        <f>ROUNDUP(D24/C24,0)*5</f>
        <v>0</v>
      </c>
      <c r="F24" s="70"/>
      <c r="G24" s="77">
        <f>IF(F24&lt;&gt;"",ROUND(MIN(E24,F24),1)*4,0)</f>
        <v>0</v>
      </c>
      <c r="H24" s="84">
        <f>G24*6990</f>
        <v>0</v>
      </c>
      <c r="I24" s="44"/>
      <c r="J24" s="91"/>
    </row>
    <row r="25" spans="1:10" s="32" customFormat="1" ht="45.6" customHeight="1">
      <c r="A25" s="40"/>
      <c r="B25" s="49" t="s">
        <v>60</v>
      </c>
      <c r="C25" s="54">
        <v>75</v>
      </c>
      <c r="D25" s="59"/>
      <c r="E25" s="63">
        <f>ROUNDUP(D25/C25,0)*5</f>
        <v>0</v>
      </c>
      <c r="F25" s="70"/>
      <c r="G25" s="77">
        <f>IF(F25&lt;&gt;"",ROUND(MIN(E25,F25),1)*4,0)</f>
        <v>0</v>
      </c>
      <c r="H25" s="84">
        <f>G25*6990</f>
        <v>0</v>
      </c>
      <c r="I25" s="44"/>
      <c r="J25" s="91"/>
    </row>
    <row r="26" spans="1:10" s="32" customFormat="1" ht="45.6" customHeight="1">
      <c r="A26" s="41" t="s">
        <v>29</v>
      </c>
      <c r="B26" s="50"/>
      <c r="C26" s="54">
        <v>30</v>
      </c>
      <c r="D26" s="59"/>
      <c r="E26" s="63">
        <f>ROUNDUP(D26/C26,0)*5</f>
        <v>0</v>
      </c>
      <c r="F26" s="70"/>
      <c r="G26" s="77">
        <f>IF(F26&lt;&gt;"",ROUND(MIN(E26,F26),1)*4,0)</f>
        <v>0</v>
      </c>
      <c r="H26" s="84">
        <f>G26*6990</f>
        <v>0</v>
      </c>
      <c r="I26" s="44"/>
      <c r="J26" s="91"/>
    </row>
    <row r="27" spans="1:10" s="32" customFormat="1" ht="45.6" customHeight="1">
      <c r="A27" s="42" t="s">
        <v>52</v>
      </c>
      <c r="B27" s="51"/>
      <c r="C27" s="57">
        <v>25</v>
      </c>
      <c r="D27" s="61"/>
      <c r="E27" s="65">
        <f>ROUNDUP(D27/C27,0)*5</f>
        <v>0</v>
      </c>
      <c r="F27" s="72"/>
      <c r="G27" s="79">
        <f>IF(F27&lt;&gt;"",ROUND(MIN(E27,F27),1)*4,0)</f>
        <v>0</v>
      </c>
      <c r="H27" s="86">
        <f>G27*6990</f>
        <v>0</v>
      </c>
      <c r="I27" s="44"/>
      <c r="J27" s="93"/>
    </row>
    <row r="28" spans="1:10" ht="11.25" customHeight="1">
      <c r="D28" s="44"/>
      <c r="E28" s="44"/>
      <c r="F28" s="44"/>
      <c r="G28" s="44"/>
      <c r="H28" s="87"/>
      <c r="I28" s="44"/>
      <c r="J28" s="87"/>
    </row>
    <row r="29" spans="1:10" s="32" customFormat="1" ht="34.5" customHeight="1">
      <c r="A29" s="43" t="s">
        <v>26</v>
      </c>
      <c r="B29" s="52"/>
      <c r="C29" s="58"/>
      <c r="D29" s="62"/>
      <c r="E29" s="66"/>
      <c r="F29" s="73"/>
      <c r="G29" s="66"/>
      <c r="H29" s="66"/>
      <c r="I29" s="44"/>
      <c r="J29" s="94"/>
    </row>
    <row r="30" spans="1:10" ht="6.75" customHeight="1">
      <c r="D30" s="44"/>
      <c r="E30" s="44"/>
      <c r="F30" s="44"/>
      <c r="G30" s="44"/>
      <c r="H30" s="44"/>
      <c r="I30" s="44"/>
      <c r="J30" s="44"/>
    </row>
    <row r="31" spans="1:10" ht="26.25" customHeight="1">
      <c r="D31" s="44"/>
      <c r="E31" s="67" t="s">
        <v>65</v>
      </c>
      <c r="F31" s="74">
        <f>ROUND(SUM(F7:F29),1)</f>
        <v>0</v>
      </c>
      <c r="G31" s="67" t="s">
        <v>65</v>
      </c>
      <c r="H31" s="88">
        <f>ROUNDDOWN(SUM(H7:H29),-3)</f>
        <v>0</v>
      </c>
      <c r="I31" s="67" t="s">
        <v>65</v>
      </c>
      <c r="J31" s="88">
        <f>SUM(J7:J29)</f>
        <v>0</v>
      </c>
    </row>
    <row r="32" spans="1:10" ht="21" customHeight="1">
      <c r="A32" s="32" t="s">
        <v>46</v>
      </c>
      <c r="G32" s="80"/>
      <c r="H32" s="89"/>
      <c r="I32" s="80"/>
      <c r="J32" s="89"/>
    </row>
    <row r="33" spans="1:10" ht="21" customHeight="1">
      <c r="A33" s="32" t="s">
        <v>53</v>
      </c>
      <c r="G33" s="80"/>
      <c r="H33" s="89"/>
      <c r="I33" s="80"/>
      <c r="J33" s="89"/>
    </row>
    <row r="34" spans="1:10" ht="21" customHeight="1">
      <c r="A34" s="32" t="s">
        <v>8</v>
      </c>
    </row>
    <row r="35" spans="1:10" ht="21" customHeight="1">
      <c r="A35" s="44" t="s">
        <v>54</v>
      </c>
      <c r="B35" s="44"/>
      <c r="C35" s="44"/>
      <c r="D35" s="44"/>
      <c r="E35" s="44"/>
      <c r="F35" s="44"/>
      <c r="G35" s="44"/>
      <c r="H35" s="44"/>
      <c r="I35" s="44"/>
      <c r="J35" s="44"/>
    </row>
    <row r="36" spans="1:10" ht="21" customHeight="1">
      <c r="A36" s="44" t="s">
        <v>56</v>
      </c>
      <c r="B36" s="44"/>
      <c r="C36" s="44"/>
      <c r="D36" s="44"/>
      <c r="E36" s="44"/>
      <c r="F36" s="44"/>
      <c r="G36" s="44"/>
      <c r="H36" s="44"/>
      <c r="I36" s="44"/>
      <c r="J36" s="44"/>
    </row>
    <row r="37" spans="1:10" ht="21" customHeight="1">
      <c r="A37" s="32" t="s">
        <v>3</v>
      </c>
    </row>
    <row r="38" spans="1:10" ht="21" customHeight="1">
      <c r="A38" s="32" t="s">
        <v>44</v>
      </c>
    </row>
  </sheetData>
  <mergeCells count="8">
    <mergeCell ref="G3:H3"/>
    <mergeCell ref="G4:J4"/>
    <mergeCell ref="A9:B9"/>
    <mergeCell ref="A15:B15"/>
    <mergeCell ref="A21:B21"/>
    <mergeCell ref="A26:B26"/>
    <mergeCell ref="A27:B27"/>
    <mergeCell ref="A29:B29"/>
  </mergeCells>
  <phoneticPr fontId="9"/>
  <dataValidations count="1">
    <dataValidation type="custom" allowBlank="1" showDropDown="0" showInputMessage="1" showErrorMessage="1" sqref="C22:H22 C16:H16">
      <formula1>""""""</formula1>
    </dataValidation>
  </dataValidations>
  <pageMargins left="0.55118110236220474" right="0.27559055118110237" top="0.47244094488188981" bottom="0.31496062992125984" header="0.31496062992125984" footer="0.31496062992125984"/>
  <pageSetup paperSize="9" scale="5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21"/>
  <sheetViews>
    <sheetView zoomScale="80" zoomScaleNormal="80" workbookViewId="0">
      <selection activeCell="A4" sqref="A4"/>
    </sheetView>
  </sheetViews>
  <sheetFormatPr defaultRowHeight="18"/>
  <cols>
    <col min="1" max="1" width="2.375" style="32" customWidth="1"/>
    <col min="2" max="2" width="39.5546875" style="32" customWidth="1"/>
    <col min="3" max="3" width="13.375" style="32" customWidth="1"/>
    <col min="4" max="4" width="15.75" style="32" customWidth="1"/>
    <col min="5" max="5" width="16.25" style="32" customWidth="1"/>
    <col min="6" max="6" width="20.6640625" style="32" bestFit="1" customWidth="1"/>
    <col min="7" max="7" width="16.6640625" style="32" customWidth="1"/>
    <col min="8" max="8" width="16.125" style="32" customWidth="1"/>
    <col min="9" max="9" width="5.625" style="32" customWidth="1"/>
    <col min="10" max="10" width="17.375" style="32" customWidth="1"/>
    <col min="11" max="16384" width="9" style="32" customWidth="1"/>
  </cols>
  <sheetData>
    <row r="1" spans="1:10">
      <c r="A1" s="32" t="s">
        <v>42</v>
      </c>
    </row>
    <row r="2" spans="1:10" ht="18.75"/>
    <row r="3" spans="1:10" ht="24.75" customHeight="1">
      <c r="A3" s="95" t="s">
        <v>97</v>
      </c>
      <c r="B3" s="95"/>
      <c r="C3" s="95"/>
      <c r="D3" s="95"/>
      <c r="F3" s="68" t="s">
        <v>66</v>
      </c>
      <c r="G3" s="75"/>
      <c r="H3" s="81"/>
      <c r="I3" s="68"/>
      <c r="J3" s="68"/>
    </row>
    <row r="4" spans="1:10" ht="18.75">
      <c r="F4" s="68" t="s">
        <v>67</v>
      </c>
      <c r="G4" s="75"/>
      <c r="H4" s="82"/>
      <c r="I4" s="82"/>
      <c r="J4" s="81"/>
    </row>
    <row r="5" spans="1:10" ht="18.75"/>
    <row r="6" spans="1:10" ht="135.75" customHeight="1">
      <c r="A6" s="35"/>
      <c r="B6" s="45"/>
      <c r="C6" s="53" t="s">
        <v>61</v>
      </c>
      <c r="D6" s="53" t="s">
        <v>80</v>
      </c>
      <c r="E6" s="53" t="s">
        <v>81</v>
      </c>
      <c r="F6" s="69" t="s">
        <v>82</v>
      </c>
      <c r="G6" s="76" t="s">
        <v>69</v>
      </c>
      <c r="H6" s="83" t="s">
        <v>70</v>
      </c>
      <c r="J6" s="120" t="s">
        <v>83</v>
      </c>
    </row>
    <row r="7" spans="1:10" ht="42" customHeight="1">
      <c r="A7" s="96" t="s">
        <v>72</v>
      </c>
      <c r="B7" s="100"/>
      <c r="C7" s="103">
        <v>6</v>
      </c>
      <c r="D7" s="61"/>
      <c r="E7" s="107">
        <f>ROUNDUP(D7/6,0)</f>
        <v>0</v>
      </c>
      <c r="F7" s="109"/>
      <c r="G7" s="114">
        <f>IF(F7&lt;&gt;"",ROUND(MIN(E7,F7),1)*4,0)</f>
        <v>0</v>
      </c>
      <c r="H7" s="116">
        <f>G7*6990</f>
        <v>0</v>
      </c>
      <c r="I7" s="44"/>
      <c r="J7" s="93"/>
    </row>
    <row r="8" spans="1:10" ht="18.75">
      <c r="D8" s="44"/>
      <c r="E8" s="44"/>
      <c r="F8" s="44"/>
      <c r="G8" s="44"/>
      <c r="H8" s="87"/>
      <c r="I8" s="44"/>
      <c r="J8" s="87"/>
    </row>
    <row r="9" spans="1:10" s="32" customFormat="1" ht="19.8">
      <c r="A9" s="97" t="s">
        <v>13</v>
      </c>
      <c r="B9" s="35"/>
      <c r="C9" s="45"/>
      <c r="D9" s="106"/>
      <c r="E9" s="108"/>
      <c r="F9" s="110"/>
      <c r="G9" s="115"/>
      <c r="H9" s="117"/>
      <c r="I9" s="44"/>
      <c r="J9" s="121"/>
    </row>
    <row r="10" spans="1:10" s="32" customFormat="1" ht="95.4" customHeight="1">
      <c r="A10" s="98"/>
      <c r="B10" s="101" t="s">
        <v>77</v>
      </c>
      <c r="C10" s="104" t="s">
        <v>79</v>
      </c>
      <c r="D10" s="104" t="s">
        <v>79</v>
      </c>
      <c r="E10" s="63">
        <f>IF(AND(D10&gt;0,F10&gt;0,F11=0),2,0)</f>
        <v>0</v>
      </c>
      <c r="F10" s="111"/>
      <c r="G10" s="77">
        <f>IF(F10&lt;&gt;"",ROUND(MIN(E10,F10),1)*4,0)</f>
        <v>0</v>
      </c>
      <c r="H10" s="84">
        <f>G10*6990</f>
        <v>0</v>
      </c>
      <c r="I10" s="44"/>
      <c r="J10" s="91"/>
    </row>
    <row r="11" spans="1:10" s="32" customFormat="1" ht="95.4" customHeight="1">
      <c r="A11" s="99"/>
      <c r="B11" s="102" t="s">
        <v>22</v>
      </c>
      <c r="C11" s="105" t="s">
        <v>79</v>
      </c>
      <c r="D11" s="105" t="s">
        <v>79</v>
      </c>
      <c r="E11" s="65">
        <f>IF(AND(D11&gt;0,F11&gt;0,F10=0),1,0)</f>
        <v>0</v>
      </c>
      <c r="F11" s="112"/>
      <c r="G11" s="79">
        <f>IF(F11&lt;&gt;"",ROUND(MIN(E11,F11),1)*4,0)</f>
        <v>0</v>
      </c>
      <c r="H11" s="86">
        <f>G11*6990</f>
        <v>0</v>
      </c>
      <c r="I11" s="44"/>
      <c r="J11" s="93"/>
    </row>
    <row r="12" spans="1:10" ht="18.75">
      <c r="H12" s="119"/>
      <c r="J12" s="119"/>
    </row>
    <row r="13" spans="1:10" ht="24.75" customHeight="1">
      <c r="E13" s="80" t="s">
        <v>65</v>
      </c>
      <c r="F13" s="113">
        <f>ROUND(SUM(F7:F11),1)</f>
        <v>0</v>
      </c>
      <c r="G13" s="80" t="s">
        <v>65</v>
      </c>
      <c r="H13" s="118">
        <f>ROUNDDOWN(SUM(H7:H11),-3)</f>
        <v>0</v>
      </c>
      <c r="I13" s="80" t="s">
        <v>65</v>
      </c>
      <c r="J13" s="118">
        <f>SUM(J7:J11)</f>
        <v>0</v>
      </c>
    </row>
    <row r="14" spans="1:10">
      <c r="A14" s="32" t="s">
        <v>46</v>
      </c>
    </row>
    <row r="15" spans="1:10" ht="21" customHeight="1">
      <c r="A15" s="32" t="s">
        <v>53</v>
      </c>
    </row>
    <row r="16" spans="1:10" ht="21" customHeight="1">
      <c r="A16" s="32" t="s">
        <v>73</v>
      </c>
    </row>
    <row r="17" spans="1:14" ht="21" customHeight="1">
      <c r="A17" s="32" t="s">
        <v>74</v>
      </c>
    </row>
    <row r="18" spans="1:14" ht="21" customHeight="1">
      <c r="B18" s="32" t="s">
        <v>78</v>
      </c>
    </row>
    <row r="19" spans="1:14" ht="21" customHeight="1">
      <c r="A19" s="44" t="s">
        <v>75</v>
      </c>
      <c r="B19" s="44"/>
      <c r="C19" s="44"/>
      <c r="D19" s="44"/>
      <c r="E19" s="44"/>
      <c r="F19" s="44"/>
      <c r="G19" s="44"/>
      <c r="H19" s="44"/>
      <c r="I19" s="44"/>
      <c r="J19" s="44"/>
      <c r="K19" s="44"/>
      <c r="L19" s="44"/>
      <c r="M19" s="44"/>
      <c r="N19" s="44"/>
    </row>
    <row r="20" spans="1:14" ht="21" customHeight="1">
      <c r="A20" s="32" t="s">
        <v>3</v>
      </c>
    </row>
    <row r="21" spans="1:14" ht="21" customHeight="1">
      <c r="A21" s="32" t="s">
        <v>76</v>
      </c>
    </row>
  </sheetData>
  <mergeCells count="2">
    <mergeCell ref="G3:H3"/>
    <mergeCell ref="G4:J4"/>
  </mergeCells>
  <phoneticPr fontId="9"/>
  <dataValidations count="1">
    <dataValidation type="custom" allowBlank="1" showDropDown="0" showInputMessage="1" showErrorMessage="1" sqref="C9:H9">
      <formula1>""""""</formula1>
    </dataValidation>
  </dataValidations>
  <pageMargins left="0.7" right="0.7" top="0.75" bottom="0.33" header="0.3" footer="0.3"/>
  <pageSetup paperSize="9" scale="67"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第１号様式</vt:lpstr>
      <vt:lpstr>第２号様式</vt:lpstr>
      <vt:lpstr xml:space="preserve">別紙様式１【病院】 </vt:lpstr>
      <vt:lpstr xml:space="preserve">別紙様式１【診療所】 </vt:lpstr>
    </vt:vector>
  </TitlesOfParts>
  <Company>厚生労働省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Administrator</cp:lastModifiedBy>
  <cp:lastPrinted>2024-03-25T07:07:33Z</cp:lastPrinted>
  <dcterms:created xsi:type="dcterms:W3CDTF">2017-10-27T00:18:20Z</dcterms:created>
  <dcterms:modified xsi:type="dcterms:W3CDTF">2024-06-04T00:07:06Z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2024-06-04T00:07:06Z</vt:filetime>
  </property>
</Properties>
</file>