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akanishi\Desktop\公営企業会計\経営比較分析表調査\R5年\"/>
    </mc:Choice>
  </mc:AlternateContent>
  <workbookProtection workbookAlgorithmName="SHA-512" workbookHashValue="e3Mop7ko90jgNgMM1oBVF6EDt9OLWidG+ozhD/jTi3LPW8Um7EvhW9/39YmDz26FrDb0XJ4PepS73d/LYD6fPQ==" workbookSaltValue="ybyRnVnHGZjwMOPUhv6tKQ==" workbookSpinCount="100000" lockStructure="1"/>
  <bookViews>
    <workbookView xWindow="0" yWindow="0" windowWidth="19200" windowHeight="100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N12" i="5" s="1"/>
  <c r="TK118" i="4" s="1"/>
  <c r="MJ8" i="5"/>
  <c r="MA8" i="5"/>
  <c r="LZ8" i="5"/>
  <c r="LQ8" i="5"/>
  <c r="LR12" i="5" s="1"/>
  <c r="LP8" i="5"/>
  <c r="LG8" i="5"/>
  <c r="LI12" i="5" s="1"/>
  <c r="LF8" i="5"/>
  <c r="KW8" i="5"/>
  <c r="KV8" i="5"/>
  <c r="KU8" i="5"/>
  <c r="KL8" i="5"/>
  <c r="KK8" i="5"/>
  <c r="KB8" i="5"/>
  <c r="KC12" i="5" s="1"/>
  <c r="NU102" i="4" s="1"/>
  <c r="KA8" i="5"/>
  <c r="JR8" i="5"/>
  <c r="JQ8" i="5"/>
  <c r="JH8" i="5"/>
  <c r="JG8" i="5"/>
  <c r="IX8" i="5"/>
  <c r="IW8" i="5"/>
  <c r="IV8" i="5"/>
  <c r="IM8" i="5"/>
  <c r="IL8" i="5"/>
  <c r="IC8" i="5"/>
  <c r="IE12" i="5" s="1"/>
  <c r="KC102" i="4" s="1"/>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ST72"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LI16" i="5"/>
  <c r="JT16" i="5"/>
  <c r="IE16" i="5"/>
  <c r="GP16" i="5"/>
  <c r="FB16" i="5"/>
  <c r="DM16" i="5"/>
  <c r="BW16" i="5"/>
  <c r="DW16" i="5"/>
  <c r="LS10" i="5"/>
  <c r="ST85" i="4" s="1"/>
  <c r="KD10" i="5"/>
  <c r="OL100" i="4" s="1"/>
  <c r="IO10" i="5"/>
  <c r="KC116" i="4" s="1"/>
  <c r="HA10" i="5"/>
  <c r="KC55" i="4" s="1"/>
  <c r="FL10" i="5"/>
  <c r="FU70" i="4" s="1"/>
  <c r="DW10" i="5"/>
  <c r="BF85" i="4" s="1"/>
  <c r="CH10" i="5"/>
  <c r="OH35" i="4" s="1"/>
  <c r="CH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FL16" i="5"/>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IX12" i="5"/>
  <c r="ND57" i="4" s="1"/>
  <c r="GZ18" i="5"/>
  <c r="HB12" i="5"/>
  <c r="KT57" i="4" s="1"/>
  <c r="HC18" i="5"/>
  <c r="GY18" i="5"/>
  <c r="HB18" i="5"/>
  <c r="HA18" i="5"/>
  <c r="HC12" i="5"/>
  <c r="LK57" i="4" s="1"/>
  <c r="GY12" i="5"/>
  <c r="IU57" i="4" s="1"/>
  <c r="HV18" i="5"/>
  <c r="HT12" i="5"/>
  <c r="JL87" i="4" s="1"/>
  <c r="HU18" i="5"/>
  <c r="HW12" i="5"/>
  <c r="LK87" i="4" s="1"/>
  <c r="HS12" i="5"/>
  <c r="IU87" i="4" s="1"/>
  <c r="HT18" i="5"/>
  <c r="HW18" i="5"/>
  <c r="HS18" i="5"/>
  <c r="HU12" i="5"/>
  <c r="KC87" i="4" s="1"/>
  <c r="IN18" i="5"/>
  <c r="IP12" i="5"/>
  <c r="KT118" i="4" s="1"/>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GZ12" i="5"/>
  <c r="JL57" i="4" s="1"/>
  <c r="HV12" i="5"/>
  <c r="KT87" i="4" s="1"/>
  <c r="JB12" i="5"/>
  <c r="PT57" i="4" s="1"/>
  <c r="KL12" i="5"/>
  <c r="ND118"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HA12" i="5"/>
  <c r="KC57" i="4" s="1"/>
  <c r="JK12" i="5"/>
  <c r="PC72" i="4" s="1"/>
  <c r="KP12" i="5"/>
  <c r="PT118" i="4" s="1"/>
  <c r="MA12" i="5"/>
  <c r="RL102" i="4" s="1"/>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HI12" i="5"/>
  <c r="IU72" i="4" s="1"/>
  <c r="IN12" i="5"/>
  <c r="JL118" i="4" s="1"/>
  <c r="JT12" i="5"/>
  <c r="OL87" i="4" s="1"/>
  <c r="KZ12" i="5"/>
  <c r="TK57" i="4" s="1"/>
  <c r="ME12" i="5"/>
  <c r="UB102" i="4" s="1"/>
  <c r="LU16" i="5" l="1"/>
  <c r="KF16" i="5"/>
  <c r="IQ16" i="5"/>
  <c r="HC16" i="5"/>
  <c r="FN16" i="5"/>
  <c r="DY16" i="5"/>
  <c r="CJ16" i="5"/>
  <c r="LK16" i="5"/>
  <c r="JV16" i="5"/>
  <c r="IG16" i="5"/>
  <c r="GR16" i="5"/>
  <c r="FD16" i="5"/>
  <c r="DO16" i="5"/>
  <c r="BY16" i="5"/>
  <c r="MO16" i="5"/>
  <c r="LA16" i="5"/>
  <c r="JL16" i="5"/>
  <c r="ME16" i="5"/>
  <c r="KP16" i="5"/>
  <c r="JB16" i="5"/>
  <c r="HM16" i="5"/>
  <c r="FX16" i="5"/>
  <c r="EI16" i="5"/>
  <c r="CT16" i="5"/>
  <c r="BC16" i="5"/>
  <c r="GH16" i="5"/>
  <c r="MO10" i="5"/>
  <c r="UB116" i="4" s="1"/>
  <c r="LA10" i="5"/>
  <c r="UB55" i="4" s="1"/>
  <c r="JL10" i="5"/>
  <c r="PT70" i="4" s="1"/>
  <c r="HW10" i="5"/>
  <c r="LK85" i="4" s="1"/>
  <c r="GH10" i="5"/>
  <c r="HC100" i="4" s="1"/>
  <c r="ES10" i="5"/>
  <c r="CR116" i="4" s="1"/>
  <c r="DE10" i="5"/>
  <c r="CR55" i="4" s="1"/>
  <c r="BN10" i="5"/>
  <c r="GZ35" i="4" s="1"/>
  <c r="ES16" i="5"/>
  <c r="ME10" i="5"/>
  <c r="UB100" i="4" s="1"/>
  <c r="KP10" i="5"/>
  <c r="PT116" i="4" s="1"/>
  <c r="JB10" i="5"/>
  <c r="PT55" i="4" s="1"/>
  <c r="HM10" i="5"/>
  <c r="LK70" i="4" s="1"/>
  <c r="FX10" i="5"/>
  <c r="HC85" i="4" s="1"/>
  <c r="EI10" i="5"/>
  <c r="CR100" i="4" s="1"/>
  <c r="CT10" i="5"/>
  <c r="UE35" i="4" s="1"/>
  <c r="BC10" i="5"/>
  <c r="CP35" i="4" s="1"/>
  <c r="DE16" i="5"/>
  <c r="LU10" i="5"/>
  <c r="UB85" i="4" s="1"/>
  <c r="KF10" i="5"/>
  <c r="PT100" i="4" s="1"/>
  <c r="IQ10" i="5"/>
  <c r="LK116" i="4" s="1"/>
  <c r="HC10" i="5"/>
  <c r="LK55" i="4" s="1"/>
  <c r="FN10" i="5"/>
  <c r="HC70" i="4" s="1"/>
  <c r="DY10" i="5"/>
  <c r="CR85" i="4" s="1"/>
  <c r="CJ10" i="5"/>
  <c r="PT35" i="4" s="1"/>
  <c r="HW16" i="5"/>
  <c r="BN16" i="5"/>
  <c r="LK10" i="5"/>
  <c r="UB70" i="4" s="1"/>
  <c r="JV10" i="5"/>
  <c r="PT85" i="4" s="1"/>
  <c r="IG10" i="5"/>
  <c r="LK100" i="4" s="1"/>
  <c r="GR10" i="5"/>
  <c r="HC116" i="4" s="1"/>
  <c r="FD10" i="5"/>
  <c r="HC55" i="4" s="1"/>
  <c r="DO10" i="5"/>
  <c r="CR70" i="4" s="1"/>
  <c r="BY10" i="5"/>
  <c r="LJ35" i="4" s="1"/>
  <c r="HC11" i="4"/>
  <c r="GG18" i="5"/>
  <c r="GF18" i="5"/>
  <c r="GE18" i="5"/>
  <c r="GH18" i="5"/>
  <c r="GD18" i="5"/>
  <c r="GH12" i="5"/>
  <c r="HC102" i="4" s="1"/>
  <c r="GD12" i="5"/>
  <c r="EM102" i="4" s="1"/>
  <c r="GG12" i="5"/>
  <c r="GL102" i="4" s="1"/>
  <c r="GF12" i="5"/>
  <c r="FU102" i="4" s="1"/>
  <c r="GE12" i="5"/>
  <c r="FD102" i="4" s="1"/>
  <c r="LQ16" i="5"/>
  <c r="KB16" i="5"/>
  <c r="IM16" i="5"/>
  <c r="GY16" i="5"/>
  <c r="FJ16" i="5"/>
  <c r="DU16" i="5"/>
  <c r="CF16" i="5"/>
  <c r="LG16" i="5"/>
  <c r="JR16" i="5"/>
  <c r="IC16" i="5"/>
  <c r="GN16" i="5"/>
  <c r="EZ16" i="5"/>
  <c r="DK16" i="5"/>
  <c r="BU16" i="5"/>
  <c r="MK16" i="5"/>
  <c r="KW16" i="5"/>
  <c r="JH16" i="5"/>
  <c r="MA16" i="5"/>
  <c r="KL16" i="5"/>
  <c r="IX16" i="5"/>
  <c r="HI16" i="5"/>
  <c r="FT16" i="5"/>
  <c r="EE16" i="5"/>
  <c r="CP16" i="5"/>
  <c r="AY16" i="5"/>
  <c r="HS16" i="5"/>
  <c r="BJ16" i="5"/>
  <c r="MK10" i="5"/>
  <c r="RL116" i="4" s="1"/>
  <c r="KW10" i="5"/>
  <c r="RL55" i="4" s="1"/>
  <c r="JH10" i="5"/>
  <c r="ND70" i="4" s="1"/>
  <c r="HS10" i="5"/>
  <c r="IU85" i="4" s="1"/>
  <c r="GD10" i="5"/>
  <c r="EM100" i="4" s="1"/>
  <c r="EO10" i="5"/>
  <c r="T116" i="4" s="1"/>
  <c r="DA10" i="5"/>
  <c r="T55" i="4" s="1"/>
  <c r="BJ10" i="5"/>
  <c r="EB35" i="4" s="1"/>
  <c r="GD16" i="5"/>
  <c r="MA10" i="5"/>
  <c r="RL100" i="4" s="1"/>
  <c r="KL10" i="5"/>
  <c r="ND116" i="4" s="1"/>
  <c r="IX10" i="5"/>
  <c r="ND55" i="4" s="1"/>
  <c r="HI10" i="5"/>
  <c r="IU70" i="4" s="1"/>
  <c r="FT10" i="5"/>
  <c r="EM85" i="4" s="1"/>
  <c r="EE10" i="5"/>
  <c r="T100" i="4" s="1"/>
  <c r="CP10" i="5"/>
  <c r="RG35" i="4" s="1"/>
  <c r="AY10" i="5"/>
  <c r="R35" i="4" s="1"/>
  <c r="EO16" i="5"/>
  <c r="LQ10" i="5"/>
  <c r="RL85" i="4" s="1"/>
  <c r="KB10" i="5"/>
  <c r="ND100" i="4" s="1"/>
  <c r="IM10" i="5"/>
  <c r="IU116" i="4" s="1"/>
  <c r="GY10" i="5"/>
  <c r="IU55" i="4" s="1"/>
  <c r="FJ10" i="5"/>
  <c r="EM70" i="4" s="1"/>
  <c r="DU10" i="5"/>
  <c r="T85" i="4" s="1"/>
  <c r="CF10" i="5"/>
  <c r="MV35" i="4" s="1"/>
  <c r="DA16" i="5"/>
  <c r="LG10" i="5"/>
  <c r="RL70" i="4" s="1"/>
  <c r="JR10" i="5"/>
  <c r="ND85" i="4" s="1"/>
  <c r="IC10" i="5"/>
  <c r="IU100" i="4" s="1"/>
  <c r="GN10" i="5"/>
  <c r="EM116" i="4" s="1"/>
  <c r="EZ10" i="5"/>
  <c r="EM55" i="4" s="1"/>
  <c r="DK10" i="5"/>
  <c r="T70" i="4" s="1"/>
  <c r="BU10" i="5"/>
  <c r="IL35" i="4" s="1"/>
  <c r="BS11" i="4"/>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MD16" i="5"/>
  <c r="KO16" i="5"/>
  <c r="JA16" i="5"/>
  <c r="HL16" i="5"/>
  <c r="FW16" i="5"/>
  <c r="EH16" i="5"/>
  <c r="CS16" i="5"/>
  <c r="BB16" i="5"/>
  <c r="LT16" i="5"/>
  <c r="KE16" i="5"/>
  <c r="IP16" i="5"/>
  <c r="HB16" i="5"/>
  <c r="FM16" i="5"/>
  <c r="DX16" i="5"/>
  <c r="CI16" i="5"/>
  <c r="LJ16" i="5"/>
  <c r="JU16" i="5"/>
  <c r="IF16" i="5"/>
  <c r="MN16" i="5"/>
  <c r="KZ16" i="5"/>
  <c r="JK16" i="5"/>
  <c r="HV16" i="5"/>
  <c r="GG16" i="5"/>
  <c r="ER16" i="5"/>
  <c r="DD16" i="5"/>
  <c r="BM16" i="5"/>
  <c r="FC16" i="5"/>
  <c r="LJ10" i="5"/>
  <c r="TK70" i="4" s="1"/>
  <c r="JU10" i="5"/>
  <c r="PC85" i="4" s="1"/>
  <c r="IF10" i="5"/>
  <c r="KT100" i="4" s="1"/>
  <c r="GQ10" i="5"/>
  <c r="GL116" i="4" s="1"/>
  <c r="FC10" i="5"/>
  <c r="GL55" i="4" s="1"/>
  <c r="DN10" i="5"/>
  <c r="BY70" i="4" s="1"/>
  <c r="BX10" i="5"/>
  <c r="KQ35" i="4" s="1"/>
  <c r="DN16" i="5"/>
  <c r="MN10" i="5"/>
  <c r="TK116" i="4" s="1"/>
  <c r="KZ10" i="5"/>
  <c r="TK55" i="4" s="1"/>
  <c r="JK10" i="5"/>
  <c r="PC70" i="4" s="1"/>
  <c r="HV10" i="5"/>
  <c r="KT85" i="4" s="1"/>
  <c r="GG10" i="5"/>
  <c r="GL100" i="4" s="1"/>
  <c r="ER10" i="5"/>
  <c r="BY116" i="4" s="1"/>
  <c r="DD10" i="5"/>
  <c r="BY55" i="4" s="1"/>
  <c r="BM10" i="5"/>
  <c r="GG35" i="4" s="1"/>
  <c r="BX16" i="5"/>
  <c r="MD10" i="5"/>
  <c r="TK100" i="4" s="1"/>
  <c r="KO10" i="5"/>
  <c r="PC116" i="4" s="1"/>
  <c r="JA10" i="5"/>
  <c r="PC55" i="4" s="1"/>
  <c r="HL10" i="5"/>
  <c r="KT70" i="4" s="1"/>
  <c r="FW10" i="5"/>
  <c r="GL85" i="4" s="1"/>
  <c r="EH10" i="5"/>
  <c r="BY100" i="4" s="1"/>
  <c r="CS10" i="5"/>
  <c r="TL35" i="4" s="1"/>
  <c r="BB10" i="5"/>
  <c r="BW35" i="4" s="1"/>
  <c r="GQ16" i="5"/>
  <c r="LT10" i="5"/>
  <c r="TK85" i="4" s="1"/>
  <c r="KE10" i="5"/>
  <c r="PC100" i="4" s="1"/>
  <c r="IP10" i="5"/>
  <c r="KT116" i="4" s="1"/>
  <c r="HB10" i="5"/>
  <c r="KT55" i="4" s="1"/>
  <c r="FM10" i="5"/>
  <c r="GL70" i="4" s="1"/>
  <c r="DX10" i="5"/>
  <c r="BY85" i="4" s="1"/>
  <c r="CI10" i="5"/>
  <c r="PA35" i="4" s="1"/>
  <c r="FT11" i="4"/>
  <c r="LH16" i="5"/>
  <c r="JS16" i="5"/>
  <c r="ID16" i="5"/>
  <c r="GO16" i="5"/>
  <c r="FA16" i="5"/>
  <c r="DL16" i="5"/>
  <c r="BV16" i="5"/>
  <c r="ML16" i="5"/>
  <c r="KX16" i="5"/>
  <c r="JI16" i="5"/>
  <c r="HT16" i="5"/>
  <c r="GE16" i="5"/>
  <c r="EP16" i="5"/>
  <c r="DB16" i="5"/>
  <c r="BK16" i="5"/>
  <c r="MB16" i="5"/>
  <c r="KM16" i="5"/>
  <c r="IY16" i="5"/>
  <c r="LR16" i="5"/>
  <c r="KC16" i="5"/>
  <c r="IN16" i="5"/>
  <c r="GZ16" i="5"/>
  <c r="FK16" i="5"/>
  <c r="DV16" i="5"/>
  <c r="CG16" i="5"/>
  <c r="CQ16" i="5"/>
  <c r="MB10" i="5"/>
  <c r="SC100" i="4" s="1"/>
  <c r="KM10" i="5"/>
  <c r="NU116" i="4" s="1"/>
  <c r="IY10" i="5"/>
  <c r="NU55" i="4" s="1"/>
  <c r="HJ10" i="5"/>
  <c r="JL70" i="4" s="1"/>
  <c r="FU10" i="5"/>
  <c r="FD85" i="4" s="1"/>
  <c r="EF10" i="5"/>
  <c r="AM100" i="4" s="1"/>
  <c r="CQ10" i="5"/>
  <c r="RZ35" i="4" s="1"/>
  <c r="AZ10" i="5"/>
  <c r="AK35" i="4" s="1"/>
  <c r="HJ16" i="5"/>
  <c r="AZ16" i="5"/>
  <c r="LR10" i="5"/>
  <c r="SC85" i="4" s="1"/>
  <c r="KC10" i="5"/>
  <c r="NU100" i="4" s="1"/>
  <c r="IN10" i="5"/>
  <c r="JL116" i="4" s="1"/>
  <c r="GZ10" i="5"/>
  <c r="JL55" i="4" s="1"/>
  <c r="FK10" i="5"/>
  <c r="FD70" i="4" s="1"/>
  <c r="DV10" i="5"/>
  <c r="AM85" i="4" s="1"/>
  <c r="CG10" i="5"/>
  <c r="NO35" i="4" s="1"/>
  <c r="FU16" i="5"/>
  <c r="LH10" i="5"/>
  <c r="SC70" i="4" s="1"/>
  <c r="JS10" i="5"/>
  <c r="NU85" i="4" s="1"/>
  <c r="ID10" i="5"/>
  <c r="JL100" i="4" s="1"/>
  <c r="GO10" i="5"/>
  <c r="FD116" i="4" s="1"/>
  <c r="FA10" i="5"/>
  <c r="FD55" i="4" s="1"/>
  <c r="DL10" i="5"/>
  <c r="AM70" i="4" s="1"/>
  <c r="BV10" i="5"/>
  <c r="JE35" i="4" s="1"/>
  <c r="EF16" i="5"/>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alcChain>
</file>

<file path=xl/sharedStrings.xml><?xml version="1.0" encoding="utf-8"?>
<sst xmlns="http://schemas.openxmlformats.org/spreadsheetml/2006/main" count="1047" uniqueCount="270">
  <si>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</si>
  <si>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</si>
  <si>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</si>
  <si>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</si>
  <si>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</si>
  <si>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</si>
  <si>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</si>
  <si>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</si>
  <si>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基金への積立の有無…無
一般会計への繰出しの有無…有
　 目的：　むらおこし基金に積み立て　2,714千円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</si>
  <si>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</si>
  <si>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</si>
  <si>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</si>
  <si>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</si>
  <si>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</si>
  <si>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</si>
  <si>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</si>
  <si>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</si>
  <si>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</si>
  <si>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</si>
  <si>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</si>
  <si>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</si>
  <si>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</si>
  <si>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</si>
  <si>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</si>
  <si>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</si>
  <si>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</si>
  <si>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</si>
  <si>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</si>
  <si>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</si>
  <si>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</si>
  <si>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</si>
  <si>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</si>
  <si>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</si>
  <si>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</si>
  <si>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</si>
  <si>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</si>
  <si>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</si>
  <si>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</si>
  <si>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</si>
  <si>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</si>
  <si>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</si>
  <si>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</si>
  <si>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</si>
  <si>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</si>
  <si>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</si>
  <si>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</si>
  <si>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</si>
  <si>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</si>
  <si>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</si>
  <si>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</si>
  <si>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</si>
  <si>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</si>
  <si>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</si>
  <si>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</si>
  <si>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</si>
  <si>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</si>
  <si>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</si>
  <si>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</si>
  <si>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</si>
  <si>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</si>
  <si>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</si>
  <si>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</si>
  <si>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</si>
  <si>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</si>
  <si>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</si>
  <si>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</si>
  <si>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</si>
  <si>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</si>
  <si>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</si>
  <si>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</si>
  <si>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</si>
  <si>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</si>
  <si>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</si>
  <si>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</si>
  <si>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</si>
  <si>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</si>
  <si>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</si>
  <si>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</si>
  <si>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</si>
  <si>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</si>
  <si>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</si>
  <si>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</si>
  <si>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</si>
  <si>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</si>
  <si>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</si>
  <si>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</si>
  <si>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</si>
  <si>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</si>
  <si>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</si>
  <si>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</si>
  <si>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</si>
  <si>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</si>
  <si>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</si>
  <si>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</si>
  <si>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</si>
  <si>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</si>
  <si>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</si>
  <si>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</si>
  <si>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</si>
  <si>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</si>
  <si>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</si>
  <si>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</si>
  <si>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</si>
  <si>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</si>
  <si>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</si>
  <si>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</si>
  <si>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</si>
  <si>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</si>
  <si>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</si>
  <si>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</si>
  <si>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</si>
  <si>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</si>
  <si>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</si>
  <si>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</si>
  <si>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</si>
  <si>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</si>
  <si>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</si>
  <si>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</si>
  <si>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</si>
  <si>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</si>
  <si>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</si>
  <si>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</si>
  <si>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</si>
  <si>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</si>
  <si>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</si>
  <si>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</si>
  <si>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</si>
  <si>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</si>
  <si>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394271</t>
  </si>
  <si>
    <t>47</t>
  </si>
  <si>
    <t>04</t>
  </si>
  <si>
    <t>0</t>
  </si>
  <si>
    <t>000</t>
  </si>
  <si>
    <t>高知県　三原村</t>
  </si>
  <si>
    <t>法非適用</t>
  </si>
  <si>
    <t>電気事業</t>
  </si>
  <si>
    <t>非設置</t>
  </si>
  <si>
    <t>該当数値なし</t>
  </si>
  <si>
    <t>-</t>
  </si>
  <si>
    <t>令和15年12月12日　三原村太陽光発電所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</si>
  <si>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</si>
  <si>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</si>
  <si>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</si>
  <si>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</si>
  <si>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</si>
  <si>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</si>
  <si>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</si>
  <si>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</si>
  <si>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</si>
  <si>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</si>
  <si>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</si>
  <si>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</si>
  <si>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</si>
  <si>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</si>
  <si>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</si>
  <si>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</si>
  <si>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</si>
  <si>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</si>
  <si>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</si>
  <si>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</si>
  <si>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</si>
  <si>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</si>
  <si>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</si>
  <si>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</si>
  <si>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</si>
  <si>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</si>
  <si>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</si>
  <si>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</si>
  <si>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</si>
  <si>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</si>
  <si>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</si>
  <si>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</si>
  <si>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</si>
  <si>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</si>
  <si>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</si>
  <si>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</si>
  <si>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</si>
  <si>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</si>
  <si>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</si>
  <si>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</si>
  <si>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</si>
  <si>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</si>
  <si>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</si>
  <si>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</si>
  <si>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</si>
  <si>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</si>
  <si>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</si>
  <si>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</si>
  <si>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</si>
  <si>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</si>
  <si>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</si>
  <si>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</si>
  <si>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</si>
  <si>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</si>
  <si>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</si>
  <si>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</si>
  <si>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</si>
  <si>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</si>
  <si>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</si>
  <si>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</si>
  <si>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</si>
  <si>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</si>
  <si>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</si>
  <si>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</si>
  <si>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</si>
  <si>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</si>
  <si>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</si>
  <si>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</si>
  <si>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</si>
  <si>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</si>
  <si>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</si>
  <si>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</si>
  <si>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</si>
  <si>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</si>
  <si>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</si>
  <si>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</si>
  <si>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</si>
  <si>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</si>
  <si>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</si>
  <si>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</si>
  <si>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</si>
  <si>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</si>
  <si>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</si>
  <si>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</si>
  <si>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</si>
  <si>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</si>
  <si>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</si>
  <si>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</si>
  <si>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</si>
  <si>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</si>
  <si>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</si>
  <si>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</si>
  <si>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</si>
  <si>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</si>
  <si>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</si>
  <si>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</si>
  <si>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</si>
  <si>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</si>
  <si>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</si>
  <si>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</si>
  <si>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</si>
  <si>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</si>
  <si>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</si>
  <si>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</si>
  <si>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</si>
  <si>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</si>
  <si>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</si>
  <si>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</si>
  <si>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</si>
  <si>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</si>
  <si>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</si>
  <si>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</si>
  <si>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</si>
  <si>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</si>
  <si>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</si>
  <si>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</si>
  <si>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</si>
  <si>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</si>
  <si>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</si>
  <si>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</si>
  <si>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</si>
  <si>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</si>
  <si>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</si>
  <si>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</si>
  <si>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</si>
  <si>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</si>
  <si>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</si>
  <si>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・企業債等の借入を行っておらず安定した発電量も確保され、運営費用は全て売電収入で賄っており現状健全に運営されている。
・収益的収支比率は101.3％であり施設整備、運営等において地方債の活用が無いため、一般会計繰入金、地方債償還金も発生しておらず料金収入のみで安定した経営を行っている。
・営業収支比率1,123.6％となっており、大規模な修繕費等もなく営業収益のみで運営経費は十分賄えている。
・供給原価については43,452.6円であり、平均値に比べて高い水準にあるが営業費用以外のほぼ全額を一般会計に繰り出しており、地方債償還等も発生していないが収益に当たる額である繰り出し金を含めての供給原価であるため高水準となっている。
・EBITDAについては前年比677千円となっているが、これについては実質収支が677千円になったことによる像となっている。</t>
    <rPh sb="1" eb="3">
      <t>キギョウ</t>
    </rPh>
    <rPh sb="3" eb="4">
      <t>サイ</t>
    </rPh>
    <rPh sb="4" eb="5">
      <t>トウ</t>
    </rPh>
    <rPh sb="6" eb="7">
      <t>カ</t>
    </rPh>
    <rPh sb="7" eb="8">
      <t>イ</t>
    </rPh>
    <rPh sb="9" eb="10">
      <t>オコナ</t>
    </rPh>
    <rPh sb="15" eb="17">
      <t>アンテイ</t>
    </rPh>
    <rPh sb="19" eb="21">
      <t>ハツデン</t>
    </rPh>
    <rPh sb="21" eb="22">
      <t>リョウ</t>
    </rPh>
    <rPh sb="23" eb="25">
      <t>カクホ</t>
    </rPh>
    <rPh sb="28" eb="30">
      <t>ウンエイ</t>
    </rPh>
    <rPh sb="30" eb="32">
      <t>ヒヨウ</t>
    </rPh>
    <rPh sb="33" eb="34">
      <t>スベ</t>
    </rPh>
    <rPh sb="35" eb="37">
      <t>バイデン</t>
    </rPh>
    <rPh sb="37" eb="39">
      <t>シュウニュウ</t>
    </rPh>
    <rPh sb="40" eb="41">
      <t>マカナ</t>
    </rPh>
    <rPh sb="45" eb="47">
      <t>ゲンジョウ</t>
    </rPh>
    <rPh sb="47" eb="49">
      <t>ケンゼン</t>
    </rPh>
    <rPh sb="50" eb="52">
      <t>ウンエイ</t>
    </rPh>
    <rPh sb="61" eb="63">
      <t>シュウエキ</t>
    </rPh>
    <rPh sb="63" eb="64">
      <t>テキ</t>
    </rPh>
    <rPh sb="64" eb="66">
      <t>シュウシ</t>
    </rPh>
    <rPh sb="66" eb="68">
      <t>ヒリツ</t>
    </rPh>
    <rPh sb="78" eb="80">
      <t>シセツ</t>
    </rPh>
    <rPh sb="80" eb="82">
      <t>セイビ</t>
    </rPh>
    <rPh sb="83" eb="85">
      <t>ウンエイ</t>
    </rPh>
    <rPh sb="85" eb="86">
      <t>トウ</t>
    </rPh>
    <rPh sb="90" eb="93">
      <t>チホウサイ</t>
    </rPh>
    <rPh sb="94" eb="96">
      <t>カツヨウ</t>
    </rPh>
    <rPh sb="97" eb="98">
      <t>ナ</t>
    </rPh>
    <rPh sb="102" eb="104">
      <t>イッパン</t>
    </rPh>
    <rPh sb="104" eb="106">
      <t>カイケイ</t>
    </rPh>
    <rPh sb="106" eb="108">
      <t>クリイレ</t>
    </rPh>
    <rPh sb="108" eb="109">
      <t>キン</t>
    </rPh>
    <rPh sb="110" eb="113">
      <t>チホウサイ</t>
    </rPh>
    <rPh sb="113" eb="115">
      <t>ショウカン</t>
    </rPh>
    <rPh sb="115" eb="116">
      <t>キン</t>
    </rPh>
    <rPh sb="117" eb="119">
      <t>ハッセイ</t>
    </rPh>
    <rPh sb="124" eb="126">
      <t>リョウキン</t>
    </rPh>
    <rPh sb="126" eb="128">
      <t>シュウニュウ</t>
    </rPh>
    <rPh sb="131" eb="133">
      <t>アンテイ</t>
    </rPh>
    <rPh sb="135" eb="137">
      <t>ケイエイ</t>
    </rPh>
    <rPh sb="138" eb="139">
      <t>オコナ</t>
    </rPh>
    <rPh sb="147" eb="149">
      <t>エイギョウ</t>
    </rPh>
    <rPh sb="149" eb="151">
      <t>シュウシ</t>
    </rPh>
    <rPh sb="151" eb="153">
      <t>ヒリツ</t>
    </rPh>
    <rPh sb="219" eb="220">
      <t>エン</t>
    </rPh>
    <rPh sb="224" eb="227">
      <t>ヘイキンチ</t>
    </rPh>
    <rPh sb="228" eb="229">
      <t>クラ</t>
    </rPh>
    <rPh sb="231" eb="232">
      <t>タカ</t>
    </rPh>
    <rPh sb="233" eb="235">
      <t>スイジュン</t>
    </rPh>
    <rPh sb="239" eb="241">
      <t>エイギョウ</t>
    </rPh>
    <rPh sb="241" eb="243">
      <t>ヒヨウ</t>
    </rPh>
    <rPh sb="243" eb="245">
      <t>イガイ</t>
    </rPh>
    <rPh sb="248" eb="250">
      <t>ゼンガク</t>
    </rPh>
    <rPh sb="251" eb="253">
      <t>イッパン</t>
    </rPh>
    <rPh sb="253" eb="255">
      <t>カイケイ</t>
    </rPh>
    <rPh sb="256" eb="257">
      <t>ク</t>
    </rPh>
    <rPh sb="258" eb="259">
      <t>ダ</t>
    </rPh>
    <rPh sb="264" eb="267">
      <t>チホウサイ</t>
    </rPh>
    <rPh sb="267" eb="269">
      <t>ショウカン</t>
    </rPh>
    <rPh sb="269" eb="270">
      <t>トウ</t>
    </rPh>
    <rPh sb="271" eb="273">
      <t>ハッセイ</t>
    </rPh>
    <rPh sb="279" eb="281">
      <t>シュウエキ</t>
    </rPh>
    <rPh sb="282" eb="283">
      <t>ア</t>
    </rPh>
    <rPh sb="285" eb="286">
      <t>ガク</t>
    </rPh>
    <rPh sb="289" eb="290">
      <t>ク</t>
    </rPh>
    <rPh sb="291" eb="292">
      <t>ダ</t>
    </rPh>
    <rPh sb="293" eb="294">
      <t>キン</t>
    </rPh>
    <rPh sb="295" eb="296">
      <t>フク</t>
    </rPh>
    <rPh sb="299" eb="301">
      <t>キョウキュウ</t>
    </rPh>
    <rPh sb="301" eb="303">
      <t>ゲンカ</t>
    </rPh>
    <rPh sb="308" eb="311">
      <t>コウスイジュン</t>
    </rPh>
    <rPh sb="332" eb="335">
      <t>ゼンネンヒ</t>
    </rPh>
    <rPh sb="338" eb="340">
      <t>センエン</t>
    </rPh>
    <rPh sb="355" eb="357">
      <t>ジッシツ</t>
    </rPh>
    <rPh sb="357" eb="359">
      <t>シュウシ</t>
    </rPh>
    <rPh sb="363" eb="365">
      <t>センエン</t>
    </rPh>
    <rPh sb="374" eb="375">
      <t>ゾウ</t>
    </rPh>
    <phoneticPr fontId="5"/>
  </si>
  <si>
    <t xml:space="preserve">・企業債等の借入を行っておらず安定した発電量も確保され、運営費用は全て売電収入で賄っており現状健全に運営されている。制度終了後の収入減少についてが今後の検討事項である。
・設備利用率については平均値より高い水準にある。前年度とほぼ同ポイントであり効率的な運営を継続している。
・修繕費比率については前年度、本年度ともに0％であり現状経営に悪影響を及ぼす状況にない。
・企業債残高対料金収入比率については企業債の借り入れを行っていないため0％である。
・FIT収入割合については100％であり平均値とほぼ同等である。制度終了後の収入減少については今後の検討事項である。
</t>
    <rPh sb="1" eb="3">
      <t>キギョウ</t>
    </rPh>
    <rPh sb="3" eb="4">
      <t>サイ</t>
    </rPh>
    <rPh sb="4" eb="5">
      <t>トウ</t>
    </rPh>
    <rPh sb="6" eb="7">
      <t>カ</t>
    </rPh>
    <rPh sb="7" eb="8">
      <t>イ</t>
    </rPh>
    <rPh sb="9" eb="10">
      <t>オコナ</t>
    </rPh>
    <rPh sb="15" eb="17">
      <t>アンテイ</t>
    </rPh>
    <rPh sb="19" eb="21">
      <t>ハツデン</t>
    </rPh>
    <rPh sb="21" eb="22">
      <t>リョウ</t>
    </rPh>
    <rPh sb="23" eb="25">
      <t>カクホ</t>
    </rPh>
    <rPh sb="28" eb="30">
      <t>ウンエイ</t>
    </rPh>
    <rPh sb="30" eb="32">
      <t>ヒヨウ</t>
    </rPh>
    <rPh sb="33" eb="34">
      <t>スベ</t>
    </rPh>
    <rPh sb="35" eb="37">
      <t>バイデン</t>
    </rPh>
    <rPh sb="37" eb="39">
      <t>シュウニュウ</t>
    </rPh>
    <rPh sb="40" eb="41">
      <t>マカナ</t>
    </rPh>
    <rPh sb="45" eb="47">
      <t>ゲンジョウ</t>
    </rPh>
    <rPh sb="47" eb="49">
      <t>ケンゼン</t>
    </rPh>
    <rPh sb="50" eb="52">
      <t>ウンエイ</t>
    </rPh>
    <rPh sb="58" eb="60">
      <t>セイド</t>
    </rPh>
    <rPh sb="60" eb="62">
      <t>シュウリョウ</t>
    </rPh>
    <rPh sb="62" eb="63">
      <t>ゴ</t>
    </rPh>
    <rPh sb="64" eb="66">
      <t>シュウニュウ</t>
    </rPh>
    <rPh sb="66" eb="68">
      <t>ゲンショウ</t>
    </rPh>
    <rPh sb="73" eb="75">
      <t>コンゴ</t>
    </rPh>
    <rPh sb="76" eb="78">
      <t>ケントウ</t>
    </rPh>
    <rPh sb="78" eb="80">
      <t>ジコウ</t>
    </rPh>
    <rPh sb="87" eb="89">
      <t>セツビ</t>
    </rPh>
    <rPh sb="89" eb="92">
      <t>リヨウリツ</t>
    </rPh>
    <rPh sb="97" eb="100">
      <t>ヘイキンチ</t>
    </rPh>
    <rPh sb="102" eb="103">
      <t>タカ</t>
    </rPh>
    <rPh sb="104" eb="106">
      <t>スイジュン</t>
    </rPh>
    <rPh sb="110" eb="113">
      <t>ゼンネンド</t>
    </rPh>
    <rPh sb="116" eb="117">
      <t>オナ</t>
    </rPh>
    <rPh sb="124" eb="127">
      <t>コウリツテキ</t>
    </rPh>
    <rPh sb="128" eb="130">
      <t>ウンエイ</t>
    </rPh>
    <rPh sb="131" eb="133">
      <t>ケイゾク</t>
    </rPh>
    <rPh sb="141" eb="144">
      <t>シュウゼンヒ</t>
    </rPh>
    <rPh sb="144" eb="146">
      <t>ヒリツ</t>
    </rPh>
    <rPh sb="151" eb="154">
      <t>ゼンネンド</t>
    </rPh>
    <rPh sb="155" eb="158">
      <t>ホンネンド</t>
    </rPh>
    <rPh sb="166" eb="168">
      <t>ゲンジョウ</t>
    </rPh>
    <rPh sb="168" eb="170">
      <t>ケイエイ</t>
    </rPh>
    <rPh sb="171" eb="174">
      <t>アクエイキョウ</t>
    </rPh>
    <rPh sb="175" eb="176">
      <t>オヨ</t>
    </rPh>
    <rPh sb="178" eb="180">
      <t>ジョウキョウ</t>
    </rPh>
    <rPh sb="187" eb="189">
      <t>キギョウ</t>
    </rPh>
    <rPh sb="189" eb="190">
      <t>サイ</t>
    </rPh>
    <rPh sb="190" eb="192">
      <t>ザンダカ</t>
    </rPh>
    <rPh sb="192" eb="193">
      <t>タイ</t>
    </rPh>
    <rPh sb="193" eb="195">
      <t>リョウキン</t>
    </rPh>
    <rPh sb="195" eb="197">
      <t>シュウニュウ</t>
    </rPh>
    <rPh sb="197" eb="199">
      <t>ヒリツ</t>
    </rPh>
    <rPh sb="204" eb="206">
      <t>キギョウ</t>
    </rPh>
    <rPh sb="206" eb="207">
      <t>サイ</t>
    </rPh>
    <rPh sb="208" eb="209">
      <t>カ</t>
    </rPh>
    <rPh sb="210" eb="211">
      <t>イ</t>
    </rPh>
    <rPh sb="213" eb="214">
      <t>オコナ</t>
    </rPh>
    <rPh sb="233" eb="235">
      <t>シュウニュウ</t>
    </rPh>
    <rPh sb="235" eb="237">
      <t>ワリアイ</t>
    </rPh>
    <rPh sb="249" eb="252">
      <t>ヘイキンチ</t>
    </rPh>
    <rPh sb="255" eb="257">
      <t>ドウトウ</t>
    </rPh>
    <rPh sb="261" eb="263">
      <t>セイド</t>
    </rPh>
    <rPh sb="263" eb="265">
      <t>シュウリョウ</t>
    </rPh>
    <rPh sb="265" eb="266">
      <t>ゴ</t>
    </rPh>
    <rPh sb="267" eb="269">
      <t>シュウニュウ</t>
    </rPh>
    <rPh sb="269" eb="271">
      <t>ゲンショウ</t>
    </rPh>
    <rPh sb="276" eb="278">
      <t>コンゴ</t>
    </rPh>
    <rPh sb="279" eb="283">
      <t>ケントウジコウクダチホウサイショウカントウハッセイシュウエキアガククダキンフクキョウキュウゲンカコウスイジュンゼンネンヒセンエンジッシツシュウシセンエンゾウ</t>
    </rPh>
    <phoneticPr fontId="5"/>
  </si>
  <si>
    <t>　企業債の借入や、一般会計繰入金に依存することもなく営業収支のみで運営を賄い、営業費用以外を繰り出し金として一般会計に繰り出しており、現在大きな修繕等もなく経営自体は健全な状態にあると考えている。
　今後は高額な修繕や更新費用の発生、また制度終了後の収入減少などが課題となってくる。
　経営戦略については平成３０年度に作成済である。</t>
    <rPh sb="1" eb="4">
      <t>キギョウサイ</t>
    </rPh>
    <rPh sb="5" eb="6">
      <t>カ</t>
    </rPh>
    <rPh sb="6" eb="7">
      <t>イ</t>
    </rPh>
    <rPh sb="9" eb="11">
      <t>イッパン</t>
    </rPh>
    <rPh sb="11" eb="13">
      <t>カイケイ</t>
    </rPh>
    <rPh sb="13" eb="15">
      <t>クリイレ</t>
    </rPh>
    <rPh sb="15" eb="16">
      <t>キン</t>
    </rPh>
    <rPh sb="17" eb="19">
      <t>イゾン</t>
    </rPh>
    <rPh sb="26" eb="28">
      <t>エイギョウ</t>
    </rPh>
    <rPh sb="28" eb="30">
      <t>シュウシ</t>
    </rPh>
    <rPh sb="33" eb="35">
      <t>ウンエイ</t>
    </rPh>
    <rPh sb="36" eb="37">
      <t>マカナ</t>
    </rPh>
    <rPh sb="39" eb="45">
      <t>エイギョウヒヨウイガイ</t>
    </rPh>
    <rPh sb="46" eb="47">
      <t>ク</t>
    </rPh>
    <rPh sb="48" eb="49">
      <t>ダ</t>
    </rPh>
    <rPh sb="50" eb="51">
      <t>キン</t>
    </rPh>
    <rPh sb="54" eb="58">
      <t>イッパンカイケイ</t>
    </rPh>
    <rPh sb="59" eb="60">
      <t>ク</t>
    </rPh>
    <rPh sb="61" eb="62">
      <t>ダ</t>
    </rPh>
    <rPh sb="67" eb="69">
      <t>ゲンザイ</t>
    </rPh>
    <rPh sb="69" eb="70">
      <t>オオ</t>
    </rPh>
    <rPh sb="72" eb="74">
      <t>シュウゼン</t>
    </rPh>
    <rPh sb="74" eb="75">
      <t>トウ</t>
    </rPh>
    <rPh sb="78" eb="80">
      <t>ケイエイ</t>
    </rPh>
    <rPh sb="80" eb="82">
      <t>ジタイ</t>
    </rPh>
    <rPh sb="83" eb="85">
      <t>ケンゼン</t>
    </rPh>
    <rPh sb="86" eb="88">
      <t>ジョウタイ</t>
    </rPh>
    <rPh sb="92" eb="93">
      <t>カンガ</t>
    </rPh>
    <rPh sb="100" eb="102">
      <t>コンゴ</t>
    </rPh>
    <rPh sb="103" eb="105">
      <t>コウガク</t>
    </rPh>
    <rPh sb="106" eb="108">
      <t>シュウゼン</t>
    </rPh>
    <rPh sb="109" eb="111">
      <t>コウシン</t>
    </rPh>
    <rPh sb="111" eb="113">
      <t>ヒヨウ</t>
    </rPh>
    <rPh sb="114" eb="116">
      <t>ハッセイ</t>
    </rPh>
    <rPh sb="119" eb="121">
      <t>セイド</t>
    </rPh>
    <rPh sb="121" eb="123">
      <t>シュウリョウ</t>
    </rPh>
    <rPh sb="123" eb="124">
      <t>ゴ</t>
    </rPh>
    <rPh sb="125" eb="127">
      <t>シュウニュウ</t>
    </rPh>
    <rPh sb="127" eb="129">
      <t>ゲンショウ</t>
    </rPh>
    <rPh sb="132" eb="134">
      <t>カダイ</t>
    </rPh>
    <rPh sb="143" eb="145">
      <t>ケイエイ</t>
    </rPh>
    <rPh sb="145" eb="147">
      <t>センリャク</t>
    </rPh>
    <rPh sb="152" eb="154">
      <t>ヘイセイ</t>
    </rPh>
    <rPh sb="156" eb="158">
      <t>ネンド</t>
    </rPh>
    <rPh sb="159" eb="161">
      <t>サクセイ</t>
    </rPh>
    <rPh sb="161" eb="162">
      <t>スミ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</si>
</sst>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100.3</c:v>
                </c:pt>
                <c:pt idx="1">
                  <c:v>100</c:v>
                </c:pt>
                <c:pt idx="2">
                  <c:v>102.6</c:v>
                </c:pt>
                <c:pt idx="3">
                  <c:v>101.1</c:v>
                </c:pt>
                <c:pt idx="4">
                  <c:v>101.3</c:v>
                </c:pt>
              </c:numCache>
            </c:numRef>
          </c:val>
          <c:extLst>
            <c:ext xmlns:c16="http://schemas.microsoft.com/office/drawing/2014/chart" uri="{C3380CC4-5D6E-409C-BE32-E72D297353CC}">
              <c16:uniqueId val="{00000000-74EC-4EC3-BA9A-7D305D009B0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74EC-4EC3-BA9A-7D305D009B0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4EC-4EC3-BA9A-7D305D009B0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4C-4B44-BF90-8880B7EEE0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E74C-4B44-BF90-8880B7EEE0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8-41E6-8A08-1870B3AA3F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8-41E6-8A08-1870B3AA3F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BC6-4D58-9B81-B95E4053FA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C6-4D58-9B81-B95E4053FA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C-42D3-A88A-487652ADDA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C-42D3-A88A-487652ADDA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1C-4693-B3A2-3E28025F3A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1C-4693-B3A2-3E28025F3A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6-433A-AE0B-A1880713DD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6-433A-AE0B-A1880713DD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5-4EFF-94D1-6C68C688E6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5-4EFF-94D1-6C68C688E6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25-45CF-B952-2D7FEA1DFE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25-45CF-B952-2D7FEA1DFE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EF-48A3-973D-A269FE8033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EF-48A3-973D-A269FE8033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A-4FE5-B301-CDBAB806E4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A-4FE5-B301-CDBAB806E4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633</c:v>
                </c:pt>
                <c:pt idx="1">
                  <c:v>1430.4</c:v>
                </c:pt>
                <c:pt idx="2">
                  <c:v>1911.7</c:v>
                </c:pt>
                <c:pt idx="3">
                  <c:v>1496.7</c:v>
                </c:pt>
                <c:pt idx="4">
                  <c:v>1123.5999999999999</c:v>
                </c:pt>
              </c:numCache>
            </c:numRef>
          </c:val>
          <c:extLst>
            <c:ext xmlns:c16="http://schemas.microsoft.com/office/drawing/2014/chart" uri="{C3380CC4-5D6E-409C-BE32-E72D297353CC}">
              <c16:uniqueId val="{00000000-CE17-4837-82C0-AED68FFFB1F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CE17-4837-82C0-AED68FFFB1F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17-4837-82C0-AED68FFFB1F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6-4B43-BEEE-A4F071DACD9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6-4B43-BEEE-A4F071DACD9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4-4C6F-B578-8B21C8D5E82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4-4C6F-B578-8B21C8D5E82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88-4E1E-B924-03D4CA3432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88-4E1E-B924-03D4CA3432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B-4F4A-A5DF-BB41DFF62B6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B-4F4A-A5DF-BB41DFF62B6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C2-4728-9F71-5A95835AB9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2-4728-9F71-5A95835AB9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A0-462E-9292-57036BDC55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A0-462E-9292-57036BDC55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17.7</c:v>
                </c:pt>
                <c:pt idx="1">
                  <c:v>17.2</c:v>
                </c:pt>
                <c:pt idx="2">
                  <c:v>18.600000000000001</c:v>
                </c:pt>
                <c:pt idx="3">
                  <c:v>17.8</c:v>
                </c:pt>
                <c:pt idx="4">
                  <c:v>18</c:v>
                </c:pt>
              </c:numCache>
            </c:numRef>
          </c:val>
          <c:extLst>
            <c:ext xmlns:c16="http://schemas.microsoft.com/office/drawing/2014/chart" uri="{C3380CC4-5D6E-409C-BE32-E72D297353CC}">
              <c16:uniqueId val="{00000000-EF48-4EFD-894F-92ED4460AE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EF48-4EFD-894F-92ED4460AE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26F-4564-B02D-EDF46B69A6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F26F-4564-B02D-EDF46B69A6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A38-4A04-8912-A53582BB170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FA38-4A04-8912-A53582BB170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6-4952-A93A-DA2AEA2D04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6-4952-A93A-DA2AEA2D04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C-41A1-BFD2-03DFDAA2AAD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C-41A1-BFD2-03DFDAA2AAD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8FC-41A1-BFD2-03DFDAA2AAD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39-4554-9843-E9466CA3374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3E39-4554-9843-E9466CA3374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43036.4</c:v>
                </c:pt>
                <c:pt idx="1">
                  <c:v>43724.7</c:v>
                </c:pt>
                <c:pt idx="2">
                  <c:v>42907.5</c:v>
                </c:pt>
                <c:pt idx="3">
                  <c:v>43505.2</c:v>
                </c:pt>
                <c:pt idx="4">
                  <c:v>43452.6</c:v>
                </c:pt>
              </c:numCache>
            </c:numRef>
          </c:val>
          <c:extLst>
            <c:ext xmlns:c16="http://schemas.microsoft.com/office/drawing/2014/chart" uri="{C3380CC4-5D6E-409C-BE32-E72D297353CC}">
              <c16:uniqueId val="{00000000-875C-4B3B-BA98-C2A7BCCD909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875C-4B3B-BA98-C2A7BCCD909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171</c:v>
                </c:pt>
                <c:pt idx="1">
                  <c:v>#N/A</c:v>
                </c:pt>
                <c:pt idx="2">
                  <c:v>1336</c:v>
                </c:pt>
                <c:pt idx="3">
                  <c:v>560</c:v>
                </c:pt>
                <c:pt idx="4">
                  <c:v>677</c:v>
                </c:pt>
              </c:numCache>
            </c:numRef>
          </c:val>
          <c:extLst>
            <c:ext xmlns:c16="http://schemas.microsoft.com/office/drawing/2014/chart" uri="{C3380CC4-5D6E-409C-BE32-E72D297353CC}">
              <c16:uniqueId val="{00000000-1B59-44B6-A82D-1904B485B89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1B59-44B6-A82D-1904B485B89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17.7</c:v>
                </c:pt>
                <c:pt idx="1">
                  <c:v>17.2</c:v>
                </c:pt>
                <c:pt idx="2">
                  <c:v>18.600000000000001</c:v>
                </c:pt>
                <c:pt idx="3">
                  <c:v>17.8</c:v>
                </c:pt>
                <c:pt idx="4">
                  <c:v>18</c:v>
                </c:pt>
              </c:numCache>
            </c:numRef>
          </c:val>
          <c:extLst>
            <c:ext xmlns:c16="http://schemas.microsoft.com/office/drawing/2014/chart" uri="{C3380CC4-5D6E-409C-BE32-E72D297353CC}">
              <c16:uniqueId val="{00000000-51F4-42B8-9004-AB9BC03E243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51F4-42B8-9004-AB9BC03E243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2E3-4D02-B642-E391F5C0FF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D2E3-4D02-B642-E391F5C0FF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0BA-480F-9004-5A82F770FC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F0BA-480F-9004-5A82F770FC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8-44F5-9AD6-38D91B54EE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8-44F5-9AD6-38D91B54EE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95964" y="7327322"/>
          <a:ext cx="6231866" cy="30120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7021532" y="7327322"/>
          <a:ext cx="6221612" cy="30120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3536632" y="7327322"/>
          <a:ext cx="6228414" cy="30120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20066947" y="7327322"/>
          <a:ext cx="6226806" cy="30120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6614456" y="7327322"/>
          <a:ext cx="6237939" cy="30120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626920" y="12313225"/>
          <a:ext cx="6226591" cy="2996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626920" y="15413181"/>
          <a:ext cx="6226591" cy="29821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626920" y="18516600"/>
          <a:ext cx="6226591" cy="29856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626920" y="21606165"/>
          <a:ext cx="6226591" cy="297699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626920" y="24688800"/>
          <a:ext cx="622659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559388" y="12313225"/>
          <a:ext cx="5772149" cy="2996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559388" y="15413181"/>
          <a:ext cx="5772149" cy="29821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559388" y="18516600"/>
          <a:ext cx="5772149" cy="29856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559388" y="21606165"/>
          <a:ext cx="5772149" cy="297699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559388" y="24688800"/>
          <a:ext cx="577214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982702" y="12313225"/>
          <a:ext cx="5772149" cy="2996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982702" y="15413181"/>
          <a:ext cx="5772149" cy="29821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982702" y="18516600"/>
          <a:ext cx="5772149" cy="29856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982702" y="21606165"/>
          <a:ext cx="5772149" cy="297699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982702" y="24688800"/>
          <a:ext cx="577214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20418140" y="12313225"/>
          <a:ext cx="5772149" cy="2996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20418140" y="15413181"/>
          <a:ext cx="5772149" cy="29821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20418140" y="18516600"/>
          <a:ext cx="5772149" cy="29856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20418140" y="21606165"/>
          <a:ext cx="5772149" cy="297699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20418140" y="24688800"/>
          <a:ext cx="577214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6841453" y="12313225"/>
          <a:ext cx="5772149" cy="2996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6841453" y="15413181"/>
          <a:ext cx="5772149" cy="29821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6841453" y="18516600"/>
          <a:ext cx="5772149" cy="29856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6841453" y="21606165"/>
          <a:ext cx="5772149" cy="297699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6841453" y="24688800"/>
          <a:ext cx="577214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MX1" zoomScale="50" zoomScaleNormal="5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高知県　三原村</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267</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1</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139</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139</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141</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1163</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1135</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1220</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1171</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1180</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1163</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1135</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1220</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1171</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1180</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46873</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46873</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100.3</v>
      </c>
      <c r="S36" s="93"/>
      <c r="T36" s="93"/>
      <c r="U36" s="93"/>
      <c r="V36" s="93"/>
      <c r="W36" s="93"/>
      <c r="X36" s="93"/>
      <c r="Y36" s="93"/>
      <c r="Z36" s="93"/>
      <c r="AA36" s="93"/>
      <c r="AB36" s="93"/>
      <c r="AC36" s="93"/>
      <c r="AD36" s="93"/>
      <c r="AE36" s="93"/>
      <c r="AF36" s="93"/>
      <c r="AG36" s="93"/>
      <c r="AH36" s="93"/>
      <c r="AI36" s="93"/>
      <c r="AJ36" s="94"/>
      <c r="AK36" s="92">
        <f>データ!AZ11</f>
        <v>100</v>
      </c>
      <c r="AL36" s="93"/>
      <c r="AM36" s="93"/>
      <c r="AN36" s="93"/>
      <c r="AO36" s="93"/>
      <c r="AP36" s="93"/>
      <c r="AQ36" s="93"/>
      <c r="AR36" s="93"/>
      <c r="AS36" s="93"/>
      <c r="AT36" s="93"/>
      <c r="AU36" s="93"/>
      <c r="AV36" s="93"/>
      <c r="AW36" s="93"/>
      <c r="AX36" s="93"/>
      <c r="AY36" s="93"/>
      <c r="AZ36" s="93"/>
      <c r="BA36" s="93"/>
      <c r="BB36" s="93"/>
      <c r="BC36" s="94"/>
      <c r="BD36" s="92">
        <f>データ!BA11</f>
        <v>102.6</v>
      </c>
      <c r="BE36" s="93"/>
      <c r="BF36" s="93"/>
      <c r="BG36" s="93"/>
      <c r="BH36" s="93"/>
      <c r="BI36" s="93"/>
      <c r="BJ36" s="93"/>
      <c r="BK36" s="93"/>
      <c r="BL36" s="93"/>
      <c r="BM36" s="93"/>
      <c r="BN36" s="93"/>
      <c r="BO36" s="93"/>
      <c r="BP36" s="93"/>
      <c r="BQ36" s="93"/>
      <c r="BR36" s="93"/>
      <c r="BS36" s="93"/>
      <c r="BT36" s="93"/>
      <c r="BU36" s="93"/>
      <c r="BV36" s="94"/>
      <c r="BW36" s="92">
        <f>データ!BB11</f>
        <v>101.1</v>
      </c>
      <c r="BX36" s="93"/>
      <c r="BY36" s="93"/>
      <c r="BZ36" s="93"/>
      <c r="CA36" s="93"/>
      <c r="CB36" s="93"/>
      <c r="CC36" s="93"/>
      <c r="CD36" s="93"/>
      <c r="CE36" s="93"/>
      <c r="CF36" s="93"/>
      <c r="CG36" s="93"/>
      <c r="CH36" s="93"/>
      <c r="CI36" s="93"/>
      <c r="CJ36" s="93"/>
      <c r="CK36" s="93"/>
      <c r="CL36" s="93"/>
      <c r="CM36" s="93"/>
      <c r="CN36" s="93"/>
      <c r="CO36" s="94"/>
      <c r="CP36" s="92">
        <f>データ!BC11</f>
        <v>101.3</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633</v>
      </c>
      <c r="EC36" s="93"/>
      <c r="ED36" s="93"/>
      <c r="EE36" s="93"/>
      <c r="EF36" s="93"/>
      <c r="EG36" s="93"/>
      <c r="EH36" s="93"/>
      <c r="EI36" s="93"/>
      <c r="EJ36" s="93"/>
      <c r="EK36" s="93"/>
      <c r="EL36" s="93"/>
      <c r="EM36" s="93"/>
      <c r="EN36" s="93"/>
      <c r="EO36" s="93"/>
      <c r="EP36" s="93"/>
      <c r="EQ36" s="93"/>
      <c r="ER36" s="93"/>
      <c r="ES36" s="93"/>
      <c r="ET36" s="94"/>
      <c r="EU36" s="92">
        <f>データ!BK11</f>
        <v>1430.4</v>
      </c>
      <c r="EV36" s="93"/>
      <c r="EW36" s="93"/>
      <c r="EX36" s="93"/>
      <c r="EY36" s="93"/>
      <c r="EZ36" s="93"/>
      <c r="FA36" s="93"/>
      <c r="FB36" s="93"/>
      <c r="FC36" s="93"/>
      <c r="FD36" s="93"/>
      <c r="FE36" s="93"/>
      <c r="FF36" s="93"/>
      <c r="FG36" s="93"/>
      <c r="FH36" s="93"/>
      <c r="FI36" s="93"/>
      <c r="FJ36" s="93"/>
      <c r="FK36" s="93"/>
      <c r="FL36" s="93"/>
      <c r="FM36" s="94"/>
      <c r="FN36" s="92">
        <f>データ!BL11</f>
        <v>1911.7</v>
      </c>
      <c r="FO36" s="93"/>
      <c r="FP36" s="93"/>
      <c r="FQ36" s="93"/>
      <c r="FR36" s="93"/>
      <c r="FS36" s="93"/>
      <c r="FT36" s="93"/>
      <c r="FU36" s="93"/>
      <c r="FV36" s="93"/>
      <c r="FW36" s="93"/>
      <c r="FX36" s="93"/>
      <c r="FY36" s="93"/>
      <c r="FZ36" s="93"/>
      <c r="GA36" s="93"/>
      <c r="GB36" s="93"/>
      <c r="GC36" s="93"/>
      <c r="GD36" s="93"/>
      <c r="GE36" s="93"/>
      <c r="GF36" s="94"/>
      <c r="GG36" s="92">
        <f>データ!BM11</f>
        <v>1496.7</v>
      </c>
      <c r="GH36" s="93"/>
      <c r="GI36" s="93"/>
      <c r="GJ36" s="93"/>
      <c r="GK36" s="93"/>
      <c r="GL36" s="93"/>
      <c r="GM36" s="93"/>
      <c r="GN36" s="93"/>
      <c r="GO36" s="93"/>
      <c r="GP36" s="93"/>
      <c r="GQ36" s="93"/>
      <c r="GR36" s="93"/>
      <c r="GS36" s="93"/>
      <c r="GT36" s="93"/>
      <c r="GU36" s="93"/>
      <c r="GV36" s="93"/>
      <c r="GW36" s="93"/>
      <c r="GX36" s="93"/>
      <c r="GY36" s="94"/>
      <c r="GZ36" s="92">
        <f>データ!BN11</f>
        <v>1123.5999999999999</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43036.4</v>
      </c>
      <c r="MW36" s="93"/>
      <c r="MX36" s="93"/>
      <c r="MY36" s="93"/>
      <c r="MZ36" s="93"/>
      <c r="NA36" s="93"/>
      <c r="NB36" s="93"/>
      <c r="NC36" s="93"/>
      <c r="ND36" s="93"/>
      <c r="NE36" s="93"/>
      <c r="NF36" s="93"/>
      <c r="NG36" s="93"/>
      <c r="NH36" s="93"/>
      <c r="NI36" s="93"/>
      <c r="NJ36" s="93"/>
      <c r="NK36" s="93"/>
      <c r="NL36" s="93"/>
      <c r="NM36" s="93"/>
      <c r="NN36" s="94"/>
      <c r="NO36" s="92">
        <f>データ!CG11</f>
        <v>43724.7</v>
      </c>
      <c r="NP36" s="93"/>
      <c r="NQ36" s="93"/>
      <c r="NR36" s="93"/>
      <c r="NS36" s="93"/>
      <c r="NT36" s="93"/>
      <c r="NU36" s="93"/>
      <c r="NV36" s="93"/>
      <c r="NW36" s="93"/>
      <c r="NX36" s="93"/>
      <c r="NY36" s="93"/>
      <c r="NZ36" s="93"/>
      <c r="OA36" s="93"/>
      <c r="OB36" s="93"/>
      <c r="OC36" s="93"/>
      <c r="OD36" s="93"/>
      <c r="OE36" s="93"/>
      <c r="OF36" s="93"/>
      <c r="OG36" s="94"/>
      <c r="OH36" s="92">
        <f>データ!CH11</f>
        <v>42907.5</v>
      </c>
      <c r="OI36" s="93"/>
      <c r="OJ36" s="93"/>
      <c r="OK36" s="93"/>
      <c r="OL36" s="93"/>
      <c r="OM36" s="93"/>
      <c r="ON36" s="93"/>
      <c r="OO36" s="93"/>
      <c r="OP36" s="93"/>
      <c r="OQ36" s="93"/>
      <c r="OR36" s="93"/>
      <c r="OS36" s="93"/>
      <c r="OT36" s="93"/>
      <c r="OU36" s="93"/>
      <c r="OV36" s="93"/>
      <c r="OW36" s="93"/>
      <c r="OX36" s="93"/>
      <c r="OY36" s="93"/>
      <c r="OZ36" s="94"/>
      <c r="PA36" s="92">
        <f>データ!CI11</f>
        <v>43505.2</v>
      </c>
      <c r="PB36" s="93"/>
      <c r="PC36" s="93"/>
      <c r="PD36" s="93"/>
      <c r="PE36" s="93"/>
      <c r="PF36" s="93"/>
      <c r="PG36" s="93"/>
      <c r="PH36" s="93"/>
      <c r="PI36" s="93"/>
      <c r="PJ36" s="93"/>
      <c r="PK36" s="93"/>
      <c r="PL36" s="93"/>
      <c r="PM36" s="93"/>
      <c r="PN36" s="93"/>
      <c r="PO36" s="93"/>
      <c r="PP36" s="93"/>
      <c r="PQ36" s="93"/>
      <c r="PR36" s="93"/>
      <c r="PS36" s="94"/>
      <c r="PT36" s="92">
        <f>データ!CJ11</f>
        <v>43452.6</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171</v>
      </c>
      <c r="RH36" s="124"/>
      <c r="RI36" s="124"/>
      <c r="RJ36" s="124"/>
      <c r="RK36" s="124"/>
      <c r="RL36" s="124"/>
      <c r="RM36" s="124"/>
      <c r="RN36" s="124"/>
      <c r="RO36" s="124"/>
      <c r="RP36" s="124"/>
      <c r="RQ36" s="124"/>
      <c r="RR36" s="124"/>
      <c r="RS36" s="124"/>
      <c r="RT36" s="124"/>
      <c r="RU36" s="124"/>
      <c r="RV36" s="124"/>
      <c r="RW36" s="124"/>
      <c r="RX36" s="124"/>
      <c r="RY36" s="125"/>
      <c r="RZ36" s="123" t="str">
        <f>データ!CQ11</f>
        <v>-</v>
      </c>
      <c r="SA36" s="124"/>
      <c r="SB36" s="124"/>
      <c r="SC36" s="124"/>
      <c r="SD36" s="124"/>
      <c r="SE36" s="124"/>
      <c r="SF36" s="124"/>
      <c r="SG36" s="124"/>
      <c r="SH36" s="124"/>
      <c r="SI36" s="124"/>
      <c r="SJ36" s="124"/>
      <c r="SK36" s="124"/>
      <c r="SL36" s="124"/>
      <c r="SM36" s="124"/>
      <c r="SN36" s="124"/>
      <c r="SO36" s="124"/>
      <c r="SP36" s="124"/>
      <c r="SQ36" s="124"/>
      <c r="SR36" s="125"/>
      <c r="SS36" s="123">
        <f>データ!CR11</f>
        <v>1336</v>
      </c>
      <c r="ST36" s="124"/>
      <c r="SU36" s="124"/>
      <c r="SV36" s="124"/>
      <c r="SW36" s="124"/>
      <c r="SX36" s="124"/>
      <c r="SY36" s="124"/>
      <c r="SZ36" s="124"/>
      <c r="TA36" s="124"/>
      <c r="TB36" s="124"/>
      <c r="TC36" s="124"/>
      <c r="TD36" s="124"/>
      <c r="TE36" s="124"/>
      <c r="TF36" s="124"/>
      <c r="TG36" s="124"/>
      <c r="TH36" s="124"/>
      <c r="TI36" s="124"/>
      <c r="TJ36" s="124"/>
      <c r="TK36" s="125"/>
      <c r="TL36" s="123">
        <f>データ!CS11</f>
        <v>560</v>
      </c>
      <c r="TM36" s="124"/>
      <c r="TN36" s="124"/>
      <c r="TO36" s="124"/>
      <c r="TP36" s="124"/>
      <c r="TQ36" s="124"/>
      <c r="TR36" s="124"/>
      <c r="TS36" s="124"/>
      <c r="TT36" s="124"/>
      <c r="TU36" s="124"/>
      <c r="TV36" s="124"/>
      <c r="TW36" s="124"/>
      <c r="TX36" s="124"/>
      <c r="TY36" s="124"/>
      <c r="TZ36" s="124"/>
      <c r="UA36" s="124"/>
      <c r="UB36" s="124"/>
      <c r="UC36" s="124"/>
      <c r="UD36" s="125"/>
      <c r="UE36" s="123">
        <f>データ!CT11</f>
        <v>677</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268</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36</v>
      </c>
      <c r="I56" s="90"/>
      <c r="J56" s="90"/>
      <c r="K56" s="90"/>
      <c r="L56" s="90"/>
      <c r="M56" s="90"/>
      <c r="N56" s="90"/>
      <c r="O56" s="90"/>
      <c r="P56" s="90"/>
      <c r="Q56" s="90"/>
      <c r="R56" s="90"/>
      <c r="S56" s="91"/>
      <c r="T56" s="92">
        <f>データ!DA11</f>
        <v>17.7</v>
      </c>
      <c r="U56" s="93"/>
      <c r="V56" s="93"/>
      <c r="W56" s="93"/>
      <c r="X56" s="93"/>
      <c r="Y56" s="93"/>
      <c r="Z56" s="93"/>
      <c r="AA56" s="93"/>
      <c r="AB56" s="93"/>
      <c r="AC56" s="93"/>
      <c r="AD56" s="93"/>
      <c r="AE56" s="93"/>
      <c r="AF56" s="93"/>
      <c r="AG56" s="93"/>
      <c r="AH56" s="93"/>
      <c r="AI56" s="93"/>
      <c r="AJ56" s="93"/>
      <c r="AK56" s="93"/>
      <c r="AL56" s="94"/>
      <c r="AM56" s="92">
        <f>データ!DB11</f>
        <v>17.2</v>
      </c>
      <c r="AN56" s="93"/>
      <c r="AO56" s="93"/>
      <c r="AP56" s="93"/>
      <c r="AQ56" s="93"/>
      <c r="AR56" s="93"/>
      <c r="AS56" s="93"/>
      <c r="AT56" s="93"/>
      <c r="AU56" s="93"/>
      <c r="AV56" s="93"/>
      <c r="AW56" s="93"/>
      <c r="AX56" s="93"/>
      <c r="AY56" s="93"/>
      <c r="AZ56" s="93"/>
      <c r="BA56" s="93"/>
      <c r="BB56" s="93"/>
      <c r="BC56" s="93"/>
      <c r="BD56" s="93"/>
      <c r="BE56" s="94"/>
      <c r="BF56" s="92">
        <f>データ!DC11</f>
        <v>18.600000000000001</v>
      </c>
      <c r="BG56" s="93"/>
      <c r="BH56" s="93"/>
      <c r="BI56" s="93"/>
      <c r="BJ56" s="93"/>
      <c r="BK56" s="93"/>
      <c r="BL56" s="93"/>
      <c r="BM56" s="93"/>
      <c r="BN56" s="93"/>
      <c r="BO56" s="93"/>
      <c r="BP56" s="93"/>
      <c r="BQ56" s="93"/>
      <c r="BR56" s="93"/>
      <c r="BS56" s="93"/>
      <c r="BT56" s="93"/>
      <c r="BU56" s="93"/>
      <c r="BV56" s="93"/>
      <c r="BW56" s="93"/>
      <c r="BX56" s="94"/>
      <c r="BY56" s="92">
        <f>データ!DD11</f>
        <v>17.8</v>
      </c>
      <c r="BZ56" s="93"/>
      <c r="CA56" s="93"/>
      <c r="CB56" s="93"/>
      <c r="CC56" s="93"/>
      <c r="CD56" s="93"/>
      <c r="CE56" s="93"/>
      <c r="CF56" s="93"/>
      <c r="CG56" s="93"/>
      <c r="CH56" s="93"/>
      <c r="CI56" s="93"/>
      <c r="CJ56" s="93"/>
      <c r="CK56" s="93"/>
      <c r="CL56" s="93"/>
      <c r="CM56" s="93"/>
      <c r="CN56" s="93"/>
      <c r="CO56" s="93"/>
      <c r="CP56" s="93"/>
      <c r="CQ56" s="94"/>
      <c r="CR56" s="92">
        <f>データ!DE11</f>
        <v>18</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t="str">
        <f>データ!IX11</f>
        <v>-</v>
      </c>
      <c r="NE56" s="88"/>
      <c r="NF56" s="88"/>
      <c r="NG56" s="88"/>
      <c r="NH56" s="88"/>
      <c r="NI56" s="88"/>
      <c r="NJ56" s="88"/>
      <c r="NK56" s="88"/>
      <c r="NL56" s="88"/>
      <c r="NM56" s="88"/>
      <c r="NN56" s="88"/>
      <c r="NO56" s="88"/>
      <c r="NP56" s="88"/>
      <c r="NQ56" s="88"/>
      <c r="NR56" s="88"/>
      <c r="NS56" s="88"/>
      <c r="NT56" s="88"/>
      <c r="NU56" s="88" t="str">
        <f>データ!IY11</f>
        <v>-</v>
      </c>
      <c r="NV56" s="88"/>
      <c r="NW56" s="88"/>
      <c r="NX56" s="88"/>
      <c r="NY56" s="88"/>
      <c r="NZ56" s="88"/>
      <c r="OA56" s="88"/>
      <c r="OB56" s="88"/>
      <c r="OC56" s="88"/>
      <c r="OD56" s="88"/>
      <c r="OE56" s="88"/>
      <c r="OF56" s="88"/>
      <c r="OG56" s="88"/>
      <c r="OH56" s="88"/>
      <c r="OI56" s="88"/>
      <c r="OJ56" s="88"/>
      <c r="OK56" s="88"/>
      <c r="OL56" s="88" t="str">
        <f>データ!IZ11</f>
        <v>-</v>
      </c>
      <c r="OM56" s="88"/>
      <c r="ON56" s="88"/>
      <c r="OO56" s="88"/>
      <c r="OP56" s="88"/>
      <c r="OQ56" s="88"/>
      <c r="OR56" s="88"/>
      <c r="OS56" s="88"/>
      <c r="OT56" s="88"/>
      <c r="OU56" s="88"/>
      <c r="OV56" s="88"/>
      <c r="OW56" s="88"/>
      <c r="OX56" s="88"/>
      <c r="OY56" s="88"/>
      <c r="OZ56" s="88"/>
      <c r="PA56" s="88"/>
      <c r="PB56" s="88"/>
      <c r="PC56" s="88" t="str">
        <f>データ!JA11</f>
        <v>-</v>
      </c>
      <c r="PD56" s="88"/>
      <c r="PE56" s="88"/>
      <c r="PF56" s="88"/>
      <c r="PG56" s="88"/>
      <c r="PH56" s="88"/>
      <c r="PI56" s="88"/>
      <c r="PJ56" s="88"/>
      <c r="PK56" s="88"/>
      <c r="PL56" s="88"/>
      <c r="PM56" s="88"/>
      <c r="PN56" s="88"/>
      <c r="PO56" s="88"/>
      <c r="PP56" s="88"/>
      <c r="PQ56" s="88"/>
      <c r="PR56" s="88"/>
      <c r="PS56" s="88"/>
      <c r="PT56" s="88" t="str">
        <f>データ!JB11</f>
        <v>-</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f>データ!KW11</f>
        <v>17.7</v>
      </c>
      <c r="RM56" s="88"/>
      <c r="RN56" s="88"/>
      <c r="RO56" s="88"/>
      <c r="RP56" s="88"/>
      <c r="RQ56" s="88"/>
      <c r="RR56" s="88"/>
      <c r="RS56" s="88"/>
      <c r="RT56" s="88"/>
      <c r="RU56" s="88"/>
      <c r="RV56" s="88"/>
      <c r="RW56" s="88"/>
      <c r="RX56" s="88"/>
      <c r="RY56" s="88"/>
      <c r="RZ56" s="88"/>
      <c r="SA56" s="88"/>
      <c r="SB56" s="88"/>
      <c r="SC56" s="88">
        <f>データ!KX11</f>
        <v>17.2</v>
      </c>
      <c r="SD56" s="88"/>
      <c r="SE56" s="88"/>
      <c r="SF56" s="88"/>
      <c r="SG56" s="88"/>
      <c r="SH56" s="88"/>
      <c r="SI56" s="88"/>
      <c r="SJ56" s="88"/>
      <c r="SK56" s="88"/>
      <c r="SL56" s="88"/>
      <c r="SM56" s="88"/>
      <c r="SN56" s="88"/>
      <c r="SO56" s="88"/>
      <c r="SP56" s="88"/>
      <c r="SQ56" s="88"/>
      <c r="SR56" s="88"/>
      <c r="SS56" s="88"/>
      <c r="ST56" s="88">
        <f>データ!KY11</f>
        <v>18.600000000000001</v>
      </c>
      <c r="SU56" s="88"/>
      <c r="SV56" s="88"/>
      <c r="SW56" s="88"/>
      <c r="SX56" s="88"/>
      <c r="SY56" s="88"/>
      <c r="SZ56" s="88"/>
      <c r="TA56" s="88"/>
      <c r="TB56" s="88"/>
      <c r="TC56" s="88"/>
      <c r="TD56" s="88"/>
      <c r="TE56" s="88"/>
      <c r="TF56" s="88"/>
      <c r="TG56" s="88"/>
      <c r="TH56" s="88"/>
      <c r="TI56" s="88"/>
      <c r="TJ56" s="88"/>
      <c r="TK56" s="88">
        <f>データ!KZ11</f>
        <v>17.8</v>
      </c>
      <c r="TL56" s="88"/>
      <c r="TM56" s="88"/>
      <c r="TN56" s="88"/>
      <c r="TO56" s="88"/>
      <c r="TP56" s="88"/>
      <c r="TQ56" s="88"/>
      <c r="TR56" s="88"/>
      <c r="TS56" s="88"/>
      <c r="TT56" s="88"/>
      <c r="TU56" s="88"/>
      <c r="TV56" s="88"/>
      <c r="TW56" s="88"/>
      <c r="TX56" s="88"/>
      <c r="TY56" s="88"/>
      <c r="TZ56" s="88"/>
      <c r="UA56" s="88"/>
      <c r="UB56" s="88">
        <f>データ!LA11</f>
        <v>18</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t="str">
        <f>データ!IX12</f>
        <v>-</v>
      </c>
      <c r="NE57" s="88"/>
      <c r="NF57" s="88"/>
      <c r="NG57" s="88"/>
      <c r="NH57" s="88"/>
      <c r="NI57" s="88"/>
      <c r="NJ57" s="88"/>
      <c r="NK57" s="88"/>
      <c r="NL57" s="88"/>
      <c r="NM57" s="88"/>
      <c r="NN57" s="88"/>
      <c r="NO57" s="88"/>
      <c r="NP57" s="88"/>
      <c r="NQ57" s="88"/>
      <c r="NR57" s="88"/>
      <c r="NS57" s="88"/>
      <c r="NT57" s="88"/>
      <c r="NU57" s="88" t="str">
        <f>データ!IY12</f>
        <v>-</v>
      </c>
      <c r="NV57" s="88"/>
      <c r="NW57" s="88"/>
      <c r="NX57" s="88"/>
      <c r="NY57" s="88"/>
      <c r="NZ57" s="88"/>
      <c r="OA57" s="88"/>
      <c r="OB57" s="88"/>
      <c r="OC57" s="88"/>
      <c r="OD57" s="88"/>
      <c r="OE57" s="88"/>
      <c r="OF57" s="88"/>
      <c r="OG57" s="88"/>
      <c r="OH57" s="88"/>
      <c r="OI57" s="88"/>
      <c r="OJ57" s="88"/>
      <c r="OK57" s="88"/>
      <c r="OL57" s="88" t="str">
        <f>データ!IZ12</f>
        <v>-</v>
      </c>
      <c r="OM57" s="88"/>
      <c r="ON57" s="88"/>
      <c r="OO57" s="88"/>
      <c r="OP57" s="88"/>
      <c r="OQ57" s="88"/>
      <c r="OR57" s="88"/>
      <c r="OS57" s="88"/>
      <c r="OT57" s="88"/>
      <c r="OU57" s="88"/>
      <c r="OV57" s="88"/>
      <c r="OW57" s="88"/>
      <c r="OX57" s="88"/>
      <c r="OY57" s="88"/>
      <c r="OZ57" s="88"/>
      <c r="PA57" s="88"/>
      <c r="PB57" s="88"/>
      <c r="PC57" s="88" t="str">
        <f>データ!JA12</f>
        <v>-</v>
      </c>
      <c r="PD57" s="88"/>
      <c r="PE57" s="88"/>
      <c r="PF57" s="88"/>
      <c r="PG57" s="88"/>
      <c r="PH57" s="88"/>
      <c r="PI57" s="88"/>
      <c r="PJ57" s="88"/>
      <c r="PK57" s="88"/>
      <c r="PL57" s="88"/>
      <c r="PM57" s="88"/>
      <c r="PN57" s="88"/>
      <c r="PO57" s="88"/>
      <c r="PP57" s="88"/>
      <c r="PQ57" s="88"/>
      <c r="PR57" s="88"/>
      <c r="PS57" s="88"/>
      <c r="PT57" s="88" t="str">
        <f>データ!JB12</f>
        <v>-</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f>データ!KW12</f>
        <v>15.3</v>
      </c>
      <c r="RM57" s="88"/>
      <c r="RN57" s="88"/>
      <c r="RO57" s="88"/>
      <c r="RP57" s="88"/>
      <c r="RQ57" s="88"/>
      <c r="RR57" s="88"/>
      <c r="RS57" s="88"/>
      <c r="RT57" s="88"/>
      <c r="RU57" s="88"/>
      <c r="RV57" s="88"/>
      <c r="RW57" s="88"/>
      <c r="RX57" s="88"/>
      <c r="RY57" s="88"/>
      <c r="RZ57" s="88"/>
      <c r="SA57" s="88"/>
      <c r="SB57" s="88"/>
      <c r="SC57" s="88">
        <f>データ!KX12</f>
        <v>14.9</v>
      </c>
      <c r="SD57" s="88"/>
      <c r="SE57" s="88"/>
      <c r="SF57" s="88"/>
      <c r="SG57" s="88"/>
      <c r="SH57" s="88"/>
      <c r="SI57" s="88"/>
      <c r="SJ57" s="88"/>
      <c r="SK57" s="88"/>
      <c r="SL57" s="88"/>
      <c r="SM57" s="88"/>
      <c r="SN57" s="88"/>
      <c r="SO57" s="88"/>
      <c r="SP57" s="88"/>
      <c r="SQ57" s="88"/>
      <c r="SR57" s="88"/>
      <c r="SS57" s="88"/>
      <c r="ST57" s="88">
        <f>データ!KY12</f>
        <v>14.9</v>
      </c>
      <c r="SU57" s="88"/>
      <c r="SV57" s="88"/>
      <c r="SW57" s="88"/>
      <c r="SX57" s="88"/>
      <c r="SY57" s="88"/>
      <c r="SZ57" s="88"/>
      <c r="TA57" s="88"/>
      <c r="TB57" s="88"/>
      <c r="TC57" s="88"/>
      <c r="TD57" s="88"/>
      <c r="TE57" s="88"/>
      <c r="TF57" s="88"/>
      <c r="TG57" s="88"/>
      <c r="TH57" s="88"/>
      <c r="TI57" s="88"/>
      <c r="TJ57" s="88"/>
      <c r="TK57" s="88">
        <f>データ!KZ12</f>
        <v>14.3</v>
      </c>
      <c r="TL57" s="88"/>
      <c r="TM57" s="88"/>
      <c r="TN57" s="88"/>
      <c r="TO57" s="88"/>
      <c r="TP57" s="88"/>
      <c r="TQ57" s="88"/>
      <c r="TR57" s="88"/>
      <c r="TS57" s="88"/>
      <c r="TT57" s="88"/>
      <c r="TU57" s="88"/>
      <c r="TV57" s="88"/>
      <c r="TW57" s="88"/>
      <c r="TX57" s="88"/>
      <c r="TY57" s="88"/>
      <c r="TZ57" s="88"/>
      <c r="UA57" s="88"/>
      <c r="UB57" s="88">
        <f>データ!LA12</f>
        <v>13.8</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0</v>
      </c>
      <c r="U71" s="93"/>
      <c r="V71" s="93"/>
      <c r="W71" s="93"/>
      <c r="X71" s="93"/>
      <c r="Y71" s="93"/>
      <c r="Z71" s="93"/>
      <c r="AA71" s="93"/>
      <c r="AB71" s="93"/>
      <c r="AC71" s="93"/>
      <c r="AD71" s="93"/>
      <c r="AE71" s="93"/>
      <c r="AF71" s="93"/>
      <c r="AG71" s="93"/>
      <c r="AH71" s="93"/>
      <c r="AI71" s="93"/>
      <c r="AJ71" s="93"/>
      <c r="AK71" s="93"/>
      <c r="AL71" s="94"/>
      <c r="AM71" s="92">
        <f>データ!DL11</f>
        <v>0</v>
      </c>
      <c r="AN71" s="93"/>
      <c r="AO71" s="93"/>
      <c r="AP71" s="93"/>
      <c r="AQ71" s="93"/>
      <c r="AR71" s="93"/>
      <c r="AS71" s="93"/>
      <c r="AT71" s="93"/>
      <c r="AU71" s="93"/>
      <c r="AV71" s="93"/>
      <c r="AW71" s="93"/>
      <c r="AX71" s="93"/>
      <c r="AY71" s="93"/>
      <c r="AZ71" s="93"/>
      <c r="BA71" s="93"/>
      <c r="BB71" s="93"/>
      <c r="BC71" s="93"/>
      <c r="BD71" s="93"/>
      <c r="BE71" s="94"/>
      <c r="BF71" s="92">
        <f>データ!DM11</f>
        <v>0</v>
      </c>
      <c r="BG71" s="93"/>
      <c r="BH71" s="93"/>
      <c r="BI71" s="93"/>
      <c r="BJ71" s="93"/>
      <c r="BK71" s="93"/>
      <c r="BL71" s="93"/>
      <c r="BM71" s="93"/>
      <c r="BN71" s="93"/>
      <c r="BO71" s="93"/>
      <c r="BP71" s="93"/>
      <c r="BQ71" s="93"/>
      <c r="BR71" s="93"/>
      <c r="BS71" s="93"/>
      <c r="BT71" s="93"/>
      <c r="BU71" s="93"/>
      <c r="BV71" s="93"/>
      <c r="BW71" s="93"/>
      <c r="BX71" s="94"/>
      <c r="BY71" s="92">
        <f>データ!DN11</f>
        <v>0</v>
      </c>
      <c r="BZ71" s="93"/>
      <c r="CA71" s="93"/>
      <c r="CB71" s="93"/>
      <c r="CC71" s="93"/>
      <c r="CD71" s="93"/>
      <c r="CE71" s="93"/>
      <c r="CF71" s="93"/>
      <c r="CG71" s="93"/>
      <c r="CH71" s="93"/>
      <c r="CI71" s="93"/>
      <c r="CJ71" s="93"/>
      <c r="CK71" s="93"/>
      <c r="CL71" s="93"/>
      <c r="CM71" s="93"/>
      <c r="CN71" s="93"/>
      <c r="CO71" s="93"/>
      <c r="CP71" s="93"/>
      <c r="CQ71" s="94"/>
      <c r="CR71" s="92">
        <f>データ!DO11</f>
        <v>0</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t="str">
        <f>データ!JH11</f>
        <v>-</v>
      </c>
      <c r="NE71" s="88"/>
      <c r="NF71" s="88"/>
      <c r="NG71" s="88"/>
      <c r="NH71" s="88"/>
      <c r="NI71" s="88"/>
      <c r="NJ71" s="88"/>
      <c r="NK71" s="88"/>
      <c r="NL71" s="88"/>
      <c r="NM71" s="88"/>
      <c r="NN71" s="88"/>
      <c r="NO71" s="88"/>
      <c r="NP71" s="88"/>
      <c r="NQ71" s="88"/>
      <c r="NR71" s="88"/>
      <c r="NS71" s="88"/>
      <c r="NT71" s="88"/>
      <c r="NU71" s="88" t="str">
        <f>データ!JI11</f>
        <v>-</v>
      </c>
      <c r="NV71" s="88"/>
      <c r="NW71" s="88"/>
      <c r="NX71" s="88"/>
      <c r="NY71" s="88"/>
      <c r="NZ71" s="88"/>
      <c r="OA71" s="88"/>
      <c r="OB71" s="88"/>
      <c r="OC71" s="88"/>
      <c r="OD71" s="88"/>
      <c r="OE71" s="88"/>
      <c r="OF71" s="88"/>
      <c r="OG71" s="88"/>
      <c r="OH71" s="88"/>
      <c r="OI71" s="88"/>
      <c r="OJ71" s="88"/>
      <c r="OK71" s="88"/>
      <c r="OL71" s="88" t="str">
        <f>データ!JJ11</f>
        <v>-</v>
      </c>
      <c r="OM71" s="88"/>
      <c r="ON71" s="88"/>
      <c r="OO71" s="88"/>
      <c r="OP71" s="88"/>
      <c r="OQ71" s="88"/>
      <c r="OR71" s="88"/>
      <c r="OS71" s="88"/>
      <c r="OT71" s="88"/>
      <c r="OU71" s="88"/>
      <c r="OV71" s="88"/>
      <c r="OW71" s="88"/>
      <c r="OX71" s="88"/>
      <c r="OY71" s="88"/>
      <c r="OZ71" s="88"/>
      <c r="PA71" s="88"/>
      <c r="PB71" s="88"/>
      <c r="PC71" s="88" t="str">
        <f>データ!JK11</f>
        <v>-</v>
      </c>
      <c r="PD71" s="88"/>
      <c r="PE71" s="88"/>
      <c r="PF71" s="88"/>
      <c r="PG71" s="88"/>
      <c r="PH71" s="88"/>
      <c r="PI71" s="88"/>
      <c r="PJ71" s="88"/>
      <c r="PK71" s="88"/>
      <c r="PL71" s="88"/>
      <c r="PM71" s="88"/>
      <c r="PN71" s="88"/>
      <c r="PO71" s="88"/>
      <c r="PP71" s="88"/>
      <c r="PQ71" s="88"/>
      <c r="PR71" s="88"/>
      <c r="PS71" s="88"/>
      <c r="PT71" s="88" t="str">
        <f>データ!JL11</f>
        <v>-</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f>データ!LG11</f>
        <v>0</v>
      </c>
      <c r="RM71" s="88"/>
      <c r="RN71" s="88"/>
      <c r="RO71" s="88"/>
      <c r="RP71" s="88"/>
      <c r="RQ71" s="88"/>
      <c r="RR71" s="88"/>
      <c r="RS71" s="88"/>
      <c r="RT71" s="88"/>
      <c r="RU71" s="88"/>
      <c r="RV71" s="88"/>
      <c r="RW71" s="88"/>
      <c r="RX71" s="88"/>
      <c r="RY71" s="88"/>
      <c r="RZ71" s="88"/>
      <c r="SA71" s="88"/>
      <c r="SB71" s="88"/>
      <c r="SC71" s="88">
        <f>データ!LH11</f>
        <v>0</v>
      </c>
      <c r="SD71" s="88"/>
      <c r="SE71" s="88"/>
      <c r="SF71" s="88"/>
      <c r="SG71" s="88"/>
      <c r="SH71" s="88"/>
      <c r="SI71" s="88"/>
      <c r="SJ71" s="88"/>
      <c r="SK71" s="88"/>
      <c r="SL71" s="88"/>
      <c r="SM71" s="88"/>
      <c r="SN71" s="88"/>
      <c r="SO71" s="88"/>
      <c r="SP71" s="88"/>
      <c r="SQ71" s="88"/>
      <c r="SR71" s="88"/>
      <c r="SS71" s="88"/>
      <c r="ST71" s="88">
        <f>データ!LI11</f>
        <v>0</v>
      </c>
      <c r="SU71" s="88"/>
      <c r="SV71" s="88"/>
      <c r="SW71" s="88"/>
      <c r="SX71" s="88"/>
      <c r="SY71" s="88"/>
      <c r="SZ71" s="88"/>
      <c r="TA71" s="88"/>
      <c r="TB71" s="88"/>
      <c r="TC71" s="88"/>
      <c r="TD71" s="88"/>
      <c r="TE71" s="88"/>
      <c r="TF71" s="88"/>
      <c r="TG71" s="88"/>
      <c r="TH71" s="88"/>
      <c r="TI71" s="88"/>
      <c r="TJ71" s="88"/>
      <c r="TK71" s="88">
        <f>データ!LJ11</f>
        <v>0</v>
      </c>
      <c r="TL71" s="88"/>
      <c r="TM71" s="88"/>
      <c r="TN71" s="88"/>
      <c r="TO71" s="88"/>
      <c r="TP71" s="88"/>
      <c r="TQ71" s="88"/>
      <c r="TR71" s="88"/>
      <c r="TS71" s="88"/>
      <c r="TT71" s="88"/>
      <c r="TU71" s="88"/>
      <c r="TV71" s="88"/>
      <c r="TW71" s="88"/>
      <c r="TX71" s="88"/>
      <c r="TY71" s="88"/>
      <c r="TZ71" s="88"/>
      <c r="UA71" s="88"/>
      <c r="UB71" s="88">
        <f>データ!LK11</f>
        <v>0</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t="str">
        <f>データ!JH12</f>
        <v>-</v>
      </c>
      <c r="NE72" s="88"/>
      <c r="NF72" s="88"/>
      <c r="NG72" s="88"/>
      <c r="NH72" s="88"/>
      <c r="NI72" s="88"/>
      <c r="NJ72" s="88"/>
      <c r="NK72" s="88"/>
      <c r="NL72" s="88"/>
      <c r="NM72" s="88"/>
      <c r="NN72" s="88"/>
      <c r="NO72" s="88"/>
      <c r="NP72" s="88"/>
      <c r="NQ72" s="88"/>
      <c r="NR72" s="88"/>
      <c r="NS72" s="88"/>
      <c r="NT72" s="88"/>
      <c r="NU72" s="88" t="str">
        <f>データ!JI12</f>
        <v>-</v>
      </c>
      <c r="NV72" s="88"/>
      <c r="NW72" s="88"/>
      <c r="NX72" s="88"/>
      <c r="NY72" s="88"/>
      <c r="NZ72" s="88"/>
      <c r="OA72" s="88"/>
      <c r="OB72" s="88"/>
      <c r="OC72" s="88"/>
      <c r="OD72" s="88"/>
      <c r="OE72" s="88"/>
      <c r="OF72" s="88"/>
      <c r="OG72" s="88"/>
      <c r="OH72" s="88"/>
      <c r="OI72" s="88"/>
      <c r="OJ72" s="88"/>
      <c r="OK72" s="88"/>
      <c r="OL72" s="88" t="str">
        <f>データ!JJ12</f>
        <v>-</v>
      </c>
      <c r="OM72" s="88"/>
      <c r="ON72" s="88"/>
      <c r="OO72" s="88"/>
      <c r="OP72" s="88"/>
      <c r="OQ72" s="88"/>
      <c r="OR72" s="88"/>
      <c r="OS72" s="88"/>
      <c r="OT72" s="88"/>
      <c r="OU72" s="88"/>
      <c r="OV72" s="88"/>
      <c r="OW72" s="88"/>
      <c r="OX72" s="88"/>
      <c r="OY72" s="88"/>
      <c r="OZ72" s="88"/>
      <c r="PA72" s="88"/>
      <c r="PB72" s="88"/>
      <c r="PC72" s="88" t="str">
        <f>データ!JK12</f>
        <v>-</v>
      </c>
      <c r="PD72" s="88"/>
      <c r="PE72" s="88"/>
      <c r="PF72" s="88"/>
      <c r="PG72" s="88"/>
      <c r="PH72" s="88"/>
      <c r="PI72" s="88"/>
      <c r="PJ72" s="88"/>
      <c r="PK72" s="88"/>
      <c r="PL72" s="88"/>
      <c r="PM72" s="88"/>
      <c r="PN72" s="88"/>
      <c r="PO72" s="88"/>
      <c r="PP72" s="88"/>
      <c r="PQ72" s="88"/>
      <c r="PR72" s="88"/>
      <c r="PS72" s="88"/>
      <c r="PT72" s="88" t="str">
        <f>データ!JL12</f>
        <v>-</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f>データ!LG12</f>
        <v>0.7</v>
      </c>
      <c r="RM72" s="88"/>
      <c r="RN72" s="88"/>
      <c r="RO72" s="88"/>
      <c r="RP72" s="88"/>
      <c r="RQ72" s="88"/>
      <c r="RR72" s="88"/>
      <c r="RS72" s="88"/>
      <c r="RT72" s="88"/>
      <c r="RU72" s="88"/>
      <c r="RV72" s="88"/>
      <c r="RW72" s="88"/>
      <c r="RX72" s="88"/>
      <c r="RY72" s="88"/>
      <c r="RZ72" s="88"/>
      <c r="SA72" s="88"/>
      <c r="SB72" s="88"/>
      <c r="SC72" s="88">
        <f>データ!LH12</f>
        <v>0.4</v>
      </c>
      <c r="SD72" s="88"/>
      <c r="SE72" s="88"/>
      <c r="SF72" s="88"/>
      <c r="SG72" s="88"/>
      <c r="SH72" s="88"/>
      <c r="SI72" s="88"/>
      <c r="SJ72" s="88"/>
      <c r="SK72" s="88"/>
      <c r="SL72" s="88"/>
      <c r="SM72" s="88"/>
      <c r="SN72" s="88"/>
      <c r="SO72" s="88"/>
      <c r="SP72" s="88"/>
      <c r="SQ72" s="88"/>
      <c r="SR72" s="88"/>
      <c r="SS72" s="88"/>
      <c r="ST72" s="88">
        <f>データ!LI12</f>
        <v>1.8</v>
      </c>
      <c r="SU72" s="88"/>
      <c r="SV72" s="88"/>
      <c r="SW72" s="88"/>
      <c r="SX72" s="88"/>
      <c r="SY72" s="88"/>
      <c r="SZ72" s="88"/>
      <c r="TA72" s="88"/>
      <c r="TB72" s="88"/>
      <c r="TC72" s="88"/>
      <c r="TD72" s="88"/>
      <c r="TE72" s="88"/>
      <c r="TF72" s="88"/>
      <c r="TG72" s="88"/>
      <c r="TH72" s="88"/>
      <c r="TI72" s="88"/>
      <c r="TJ72" s="88"/>
      <c r="TK72" s="88">
        <f>データ!LJ12</f>
        <v>1.8</v>
      </c>
      <c r="TL72" s="88"/>
      <c r="TM72" s="88"/>
      <c r="TN72" s="88"/>
      <c r="TO72" s="88"/>
      <c r="TP72" s="88"/>
      <c r="TQ72" s="88"/>
      <c r="TR72" s="88"/>
      <c r="TS72" s="88"/>
      <c r="TT72" s="88"/>
      <c r="TU72" s="88"/>
      <c r="TV72" s="88"/>
      <c r="TW72" s="88"/>
      <c r="TX72" s="88"/>
      <c r="TY72" s="88"/>
      <c r="TZ72" s="88"/>
      <c r="UA72" s="88"/>
      <c r="UB72" s="88">
        <f>データ!LK12</f>
        <v>2.7</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37</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0</v>
      </c>
      <c r="BG86" s="93"/>
      <c r="BH86" s="93"/>
      <c r="BI86" s="93"/>
      <c r="BJ86" s="93"/>
      <c r="BK86" s="93"/>
      <c r="BL86" s="93"/>
      <c r="BM86" s="93"/>
      <c r="BN86" s="93"/>
      <c r="BO86" s="93"/>
      <c r="BP86" s="93"/>
      <c r="BQ86" s="93"/>
      <c r="BR86" s="93"/>
      <c r="BS86" s="93"/>
      <c r="BT86" s="93"/>
      <c r="BU86" s="93"/>
      <c r="BV86" s="93"/>
      <c r="BW86" s="93"/>
      <c r="BX86" s="94"/>
      <c r="BY86" s="92">
        <f>データ!DX11</f>
        <v>0</v>
      </c>
      <c r="BZ86" s="93"/>
      <c r="CA86" s="93"/>
      <c r="CB86" s="93"/>
      <c r="CC86" s="93"/>
      <c r="CD86" s="93"/>
      <c r="CE86" s="93"/>
      <c r="CF86" s="93"/>
      <c r="CG86" s="93"/>
      <c r="CH86" s="93"/>
      <c r="CI86" s="93"/>
      <c r="CJ86" s="93"/>
      <c r="CK86" s="93"/>
      <c r="CL86" s="93"/>
      <c r="CM86" s="93"/>
      <c r="CN86" s="93"/>
      <c r="CO86" s="93"/>
      <c r="CP86" s="93"/>
      <c r="CQ86" s="94"/>
      <c r="CR86" s="92">
        <f>データ!DY11</f>
        <v>0</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37</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38</v>
      </c>
      <c r="MS86" s="90"/>
      <c r="MT86" s="90"/>
      <c r="MU86" s="90"/>
      <c r="MV86" s="90"/>
      <c r="MW86" s="90"/>
      <c r="MX86" s="90"/>
      <c r="MY86" s="90"/>
      <c r="MZ86" s="90"/>
      <c r="NA86" s="90"/>
      <c r="NB86" s="90"/>
      <c r="NC86" s="91"/>
      <c r="ND86" s="88" t="str">
        <f>データ!JR11</f>
        <v>-</v>
      </c>
      <c r="NE86" s="88"/>
      <c r="NF86" s="88"/>
      <c r="NG86" s="88"/>
      <c r="NH86" s="88"/>
      <c r="NI86" s="88"/>
      <c r="NJ86" s="88"/>
      <c r="NK86" s="88"/>
      <c r="NL86" s="88"/>
      <c r="NM86" s="88"/>
      <c r="NN86" s="88"/>
      <c r="NO86" s="88"/>
      <c r="NP86" s="88"/>
      <c r="NQ86" s="88"/>
      <c r="NR86" s="88"/>
      <c r="NS86" s="88"/>
      <c r="NT86" s="88"/>
      <c r="NU86" s="88" t="str">
        <f>データ!JS11</f>
        <v>-</v>
      </c>
      <c r="NV86" s="88"/>
      <c r="NW86" s="88"/>
      <c r="NX86" s="88"/>
      <c r="NY86" s="88"/>
      <c r="NZ86" s="88"/>
      <c r="OA86" s="88"/>
      <c r="OB86" s="88"/>
      <c r="OC86" s="88"/>
      <c r="OD86" s="88"/>
      <c r="OE86" s="88"/>
      <c r="OF86" s="88"/>
      <c r="OG86" s="88"/>
      <c r="OH86" s="88"/>
      <c r="OI86" s="88"/>
      <c r="OJ86" s="88"/>
      <c r="OK86" s="88"/>
      <c r="OL86" s="88" t="str">
        <f>データ!JT11</f>
        <v>-</v>
      </c>
      <c r="OM86" s="88"/>
      <c r="ON86" s="88"/>
      <c r="OO86" s="88"/>
      <c r="OP86" s="88"/>
      <c r="OQ86" s="88"/>
      <c r="OR86" s="88"/>
      <c r="OS86" s="88"/>
      <c r="OT86" s="88"/>
      <c r="OU86" s="88"/>
      <c r="OV86" s="88"/>
      <c r="OW86" s="88"/>
      <c r="OX86" s="88"/>
      <c r="OY86" s="88"/>
      <c r="OZ86" s="88"/>
      <c r="PA86" s="88"/>
      <c r="PB86" s="88"/>
      <c r="PC86" s="88" t="str">
        <f>データ!JU11</f>
        <v>-</v>
      </c>
      <c r="PD86" s="88"/>
      <c r="PE86" s="88"/>
      <c r="PF86" s="88"/>
      <c r="PG86" s="88"/>
      <c r="PH86" s="88"/>
      <c r="PI86" s="88"/>
      <c r="PJ86" s="88"/>
      <c r="PK86" s="88"/>
      <c r="PL86" s="88"/>
      <c r="PM86" s="88"/>
      <c r="PN86" s="88"/>
      <c r="PO86" s="88"/>
      <c r="PP86" s="88"/>
      <c r="PQ86" s="88"/>
      <c r="PR86" s="88"/>
      <c r="PS86" s="88"/>
      <c r="PT86" s="88" t="str">
        <f>データ!JV11</f>
        <v>-</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38</v>
      </c>
      <c r="RA86" s="90"/>
      <c r="RB86" s="90"/>
      <c r="RC86" s="90"/>
      <c r="RD86" s="90"/>
      <c r="RE86" s="90"/>
      <c r="RF86" s="90"/>
      <c r="RG86" s="90"/>
      <c r="RH86" s="90"/>
      <c r="RI86" s="90"/>
      <c r="RJ86" s="90"/>
      <c r="RK86" s="91"/>
      <c r="RL86" s="88">
        <f>データ!LQ11</f>
        <v>0</v>
      </c>
      <c r="RM86" s="88"/>
      <c r="RN86" s="88"/>
      <c r="RO86" s="88"/>
      <c r="RP86" s="88"/>
      <c r="RQ86" s="88"/>
      <c r="RR86" s="88"/>
      <c r="RS86" s="88"/>
      <c r="RT86" s="88"/>
      <c r="RU86" s="88"/>
      <c r="RV86" s="88"/>
      <c r="RW86" s="88"/>
      <c r="RX86" s="88"/>
      <c r="RY86" s="88"/>
      <c r="RZ86" s="88"/>
      <c r="SA86" s="88"/>
      <c r="SB86" s="88"/>
      <c r="SC86" s="88">
        <f>データ!LR11</f>
        <v>0</v>
      </c>
      <c r="SD86" s="88"/>
      <c r="SE86" s="88"/>
      <c r="SF86" s="88"/>
      <c r="SG86" s="88"/>
      <c r="SH86" s="88"/>
      <c r="SI86" s="88"/>
      <c r="SJ86" s="88"/>
      <c r="SK86" s="88"/>
      <c r="SL86" s="88"/>
      <c r="SM86" s="88"/>
      <c r="SN86" s="88"/>
      <c r="SO86" s="88"/>
      <c r="SP86" s="88"/>
      <c r="SQ86" s="88"/>
      <c r="SR86" s="88"/>
      <c r="SS86" s="88"/>
      <c r="ST86" s="88">
        <f>データ!LS11</f>
        <v>0</v>
      </c>
      <c r="SU86" s="88"/>
      <c r="SV86" s="88"/>
      <c r="SW86" s="88"/>
      <c r="SX86" s="88"/>
      <c r="SY86" s="88"/>
      <c r="SZ86" s="88"/>
      <c r="TA86" s="88"/>
      <c r="TB86" s="88"/>
      <c r="TC86" s="88"/>
      <c r="TD86" s="88"/>
      <c r="TE86" s="88"/>
      <c r="TF86" s="88"/>
      <c r="TG86" s="88"/>
      <c r="TH86" s="88"/>
      <c r="TI86" s="88"/>
      <c r="TJ86" s="88"/>
      <c r="TK86" s="88">
        <f>データ!LT11</f>
        <v>0</v>
      </c>
      <c r="TL86" s="88"/>
      <c r="TM86" s="88"/>
      <c r="TN86" s="88"/>
      <c r="TO86" s="88"/>
      <c r="TP86" s="88"/>
      <c r="TQ86" s="88"/>
      <c r="TR86" s="88"/>
      <c r="TS86" s="88"/>
      <c r="TT86" s="88"/>
      <c r="TU86" s="88"/>
      <c r="TV86" s="88"/>
      <c r="TW86" s="88"/>
      <c r="TX86" s="88"/>
      <c r="TY86" s="88"/>
      <c r="TZ86" s="88"/>
      <c r="UA86" s="88"/>
      <c r="UB86" s="88">
        <f>データ!LU11</f>
        <v>0</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t="str">
        <f>データ!JR12</f>
        <v>-</v>
      </c>
      <c r="NE87" s="88"/>
      <c r="NF87" s="88"/>
      <c r="NG87" s="88"/>
      <c r="NH87" s="88"/>
      <c r="NI87" s="88"/>
      <c r="NJ87" s="88"/>
      <c r="NK87" s="88"/>
      <c r="NL87" s="88"/>
      <c r="NM87" s="88"/>
      <c r="NN87" s="88"/>
      <c r="NO87" s="88"/>
      <c r="NP87" s="88"/>
      <c r="NQ87" s="88"/>
      <c r="NR87" s="88"/>
      <c r="NS87" s="88"/>
      <c r="NT87" s="88"/>
      <c r="NU87" s="88" t="str">
        <f>データ!JS12</f>
        <v>-</v>
      </c>
      <c r="NV87" s="88"/>
      <c r="NW87" s="88"/>
      <c r="NX87" s="88"/>
      <c r="NY87" s="88"/>
      <c r="NZ87" s="88"/>
      <c r="OA87" s="88"/>
      <c r="OB87" s="88"/>
      <c r="OC87" s="88"/>
      <c r="OD87" s="88"/>
      <c r="OE87" s="88"/>
      <c r="OF87" s="88"/>
      <c r="OG87" s="88"/>
      <c r="OH87" s="88"/>
      <c r="OI87" s="88"/>
      <c r="OJ87" s="88"/>
      <c r="OK87" s="88"/>
      <c r="OL87" s="88" t="str">
        <f>データ!JT12</f>
        <v>-</v>
      </c>
      <c r="OM87" s="88"/>
      <c r="ON87" s="88"/>
      <c r="OO87" s="88"/>
      <c r="OP87" s="88"/>
      <c r="OQ87" s="88"/>
      <c r="OR87" s="88"/>
      <c r="OS87" s="88"/>
      <c r="OT87" s="88"/>
      <c r="OU87" s="88"/>
      <c r="OV87" s="88"/>
      <c r="OW87" s="88"/>
      <c r="OX87" s="88"/>
      <c r="OY87" s="88"/>
      <c r="OZ87" s="88"/>
      <c r="PA87" s="88"/>
      <c r="PB87" s="88"/>
      <c r="PC87" s="88" t="str">
        <f>データ!JU12</f>
        <v>-</v>
      </c>
      <c r="PD87" s="88"/>
      <c r="PE87" s="88"/>
      <c r="PF87" s="88"/>
      <c r="PG87" s="88"/>
      <c r="PH87" s="88"/>
      <c r="PI87" s="88"/>
      <c r="PJ87" s="88"/>
      <c r="PK87" s="88"/>
      <c r="PL87" s="88"/>
      <c r="PM87" s="88"/>
      <c r="PN87" s="88"/>
      <c r="PO87" s="88"/>
      <c r="PP87" s="88"/>
      <c r="PQ87" s="88"/>
      <c r="PR87" s="88"/>
      <c r="PS87" s="88"/>
      <c r="PT87" s="88" t="str">
        <f>データ!JV12</f>
        <v>-</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f>データ!LQ12</f>
        <v>151.69999999999999</v>
      </c>
      <c r="RM87" s="88"/>
      <c r="RN87" s="88"/>
      <c r="RO87" s="88"/>
      <c r="RP87" s="88"/>
      <c r="RQ87" s="88"/>
      <c r="RR87" s="88"/>
      <c r="RS87" s="88"/>
      <c r="RT87" s="88"/>
      <c r="RU87" s="88"/>
      <c r="RV87" s="88"/>
      <c r="RW87" s="88"/>
      <c r="RX87" s="88"/>
      <c r="RY87" s="88"/>
      <c r="RZ87" s="88"/>
      <c r="SA87" s="88"/>
      <c r="SB87" s="88"/>
      <c r="SC87" s="88">
        <f>データ!LR12</f>
        <v>138.1</v>
      </c>
      <c r="SD87" s="88"/>
      <c r="SE87" s="88"/>
      <c r="SF87" s="88"/>
      <c r="SG87" s="88"/>
      <c r="SH87" s="88"/>
      <c r="SI87" s="88"/>
      <c r="SJ87" s="88"/>
      <c r="SK87" s="88"/>
      <c r="SL87" s="88"/>
      <c r="SM87" s="88"/>
      <c r="SN87" s="88"/>
      <c r="SO87" s="88"/>
      <c r="SP87" s="88"/>
      <c r="SQ87" s="88"/>
      <c r="SR87" s="88"/>
      <c r="SS87" s="88"/>
      <c r="ST87" s="88">
        <f>データ!LS12</f>
        <v>125.8</v>
      </c>
      <c r="SU87" s="88"/>
      <c r="SV87" s="88"/>
      <c r="SW87" s="88"/>
      <c r="SX87" s="88"/>
      <c r="SY87" s="88"/>
      <c r="SZ87" s="88"/>
      <c r="TA87" s="88"/>
      <c r="TB87" s="88"/>
      <c r="TC87" s="88"/>
      <c r="TD87" s="88"/>
      <c r="TE87" s="88"/>
      <c r="TF87" s="88"/>
      <c r="TG87" s="88"/>
      <c r="TH87" s="88"/>
      <c r="TI87" s="88"/>
      <c r="TJ87" s="88"/>
      <c r="TK87" s="88">
        <f>データ!LT12</f>
        <v>119.4</v>
      </c>
      <c r="TL87" s="88"/>
      <c r="TM87" s="88"/>
      <c r="TN87" s="88"/>
      <c r="TO87" s="88"/>
      <c r="TP87" s="88"/>
      <c r="TQ87" s="88"/>
      <c r="TR87" s="88"/>
      <c r="TS87" s="88"/>
      <c r="TT87" s="88"/>
      <c r="TU87" s="88"/>
      <c r="TV87" s="88"/>
      <c r="TW87" s="88"/>
      <c r="TX87" s="88"/>
      <c r="TY87" s="88"/>
      <c r="TZ87" s="88"/>
      <c r="UA87" s="88"/>
      <c r="UB87" s="88">
        <f>データ!LU12</f>
        <v>113</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269</v>
      </c>
      <c r="VE100" s="107"/>
      <c r="VF100" s="107"/>
      <c r="VG100" s="107"/>
      <c r="VH100" s="107"/>
      <c r="VI100" s="107"/>
      <c r="VJ100" s="108"/>
    </row>
    <row r="101" spans="1:582" ht="13.5" customHeight="1" x14ac:dyDescent="0.15">
      <c r="A101" s="1"/>
      <c r="B101" s="28"/>
      <c r="C101" s="1"/>
      <c r="D101" s="1"/>
      <c r="E101" s="1"/>
      <c r="F101" s="1"/>
      <c r="G101" s="1"/>
      <c r="H101" s="89" t="s">
        <v>40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100</v>
      </c>
      <c r="BG117" s="93"/>
      <c r="BH117" s="93"/>
      <c r="BI117" s="93"/>
      <c r="BJ117" s="93"/>
      <c r="BK117" s="93"/>
      <c r="BL117" s="93"/>
      <c r="BM117" s="93"/>
      <c r="BN117" s="93"/>
      <c r="BO117" s="93"/>
      <c r="BP117" s="93"/>
      <c r="BQ117" s="93"/>
      <c r="BR117" s="93"/>
      <c r="BS117" s="93"/>
      <c r="BT117" s="93"/>
      <c r="BU117" s="93"/>
      <c r="BV117" s="93"/>
      <c r="BW117" s="93"/>
      <c r="BX117" s="94"/>
      <c r="BY117" s="92">
        <f>データ!ER11</f>
        <v>100</v>
      </c>
      <c r="BZ117" s="93"/>
      <c r="CA117" s="93"/>
      <c r="CB117" s="93"/>
      <c r="CC117" s="93"/>
      <c r="CD117" s="93"/>
      <c r="CE117" s="93"/>
      <c r="CF117" s="93"/>
      <c r="CG117" s="93"/>
      <c r="CH117" s="93"/>
      <c r="CI117" s="93"/>
      <c r="CJ117" s="93"/>
      <c r="CK117" s="93"/>
      <c r="CL117" s="93"/>
      <c r="CM117" s="93"/>
      <c r="CN117" s="93"/>
      <c r="CO117" s="93"/>
      <c r="CP117" s="93"/>
      <c r="CQ117" s="94"/>
      <c r="CR117" s="92">
        <f>データ!ES11</f>
        <v>100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41</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42</v>
      </c>
      <c r="MS117" s="90"/>
      <c r="MT117" s="90"/>
      <c r="MU117" s="90"/>
      <c r="MV117" s="90"/>
      <c r="MW117" s="90"/>
      <c r="MX117" s="90"/>
      <c r="MY117" s="90"/>
      <c r="MZ117" s="90"/>
      <c r="NA117" s="90"/>
      <c r="NB117" s="90"/>
      <c r="NC117" s="91"/>
      <c r="ND117" s="88" t="str">
        <f>データ!KL11</f>
        <v>-</v>
      </c>
      <c r="NE117" s="88"/>
      <c r="NF117" s="88"/>
      <c r="NG117" s="88"/>
      <c r="NH117" s="88"/>
      <c r="NI117" s="88"/>
      <c r="NJ117" s="88"/>
      <c r="NK117" s="88"/>
      <c r="NL117" s="88"/>
      <c r="NM117" s="88"/>
      <c r="NN117" s="88"/>
      <c r="NO117" s="88"/>
      <c r="NP117" s="88"/>
      <c r="NQ117" s="88"/>
      <c r="NR117" s="88"/>
      <c r="NS117" s="88"/>
      <c r="NT117" s="88"/>
      <c r="NU117" s="88" t="str">
        <f>データ!KM11</f>
        <v>-</v>
      </c>
      <c r="NV117" s="88"/>
      <c r="NW117" s="88"/>
      <c r="NX117" s="88"/>
      <c r="NY117" s="88"/>
      <c r="NZ117" s="88"/>
      <c r="OA117" s="88"/>
      <c r="OB117" s="88"/>
      <c r="OC117" s="88"/>
      <c r="OD117" s="88"/>
      <c r="OE117" s="88"/>
      <c r="OF117" s="88"/>
      <c r="OG117" s="88"/>
      <c r="OH117" s="88"/>
      <c r="OI117" s="88"/>
      <c r="OJ117" s="88"/>
      <c r="OK117" s="88"/>
      <c r="OL117" s="88" t="str">
        <f>データ!KN11</f>
        <v>-</v>
      </c>
      <c r="OM117" s="88"/>
      <c r="ON117" s="88"/>
      <c r="OO117" s="88"/>
      <c r="OP117" s="88"/>
      <c r="OQ117" s="88"/>
      <c r="OR117" s="88"/>
      <c r="OS117" s="88"/>
      <c r="OT117" s="88"/>
      <c r="OU117" s="88"/>
      <c r="OV117" s="88"/>
      <c r="OW117" s="88"/>
      <c r="OX117" s="88"/>
      <c r="OY117" s="88"/>
      <c r="OZ117" s="88"/>
      <c r="PA117" s="88"/>
      <c r="PB117" s="88"/>
      <c r="PC117" s="88" t="str">
        <f>データ!KO11</f>
        <v>-</v>
      </c>
      <c r="PD117" s="88"/>
      <c r="PE117" s="88"/>
      <c r="PF117" s="88"/>
      <c r="PG117" s="88"/>
      <c r="PH117" s="88"/>
      <c r="PI117" s="88"/>
      <c r="PJ117" s="88"/>
      <c r="PK117" s="88"/>
      <c r="PL117" s="88"/>
      <c r="PM117" s="88"/>
      <c r="PN117" s="88"/>
      <c r="PO117" s="88"/>
      <c r="PP117" s="88"/>
      <c r="PQ117" s="88"/>
      <c r="PR117" s="88"/>
      <c r="PS117" s="88"/>
      <c r="PT117" s="88" t="str">
        <f>データ!KP11</f>
        <v>-</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f>データ!MK11</f>
        <v>100</v>
      </c>
      <c r="RM117" s="88"/>
      <c r="RN117" s="88"/>
      <c r="RO117" s="88"/>
      <c r="RP117" s="88"/>
      <c r="RQ117" s="88"/>
      <c r="RR117" s="88"/>
      <c r="RS117" s="88"/>
      <c r="RT117" s="88"/>
      <c r="RU117" s="88"/>
      <c r="RV117" s="88"/>
      <c r="RW117" s="88"/>
      <c r="RX117" s="88"/>
      <c r="RY117" s="88"/>
      <c r="RZ117" s="88"/>
      <c r="SA117" s="88"/>
      <c r="SB117" s="88"/>
      <c r="SC117" s="88">
        <f>データ!ML11</f>
        <v>100</v>
      </c>
      <c r="SD117" s="88"/>
      <c r="SE117" s="88"/>
      <c r="SF117" s="88"/>
      <c r="SG117" s="88"/>
      <c r="SH117" s="88"/>
      <c r="SI117" s="88"/>
      <c r="SJ117" s="88"/>
      <c r="SK117" s="88"/>
      <c r="SL117" s="88"/>
      <c r="SM117" s="88"/>
      <c r="SN117" s="88"/>
      <c r="SO117" s="88"/>
      <c r="SP117" s="88"/>
      <c r="SQ117" s="88"/>
      <c r="SR117" s="88"/>
      <c r="SS117" s="88"/>
      <c r="ST117" s="88">
        <f>データ!MM11</f>
        <v>100</v>
      </c>
      <c r="SU117" s="88"/>
      <c r="SV117" s="88"/>
      <c r="SW117" s="88"/>
      <c r="SX117" s="88"/>
      <c r="SY117" s="88"/>
      <c r="SZ117" s="88"/>
      <c r="TA117" s="88"/>
      <c r="TB117" s="88"/>
      <c r="TC117" s="88"/>
      <c r="TD117" s="88"/>
      <c r="TE117" s="88"/>
      <c r="TF117" s="88"/>
      <c r="TG117" s="88"/>
      <c r="TH117" s="88"/>
      <c r="TI117" s="88"/>
      <c r="TJ117" s="88"/>
      <c r="TK117" s="88">
        <f>データ!MN11</f>
        <v>100</v>
      </c>
      <c r="TL117" s="88"/>
      <c r="TM117" s="88"/>
      <c r="TN117" s="88"/>
      <c r="TO117" s="88"/>
      <c r="TP117" s="88"/>
      <c r="TQ117" s="88"/>
      <c r="TR117" s="88"/>
      <c r="TS117" s="88"/>
      <c r="TT117" s="88"/>
      <c r="TU117" s="88"/>
      <c r="TV117" s="88"/>
      <c r="TW117" s="88"/>
      <c r="TX117" s="88"/>
      <c r="TY117" s="88"/>
      <c r="TZ117" s="88"/>
      <c r="UA117" s="88"/>
      <c r="UB117" s="88">
        <f>データ!MO11</f>
        <v>100</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t="str">
        <f>データ!KL12</f>
        <v>-</v>
      </c>
      <c r="NE118" s="88"/>
      <c r="NF118" s="88"/>
      <c r="NG118" s="88"/>
      <c r="NH118" s="88"/>
      <c r="NI118" s="88"/>
      <c r="NJ118" s="88"/>
      <c r="NK118" s="88"/>
      <c r="NL118" s="88"/>
      <c r="NM118" s="88"/>
      <c r="NN118" s="88"/>
      <c r="NO118" s="88"/>
      <c r="NP118" s="88"/>
      <c r="NQ118" s="88"/>
      <c r="NR118" s="88"/>
      <c r="NS118" s="88"/>
      <c r="NT118" s="88"/>
      <c r="NU118" s="88" t="str">
        <f>データ!KM12</f>
        <v>-</v>
      </c>
      <c r="NV118" s="88"/>
      <c r="NW118" s="88"/>
      <c r="NX118" s="88"/>
      <c r="NY118" s="88"/>
      <c r="NZ118" s="88"/>
      <c r="OA118" s="88"/>
      <c r="OB118" s="88"/>
      <c r="OC118" s="88"/>
      <c r="OD118" s="88"/>
      <c r="OE118" s="88"/>
      <c r="OF118" s="88"/>
      <c r="OG118" s="88"/>
      <c r="OH118" s="88"/>
      <c r="OI118" s="88"/>
      <c r="OJ118" s="88"/>
      <c r="OK118" s="88"/>
      <c r="OL118" s="88" t="str">
        <f>データ!KN12</f>
        <v>-</v>
      </c>
      <c r="OM118" s="88"/>
      <c r="ON118" s="88"/>
      <c r="OO118" s="88"/>
      <c r="OP118" s="88"/>
      <c r="OQ118" s="88"/>
      <c r="OR118" s="88"/>
      <c r="OS118" s="88"/>
      <c r="OT118" s="88"/>
      <c r="OU118" s="88"/>
      <c r="OV118" s="88"/>
      <c r="OW118" s="88"/>
      <c r="OX118" s="88"/>
      <c r="OY118" s="88"/>
      <c r="OZ118" s="88"/>
      <c r="PA118" s="88"/>
      <c r="PB118" s="88"/>
      <c r="PC118" s="88" t="str">
        <f>データ!KO12</f>
        <v>-</v>
      </c>
      <c r="PD118" s="88"/>
      <c r="PE118" s="88"/>
      <c r="PF118" s="88"/>
      <c r="PG118" s="88"/>
      <c r="PH118" s="88"/>
      <c r="PI118" s="88"/>
      <c r="PJ118" s="88"/>
      <c r="PK118" s="88"/>
      <c r="PL118" s="88"/>
      <c r="PM118" s="88"/>
      <c r="PN118" s="88"/>
      <c r="PO118" s="88"/>
      <c r="PP118" s="88"/>
      <c r="PQ118" s="88"/>
      <c r="PR118" s="88"/>
      <c r="PS118" s="88"/>
      <c r="PT118" s="88" t="str">
        <f>データ!KP12</f>
        <v>-</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f>データ!MK12</f>
        <v>98.7</v>
      </c>
      <c r="RM118" s="88"/>
      <c r="RN118" s="88"/>
      <c r="RO118" s="88"/>
      <c r="RP118" s="88"/>
      <c r="RQ118" s="88"/>
      <c r="RR118" s="88"/>
      <c r="RS118" s="88"/>
      <c r="RT118" s="88"/>
      <c r="RU118" s="88"/>
      <c r="RV118" s="88"/>
      <c r="RW118" s="88"/>
      <c r="RX118" s="88"/>
      <c r="RY118" s="88"/>
      <c r="RZ118" s="88"/>
      <c r="SA118" s="88"/>
      <c r="SB118" s="88"/>
      <c r="SC118" s="88">
        <f>データ!ML12</f>
        <v>98.8</v>
      </c>
      <c r="SD118" s="88"/>
      <c r="SE118" s="88"/>
      <c r="SF118" s="88"/>
      <c r="SG118" s="88"/>
      <c r="SH118" s="88"/>
      <c r="SI118" s="88"/>
      <c r="SJ118" s="88"/>
      <c r="SK118" s="88"/>
      <c r="SL118" s="88"/>
      <c r="SM118" s="88"/>
      <c r="SN118" s="88"/>
      <c r="SO118" s="88"/>
      <c r="SP118" s="88"/>
      <c r="SQ118" s="88"/>
      <c r="SR118" s="88"/>
      <c r="SS118" s="88"/>
      <c r="ST118" s="88">
        <f>データ!MM12</f>
        <v>98.9</v>
      </c>
      <c r="SU118" s="88"/>
      <c r="SV118" s="88"/>
      <c r="SW118" s="88"/>
      <c r="SX118" s="88"/>
      <c r="SY118" s="88"/>
      <c r="SZ118" s="88"/>
      <c r="TA118" s="88"/>
      <c r="TB118" s="88"/>
      <c r="TC118" s="88"/>
      <c r="TD118" s="88"/>
      <c r="TE118" s="88"/>
      <c r="TF118" s="88"/>
      <c r="TG118" s="88"/>
      <c r="TH118" s="88"/>
      <c r="TI118" s="88"/>
      <c r="TJ118" s="88"/>
      <c r="TK118" s="88">
        <f>データ!MN12</f>
        <v>99.7</v>
      </c>
      <c r="TL118" s="88"/>
      <c r="TM118" s="88"/>
      <c r="TN118" s="88"/>
      <c r="TO118" s="88"/>
      <c r="TP118" s="88"/>
      <c r="TQ118" s="88"/>
      <c r="TR118" s="88"/>
      <c r="TS118" s="88"/>
      <c r="TT118" s="88"/>
      <c r="TU118" s="88"/>
      <c r="TV118" s="88"/>
      <c r="TW118" s="88"/>
      <c r="TX118" s="88"/>
      <c r="TY118" s="88"/>
      <c r="TZ118" s="88"/>
      <c r="UA118" s="88"/>
      <c r="UB118" s="88">
        <f>データ!MO12</f>
        <v>99.8</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43</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（最大出力合計750kW）</v>
      </c>
      <c r="D126" s="2" t="str">
        <f>データ!EX9</f>
        <v>（最大出力合計-kW）</v>
      </c>
      <c r="E126" s="2" t="str">
        <f>データ!GW9</f>
        <v>（最大出力合計-kW）</v>
      </c>
      <c r="F126" s="2" t="str">
        <f>データ!IV9</f>
        <v>（最大出力合計-kW）</v>
      </c>
      <c r="G126" s="2" t="str">
        <f>データ!KU9</f>
        <v>（最大出力合計750kW）</v>
      </c>
    </row>
  </sheetData>
  <sheetProtection algorithmName="SHA-512" hashValue="2xqiGE+XLnIWZw5RmuISd8KNrLZfd44MaDss+FiUSODjRd3xODUz9oi/Yu1ZsfriRxMvVG5m3y+e/AlMJAWxhA==" saltValue="MZ35qmBZQo+hykTTi548y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15">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47</v>
      </c>
      <c r="MZ4" s="38"/>
      <c r="NA4" s="38"/>
      <c r="NB4" s="41"/>
      <c r="NC4" s="37" t="s">
        <v>48</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54" x14ac:dyDescent="0.15">
      <c r="A6" s="33" t="s">
        <v>126</v>
      </c>
      <c r="B6" s="48" t="str">
        <f>B7</f>
        <v>2022</v>
      </c>
      <c r="C6" s="48" t="str">
        <f t="shared" ref="C6:AX6" si="6">C7</f>
        <v>394271</v>
      </c>
      <c r="D6" s="48" t="str">
        <f t="shared" si="6"/>
        <v>47</v>
      </c>
      <c r="E6" s="48" t="str">
        <f t="shared" si="6"/>
        <v>04</v>
      </c>
      <c r="F6" s="48" t="str">
        <f t="shared" si="6"/>
        <v>0</v>
      </c>
      <c r="G6" s="48" t="str">
        <f t="shared" si="6"/>
        <v>000</v>
      </c>
      <c r="H6" s="48" t="str">
        <f t="shared" si="6"/>
        <v>高知県　三原村</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1</v>
      </c>
      <c r="Q6" s="50" t="str">
        <f t="shared" si="6"/>
        <v>-</v>
      </c>
      <c r="R6" s="51" t="str">
        <f>R7</f>
        <v>令和15年12月12日　三原村太陽光発電所</v>
      </c>
      <c r="S6" s="52" t="str">
        <f t="shared" si="6"/>
        <v>令和15年12月12日　三原村太陽光発電所</v>
      </c>
      <c r="T6" s="48" t="str">
        <f t="shared" si="6"/>
        <v>無</v>
      </c>
      <c r="U6" s="52" t="str">
        <f t="shared" si="6"/>
        <v>四国電力株式会社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1163</v>
      </c>
      <c r="AM6" s="50">
        <f t="shared" si="6"/>
        <v>1135</v>
      </c>
      <c r="AN6" s="50">
        <f t="shared" si="6"/>
        <v>1220</v>
      </c>
      <c r="AO6" s="50">
        <f t="shared" si="6"/>
        <v>1171</v>
      </c>
      <c r="AP6" s="50">
        <f t="shared" si="6"/>
        <v>1180</v>
      </c>
      <c r="AQ6" s="50">
        <f t="shared" si="6"/>
        <v>1163</v>
      </c>
      <c r="AR6" s="50">
        <f t="shared" si="6"/>
        <v>1135</v>
      </c>
      <c r="AS6" s="50">
        <f t="shared" si="6"/>
        <v>1220</v>
      </c>
      <c r="AT6" s="50">
        <f t="shared" si="6"/>
        <v>1171</v>
      </c>
      <c r="AU6" s="50">
        <f t="shared" si="6"/>
        <v>1180</v>
      </c>
      <c r="AV6" s="50" t="str">
        <f t="shared" si="6"/>
        <v>-</v>
      </c>
      <c r="AW6" s="50">
        <f t="shared" si="6"/>
        <v>46873</v>
      </c>
      <c r="AX6" s="50">
        <f t="shared" si="6"/>
        <v>46873</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127</v>
      </c>
      <c r="C7" s="58" t="s">
        <v>128</v>
      </c>
      <c r="D7" s="58" t="s">
        <v>129</v>
      </c>
      <c r="E7" s="58" t="s">
        <v>130</v>
      </c>
      <c r="F7" s="58" t="s">
        <v>131</v>
      </c>
      <c r="G7" s="58" t="s">
        <v>132</v>
      </c>
      <c r="H7" s="58" t="s">
        <v>133</v>
      </c>
      <c r="I7" s="58" t="s">
        <v>134</v>
      </c>
      <c r="J7" s="58" t="s">
        <v>135</v>
      </c>
      <c r="K7" s="58" t="s">
        <v>136</v>
      </c>
      <c r="L7" s="59" t="s">
        <v>137</v>
      </c>
      <c r="M7" s="60" t="s">
        <v>138</v>
      </c>
      <c r="N7" s="60" t="s">
        <v>138</v>
      </c>
      <c r="O7" s="61" t="s">
        <v>138</v>
      </c>
      <c r="P7" s="61">
        <v>1</v>
      </c>
      <c r="Q7" s="61" t="s">
        <v>138</v>
      </c>
      <c r="R7" s="62" t="s">
        <v>139</v>
      </c>
      <c r="S7" s="62" t="s">
        <v>139</v>
      </c>
      <c r="T7" s="63" t="s">
        <v>140</v>
      </c>
      <c r="U7" s="62" t="s">
        <v>141</v>
      </c>
      <c r="V7" s="59" t="s">
        <v>138</v>
      </c>
      <c r="W7" s="61" t="s">
        <v>138</v>
      </c>
      <c r="X7" s="61" t="s">
        <v>138</v>
      </c>
      <c r="Y7" s="61" t="s">
        <v>138</v>
      </c>
      <c r="Z7" s="61" t="s">
        <v>138</v>
      </c>
      <c r="AA7" s="61" t="s">
        <v>138</v>
      </c>
      <c r="AB7" s="61" t="s">
        <v>138</v>
      </c>
      <c r="AC7" s="61" t="s">
        <v>138</v>
      </c>
      <c r="AD7" s="61" t="s">
        <v>138</v>
      </c>
      <c r="AE7" s="61" t="s">
        <v>138</v>
      </c>
      <c r="AF7" s="61" t="s">
        <v>138</v>
      </c>
      <c r="AG7" s="61" t="s">
        <v>138</v>
      </c>
      <c r="AH7" s="61" t="s">
        <v>138</v>
      </c>
      <c r="AI7" s="61" t="s">
        <v>138</v>
      </c>
      <c r="AJ7" s="61" t="s">
        <v>138</v>
      </c>
      <c r="AK7" s="61" t="s">
        <v>138</v>
      </c>
      <c r="AL7" s="61">
        <v>1163</v>
      </c>
      <c r="AM7" s="61">
        <v>1135</v>
      </c>
      <c r="AN7" s="61">
        <v>1220</v>
      </c>
      <c r="AO7" s="61">
        <v>1171</v>
      </c>
      <c r="AP7" s="61">
        <v>1180</v>
      </c>
      <c r="AQ7" s="61">
        <v>1163</v>
      </c>
      <c r="AR7" s="61">
        <v>1135</v>
      </c>
      <c r="AS7" s="61">
        <v>1220</v>
      </c>
      <c r="AT7" s="61">
        <v>1171</v>
      </c>
      <c r="AU7" s="61">
        <v>1180</v>
      </c>
      <c r="AV7" s="61" t="s">
        <v>138</v>
      </c>
      <c r="AW7" s="61">
        <v>46873</v>
      </c>
      <c r="AX7" s="61">
        <v>46873</v>
      </c>
      <c r="AY7" s="64">
        <v>100.3</v>
      </c>
      <c r="AZ7" s="64">
        <v>100</v>
      </c>
      <c r="BA7" s="64">
        <v>102.6</v>
      </c>
      <c r="BB7" s="64">
        <v>101.1</v>
      </c>
      <c r="BC7" s="64">
        <v>101.3</v>
      </c>
      <c r="BD7" s="64">
        <v>123.2</v>
      </c>
      <c r="BE7" s="64">
        <v>134.69999999999999</v>
      </c>
      <c r="BF7" s="64">
        <v>141.80000000000001</v>
      </c>
      <c r="BG7" s="64">
        <v>138.19999999999999</v>
      </c>
      <c r="BH7" s="64">
        <v>135</v>
      </c>
      <c r="BI7" s="64">
        <v>100</v>
      </c>
      <c r="BJ7" s="64">
        <v>633</v>
      </c>
      <c r="BK7" s="64">
        <v>1430.4</v>
      </c>
      <c r="BL7" s="64">
        <v>1911.7</v>
      </c>
      <c r="BM7" s="64">
        <v>1496.7</v>
      </c>
      <c r="BN7" s="64">
        <v>1123.5999999999999</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43036.4</v>
      </c>
      <c r="CG7" s="64">
        <v>43724.7</v>
      </c>
      <c r="CH7" s="64">
        <v>42907.5</v>
      </c>
      <c r="CI7" s="64">
        <v>43505.2</v>
      </c>
      <c r="CJ7" s="64">
        <v>43452.6</v>
      </c>
      <c r="CK7" s="64">
        <v>19863.5</v>
      </c>
      <c r="CL7" s="64">
        <v>19066.3</v>
      </c>
      <c r="CM7" s="64">
        <v>18998.7</v>
      </c>
      <c r="CN7" s="64">
        <v>17544.5</v>
      </c>
      <c r="CO7" s="64">
        <v>19886.599999999999</v>
      </c>
      <c r="CP7" s="61">
        <v>171</v>
      </c>
      <c r="CQ7" s="61" t="s">
        <v>138</v>
      </c>
      <c r="CR7" s="61">
        <v>1336</v>
      </c>
      <c r="CS7" s="61">
        <v>560</v>
      </c>
      <c r="CT7" s="61">
        <v>677</v>
      </c>
      <c r="CU7" s="61">
        <v>34140</v>
      </c>
      <c r="CV7" s="61">
        <v>33434</v>
      </c>
      <c r="CW7" s="61">
        <v>36820</v>
      </c>
      <c r="CX7" s="61">
        <v>35532</v>
      </c>
      <c r="CY7" s="61">
        <v>36111</v>
      </c>
      <c r="CZ7" s="61">
        <v>750</v>
      </c>
      <c r="DA7" s="64">
        <v>17.7</v>
      </c>
      <c r="DB7" s="64">
        <v>17.2</v>
      </c>
      <c r="DC7" s="64">
        <v>18.600000000000001</v>
      </c>
      <c r="DD7" s="64">
        <v>17.8</v>
      </c>
      <c r="DE7" s="64">
        <v>18</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100</v>
      </c>
      <c r="EP7" s="64">
        <v>100</v>
      </c>
      <c r="EQ7" s="64">
        <v>100</v>
      </c>
      <c r="ER7" s="64">
        <v>100</v>
      </c>
      <c r="ES7" s="64">
        <v>100</v>
      </c>
      <c r="ET7" s="64">
        <v>83.4</v>
      </c>
      <c r="EU7" s="64">
        <v>82.5</v>
      </c>
      <c r="EV7" s="64">
        <v>83.2</v>
      </c>
      <c r="EW7" s="64">
        <v>87.9</v>
      </c>
      <c r="EX7" s="64">
        <v>82.3</v>
      </c>
      <c r="EY7" s="61" t="s">
        <v>138</v>
      </c>
      <c r="EZ7" s="64" t="s">
        <v>138</v>
      </c>
      <c r="FA7" s="64" t="s">
        <v>138</v>
      </c>
      <c r="FB7" s="64" t="s">
        <v>138</v>
      </c>
      <c r="FC7" s="64" t="s">
        <v>138</v>
      </c>
      <c r="FD7" s="64" t="s">
        <v>138</v>
      </c>
      <c r="FE7" s="64">
        <v>57.6</v>
      </c>
      <c r="FF7" s="64">
        <v>60.4</v>
      </c>
      <c r="FG7" s="64">
        <v>54.1</v>
      </c>
      <c r="FH7" s="64">
        <v>58.1</v>
      </c>
      <c r="FI7" s="64">
        <v>55.4</v>
      </c>
      <c r="FJ7" s="64" t="s">
        <v>138</v>
      </c>
      <c r="FK7" s="64" t="s">
        <v>138</v>
      </c>
      <c r="FL7" s="64" t="s">
        <v>138</v>
      </c>
      <c r="FM7" s="64" t="s">
        <v>138</v>
      </c>
      <c r="FN7" s="64" t="s">
        <v>138</v>
      </c>
      <c r="FO7" s="64">
        <v>8.6999999999999993</v>
      </c>
      <c r="FP7" s="64">
        <v>14.9</v>
      </c>
      <c r="FQ7" s="64">
        <v>16.2</v>
      </c>
      <c r="FR7" s="64">
        <v>5.6</v>
      </c>
      <c r="FS7" s="64">
        <v>7</v>
      </c>
      <c r="FT7" s="64" t="s">
        <v>138</v>
      </c>
      <c r="FU7" s="64" t="s">
        <v>138</v>
      </c>
      <c r="FV7" s="64" t="s">
        <v>138</v>
      </c>
      <c r="FW7" s="64" t="s">
        <v>138</v>
      </c>
      <c r="FX7" s="64" t="s">
        <v>138</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t="s">
        <v>138</v>
      </c>
      <c r="GO7" s="64" t="s">
        <v>138</v>
      </c>
      <c r="GP7" s="64" t="s">
        <v>138</v>
      </c>
      <c r="GQ7" s="64" t="s">
        <v>138</v>
      </c>
      <c r="GR7" s="64" t="s">
        <v>138</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v>750</v>
      </c>
      <c r="KW7" s="64">
        <v>17.7</v>
      </c>
      <c r="KX7" s="64">
        <v>17.2</v>
      </c>
      <c r="KY7" s="64">
        <v>18.600000000000001</v>
      </c>
      <c r="KZ7" s="64">
        <v>17.8</v>
      </c>
      <c r="LA7" s="64">
        <v>18</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v>100</v>
      </c>
      <c r="ML7" s="64">
        <v>100</v>
      </c>
      <c r="MM7" s="64">
        <v>100</v>
      </c>
      <c r="MN7" s="64">
        <v>100</v>
      </c>
      <c r="MO7" s="64">
        <v>100</v>
      </c>
      <c r="MP7" s="64">
        <v>98.7</v>
      </c>
      <c r="MQ7" s="64">
        <v>98.8</v>
      </c>
      <c r="MR7" s="64">
        <v>98.9</v>
      </c>
      <c r="MS7" s="64">
        <v>99.7</v>
      </c>
      <c r="MT7" s="64">
        <v>99.8</v>
      </c>
      <c r="MU7" s="64" t="s">
        <v>138</v>
      </c>
      <c r="MV7" s="64" t="s">
        <v>138</v>
      </c>
      <c r="MW7" s="64" t="s">
        <v>138</v>
      </c>
      <c r="MX7" s="64" t="s">
        <v>138</v>
      </c>
      <c r="MY7" s="64" t="s">
        <v>138</v>
      </c>
      <c r="MZ7" s="64" t="s">
        <v>138</v>
      </c>
      <c r="NA7" s="64" t="s">
        <v>138</v>
      </c>
      <c r="NB7" s="64" t="s">
        <v>138</v>
      </c>
      <c r="NC7" s="64" t="s">
        <v>138</v>
      </c>
      <c r="ND7" s="64" t="s">
        <v>138</v>
      </c>
      <c r="NE7" s="64" t="s">
        <v>138</v>
      </c>
      <c r="NF7" s="64" t="s">
        <v>138</v>
      </c>
      <c r="NG7" s="64">
        <v>1</v>
      </c>
      <c r="NH7" s="64">
        <v>1</v>
      </c>
      <c r="NI7" s="64">
        <v>1</v>
      </c>
      <c r="NJ7" s="64">
        <v>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142</v>
      </c>
      <c r="FB8" s="66"/>
      <c r="FC8" s="66"/>
      <c r="FD8" s="66"/>
      <c r="FE8" s="66"/>
      <c r="FF8" s="67"/>
      <c r="FG8" s="66"/>
      <c r="FH8" s="66"/>
      <c r="FI8" s="66" t="str">
        <f>FJ4</f>
        <v>修繕費比率（％）</v>
      </c>
      <c r="FJ8" s="66" t="b">
        <f>IF(SUM($M$6,$MU$7:$MX$7)=0,FALSE,TRUE)</f>
        <v>0</v>
      </c>
      <c r="FK8" s="68" t="s">
        <v>142</v>
      </c>
      <c r="FL8" s="66"/>
      <c r="FM8" s="66"/>
      <c r="FN8" s="66"/>
      <c r="FO8" s="66"/>
      <c r="FP8" s="66"/>
      <c r="FQ8" s="67"/>
      <c r="FR8" s="66"/>
      <c r="FS8" s="66" t="str">
        <f>FT4</f>
        <v>企業債残高対料金収入比率（％）</v>
      </c>
      <c r="FT8" s="66" t="b">
        <f>IF(SUM($M$6,$MU$7:$MX$7)=0,FALSE,TRUE)</f>
        <v>0</v>
      </c>
      <c r="FU8" s="68" t="s">
        <v>142</v>
      </c>
      <c r="FV8" s="66"/>
      <c r="FW8" s="66"/>
      <c r="FX8" s="66"/>
      <c r="FY8" s="66"/>
      <c r="FZ8" s="66"/>
      <c r="GA8" s="66"/>
      <c r="GB8" s="67"/>
      <c r="GC8" s="66" t="str">
        <f>GD4</f>
        <v>有形固定資産減価償却率（％）</v>
      </c>
      <c r="GD8" s="66" t="b">
        <f>IF(SUM($M$6,$MU$7:$MX$7)=0,FALSE,TRUE)</f>
        <v>0</v>
      </c>
      <c r="GE8" s="68" t="s">
        <v>142</v>
      </c>
      <c r="GF8" s="66"/>
      <c r="GG8" s="66"/>
      <c r="GH8" s="66"/>
      <c r="GI8" s="66"/>
      <c r="GJ8" s="66"/>
      <c r="GK8" s="66"/>
      <c r="GL8" s="66"/>
      <c r="GM8" s="66" t="str">
        <f>GN4</f>
        <v>FIT・FIP収入割合（％）</v>
      </c>
      <c r="GN8" s="66" t="b">
        <f>IF(SUM($M$6,$MU$7:$MX$7)=0,FALSE,TRUE)</f>
        <v>0</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1</v>
      </c>
      <c r="KX8" s="68" t="s">
        <v>142</v>
      </c>
      <c r="KY8" s="66"/>
      <c r="KZ8" s="66"/>
      <c r="LA8" s="66"/>
      <c r="LB8" s="66"/>
      <c r="LC8" s="67"/>
      <c r="LD8" s="66"/>
      <c r="LE8" s="66"/>
      <c r="LF8" s="66" t="str">
        <f>LG4</f>
        <v>修繕費比率（％）</v>
      </c>
      <c r="LG8" s="66" t="b">
        <f>IF(SUM($P$7,$NG$7:$NJ$7)=0,FALSE,TRUE)</f>
        <v>1</v>
      </c>
      <c r="LH8" s="68" t="s">
        <v>142</v>
      </c>
      <c r="LI8" s="66"/>
      <c r="LJ8" s="66"/>
      <c r="LK8" s="66"/>
      <c r="LL8" s="66"/>
      <c r="LM8" s="66"/>
      <c r="LN8" s="67"/>
      <c r="LO8" s="66"/>
      <c r="LP8" s="66" t="str">
        <f>LQ4</f>
        <v>企業債残高対料金収入比率（％）</v>
      </c>
      <c r="LQ8" s="66" t="b">
        <f>IF(SUM($P$7,$NG$7:$NJ$7)=0,FALSE,TRUE)</f>
        <v>1</v>
      </c>
      <c r="LR8" s="68" t="s">
        <v>142</v>
      </c>
      <c r="LS8" s="66"/>
      <c r="LT8" s="66"/>
      <c r="LU8" s="66"/>
      <c r="LV8" s="66"/>
      <c r="LW8" s="66"/>
      <c r="LX8" s="66"/>
      <c r="LY8" s="67"/>
      <c r="LZ8" s="66" t="str">
        <f>MA4</f>
        <v>有形固定資産減価償却率（％）</v>
      </c>
      <c r="MA8" s="66" t="b">
        <f>IF(SUM($P$7,$NG$7:$NJ$7)=0,FALSE,TRUE)</f>
        <v>1</v>
      </c>
      <c r="MB8" s="68" t="s">
        <v>142</v>
      </c>
      <c r="MC8" s="66"/>
      <c r="MD8" s="66"/>
      <c r="ME8" s="66"/>
      <c r="MF8" s="66"/>
      <c r="MG8" s="66"/>
      <c r="MH8" s="66"/>
      <c r="MI8" s="66"/>
      <c r="MJ8" s="66" t="str">
        <f>MK4</f>
        <v>FIT・FIP収入割合（％）</v>
      </c>
      <c r="MK8" s="66" t="b">
        <f>IF(SUM($P$7,$NG$7:$NJ$7)=0,FALSE,TRUE)</f>
        <v>1</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（最大出力合計750kW）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（最大出力合計750kW）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100.3</v>
      </c>
      <c r="AZ11" s="75">
        <f>AZ7</f>
        <v>100</v>
      </c>
      <c r="BA11" s="75">
        <f>BA7</f>
        <v>102.6</v>
      </c>
      <c r="BB11" s="75">
        <f>BB7</f>
        <v>101.1</v>
      </c>
      <c r="BC11" s="75">
        <f>BC7</f>
        <v>101.3</v>
      </c>
      <c r="BD11" s="65"/>
      <c r="BE11" s="65"/>
      <c r="BF11" s="65"/>
      <c r="BG11" s="65"/>
      <c r="BH11" s="65"/>
      <c r="BI11" s="74" t="s">
        <v>150</v>
      </c>
      <c r="BJ11" s="75">
        <f>BJ7</f>
        <v>633</v>
      </c>
      <c r="BK11" s="75">
        <f>BK7</f>
        <v>1430.4</v>
      </c>
      <c r="BL11" s="75">
        <f>BL7</f>
        <v>1911.7</v>
      </c>
      <c r="BM11" s="75">
        <f>BM7</f>
        <v>1496.7</v>
      </c>
      <c r="BN11" s="75">
        <f>BN7</f>
        <v>1123.5999999999999</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43036.4</v>
      </c>
      <c r="CG11" s="75">
        <f>CG7</f>
        <v>43724.7</v>
      </c>
      <c r="CH11" s="75">
        <f>CH7</f>
        <v>42907.5</v>
      </c>
      <c r="CI11" s="75">
        <f>CI7</f>
        <v>43505.2</v>
      </c>
      <c r="CJ11" s="75">
        <f>CJ7</f>
        <v>43452.6</v>
      </c>
      <c r="CK11" s="65"/>
      <c r="CL11" s="65"/>
      <c r="CM11" s="65"/>
      <c r="CN11" s="65"/>
      <c r="CO11" s="74" t="s">
        <v>150</v>
      </c>
      <c r="CP11" s="76">
        <f>CP7</f>
        <v>171</v>
      </c>
      <c r="CQ11" s="76" t="str">
        <f>CQ7</f>
        <v>-</v>
      </c>
      <c r="CR11" s="76">
        <f>CR7</f>
        <v>1336</v>
      </c>
      <c r="CS11" s="76">
        <f>CS7</f>
        <v>560</v>
      </c>
      <c r="CT11" s="76">
        <f>CT7</f>
        <v>677</v>
      </c>
      <c r="CU11" s="65"/>
      <c r="CV11" s="65"/>
      <c r="CW11" s="65"/>
      <c r="CX11" s="65"/>
      <c r="CY11" s="65"/>
      <c r="CZ11" s="74" t="s">
        <v>150</v>
      </c>
      <c r="DA11" s="75">
        <f>DA7</f>
        <v>17.7</v>
      </c>
      <c r="DB11" s="75">
        <f>DB7</f>
        <v>17.2</v>
      </c>
      <c r="DC11" s="75">
        <f>DC7</f>
        <v>18.600000000000001</v>
      </c>
      <c r="DD11" s="75">
        <f>DD7</f>
        <v>17.8</v>
      </c>
      <c r="DE11" s="75">
        <f>DE7</f>
        <v>18</v>
      </c>
      <c r="DF11" s="65"/>
      <c r="DG11" s="65"/>
      <c r="DH11" s="65"/>
      <c r="DI11" s="65"/>
      <c r="DJ11" s="74" t="s">
        <v>150</v>
      </c>
      <c r="DK11" s="75">
        <f>DK7</f>
        <v>0</v>
      </c>
      <c r="DL11" s="75">
        <f>DL7</f>
        <v>0</v>
      </c>
      <c r="DM11" s="75">
        <f>DM7</f>
        <v>0</v>
      </c>
      <c r="DN11" s="75">
        <f>DN7</f>
        <v>0</v>
      </c>
      <c r="DO11" s="75">
        <f>DO7</f>
        <v>0</v>
      </c>
      <c r="DP11" s="65"/>
      <c r="DQ11" s="65"/>
      <c r="DR11" s="65"/>
      <c r="DS11" s="65"/>
      <c r="DT11" s="74" t="s">
        <v>150</v>
      </c>
      <c r="DU11" s="75">
        <f>DU7</f>
        <v>0</v>
      </c>
      <c r="DV11" s="75">
        <f>DV7</f>
        <v>0</v>
      </c>
      <c r="DW11" s="75">
        <f>DW7</f>
        <v>0</v>
      </c>
      <c r="DX11" s="75">
        <f>DX7</f>
        <v>0</v>
      </c>
      <c r="DY11" s="75">
        <f>DY7</f>
        <v>0</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100</v>
      </c>
      <c r="EP11" s="75">
        <f>EP7</f>
        <v>100</v>
      </c>
      <c r="EQ11" s="75">
        <f>EQ7</f>
        <v>100</v>
      </c>
      <c r="ER11" s="75">
        <f>ER7</f>
        <v>100</v>
      </c>
      <c r="ES11" s="75">
        <f>ES7</f>
        <v>100</v>
      </c>
      <c r="ET11" s="65"/>
      <c r="EU11" s="65"/>
      <c r="EV11" s="65"/>
      <c r="EW11" s="65"/>
      <c r="EX11" s="65"/>
      <c r="EY11" s="74" t="s">
        <v>150</v>
      </c>
      <c r="EZ11" s="75" t="str">
        <f>EZ7</f>
        <v>-</v>
      </c>
      <c r="FA11" s="75" t="str">
        <f>FA7</f>
        <v>-</v>
      </c>
      <c r="FB11" s="75" t="str">
        <f>FB7</f>
        <v>-</v>
      </c>
      <c r="FC11" s="75" t="str">
        <f>FC7</f>
        <v>-</v>
      </c>
      <c r="FD11" s="75" t="str">
        <f>FD7</f>
        <v>-</v>
      </c>
      <c r="FE11" s="65"/>
      <c r="FF11" s="65"/>
      <c r="FG11" s="65"/>
      <c r="FH11" s="65"/>
      <c r="FI11" s="74" t="s">
        <v>150</v>
      </c>
      <c r="FJ11" s="75" t="str">
        <f>FJ7</f>
        <v>-</v>
      </c>
      <c r="FK11" s="75" t="str">
        <f>FK7</f>
        <v>-</v>
      </c>
      <c r="FL11" s="75" t="str">
        <f>FL7</f>
        <v>-</v>
      </c>
      <c r="FM11" s="75" t="str">
        <f>FM7</f>
        <v>-</v>
      </c>
      <c r="FN11" s="75" t="str">
        <f>FN7</f>
        <v>-</v>
      </c>
      <c r="FO11" s="65"/>
      <c r="FP11" s="65"/>
      <c r="FQ11" s="65"/>
      <c r="FR11" s="65"/>
      <c r="FS11" s="74" t="s">
        <v>150</v>
      </c>
      <c r="FT11" s="75" t="str">
        <f>FT7</f>
        <v>-</v>
      </c>
      <c r="FU11" s="75" t="str">
        <f>FU7</f>
        <v>-</v>
      </c>
      <c r="FV11" s="75" t="str">
        <f>FV7</f>
        <v>-</v>
      </c>
      <c r="FW11" s="75" t="str">
        <f>FW7</f>
        <v>-</v>
      </c>
      <c r="FX11" s="75" t="str">
        <f>FX7</f>
        <v>-</v>
      </c>
      <c r="FY11" s="65"/>
      <c r="FZ11" s="65"/>
      <c r="GA11" s="65"/>
      <c r="GB11" s="65"/>
      <c r="GC11" s="74" t="s">
        <v>151</v>
      </c>
      <c r="GD11" s="75" t="str">
        <f>GD7</f>
        <v>-</v>
      </c>
      <c r="GE11" s="75" t="str">
        <f>GE7</f>
        <v>-</v>
      </c>
      <c r="GF11" s="75" t="str">
        <f>GF7</f>
        <v>-</v>
      </c>
      <c r="GG11" s="75" t="str">
        <f>GG7</f>
        <v>-</v>
      </c>
      <c r="GH11" s="75" t="str">
        <f>GH7</f>
        <v>-</v>
      </c>
      <c r="GI11" s="65"/>
      <c r="GJ11" s="65"/>
      <c r="GK11" s="65"/>
      <c r="GL11" s="65"/>
      <c r="GM11" s="74" t="s">
        <v>150</v>
      </c>
      <c r="GN11" s="75" t="str">
        <f>GN7</f>
        <v>-</v>
      </c>
      <c r="GO11" s="75" t="str">
        <f>GO7</f>
        <v>-</v>
      </c>
      <c r="GP11" s="75" t="str">
        <f>GP7</f>
        <v>-</v>
      </c>
      <c r="GQ11" s="75" t="str">
        <f>GQ7</f>
        <v>-</v>
      </c>
      <c r="GR11" s="75" t="str">
        <f>GR7</f>
        <v>-</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150</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152</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153</v>
      </c>
      <c r="KL11" s="75" t="str">
        <f>KL7</f>
        <v>-</v>
      </c>
      <c r="KM11" s="75" t="str">
        <f>KM7</f>
        <v>-</v>
      </c>
      <c r="KN11" s="75" t="str">
        <f>KN7</f>
        <v>-</v>
      </c>
      <c r="KO11" s="75" t="str">
        <f>KO7</f>
        <v>-</v>
      </c>
      <c r="KP11" s="75" t="str">
        <f>KP7</f>
        <v>-</v>
      </c>
      <c r="KQ11" s="65"/>
      <c r="KR11" s="65"/>
      <c r="KS11" s="65"/>
      <c r="KT11" s="65"/>
      <c r="KU11" s="65"/>
      <c r="KV11" s="74" t="s">
        <v>150</v>
      </c>
      <c r="KW11" s="75">
        <f>KW7</f>
        <v>17.7</v>
      </c>
      <c r="KX11" s="75">
        <f>KX7</f>
        <v>17.2</v>
      </c>
      <c r="KY11" s="75">
        <f>KY7</f>
        <v>18.600000000000001</v>
      </c>
      <c r="KZ11" s="75">
        <f>KZ7</f>
        <v>17.8</v>
      </c>
      <c r="LA11" s="75">
        <f>LA7</f>
        <v>18</v>
      </c>
      <c r="LB11" s="65"/>
      <c r="LC11" s="65"/>
      <c r="LD11" s="65"/>
      <c r="LE11" s="65"/>
      <c r="LF11" s="74" t="s">
        <v>150</v>
      </c>
      <c r="LG11" s="75">
        <f>LG7</f>
        <v>0</v>
      </c>
      <c r="LH11" s="75">
        <f>LH7</f>
        <v>0</v>
      </c>
      <c r="LI11" s="75">
        <f>LI7</f>
        <v>0</v>
      </c>
      <c r="LJ11" s="75">
        <f>LJ7</f>
        <v>0</v>
      </c>
      <c r="LK11" s="75">
        <f>LK7</f>
        <v>0</v>
      </c>
      <c r="LL11" s="65"/>
      <c r="LM11" s="65"/>
      <c r="LN11" s="65"/>
      <c r="LO11" s="65"/>
      <c r="LP11" s="74" t="s">
        <v>153</v>
      </c>
      <c r="LQ11" s="75">
        <f>LQ7</f>
        <v>0</v>
      </c>
      <c r="LR11" s="75">
        <f>LR7</f>
        <v>0</v>
      </c>
      <c r="LS11" s="75">
        <f>LS7</f>
        <v>0</v>
      </c>
      <c r="LT11" s="75">
        <f>LT7</f>
        <v>0</v>
      </c>
      <c r="LU11" s="75">
        <f>LU7</f>
        <v>0</v>
      </c>
      <c r="LV11" s="65"/>
      <c r="LW11" s="65"/>
      <c r="LX11" s="65"/>
      <c r="LY11" s="65"/>
      <c r="LZ11" s="74" t="s">
        <v>151</v>
      </c>
      <c r="MA11" s="75" t="str">
        <f>MA7</f>
        <v>-</v>
      </c>
      <c r="MB11" s="75" t="str">
        <f>MB7</f>
        <v>-</v>
      </c>
      <c r="MC11" s="75" t="str">
        <f>MC7</f>
        <v>-</v>
      </c>
      <c r="MD11" s="75" t="str">
        <f>MD7</f>
        <v>-</v>
      </c>
      <c r="ME11" s="75" t="str">
        <f>ME7</f>
        <v>-</v>
      </c>
      <c r="MF11" s="65"/>
      <c r="MG11" s="65"/>
      <c r="MH11" s="65"/>
      <c r="MI11" s="65"/>
      <c r="MJ11" s="74" t="s">
        <v>150</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154</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154</v>
      </c>
      <c r="BU12" s="75" t="str">
        <f>BZ7</f>
        <v>-</v>
      </c>
      <c r="BV12" s="75" t="str">
        <f>CA7</f>
        <v>-</v>
      </c>
      <c r="BW12" s="75" t="str">
        <f>CB7</f>
        <v>-</v>
      </c>
      <c r="BX12" s="75" t="str">
        <f>CC7</f>
        <v>-</v>
      </c>
      <c r="BY12" s="75" t="str">
        <f>CD7</f>
        <v>-</v>
      </c>
      <c r="BZ12" s="65"/>
      <c r="CA12" s="65"/>
      <c r="CB12" s="65"/>
      <c r="CC12" s="65"/>
      <c r="CD12" s="65"/>
      <c r="CE12" s="74" t="s">
        <v>154</v>
      </c>
      <c r="CF12" s="75">
        <f>CK7</f>
        <v>19863.5</v>
      </c>
      <c r="CG12" s="75">
        <f>CL7</f>
        <v>19066.3</v>
      </c>
      <c r="CH12" s="75">
        <f>CM7</f>
        <v>18998.7</v>
      </c>
      <c r="CI12" s="75">
        <f>CN7</f>
        <v>17544.5</v>
      </c>
      <c r="CJ12" s="75">
        <f>CO7</f>
        <v>19886.599999999999</v>
      </c>
      <c r="CK12" s="65"/>
      <c r="CL12" s="65"/>
      <c r="CM12" s="65"/>
      <c r="CN12" s="65"/>
      <c r="CO12" s="74" t="s">
        <v>154</v>
      </c>
      <c r="CP12" s="76">
        <f>CU7</f>
        <v>34140</v>
      </c>
      <c r="CQ12" s="76">
        <f>CV7</f>
        <v>33434</v>
      </c>
      <c r="CR12" s="76">
        <f>CW7</f>
        <v>36820</v>
      </c>
      <c r="CS12" s="76">
        <f>CX7</f>
        <v>35532</v>
      </c>
      <c r="CT12" s="76">
        <f>CY7</f>
        <v>36111</v>
      </c>
      <c r="CU12" s="65"/>
      <c r="CV12" s="65"/>
      <c r="CW12" s="65"/>
      <c r="CX12" s="65"/>
      <c r="CY12" s="65"/>
      <c r="CZ12" s="74" t="s">
        <v>154</v>
      </c>
      <c r="DA12" s="75">
        <f>DF7</f>
        <v>32.6</v>
      </c>
      <c r="DB12" s="75">
        <f>DG7</f>
        <v>31.3</v>
      </c>
      <c r="DC12" s="75">
        <f>DH7</f>
        <v>31.8</v>
      </c>
      <c r="DD12" s="75">
        <f>DI7</f>
        <v>31.6</v>
      </c>
      <c r="DE12" s="75">
        <f>DJ7</f>
        <v>30.4</v>
      </c>
      <c r="DF12" s="65"/>
      <c r="DG12" s="65"/>
      <c r="DH12" s="65"/>
      <c r="DI12" s="65"/>
      <c r="DJ12" s="74" t="s">
        <v>154</v>
      </c>
      <c r="DK12" s="75">
        <f>DP7</f>
        <v>7.3</v>
      </c>
      <c r="DL12" s="75">
        <f>DQ7</f>
        <v>5.4</v>
      </c>
      <c r="DM12" s="75">
        <f>DR7</f>
        <v>6.4</v>
      </c>
      <c r="DN12" s="75">
        <f>DS7</f>
        <v>5</v>
      </c>
      <c r="DO12" s="75">
        <f>DT7</f>
        <v>3.9</v>
      </c>
      <c r="DP12" s="65"/>
      <c r="DQ12" s="65"/>
      <c r="DR12" s="65"/>
      <c r="DS12" s="65"/>
      <c r="DT12" s="74" t="s">
        <v>154</v>
      </c>
      <c r="DU12" s="75">
        <f>DZ7</f>
        <v>160.4</v>
      </c>
      <c r="DV12" s="75">
        <f>EA7</f>
        <v>175.4</v>
      </c>
      <c r="DW12" s="75">
        <f>EB7</f>
        <v>166.4</v>
      </c>
      <c r="DX12" s="75">
        <f>EC7</f>
        <v>201.7</v>
      </c>
      <c r="DY12" s="75">
        <f>ED7</f>
        <v>192.3</v>
      </c>
      <c r="DZ12" s="65"/>
      <c r="EA12" s="65"/>
      <c r="EB12" s="65"/>
      <c r="EC12" s="65"/>
      <c r="ED12" s="74" t="s">
        <v>154</v>
      </c>
      <c r="EE12" s="75" t="str">
        <f>EJ7</f>
        <v>-</v>
      </c>
      <c r="EF12" s="75" t="str">
        <f>EK7</f>
        <v>-</v>
      </c>
      <c r="EG12" s="75" t="str">
        <f>EL7</f>
        <v>-</v>
      </c>
      <c r="EH12" s="75" t="str">
        <f>EM7</f>
        <v>-</v>
      </c>
      <c r="EI12" s="75" t="str">
        <f>EN7</f>
        <v>-</v>
      </c>
      <c r="EJ12" s="65"/>
      <c r="EK12" s="65"/>
      <c r="EL12" s="65"/>
      <c r="EM12" s="65"/>
      <c r="EN12" s="74" t="s">
        <v>154</v>
      </c>
      <c r="EO12" s="75">
        <f>ET7</f>
        <v>83.4</v>
      </c>
      <c r="EP12" s="75">
        <f>EU7</f>
        <v>82.5</v>
      </c>
      <c r="EQ12" s="75">
        <f>EV7</f>
        <v>83.2</v>
      </c>
      <c r="ER12" s="75">
        <f>EW7</f>
        <v>87.9</v>
      </c>
      <c r="ES12" s="75">
        <f>EX7</f>
        <v>82.3</v>
      </c>
      <c r="ET12" s="65"/>
      <c r="EU12" s="65"/>
      <c r="EV12" s="65"/>
      <c r="EW12" s="65"/>
      <c r="EX12" s="65"/>
      <c r="EY12" s="74" t="s">
        <v>154</v>
      </c>
      <c r="EZ12" s="75" t="str">
        <f>IF($EZ$8,FE7,"-")</f>
        <v>-</v>
      </c>
      <c r="FA12" s="75" t="str">
        <f>IF($EZ$8,FF7,"-")</f>
        <v>-</v>
      </c>
      <c r="FB12" s="75" t="str">
        <f>IF($EZ$8,FG7,"-")</f>
        <v>-</v>
      </c>
      <c r="FC12" s="75" t="str">
        <f>IF($EZ$8,FH7,"-")</f>
        <v>-</v>
      </c>
      <c r="FD12" s="75" t="str">
        <f>IF($EZ$8,FI7,"-")</f>
        <v>-</v>
      </c>
      <c r="FE12" s="65"/>
      <c r="FF12" s="65"/>
      <c r="FG12" s="65"/>
      <c r="FH12" s="65"/>
      <c r="FI12" s="74" t="s">
        <v>154</v>
      </c>
      <c r="FJ12" s="75" t="str">
        <f>IF($FJ$8,FO7,"-")</f>
        <v>-</v>
      </c>
      <c r="FK12" s="75" t="str">
        <f>IF($FJ$8,FP7,"-")</f>
        <v>-</v>
      </c>
      <c r="FL12" s="75" t="str">
        <f>IF($FJ$8,FQ7,"-")</f>
        <v>-</v>
      </c>
      <c r="FM12" s="75" t="str">
        <f>IF($FJ$8,FR7,"-")</f>
        <v>-</v>
      </c>
      <c r="FN12" s="75" t="str">
        <f>IF($FJ$8,FS7,"-")</f>
        <v>-</v>
      </c>
      <c r="FO12" s="65"/>
      <c r="FP12" s="65"/>
      <c r="FQ12" s="65"/>
      <c r="FR12" s="65"/>
      <c r="FS12" s="74" t="s">
        <v>154</v>
      </c>
      <c r="FT12" s="75" t="str">
        <f>IF($FT$8,FY7,"-")</f>
        <v>-</v>
      </c>
      <c r="FU12" s="75" t="str">
        <f>IF($FT$8,FZ7,"-")</f>
        <v>-</v>
      </c>
      <c r="FV12" s="75" t="str">
        <f>IF($FT$8,GA7,"-")</f>
        <v>-</v>
      </c>
      <c r="FW12" s="75" t="str">
        <f>IF($FT$8,GB7,"-")</f>
        <v>-</v>
      </c>
      <c r="FX12" s="75" t="str">
        <f>IF($FT$8,GC7,"-")</f>
        <v>-</v>
      </c>
      <c r="FY12" s="65"/>
      <c r="FZ12" s="65"/>
      <c r="GA12" s="65"/>
      <c r="GB12" s="65"/>
      <c r="GC12" s="74" t="s">
        <v>154</v>
      </c>
      <c r="GD12" s="75" t="str">
        <f>IF($GD$8,GI7,"-")</f>
        <v>-</v>
      </c>
      <c r="GE12" s="75" t="str">
        <f>IF($GD$8,GJ7,"-")</f>
        <v>-</v>
      </c>
      <c r="GF12" s="75" t="str">
        <f>IF($GD$8,GK7,"-")</f>
        <v>-</v>
      </c>
      <c r="GG12" s="75" t="str">
        <f>IF($GD$8,GL7,"-")</f>
        <v>-</v>
      </c>
      <c r="GH12" s="75" t="str">
        <f>IF($GD$8,GM7,"-")</f>
        <v>-</v>
      </c>
      <c r="GI12" s="65"/>
      <c r="GJ12" s="65"/>
      <c r="GK12" s="65"/>
      <c r="GL12" s="65"/>
      <c r="GM12" s="74" t="s">
        <v>154</v>
      </c>
      <c r="GN12" s="75" t="str">
        <f>IF($GN$8,GS7,"-")</f>
        <v>-</v>
      </c>
      <c r="GO12" s="75" t="str">
        <f>IF($GN$8,GT7,"-")</f>
        <v>-</v>
      </c>
      <c r="GP12" s="75" t="str">
        <f>IF($GN$8,GU7,"-")</f>
        <v>-</v>
      </c>
      <c r="GQ12" s="75" t="str">
        <f>IF($GN$8,GV7,"-")</f>
        <v>-</v>
      </c>
      <c r="GR12" s="75" t="str">
        <f>IF($GN$8,GW7,"-")</f>
        <v>-</v>
      </c>
      <c r="GS12" s="65"/>
      <c r="GT12" s="65"/>
      <c r="GU12" s="65"/>
      <c r="GV12" s="65"/>
      <c r="GW12" s="65"/>
      <c r="GX12" s="74" t="s">
        <v>154</v>
      </c>
      <c r="GY12" s="75" t="str">
        <f>IF($GY$8,HD7,"-")</f>
        <v>-</v>
      </c>
      <c r="GZ12" s="75" t="str">
        <f>IF($GY$8,HE7,"-")</f>
        <v>-</v>
      </c>
      <c r="HA12" s="75" t="str">
        <f>IF($GY$8,HF7,"-")</f>
        <v>-</v>
      </c>
      <c r="HB12" s="75" t="str">
        <f>IF($GY$8,HG7,"-")</f>
        <v>-</v>
      </c>
      <c r="HC12" s="75" t="str">
        <f>IF($GY$8,HH7,"-")</f>
        <v>-</v>
      </c>
      <c r="HD12" s="65"/>
      <c r="HE12" s="65"/>
      <c r="HF12" s="65"/>
      <c r="HG12" s="65"/>
      <c r="HH12" s="74" t="s">
        <v>154</v>
      </c>
      <c r="HI12" s="75" t="str">
        <f>IF($HI$8,HN7,"-")</f>
        <v>-</v>
      </c>
      <c r="HJ12" s="75" t="str">
        <f>IF($HI$8,HO7,"-")</f>
        <v>-</v>
      </c>
      <c r="HK12" s="75" t="str">
        <f>IF($HI$8,HP7,"-")</f>
        <v>-</v>
      </c>
      <c r="HL12" s="75" t="str">
        <f>IF($HI$8,HQ7,"-")</f>
        <v>-</v>
      </c>
      <c r="HM12" s="75" t="str">
        <f>IF($HI$8,HR7,"-")</f>
        <v>-</v>
      </c>
      <c r="HN12" s="65"/>
      <c r="HO12" s="65"/>
      <c r="HP12" s="65"/>
      <c r="HQ12" s="65"/>
      <c r="HR12" s="74" t="s">
        <v>154</v>
      </c>
      <c r="HS12" s="75" t="str">
        <f>IF($HS$8,HX7,"-")</f>
        <v>-</v>
      </c>
      <c r="HT12" s="75" t="str">
        <f>IF($HS$8,HY7,"-")</f>
        <v>-</v>
      </c>
      <c r="HU12" s="75" t="str">
        <f>IF($HS$8,HZ7,"-")</f>
        <v>-</v>
      </c>
      <c r="HV12" s="75" t="str">
        <f>IF($HS$8,IA7,"-")</f>
        <v>-</v>
      </c>
      <c r="HW12" s="75" t="str">
        <f>IF($HS$8,IB7,"-")</f>
        <v>-</v>
      </c>
      <c r="HX12" s="65"/>
      <c r="HY12" s="65"/>
      <c r="HZ12" s="65"/>
      <c r="IA12" s="65"/>
      <c r="IB12" s="74" t="s">
        <v>154</v>
      </c>
      <c r="IC12" s="75" t="str">
        <f>IF($IC$8,IH7,"-")</f>
        <v>-</v>
      </c>
      <c r="ID12" s="75" t="str">
        <f>IF($IC$8,II7,"-")</f>
        <v>-</v>
      </c>
      <c r="IE12" s="75" t="str">
        <f>IF($IC$8,IJ7,"-")</f>
        <v>-</v>
      </c>
      <c r="IF12" s="75" t="str">
        <f>IF($IC$8,IK7,"-")</f>
        <v>-</v>
      </c>
      <c r="IG12" s="75" t="str">
        <f>IF($IC$8,IL7,"-")</f>
        <v>-</v>
      </c>
      <c r="IH12" s="65"/>
      <c r="II12" s="65"/>
      <c r="IJ12" s="65"/>
      <c r="IK12" s="65"/>
      <c r="IL12" s="74" t="s">
        <v>154</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154</v>
      </c>
      <c r="JH12" s="75" t="str">
        <f>IF($JH$8,JM7,"-")</f>
        <v>-</v>
      </c>
      <c r="JI12" s="75" t="str">
        <f>IF($JH$8,JN7,"-")</f>
        <v>-</v>
      </c>
      <c r="JJ12" s="75" t="str">
        <f>IF($JH$8,JO7,"-")</f>
        <v>-</v>
      </c>
      <c r="JK12" s="75" t="str">
        <f>IF($JH$8,JP7,"-")</f>
        <v>-</v>
      </c>
      <c r="JL12" s="75" t="str">
        <f>IF($JH$8,JQ7,"-")</f>
        <v>-</v>
      </c>
      <c r="JM12" s="65"/>
      <c r="JN12" s="65"/>
      <c r="JO12" s="65"/>
      <c r="JP12" s="65"/>
      <c r="JQ12" s="74" t="s">
        <v>154</v>
      </c>
      <c r="JR12" s="75" t="str">
        <f>IF($JR$8,JW7,"-")</f>
        <v>-</v>
      </c>
      <c r="JS12" s="75" t="str">
        <f>IF($JR$8,JX7,"-")</f>
        <v>-</v>
      </c>
      <c r="JT12" s="75" t="str">
        <f>IF($JR$8,JY7,"-")</f>
        <v>-</v>
      </c>
      <c r="JU12" s="75" t="str">
        <f>IF($JR$8,JZ7,"-")</f>
        <v>-</v>
      </c>
      <c r="JV12" s="75" t="str">
        <f>IF($JR$8,KA7,"-")</f>
        <v>-</v>
      </c>
      <c r="JW12" s="65"/>
      <c r="JX12" s="65"/>
      <c r="JY12" s="65"/>
      <c r="JZ12" s="65"/>
      <c r="KA12" s="74" t="s">
        <v>154</v>
      </c>
      <c r="KB12" s="75" t="str">
        <f>IF($KB$8,KG7,"-")</f>
        <v>-</v>
      </c>
      <c r="KC12" s="75" t="str">
        <f>IF($KB$8,KH7,"-")</f>
        <v>-</v>
      </c>
      <c r="KD12" s="75" t="str">
        <f>IF($KB$8,KI7,"-")</f>
        <v>-</v>
      </c>
      <c r="KE12" s="75" t="str">
        <f>IF($KB$8,KJ7,"-")</f>
        <v>-</v>
      </c>
      <c r="KF12" s="75" t="str">
        <f>IF($KB$8,KK7,"-")</f>
        <v>-</v>
      </c>
      <c r="KG12" s="65"/>
      <c r="KH12" s="65"/>
      <c r="KI12" s="65"/>
      <c r="KJ12" s="65"/>
      <c r="KK12" s="74" t="s">
        <v>154</v>
      </c>
      <c r="KL12" s="75" t="str">
        <f>IF($KL$8,KQ7,"-")</f>
        <v>-</v>
      </c>
      <c r="KM12" s="75" t="str">
        <f>IF($KL$8,KR7,"-")</f>
        <v>-</v>
      </c>
      <c r="KN12" s="75" t="str">
        <f>IF($KL$8,KS7,"-")</f>
        <v>-</v>
      </c>
      <c r="KO12" s="75" t="str">
        <f>IF($KL$8,KT7,"-")</f>
        <v>-</v>
      </c>
      <c r="KP12" s="75" t="str">
        <f>IF($KL$8,KU7,"-")</f>
        <v>-</v>
      </c>
      <c r="KQ12" s="65"/>
      <c r="KR12" s="65"/>
      <c r="KS12" s="65"/>
      <c r="KT12" s="65"/>
      <c r="KU12" s="65"/>
      <c r="KV12" s="74" t="s">
        <v>154</v>
      </c>
      <c r="KW12" s="75">
        <f>IF($KW$8,LB7,"-")</f>
        <v>15.3</v>
      </c>
      <c r="KX12" s="75">
        <f>IF($KW$8,LC7,"-")</f>
        <v>14.9</v>
      </c>
      <c r="KY12" s="75">
        <f>IF($KW$8,LD7,"-")</f>
        <v>14.9</v>
      </c>
      <c r="KZ12" s="75">
        <f>IF($KW$8,LE7,"-")</f>
        <v>14.3</v>
      </c>
      <c r="LA12" s="75">
        <f>IF($KW$8,LF7,"-")</f>
        <v>13.8</v>
      </c>
      <c r="LB12" s="65"/>
      <c r="LC12" s="65"/>
      <c r="LD12" s="65"/>
      <c r="LE12" s="65"/>
      <c r="LF12" s="74" t="s">
        <v>154</v>
      </c>
      <c r="LG12" s="75">
        <f>IF($LG$8,LL7,"-")</f>
        <v>0.7</v>
      </c>
      <c r="LH12" s="75">
        <f>IF($LG$8,LM7,"-")</f>
        <v>0.4</v>
      </c>
      <c r="LI12" s="75">
        <f>IF($LG$8,LN7,"-")</f>
        <v>1.8</v>
      </c>
      <c r="LJ12" s="75">
        <f>IF($LG$8,LO7,"-")</f>
        <v>1.8</v>
      </c>
      <c r="LK12" s="75">
        <f>IF($LG$8,LP7,"-")</f>
        <v>2.7</v>
      </c>
      <c r="LL12" s="65"/>
      <c r="LM12" s="65"/>
      <c r="LN12" s="65"/>
      <c r="LO12" s="65"/>
      <c r="LP12" s="74" t="s">
        <v>154</v>
      </c>
      <c r="LQ12" s="75">
        <f>IF($LQ$8,LV7,"-")</f>
        <v>151.69999999999999</v>
      </c>
      <c r="LR12" s="75">
        <f>IF($LQ$8,LW7,"-")</f>
        <v>138.1</v>
      </c>
      <c r="LS12" s="75">
        <f>IF($LQ$8,LX7,"-")</f>
        <v>125.8</v>
      </c>
      <c r="LT12" s="75">
        <f>IF($LQ$8,LY7,"-")</f>
        <v>119.4</v>
      </c>
      <c r="LU12" s="75">
        <f>IF($LQ$8,LZ7,"-")</f>
        <v>113</v>
      </c>
      <c r="LV12" s="65"/>
      <c r="LW12" s="65"/>
      <c r="LX12" s="65"/>
      <c r="LY12" s="65"/>
      <c r="LZ12" s="74" t="s">
        <v>154</v>
      </c>
      <c r="MA12" s="75" t="str">
        <f>IF($MA$8,MF7,"-")</f>
        <v>-</v>
      </c>
      <c r="MB12" s="75" t="str">
        <f>IF($MA$8,MG7,"-")</f>
        <v>-</v>
      </c>
      <c r="MC12" s="75" t="str">
        <f>IF($MA$8,MH7,"-")</f>
        <v>-</v>
      </c>
      <c r="MD12" s="75" t="str">
        <f>IF($MA$8,MI7,"-")</f>
        <v>-</v>
      </c>
      <c r="ME12" s="75" t="str">
        <f>IF($MA$8,MJ7,"-")</f>
        <v>-</v>
      </c>
      <c r="MF12" s="65"/>
      <c r="MG12" s="65"/>
      <c r="MH12" s="65"/>
      <c r="MI12" s="65"/>
      <c r="MJ12" s="74" t="s">
        <v>154</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156</v>
      </c>
      <c r="AY13" s="75">
        <f>$BI$7</f>
        <v>100</v>
      </c>
      <c r="AZ13" s="75">
        <f>$BI$7</f>
        <v>100</v>
      </c>
      <c r="BA13" s="75">
        <f>$BI$7</f>
        <v>100</v>
      </c>
      <c r="BB13" s="75">
        <f>$BI$7</f>
        <v>100</v>
      </c>
      <c r="BC13" s="75">
        <f>$BI$7</f>
        <v>100</v>
      </c>
      <c r="BD13" s="65"/>
      <c r="BE13" s="65"/>
      <c r="BF13" s="65"/>
      <c r="BG13" s="65"/>
      <c r="BH13" s="65"/>
      <c r="BI13" s="74" t="s">
        <v>156</v>
      </c>
      <c r="BJ13" s="75">
        <f>$BT$7</f>
        <v>100</v>
      </c>
      <c r="BK13" s="75">
        <f>$BT$7</f>
        <v>100</v>
      </c>
      <c r="BL13" s="75">
        <f>$BT$7</f>
        <v>100</v>
      </c>
      <c r="BM13" s="75">
        <f>$BT$7</f>
        <v>100</v>
      </c>
      <c r="BN13" s="75">
        <f>$BT$7</f>
        <v>100</v>
      </c>
      <c r="BO13" s="65"/>
      <c r="BP13" s="65"/>
      <c r="BQ13" s="65"/>
      <c r="BR13" s="65"/>
      <c r="BS13" s="65"/>
      <c r="BT13" s="74" t="s">
        <v>156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157</v>
      </c>
      <c r="C14" s="79"/>
      <c r="D14" s="80"/>
      <c r="E14" s="79"/>
      <c r="F14" s="188" t="s">
        <v>158</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159</v>
      </c>
      <c r="C15" s="178"/>
      <c r="D15" s="80"/>
      <c r="E15" s="77">
        <v>1</v>
      </c>
      <c r="F15" s="178" t="s">
        <v>160</v>
      </c>
      <c r="G15" s="178"/>
      <c r="H15" s="82" t="s">
        <v>161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162</v>
      </c>
      <c r="AY15" s="80"/>
      <c r="AZ15" s="80"/>
      <c r="BA15" s="80"/>
      <c r="BB15" s="80"/>
      <c r="BC15" s="80"/>
      <c r="BD15" s="80"/>
      <c r="BE15" s="80"/>
      <c r="BF15" s="80"/>
      <c r="BG15" s="80"/>
      <c r="BH15" s="80"/>
      <c r="BI15" s="81" t="s">
        <v>162</v>
      </c>
      <c r="BJ15" s="80"/>
      <c r="BK15" s="80"/>
      <c r="BL15" s="80"/>
      <c r="BM15" s="80"/>
      <c r="BN15" s="80"/>
      <c r="BO15" s="80"/>
      <c r="BP15" s="80"/>
      <c r="BQ15" s="80"/>
      <c r="BR15" s="80"/>
      <c r="BS15" s="80"/>
      <c r="BT15" s="81" t="s">
        <v>162</v>
      </c>
      <c r="BU15" s="80"/>
      <c r="BV15" s="80"/>
      <c r="BW15" s="80"/>
      <c r="BX15" s="80"/>
      <c r="BY15" s="80"/>
      <c r="BZ15" s="80"/>
      <c r="CA15" s="80"/>
      <c r="CB15" s="80"/>
      <c r="CC15" s="80"/>
      <c r="CD15" s="80"/>
      <c r="CE15" s="81" t="s">
        <v>162</v>
      </c>
      <c r="CF15" s="80"/>
      <c r="CG15" s="80"/>
      <c r="CH15" s="80"/>
      <c r="CI15" s="80"/>
      <c r="CJ15" s="80"/>
      <c r="CK15" s="80"/>
      <c r="CL15" s="80"/>
      <c r="CM15" s="80"/>
      <c r="CN15" s="80"/>
      <c r="CO15" s="81" t="s">
        <v>162</v>
      </c>
      <c r="CP15" s="80"/>
      <c r="CQ15" s="80"/>
      <c r="CR15" s="80"/>
      <c r="CS15" s="80"/>
      <c r="CT15" s="80"/>
      <c r="CU15" s="80"/>
      <c r="CV15" s="80"/>
      <c r="CW15" s="80"/>
      <c r="CX15" s="80"/>
      <c r="CY15" s="80"/>
      <c r="CZ15" s="81" t="s">
        <v>162</v>
      </c>
      <c r="DA15" s="80"/>
      <c r="DB15" s="80"/>
      <c r="DC15" s="80"/>
      <c r="DD15" s="80"/>
      <c r="DE15" s="80"/>
      <c r="DF15" s="80"/>
      <c r="DG15" s="80"/>
      <c r="DH15" s="80"/>
      <c r="DI15" s="80"/>
      <c r="DJ15" s="81" t="s">
        <v>162</v>
      </c>
      <c r="DK15" s="80"/>
      <c r="DL15" s="80"/>
      <c r="DM15" s="80"/>
      <c r="DN15" s="80"/>
      <c r="DO15" s="80"/>
      <c r="DP15" s="80"/>
      <c r="DQ15" s="80"/>
      <c r="DR15" s="80"/>
      <c r="DS15" s="80"/>
      <c r="DT15" s="81" t="s">
        <v>162</v>
      </c>
      <c r="DU15" s="80"/>
      <c r="DV15" s="80"/>
      <c r="DW15" s="80"/>
      <c r="DX15" s="80"/>
      <c r="DY15" s="80"/>
      <c r="DZ15" s="80"/>
      <c r="EA15" s="80"/>
      <c r="EB15" s="80"/>
      <c r="EC15" s="80"/>
      <c r="ED15" s="81" t="s">
        <v>162</v>
      </c>
      <c r="EE15" s="80"/>
      <c r="EF15" s="80"/>
      <c r="EG15" s="80"/>
      <c r="EH15" s="80"/>
      <c r="EI15" s="80"/>
      <c r="EJ15" s="80"/>
      <c r="EK15" s="80"/>
      <c r="EL15" s="80"/>
      <c r="EM15" s="80"/>
      <c r="EN15" s="81" t="s">
        <v>162</v>
      </c>
      <c r="EO15" s="80"/>
      <c r="EP15" s="80"/>
      <c r="EQ15" s="80"/>
      <c r="ER15" s="80"/>
      <c r="ES15" s="80"/>
      <c r="ET15" s="80"/>
      <c r="EU15" s="80"/>
      <c r="EV15" s="80"/>
      <c r="EW15" s="80"/>
      <c r="EX15" s="80"/>
      <c r="EY15" s="81" t="s">
        <v>162</v>
      </c>
      <c r="EZ15" s="80"/>
      <c r="FA15" s="80"/>
      <c r="FB15" s="80"/>
      <c r="FC15" s="80"/>
      <c r="FD15" s="80"/>
      <c r="FE15" s="80"/>
      <c r="FF15" s="80"/>
      <c r="FG15" s="80"/>
      <c r="FH15" s="80"/>
      <c r="FI15" s="81" t="s">
        <v>162</v>
      </c>
      <c r="FJ15" s="80"/>
      <c r="FK15" s="80"/>
      <c r="FL15" s="80"/>
      <c r="FM15" s="80"/>
      <c r="FN15" s="80"/>
      <c r="FO15" s="80"/>
      <c r="FP15" s="80"/>
      <c r="FQ15" s="80"/>
      <c r="FR15" s="80"/>
      <c r="FS15" s="81" t="s">
        <v>162</v>
      </c>
      <c r="FT15" s="80"/>
      <c r="FU15" s="80"/>
      <c r="FV15" s="80"/>
      <c r="FW15" s="80"/>
      <c r="FX15" s="80"/>
      <c r="FY15" s="80"/>
      <c r="FZ15" s="80"/>
      <c r="GA15" s="80"/>
      <c r="GB15" s="80"/>
      <c r="GC15" s="81" t="s">
        <v>162</v>
      </c>
      <c r="GD15" s="80"/>
      <c r="GE15" s="80"/>
      <c r="GF15" s="80"/>
      <c r="GG15" s="80"/>
      <c r="GH15" s="80"/>
      <c r="GI15" s="80"/>
      <c r="GJ15" s="80"/>
      <c r="GK15" s="80"/>
      <c r="GL15" s="80"/>
      <c r="GM15" s="81" t="s">
        <v>162</v>
      </c>
      <c r="GN15" s="80"/>
      <c r="GO15" s="80"/>
      <c r="GP15" s="80"/>
      <c r="GQ15" s="80"/>
      <c r="GR15" s="80"/>
      <c r="GS15" s="80"/>
      <c r="GT15" s="80"/>
      <c r="GU15" s="80"/>
      <c r="GV15" s="80"/>
      <c r="GW15" s="80"/>
      <c r="GX15" s="81" t="s">
        <v>162</v>
      </c>
      <c r="GY15" s="80"/>
      <c r="GZ15" s="80"/>
      <c r="HA15" s="80"/>
      <c r="HB15" s="80"/>
      <c r="HC15" s="80"/>
      <c r="HD15" s="80"/>
      <c r="HE15" s="80"/>
      <c r="HF15" s="80"/>
      <c r="HG15" s="80"/>
      <c r="HH15" s="81" t="s">
        <v>162</v>
      </c>
      <c r="HI15" s="80"/>
      <c r="HJ15" s="80"/>
      <c r="HK15" s="80"/>
      <c r="HL15" s="80"/>
      <c r="HM15" s="80"/>
      <c r="HN15" s="80"/>
      <c r="HO15" s="80"/>
      <c r="HP15" s="80"/>
      <c r="HQ15" s="80"/>
      <c r="HR15" s="81" t="s">
        <v>162</v>
      </c>
      <c r="HS15" s="80"/>
      <c r="HT15" s="80"/>
      <c r="HU15" s="80"/>
      <c r="HV15" s="80"/>
      <c r="HW15" s="80"/>
      <c r="HX15" s="80"/>
      <c r="HY15" s="80"/>
      <c r="HZ15" s="80"/>
      <c r="IA15" s="80"/>
      <c r="IB15" s="81" t="s">
        <v>162</v>
      </c>
      <c r="IC15" s="80"/>
      <c r="ID15" s="80"/>
      <c r="IE15" s="80"/>
      <c r="IF15" s="80"/>
      <c r="IG15" s="80"/>
      <c r="IH15" s="80"/>
      <c r="II15" s="80"/>
      <c r="IJ15" s="80"/>
      <c r="IK15" s="80"/>
      <c r="IL15" s="81" t="s">
        <v>162</v>
      </c>
      <c r="IM15" s="80"/>
      <c r="IN15" s="80"/>
      <c r="IO15" s="80"/>
      <c r="IP15" s="80"/>
      <c r="IQ15" s="80"/>
      <c r="IR15" s="80"/>
      <c r="IS15" s="80"/>
      <c r="IT15" s="80"/>
      <c r="IU15" s="80"/>
      <c r="IV15" s="80"/>
      <c r="IW15" s="81" t="s">
        <v>162</v>
      </c>
      <c r="IX15" s="80"/>
      <c r="IY15" s="80"/>
      <c r="IZ15" s="80"/>
      <c r="JA15" s="80"/>
      <c r="JB15" s="80"/>
      <c r="JC15" s="80"/>
      <c r="JD15" s="80"/>
      <c r="JE15" s="80"/>
      <c r="JF15" s="80"/>
      <c r="JG15" s="81" t="s">
        <v>162</v>
      </c>
      <c r="JH15" s="80"/>
      <c r="JI15" s="80"/>
      <c r="JJ15" s="80"/>
      <c r="JK15" s="80"/>
      <c r="JL15" s="80"/>
      <c r="JM15" s="80"/>
      <c r="JN15" s="80"/>
      <c r="JO15" s="80"/>
      <c r="JP15" s="80"/>
      <c r="JQ15" s="81" t="s">
        <v>162</v>
      </c>
      <c r="JR15" s="80"/>
      <c r="JS15" s="80"/>
      <c r="JT15" s="80"/>
      <c r="JU15" s="80"/>
      <c r="JV15" s="80"/>
      <c r="JW15" s="80"/>
      <c r="JX15" s="80"/>
      <c r="JY15" s="80"/>
      <c r="JZ15" s="80"/>
      <c r="KA15" s="81" t="s">
        <v>162</v>
      </c>
      <c r="KB15" s="80"/>
      <c r="KC15" s="80"/>
      <c r="KD15" s="80"/>
      <c r="KE15" s="80"/>
      <c r="KF15" s="80"/>
      <c r="KG15" s="80"/>
      <c r="KH15" s="80"/>
      <c r="KI15" s="80"/>
      <c r="KJ15" s="80"/>
      <c r="KK15" s="81" t="s">
        <v>162</v>
      </c>
      <c r="KL15" s="80"/>
      <c r="KM15" s="80"/>
      <c r="KN15" s="80"/>
      <c r="KO15" s="80"/>
      <c r="KP15" s="80"/>
      <c r="KQ15" s="80"/>
      <c r="KR15" s="80"/>
      <c r="KS15" s="80"/>
      <c r="KT15" s="80"/>
      <c r="KU15" s="80"/>
      <c r="KV15" s="81" t="s">
        <v>162</v>
      </c>
      <c r="KW15" s="80"/>
      <c r="KX15" s="80"/>
      <c r="KY15" s="80"/>
      <c r="KZ15" s="80"/>
      <c r="LA15" s="80"/>
      <c r="LB15" s="80"/>
      <c r="LC15" s="80"/>
      <c r="LD15" s="80"/>
      <c r="LE15" s="80"/>
      <c r="LF15" s="81" t="s">
        <v>162</v>
      </c>
      <c r="LG15" s="80"/>
      <c r="LH15" s="80"/>
      <c r="LI15" s="80"/>
      <c r="LJ15" s="80"/>
      <c r="LK15" s="80"/>
      <c r="LL15" s="80"/>
      <c r="LM15" s="80"/>
      <c r="LN15" s="80"/>
      <c r="LO15" s="80"/>
      <c r="LP15" s="81" t="s">
        <v>162</v>
      </c>
      <c r="LQ15" s="80"/>
      <c r="LR15" s="80"/>
      <c r="LS15" s="80"/>
      <c r="LT15" s="80"/>
      <c r="LU15" s="80"/>
      <c r="LV15" s="80"/>
      <c r="LW15" s="80"/>
      <c r="LX15" s="80"/>
      <c r="LY15" s="80"/>
      <c r="LZ15" s="81" t="s">
        <v>162</v>
      </c>
      <c r="MA15" s="80"/>
      <c r="MB15" s="80"/>
      <c r="MC15" s="80"/>
      <c r="MD15" s="80"/>
      <c r="ME15" s="80"/>
      <c r="MF15" s="80"/>
      <c r="MG15" s="80"/>
      <c r="MH15" s="80"/>
      <c r="MI15" s="80"/>
      <c r="MJ15" s="81" t="s">
        <v>162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163</v>
      </c>
      <c r="C16" s="178"/>
      <c r="D16" s="80"/>
      <c r="E16" s="77">
        <f>E15+1</f>
        <v>2</v>
      </c>
      <c r="F16" s="178" t="s">
        <v>98</v>
      </c>
      <c r="G16" s="178"/>
      <c r="H16" s="82" t="s">
        <v>164</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165</v>
      </c>
      <c r="C17" s="178"/>
      <c r="D17" s="80"/>
      <c r="E17" s="77">
        <f t="shared" ref="E17" si="8">E16+1</f>
        <v>3</v>
      </c>
      <c r="F17" s="178" t="s">
        <v>166</v>
      </c>
      <c r="G17" s="178"/>
      <c r="H17" s="82" t="s">
        <v>167</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168</v>
      </c>
      <c r="AY17" s="85">
        <f>IF(AY7="-",NA(),AY7)</f>
        <v>100.3</v>
      </c>
      <c r="AZ17" s="85">
        <f t="shared" ref="AZ17:BC17" si="9">IF(AZ7="-",NA(),AZ7)</f>
        <v>100</v>
      </c>
      <c r="BA17" s="85">
        <f t="shared" si="9"/>
        <v>102.6</v>
      </c>
      <c r="BB17" s="85">
        <f t="shared" si="9"/>
        <v>101.1</v>
      </c>
      <c r="BC17" s="85">
        <f t="shared" si="9"/>
        <v>101.3</v>
      </c>
      <c r="BD17" s="80"/>
      <c r="BE17" s="80"/>
      <c r="BF17" s="80"/>
      <c r="BG17" s="80"/>
      <c r="BH17" s="80"/>
      <c r="BI17" s="84" t="s">
        <v>168</v>
      </c>
      <c r="BJ17" s="85">
        <f>IF(BJ7="-",NA(),BJ7)</f>
        <v>633</v>
      </c>
      <c r="BK17" s="85">
        <f t="shared" ref="BK17:BN17" si="10">IF(BK7="-",NA(),BK7)</f>
        <v>1430.4</v>
      </c>
      <c r="BL17" s="85">
        <f t="shared" si="10"/>
        <v>1911.7</v>
      </c>
      <c r="BM17" s="85">
        <f t="shared" si="10"/>
        <v>1496.7</v>
      </c>
      <c r="BN17" s="85">
        <f t="shared" si="10"/>
        <v>1123.5999999999999</v>
      </c>
      <c r="BO17" s="80"/>
      <c r="BP17" s="80"/>
      <c r="BQ17" s="80"/>
      <c r="BR17" s="80"/>
      <c r="BS17" s="80"/>
      <c r="BT17" s="84" t="s">
        <v>168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168</v>
      </c>
      <c r="CF17" s="85">
        <f>IF(CF7="-",NA(),CF7)</f>
        <v>43036.4</v>
      </c>
      <c r="CG17" s="85">
        <f t="shared" ref="CG17:CJ17" si="12">IF(CG7="-",NA(),CG7)</f>
        <v>43724.7</v>
      </c>
      <c r="CH17" s="85">
        <f t="shared" si="12"/>
        <v>42907.5</v>
      </c>
      <c r="CI17" s="85">
        <f t="shared" si="12"/>
        <v>43505.2</v>
      </c>
      <c r="CJ17" s="85">
        <f t="shared" si="12"/>
        <v>43452.6</v>
      </c>
      <c r="CK17" s="80"/>
      <c r="CL17" s="80"/>
      <c r="CM17" s="80"/>
      <c r="CN17" s="80"/>
      <c r="CO17" s="84" t="s">
        <v>168</v>
      </c>
      <c r="CP17" s="86">
        <f>IF(CP7="-",NA(),CP7)</f>
        <v>171</v>
      </c>
      <c r="CQ17" s="86" t="e">
        <f t="shared" ref="CQ17:CT17" si="13">IF(CQ7="-",NA(),CQ7)</f>
        <v>#N/A</v>
      </c>
      <c r="CR17" s="86">
        <f t="shared" si="13"/>
        <v>1336</v>
      </c>
      <c r="CS17" s="86">
        <f t="shared" si="13"/>
        <v>560</v>
      </c>
      <c r="CT17" s="86">
        <f t="shared" si="13"/>
        <v>677</v>
      </c>
      <c r="CU17" s="80"/>
      <c r="CV17" s="80"/>
      <c r="CW17" s="80"/>
      <c r="CX17" s="80"/>
      <c r="CY17" s="80"/>
      <c r="CZ17" s="84" t="s">
        <v>168</v>
      </c>
      <c r="DA17" s="85">
        <f>IF(DA7="-",NA(),DA7)</f>
        <v>17.7</v>
      </c>
      <c r="DB17" s="85">
        <f t="shared" ref="DB17:DE17" si="14">IF(DB7="-",NA(),DB7)</f>
        <v>17.2</v>
      </c>
      <c r="DC17" s="85">
        <f t="shared" si="14"/>
        <v>18.600000000000001</v>
      </c>
      <c r="DD17" s="85">
        <f t="shared" si="14"/>
        <v>17.8</v>
      </c>
      <c r="DE17" s="85">
        <f t="shared" si="14"/>
        <v>18</v>
      </c>
      <c r="DF17" s="80"/>
      <c r="DG17" s="80"/>
      <c r="DH17" s="80"/>
      <c r="DI17" s="80"/>
      <c r="DJ17" s="84" t="s">
        <v>168</v>
      </c>
      <c r="DK17" s="85">
        <f>IF(DK7="-",NA(),DK7)</f>
        <v>0</v>
      </c>
      <c r="DL17" s="85">
        <f t="shared" ref="DL17:DO17" si="15">IF(DL7="-",NA(),DL7)</f>
        <v>0</v>
      </c>
      <c r="DM17" s="85">
        <f t="shared" si="15"/>
        <v>0</v>
      </c>
      <c r="DN17" s="85">
        <f t="shared" si="15"/>
        <v>0</v>
      </c>
      <c r="DO17" s="85">
        <f t="shared" si="15"/>
        <v>0</v>
      </c>
      <c r="DP17" s="80"/>
      <c r="DQ17" s="80"/>
      <c r="DR17" s="80"/>
      <c r="DS17" s="80"/>
      <c r="DT17" s="84" t="s">
        <v>169</v>
      </c>
      <c r="DU17" s="85">
        <f>IF(DU7="-",NA(),DU7)</f>
        <v>0</v>
      </c>
      <c r="DV17" s="85">
        <f t="shared" ref="DV17:DY17" si="16">IF(DV7="-",NA(),DV7)</f>
        <v>0</v>
      </c>
      <c r="DW17" s="85">
        <f t="shared" si="16"/>
        <v>0</v>
      </c>
      <c r="DX17" s="85">
        <f t="shared" si="16"/>
        <v>0</v>
      </c>
      <c r="DY17" s="85">
        <f t="shared" si="16"/>
        <v>0</v>
      </c>
      <c r="DZ17" s="80"/>
      <c r="EA17" s="80"/>
      <c r="EB17" s="80"/>
      <c r="EC17" s="80"/>
      <c r="ED17" s="84" t="s">
        <v>168</v>
      </c>
      <c r="EE17" s="85" t="e">
        <f>IF(EE7="-",NA(),EE7)</f>
        <v>#N/A</v>
      </c>
      <c r="EF17" s="85" t="e">
        <f t="shared" ref="EF17:EI17" si="17">IF(EF7="-",NA(),EF7)</f>
        <v>#N/A</v>
      </c>
      <c r="EG17" s="85" t="e">
        <f t="shared" si="17"/>
        <v>#N/A</v>
      </c>
      <c r="EH17" s="85" t="e">
        <f t="shared" si="17"/>
        <v>#N/A</v>
      </c>
      <c r="EI17" s="85" t="e">
        <f t="shared" si="17"/>
        <v>#N/A</v>
      </c>
      <c r="EJ17" s="80"/>
      <c r="EK17" s="80"/>
      <c r="EL17" s="80"/>
      <c r="EM17" s="80"/>
      <c r="EN17" s="84" t="s">
        <v>168</v>
      </c>
      <c r="EO17" s="85">
        <f>IF(EO7="-",NA(),EO7)</f>
        <v>100</v>
      </c>
      <c r="EP17" s="85">
        <f t="shared" ref="EP17:ES17" si="18">IF(EP7="-",NA(),EP7)</f>
        <v>100</v>
      </c>
      <c r="EQ17" s="85">
        <f t="shared" si="18"/>
        <v>100</v>
      </c>
      <c r="ER17" s="85">
        <f t="shared" si="18"/>
        <v>100</v>
      </c>
      <c r="ES17" s="85">
        <f t="shared" si="18"/>
        <v>100</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168</v>
      </c>
      <c r="FJ17" s="85" t="e">
        <f>IF(FJ7="-",NA(),FJ7)</f>
        <v>#N/A</v>
      </c>
      <c r="FK17" s="85" t="e">
        <f t="shared" ref="FK17:FN17" si="20">IF(FK7="-",NA(),FK7)</f>
        <v>#N/A</v>
      </c>
      <c r="FL17" s="85" t="e">
        <f t="shared" si="20"/>
        <v>#N/A</v>
      </c>
      <c r="FM17" s="85" t="e">
        <f t="shared" si="20"/>
        <v>#N/A</v>
      </c>
      <c r="FN17" s="85" t="e">
        <f t="shared" si="20"/>
        <v>#N/A</v>
      </c>
      <c r="FO17" s="80"/>
      <c r="FP17" s="80"/>
      <c r="FQ17" s="80"/>
      <c r="FR17" s="80"/>
      <c r="FS17" s="84" t="s">
        <v>169</v>
      </c>
      <c r="FT17" s="85" t="e">
        <f>IF(FT7="-",NA(),FT7)</f>
        <v>#N/A</v>
      </c>
      <c r="FU17" s="85" t="e">
        <f t="shared" ref="FU17:FX17" si="21">IF(FU7="-",NA(),FU7)</f>
        <v>#N/A</v>
      </c>
      <c r="FV17" s="85" t="e">
        <f t="shared" si="21"/>
        <v>#N/A</v>
      </c>
      <c r="FW17" s="85" t="e">
        <f t="shared" si="21"/>
        <v>#N/A</v>
      </c>
      <c r="FX17" s="85" t="e">
        <f t="shared" si="21"/>
        <v>#N/A</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168</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168</v>
      </c>
      <c r="GY17" s="85" t="e">
        <f>IF(GY7="-",NA(),GY7)</f>
        <v>#N/A</v>
      </c>
      <c r="GZ17" s="85" t="e">
        <f t="shared" ref="GZ17:HC17" si="24">IF(GZ7="-",NA(),GZ7)</f>
        <v>#N/A</v>
      </c>
      <c r="HA17" s="85" t="e">
        <f t="shared" si="24"/>
        <v>#N/A</v>
      </c>
      <c r="HB17" s="85" t="e">
        <f t="shared" si="24"/>
        <v>#N/A</v>
      </c>
      <c r="HC17" s="85" t="e">
        <f t="shared" si="24"/>
        <v>#N/A</v>
      </c>
      <c r="HD17" s="80"/>
      <c r="HE17" s="80"/>
      <c r="HF17" s="80"/>
      <c r="HG17" s="80"/>
      <c r="HH17" s="84" t="s">
        <v>168</v>
      </c>
      <c r="HI17" s="85" t="e">
        <f>IF(HI7="-",NA(),HI7)</f>
        <v>#N/A</v>
      </c>
      <c r="HJ17" s="85" t="e">
        <f t="shared" ref="HJ17:HM17" si="25">IF(HJ7="-",NA(),HJ7)</f>
        <v>#N/A</v>
      </c>
      <c r="HK17" s="85" t="e">
        <f t="shared" si="25"/>
        <v>#N/A</v>
      </c>
      <c r="HL17" s="85" t="e">
        <f t="shared" si="25"/>
        <v>#N/A</v>
      </c>
      <c r="HM17" s="85" t="e">
        <f t="shared" si="25"/>
        <v>#N/A</v>
      </c>
      <c r="HN17" s="80"/>
      <c r="HO17" s="80"/>
      <c r="HP17" s="80"/>
      <c r="HQ17" s="80"/>
      <c r="HR17" s="84" t="s">
        <v>168</v>
      </c>
      <c r="HS17" s="85" t="e">
        <f>IF(HS7="-",NA(),HS7)</f>
        <v>#N/A</v>
      </c>
      <c r="HT17" s="85" t="e">
        <f t="shared" ref="HT17:HW17" si="26">IF(HT7="-",NA(),HT7)</f>
        <v>#N/A</v>
      </c>
      <c r="HU17" s="85" t="e">
        <f t="shared" si="26"/>
        <v>#N/A</v>
      </c>
      <c r="HV17" s="85" t="e">
        <f t="shared" si="26"/>
        <v>#N/A</v>
      </c>
      <c r="HW17" s="85" t="e">
        <f t="shared" si="26"/>
        <v>#N/A</v>
      </c>
      <c r="HX17" s="80"/>
      <c r="HY17" s="80"/>
      <c r="HZ17" s="80"/>
      <c r="IA17" s="80"/>
      <c r="IB17" s="84" t="s">
        <v>168</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168</v>
      </c>
      <c r="IX17" s="85" t="e">
        <f>IF(IX7="-",NA(),IX7)</f>
        <v>#N/A</v>
      </c>
      <c r="IY17" s="85" t="e">
        <f t="shared" ref="IY17:JB17" si="29">IF(IY7="-",NA(),IY7)</f>
        <v>#N/A</v>
      </c>
      <c r="IZ17" s="85" t="e">
        <f t="shared" si="29"/>
        <v>#N/A</v>
      </c>
      <c r="JA17" s="85" t="e">
        <f t="shared" si="29"/>
        <v>#N/A</v>
      </c>
      <c r="JB17" s="85" t="e">
        <f t="shared" si="29"/>
        <v>#N/A</v>
      </c>
      <c r="JC17" s="80"/>
      <c r="JD17" s="80"/>
      <c r="JE17" s="80"/>
      <c r="JF17" s="80"/>
      <c r="JG17" s="84" t="s">
        <v>168</v>
      </c>
      <c r="JH17" s="85" t="e">
        <f>IF(JH7="-",NA(),JH7)</f>
        <v>#N/A</v>
      </c>
      <c r="JI17" s="85" t="e">
        <f t="shared" ref="JI17:JL17" si="30">IF(JI7="-",NA(),JI7)</f>
        <v>#N/A</v>
      </c>
      <c r="JJ17" s="85" t="e">
        <f t="shared" si="30"/>
        <v>#N/A</v>
      </c>
      <c r="JK17" s="85" t="e">
        <f t="shared" si="30"/>
        <v>#N/A</v>
      </c>
      <c r="JL17" s="85" t="e">
        <f t="shared" si="30"/>
        <v>#N/A</v>
      </c>
      <c r="JM17" s="80"/>
      <c r="JN17" s="80"/>
      <c r="JO17" s="80"/>
      <c r="JP17" s="80"/>
      <c r="JQ17" s="84" t="s">
        <v>168</v>
      </c>
      <c r="JR17" s="85" t="e">
        <f>IF(JR7="-",NA(),JR7)</f>
        <v>#N/A</v>
      </c>
      <c r="JS17" s="85" t="e">
        <f t="shared" ref="JS17:JV17" si="31">IF(JS7="-",NA(),JS7)</f>
        <v>#N/A</v>
      </c>
      <c r="JT17" s="85" t="e">
        <f t="shared" si="31"/>
        <v>#N/A</v>
      </c>
      <c r="JU17" s="85" t="e">
        <f t="shared" si="31"/>
        <v>#N/A</v>
      </c>
      <c r="JV17" s="85" t="e">
        <f t="shared" si="31"/>
        <v>#N/A</v>
      </c>
      <c r="JW17" s="80"/>
      <c r="JX17" s="80"/>
      <c r="JY17" s="80"/>
      <c r="JZ17" s="80"/>
      <c r="KA17" s="84" t="s">
        <v>168</v>
      </c>
      <c r="KB17" s="85" t="e">
        <f>IF(KB7="-",NA(),KB7)</f>
        <v>#N/A</v>
      </c>
      <c r="KC17" s="85" t="e">
        <f t="shared" ref="KC17:KF17" si="32">IF(KC7="-",NA(),KC7)</f>
        <v>#N/A</v>
      </c>
      <c r="KD17" s="85" t="e">
        <f t="shared" si="32"/>
        <v>#N/A</v>
      </c>
      <c r="KE17" s="85" t="e">
        <f t="shared" si="32"/>
        <v>#N/A</v>
      </c>
      <c r="KF17" s="85" t="e">
        <f t="shared" si="32"/>
        <v>#N/A</v>
      </c>
      <c r="KG17" s="80"/>
      <c r="KH17" s="80"/>
      <c r="KI17" s="80"/>
      <c r="KJ17" s="80"/>
      <c r="KK17" s="84" t="s">
        <v>169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168</v>
      </c>
      <c r="KW17" s="85">
        <f>IF(KW7="-",NA(),KW7)</f>
        <v>17.7</v>
      </c>
      <c r="KX17" s="85">
        <f t="shared" ref="KX17:LA17" si="34">IF(KX7="-",NA(),KX7)</f>
        <v>17.2</v>
      </c>
      <c r="KY17" s="85">
        <f t="shared" si="34"/>
        <v>18.600000000000001</v>
      </c>
      <c r="KZ17" s="85">
        <f t="shared" si="34"/>
        <v>17.8</v>
      </c>
      <c r="LA17" s="85">
        <f t="shared" si="34"/>
        <v>18</v>
      </c>
      <c r="LB17" s="80"/>
      <c r="LC17" s="80"/>
      <c r="LD17" s="80"/>
      <c r="LE17" s="80"/>
      <c r="LF17" s="84" t="s">
        <v>168</v>
      </c>
      <c r="LG17" s="85">
        <f>IF(LG7="-",NA(),LG7)</f>
        <v>0</v>
      </c>
      <c r="LH17" s="85">
        <f t="shared" ref="LH17:LK17" si="35">IF(LH7="-",NA(),LH7)</f>
        <v>0</v>
      </c>
      <c r="LI17" s="85">
        <f t="shared" si="35"/>
        <v>0</v>
      </c>
      <c r="LJ17" s="85">
        <f t="shared" si="35"/>
        <v>0</v>
      </c>
      <c r="LK17" s="85">
        <f t="shared" si="35"/>
        <v>0</v>
      </c>
      <c r="LL17" s="80"/>
      <c r="LM17" s="80"/>
      <c r="LN17" s="80"/>
      <c r="LO17" s="80"/>
      <c r="LP17" s="84" t="s">
        <v>169</v>
      </c>
      <c r="LQ17" s="85">
        <f>IF(LQ7="-",NA(),LQ7)</f>
        <v>0</v>
      </c>
      <c r="LR17" s="85">
        <f t="shared" ref="LR17:LU17" si="36">IF(LR7="-",NA(),LR7)</f>
        <v>0</v>
      </c>
      <c r="LS17" s="85">
        <f t="shared" si="36"/>
        <v>0</v>
      </c>
      <c r="LT17" s="85">
        <f t="shared" si="36"/>
        <v>0</v>
      </c>
      <c r="LU17" s="85">
        <f t="shared" si="36"/>
        <v>0</v>
      </c>
      <c r="LV17" s="80"/>
      <c r="LW17" s="80"/>
      <c r="LX17" s="80"/>
      <c r="LY17" s="80"/>
      <c r="LZ17" s="84" t="s">
        <v>168</v>
      </c>
      <c r="MA17" s="85" t="e">
        <f>IF(MA7="-",NA(),MA7)</f>
        <v>#N/A</v>
      </c>
      <c r="MB17" s="85" t="e">
        <f t="shared" ref="MB17:ME17" si="37">IF(MB7="-",NA(),MB7)</f>
        <v>#N/A</v>
      </c>
      <c r="MC17" s="85" t="e">
        <f t="shared" si="37"/>
        <v>#N/A</v>
      </c>
      <c r="MD17" s="85" t="e">
        <f t="shared" si="37"/>
        <v>#N/A</v>
      </c>
      <c r="ME17" s="85" t="e">
        <f t="shared" si="37"/>
        <v>#N/A</v>
      </c>
      <c r="MF17" s="80"/>
      <c r="MG17" s="80"/>
      <c r="MH17" s="80"/>
      <c r="MI17" s="80"/>
      <c r="MJ17" s="84" t="s">
        <v>169</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170</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172</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172</v>
      </c>
      <c r="DA18" s="85">
        <f>IF(DF7="-",NA(),DF7)</f>
        <v>32.6</v>
      </c>
      <c r="DB18" s="85">
        <f t="shared" ref="DB18:DE18" si="44">IF(DG7="-",NA(),DG7)</f>
        <v>31.3</v>
      </c>
      <c r="DC18" s="85">
        <f t="shared" si="44"/>
        <v>31.8</v>
      </c>
      <c r="DD18" s="85">
        <f t="shared" si="44"/>
        <v>31.6</v>
      </c>
      <c r="DE18" s="85">
        <f t="shared" si="44"/>
        <v>30.4</v>
      </c>
      <c r="DF18" s="80"/>
      <c r="DG18" s="80"/>
      <c r="DH18" s="80"/>
      <c r="DI18" s="80"/>
      <c r="DJ18" s="84" t="s">
        <v>171</v>
      </c>
      <c r="DK18" s="85">
        <f>IF(DP7="-",NA(),DP7)</f>
        <v>7.3</v>
      </c>
      <c r="DL18" s="85">
        <f t="shared" ref="DL18:DO18" si="45">IF(DQ7="-",NA(),DQ7)</f>
        <v>5.4</v>
      </c>
      <c r="DM18" s="85">
        <f t="shared" si="45"/>
        <v>6.4</v>
      </c>
      <c r="DN18" s="85">
        <f t="shared" si="45"/>
        <v>5</v>
      </c>
      <c r="DO18" s="85">
        <f t="shared" si="45"/>
        <v>3.9</v>
      </c>
      <c r="DP18" s="80"/>
      <c r="DQ18" s="80"/>
      <c r="DR18" s="80"/>
      <c r="DS18" s="80"/>
      <c r="DT18" s="84" t="s">
        <v>172</v>
      </c>
      <c r="DU18" s="85">
        <f>IF(DZ7="-",NA(),DZ7)</f>
        <v>160.4</v>
      </c>
      <c r="DV18" s="85">
        <f t="shared" ref="DV18:DY18" si="46">IF(EA7="-",NA(),EA7)</f>
        <v>175.4</v>
      </c>
      <c r="DW18" s="85">
        <f t="shared" si="46"/>
        <v>166.4</v>
      </c>
      <c r="DX18" s="85">
        <f t="shared" si="46"/>
        <v>201.7</v>
      </c>
      <c r="DY18" s="85">
        <f t="shared" si="46"/>
        <v>192.3</v>
      </c>
      <c r="DZ18" s="80"/>
      <c r="EA18" s="80"/>
      <c r="EB18" s="80"/>
      <c r="EC18" s="80"/>
      <c r="ED18" s="84" t="s">
        <v>172</v>
      </c>
      <c r="EE18" s="85" t="e">
        <f>IF(EJ7="-",NA(),EJ7)</f>
        <v>#N/A</v>
      </c>
      <c r="EF18" s="85" t="e">
        <f t="shared" ref="EF18:EI18" si="47">IF(EK7="-",NA(),EK7)</f>
        <v>#N/A</v>
      </c>
      <c r="EG18" s="85" t="e">
        <f t="shared" si="47"/>
        <v>#N/A</v>
      </c>
      <c r="EH18" s="85" t="e">
        <f t="shared" si="47"/>
        <v>#N/A</v>
      </c>
      <c r="EI18" s="85" t="e">
        <f t="shared" si="47"/>
        <v>#N/A</v>
      </c>
      <c r="EJ18" s="80"/>
      <c r="EK18" s="80"/>
      <c r="EL18" s="80"/>
      <c r="EM18" s="80"/>
      <c r="EN18" s="84" t="s">
        <v>172</v>
      </c>
      <c r="EO18" s="85">
        <f>IF(ET7="-",NA(),ET7)</f>
        <v>83.4</v>
      </c>
      <c r="EP18" s="85">
        <f t="shared" ref="EP18:ES18" si="48">IF(EU7="-",NA(),EU7)</f>
        <v>82.5</v>
      </c>
      <c r="EQ18" s="85">
        <f t="shared" si="48"/>
        <v>83.2</v>
      </c>
      <c r="ER18" s="85">
        <f t="shared" si="48"/>
        <v>87.9</v>
      </c>
      <c r="ES18" s="85">
        <f t="shared" si="48"/>
        <v>82.3</v>
      </c>
      <c r="ET18" s="80"/>
      <c r="EU18" s="80"/>
      <c r="EV18" s="80"/>
      <c r="EW18" s="80"/>
      <c r="EX18" s="80"/>
      <c r="EY18" s="84" t="s">
        <v>172</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172</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172</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172</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171</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172</v>
      </c>
      <c r="KW18" s="85">
        <f>IF(OR(NOT($KW$8),LB7="-"),NA(),LB7)</f>
        <v>15.3</v>
      </c>
      <c r="KX18" s="85">
        <f>IF(OR(NOT($KW$8),LC7="-"),NA(),LC7)</f>
        <v>14.9</v>
      </c>
      <c r="KY18" s="85">
        <f>IF(OR(NOT($KW$8),LD7="-"),NA(),LD7)</f>
        <v>14.9</v>
      </c>
      <c r="KZ18" s="85">
        <f>IF(OR(NOT($KW$8),LE7="-"),NA(),LE7)</f>
        <v>14.3</v>
      </c>
      <c r="LA18" s="85">
        <f>IF(OR(NOT($KW$8),LF7="-"),NA(),LF7)</f>
        <v>13.8</v>
      </c>
      <c r="LB18" s="80"/>
      <c r="LC18" s="80"/>
      <c r="LD18" s="80"/>
      <c r="LE18" s="80"/>
      <c r="LF18" s="84" t="s">
        <v>171</v>
      </c>
      <c r="LG18" s="85">
        <f>IF(OR(NOT($LG$8),LL7="-"),NA(),LL7)</f>
        <v>0.7</v>
      </c>
      <c r="LH18" s="85">
        <f>IF(OR(NOT($LG$8),LM7="-"),NA(),LM7)</f>
        <v>0.4</v>
      </c>
      <c r="LI18" s="85">
        <f>IF(OR(NOT($LG$8),LN7="-"),NA(),LN7)</f>
        <v>1.8</v>
      </c>
      <c r="LJ18" s="85">
        <f>IF(OR(NOT($LG$8),LO7="-"),NA(),LO7)</f>
        <v>1.8</v>
      </c>
      <c r="LK18" s="85">
        <f>IF(OR(NOT($LG$8),LP7="-"),NA(),LP7)</f>
        <v>2.7</v>
      </c>
      <c r="LL18" s="80"/>
      <c r="LM18" s="80"/>
      <c r="LN18" s="80"/>
      <c r="LO18" s="80"/>
      <c r="LP18" s="84" t="s">
        <v>171</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171</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173</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156</v>
      </c>
      <c r="AY19" s="85">
        <f>$BI$7</f>
        <v>100</v>
      </c>
      <c r="AZ19" s="85">
        <f t="shared" ref="AZ19:BC19" si="49">$BI$7</f>
        <v>100</v>
      </c>
      <c r="BA19" s="85">
        <f t="shared" si="49"/>
        <v>100</v>
      </c>
      <c r="BB19" s="85">
        <f t="shared" si="49"/>
        <v>100</v>
      </c>
      <c r="BC19" s="85">
        <f t="shared" si="49"/>
        <v>100</v>
      </c>
      <c r="BD19" s="80"/>
      <c r="BE19" s="80"/>
      <c r="BF19" s="80"/>
      <c r="BG19" s="80"/>
      <c r="BH19" s="80"/>
      <c r="BI19" s="87" t="s">
        <v>156</v>
      </c>
      <c r="BJ19" s="85">
        <f>$BT$7</f>
        <v>100</v>
      </c>
      <c r="BK19" s="85">
        <f>$BT$7</f>
        <v>100</v>
      </c>
      <c r="BL19" s="85">
        <f>$BT$7</f>
        <v>100</v>
      </c>
      <c r="BM19" s="85">
        <f>$BT$7</f>
        <v>100</v>
      </c>
      <c r="BN19" s="85">
        <f>$BT$7</f>
        <v>100</v>
      </c>
      <c r="BO19" s="80"/>
      <c r="BP19" s="80"/>
      <c r="BQ19" s="80"/>
      <c r="BR19" s="80"/>
      <c r="BS19" s="80"/>
      <c r="BT19" s="87" t="s">
        <v>156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174</v>
      </c>
      <c r="C20" s="178"/>
      <c r="D20" s="80"/>
    </row>
    <row r="21" spans="1:374" x14ac:dyDescent="0.15">
      <c r="A21" s="77">
        <f t="shared" si="7"/>
        <v>7</v>
      </c>
      <c r="B21" s="178" t="s">
        <v>175</v>
      </c>
      <c r="C21" s="178"/>
      <c r="D21" s="80"/>
    </row>
    <row r="22" spans="1:374" x14ac:dyDescent="0.15">
      <c r="A22" s="77">
        <f t="shared" si="7"/>
        <v>8</v>
      </c>
      <c r="B22" s="178" t="s">
        <v>176</v>
      </c>
      <c r="C22" s="178"/>
      <c r="D22" s="80"/>
      <c r="E22" s="179" t="s">
        <v>177</v>
      </c>
      <c r="F22" s="180"/>
      <c r="G22" s="180"/>
      <c r="H22" s="180"/>
      <c r="I22" s="181"/>
    </row>
    <row r="23" spans="1:374" x14ac:dyDescent="0.15">
      <c r="A23" s="77">
        <f t="shared" si="7"/>
        <v>9</v>
      </c>
      <c r="B23" s="178" t="s">
        <v>178</v>
      </c>
      <c r="C23" s="178"/>
      <c r="D23" s="80"/>
      <c r="E23" s="182"/>
      <c r="F23" s="183"/>
      <c r="G23" s="183"/>
      <c r="H23" s="183"/>
      <c r="I23" s="184"/>
    </row>
    <row r="24" spans="1:374" x14ac:dyDescent="0.15">
      <c r="A24" s="77">
        <f t="shared" si="7"/>
        <v>10</v>
      </c>
      <c r="B24" s="178" t="s">
        <v>179</v>
      </c>
      <c r="C24" s="178"/>
      <c r="D24" s="80"/>
      <c r="E24" s="182"/>
      <c r="F24" s="183"/>
      <c r="G24" s="183"/>
      <c r="H24" s="183"/>
      <c r="I24" s="184"/>
    </row>
    <row r="25" spans="1:374" x14ac:dyDescent="0.15">
      <c r="A25" s="77">
        <f t="shared" si="7"/>
        <v>11</v>
      </c>
      <c r="B25" s="178" t="s">
        <v>180</v>
      </c>
      <c r="C25" s="178"/>
      <c r="D25" s="80"/>
      <c r="E25" s="182"/>
      <c r="F25" s="183"/>
      <c r="G25" s="183"/>
      <c r="H25" s="183"/>
      <c r="I25" s="184"/>
    </row>
    <row r="26" spans="1:374" x14ac:dyDescent="0.15">
      <c r="A26" s="77">
        <f t="shared" si="7"/>
        <v>12</v>
      </c>
      <c r="B26" s="178" t="s">
        <v>181</v>
      </c>
      <c r="C26" s="178"/>
      <c r="D26" s="80"/>
      <c r="E26" s="182"/>
      <c r="F26" s="183"/>
      <c r="G26" s="183"/>
      <c r="H26" s="183"/>
      <c r="I26" s="184"/>
    </row>
    <row r="27" spans="1:374" x14ac:dyDescent="0.15">
      <c r="A27" s="77">
        <f t="shared" si="7"/>
        <v>13</v>
      </c>
      <c r="B27" s="178" t="s">
        <v>182</v>
      </c>
      <c r="C27" s="178"/>
      <c r="D27" s="80"/>
      <c r="E27" s="182"/>
      <c r="F27" s="183"/>
      <c r="G27" s="183"/>
      <c r="H27" s="183"/>
      <c r="I27" s="184"/>
    </row>
    <row r="28" spans="1:374" x14ac:dyDescent="0.15">
      <c r="A28" s="77">
        <f t="shared" si="7"/>
        <v>14</v>
      </c>
      <c r="B28" s="178" t="s">
        <v>183</v>
      </c>
      <c r="C28" s="178"/>
      <c r="D28" s="80"/>
      <c r="E28" s="182"/>
      <c r="F28" s="183"/>
      <c r="G28" s="183"/>
      <c r="H28" s="183"/>
      <c r="I28" s="184"/>
    </row>
    <row r="29" spans="1:374" x14ac:dyDescent="0.15">
      <c r="A29" s="77">
        <f t="shared" si="7"/>
        <v>15</v>
      </c>
      <c r="B29" s="178" t="s">
        <v>184</v>
      </c>
      <c r="C29" s="178"/>
      <c r="D29" s="80"/>
      <c r="E29" s="182"/>
      <c r="F29" s="183"/>
      <c r="G29" s="183"/>
      <c r="H29" s="183"/>
      <c r="I29" s="184"/>
    </row>
    <row r="30" spans="1:374" x14ac:dyDescent="0.15">
      <c r="A30" s="77">
        <f t="shared" si="7"/>
        <v>16</v>
      </c>
      <c r="B30" s="178" t="s">
        <v>185</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186</v>
      </c>
      <c r="B36" t="s">
        <v>187</v>
      </c>
    </row>
    <row r="37" spans="1:9" x14ac:dyDescent="0.15">
      <c r="A37" t="s">
        <v>188</v>
      </c>
      <c r="B37" t="s">
        <v>189</v>
      </c>
    </row>
    <row r="38" spans="1:9" x14ac:dyDescent="0.15">
      <c r="A38" t="s">
        <v>190</v>
      </c>
      <c r="B38" t="s">
        <v>191</v>
      </c>
    </row>
    <row r="39" spans="1:9" x14ac:dyDescent="0.15">
      <c r="A39" t="s">
        <v>192</v>
      </c>
      <c r="B39" t="s">
        <v>193</v>
      </c>
    </row>
    <row r="40" spans="1:9" x14ac:dyDescent="0.15">
      <c r="A40" t="s">
        <v>194</v>
      </c>
      <c r="B40" t="s">
        <v>195</v>
      </c>
    </row>
    <row r="41" spans="1:9" x14ac:dyDescent="0.15">
      <c r="A41" t="s">
        <v>196</v>
      </c>
      <c r="B41" t="s">
        <v>197</v>
      </c>
    </row>
    <row r="42" spans="1:9" x14ac:dyDescent="0.15">
      <c r="A42" t="s">
        <v>198</v>
      </c>
      <c r="B42" t="s">
        <v>199</v>
      </c>
    </row>
    <row r="43" spans="1:9" x14ac:dyDescent="0.15">
      <c r="A43" t="s">
        <v>200</v>
      </c>
      <c r="B43" t="s">
        <v>201</v>
      </c>
    </row>
    <row r="44" spans="1:9" x14ac:dyDescent="0.15">
      <c r="A44" t="s">
        <v>202</v>
      </c>
      <c r="B44" t="s">
        <v>203</v>
      </c>
    </row>
    <row r="45" spans="1:9" x14ac:dyDescent="0.15">
      <c r="A45" t="s">
        <v>204</v>
      </c>
      <c r="B45" t="s">
        <v>205</v>
      </c>
    </row>
    <row r="46" spans="1:9" x14ac:dyDescent="0.15">
      <c r="A46" t="s">
        <v>206</v>
      </c>
      <c r="B46" t="s">
        <v>207</v>
      </c>
    </row>
    <row r="47" spans="1:9" x14ac:dyDescent="0.15">
      <c r="A47" t="s">
        <v>208</v>
      </c>
      <c r="B47" t="s">
        <v>209</v>
      </c>
    </row>
    <row r="48" spans="1:9" x14ac:dyDescent="0.15">
      <c r="A48" t="s">
        <v>210</v>
      </c>
      <c r="B48" t="s">
        <v>211</v>
      </c>
    </row>
    <row r="49" spans="1:2" x14ac:dyDescent="0.15">
      <c r="A49" t="s">
        <v>212</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226</v>
      </c>
      <c r="B56" t="s">
        <v>227</v>
      </c>
    </row>
    <row r="57" spans="1:2" x14ac:dyDescent="0.15">
      <c r="A57" t="s">
        <v>228</v>
      </c>
      <c r="B57" t="s">
        <v>229</v>
      </c>
    </row>
    <row r="58" spans="1:2" x14ac:dyDescent="0.15">
      <c r="A58" t="s">
        <v>230</v>
      </c>
      <c r="B58" t="s">
        <v>231</v>
      </c>
    </row>
    <row r="59" spans="1:2" x14ac:dyDescent="0.15">
      <c r="A59" t="s">
        <v>232</v>
      </c>
      <c r="B59" t="s">
        <v>233</v>
      </c>
    </row>
    <row r="60" spans="1:2" x14ac:dyDescent="0.15">
      <c r="A60" t="s">
        <v>234</v>
      </c>
      <c r="B60" t="s">
        <v>235</v>
      </c>
    </row>
    <row r="61" spans="1:2" x14ac:dyDescent="0.15">
      <c r="A61" t="s">
        <v>236</v>
      </c>
      <c r="B61" t="s">
        <v>237</v>
      </c>
    </row>
    <row r="62" spans="1:2" x14ac:dyDescent="0.15">
      <c r="A62" t="s">
        <v>238</v>
      </c>
      <c r="B62" t="s">
        <v>239</v>
      </c>
    </row>
    <row r="63" spans="1:2" x14ac:dyDescent="0.15">
      <c r="A63" t="s">
        <v>240</v>
      </c>
      <c r="B63" t="s">
        <v>241</v>
      </c>
    </row>
    <row r="64" spans="1:2"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中西　静男</cp:lastModifiedBy>
  <cp:lastPrinted>2024-01-26T05:36:37Z</cp:lastPrinted>
  <dcterms:created xsi:type="dcterms:W3CDTF">2024-01-23T03:15:00Z</dcterms:created>
  <dcterms:modified xsi:type="dcterms:W3CDTF">2024-01-26T05:41:18Z</dcterms:modified>
  <cp:category/>
</cp:coreProperties>
</file>