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農振)農業土木係\29　松下\集落排水事業\各種調査（報告）関係\経営比較分析\R04年度決算\提出用\"/>
    </mc:Choice>
  </mc:AlternateContent>
  <workbookProtection workbookAlgorithmName="SHA-512" workbookHashValue="/FTKRTlxrYzdSePmbNPGzTjKjACRVyozKZU8hU6RrAruLDW+/gLwZ1pvWeeqr/0Y7v2sUQiSJ/AUfAmtIY5jgQ==" workbookSaltValue="zDyTzjc2xwfh23FV5+9lnA==" workbookSpinCount="100000" lockStructure="1"/>
  <bookViews>
    <workbookView xWindow="0" yWindow="0" windowWidth="28800" windowHeight="1231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<sst xmlns="http://schemas.openxmlformats.org/spreadsheetml/2006/main" count="236" uniqueCount="118">
  <si>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</si>
  <si>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</si>
  <si>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</si>
  <si>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</si>
  <si>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</si>
  <si>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</si>
  <si>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</si>
  <si>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</si>
  <si>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</si>
  <si>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</si>
  <si>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</si>
  <si>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</si>
  <si>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</si>
  <si>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</si>
  <si>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</si>
  <si>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</si>
  <si>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</si>
  <si>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</si>
  <si>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</si>
  <si>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</si>
  <si>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</si>
  <si>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</si>
  <si>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</si>
  <si>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</si>
  <si>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</si>
  <si>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</si>
  <si>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</si>
  <si>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</si>
  <si>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</si>
  <si>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</si>
  <si>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</si>
  <si>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</si>
  <si>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</si>
  <si>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</si>
  <si>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</si>
  <si>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</si>
  <si>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</si>
  <si>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</si>
  <si>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</si>
  <si>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</si>
  <si>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</si>
  <si>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</si>
  <si>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</si>
  <si>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</si>
  <si>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</si>
  <si>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</si>
  <si>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</si>
  <si>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</si>
  <si>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</si>
  <si>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</si>
  <si>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</si>
  <si>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</si>
  <si>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</si>
  <si>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</si>
  <si>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</si>
  <si>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</si>
  <si>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</si>
  <si>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</si>
  <si>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</si>
  <si>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</si>
  <si>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</si>
  <si>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</si>
  <si>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</si>
  <si>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</si>
  <si>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</si>
  <si>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</si>
  <si>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</si>
  <si>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</si>
  <si>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</si>
  <si>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</si>
  <si>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</si>
  <si>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</si>
  <si>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</si>
  <si>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</si>
  <si>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</si>
  <si>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</si>
  <si>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</si>
  <si>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</si>
  <si>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</si>
  <si>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</si>
  <si>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</si>
  <si>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</si>
  <si>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</si>
  <si>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</si>
  <si>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</si>
  <si>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</si>
  <si>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</si>
  <si>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</si>
  <si>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</si>
  <si>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</si>
  <si>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</si>
  <si>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</si>
  <si>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</si>
  <si>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</si>
  <si>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</si>
  <si>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</si>
  <si>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</si>
  <si>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</si>
  <si>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</si>
  <si>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</si>
  <si>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</si>
  <si>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</si>
  <si>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</si>
  <si>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</si>
  <si>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</si>
  <si>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</si>
  <si>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</si>
  <si>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</si>
  <si>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</si>
  <si>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</si>
  <si>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</si>
  <si>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</si>
  <si>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</si>
  <si>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</si>
  <si>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</si>
  <si>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において、今後も値が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phoneticPr fontId="4"/>
  </si>
  <si>
    <t>　事業の継続をより確かなものにするためには、事業収支においては少なくとも｢修繕費を除いた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  <phoneticPr fontId="4"/>
  </si>
  <si>
    <t>　全体として修繕費(設備のメンテナンス、機材の交換等)は増加傾向にあり、多額の費用を要する機器のメンテナス内容は、これまでの調査によりある程度想定している。
　また、令和3年度から令和5年度の3年間に国の補助事業を導入し、施設の長寿命化に取り組んでいる。</t>
    <rPh sb="83" eb="85">
      <t>レイワ</t>
    </rPh>
    <rPh sb="86" eb="88">
      <t>ネンド</t>
    </rPh>
    <rPh sb="90" eb="92">
      <t>レイワ</t>
    </rPh>
    <rPh sb="93" eb="95">
      <t>ネンド</t>
    </rPh>
    <rPh sb="97" eb="99">
      <t>ネンカン</t>
    </rPh>
    <rPh sb="100" eb="101">
      <t>クニ</t>
    </rPh>
    <rPh sb="102" eb="104">
      <t>ホジョ</t>
    </rPh>
    <rPh sb="104" eb="106">
      <t>ジギョウ</t>
    </rPh>
    <rPh sb="107" eb="109">
      <t>ドウニュウ</t>
    </rPh>
    <rPh sb="111" eb="113">
      <t>シセツ</t>
    </rPh>
    <rPh sb="114" eb="118">
      <t>チョウジュミョウカ</t>
    </rPh>
    <rPh sb="119" eb="120">
      <t>ト</t>
    </rPh>
    <rPh sb="121" eb="12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</si>
</sst>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D-4AB9-B112-172A529B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D-4AB9-B112-172A529B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34.03</c:v>
                </c:pt>
                <c:pt idx="1">
                  <c:v>33.61</c:v>
                </c:pt>
                <c:pt idx="2">
                  <c:v>32.770000000000003</c:v>
                </c:pt>
                <c:pt idx="3">
                  <c:v>31.93</c:v>
                </c:pt>
                <c:pt idx="4">
                  <c:v>31.51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6-412A-8DCC-0253C9D74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6-412A-8DCC-0253C9D74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63.01</c:v>
                </c:pt>
                <c:pt idx="1">
                  <c:v>65.849999999999994</c:v>
                </c:pt>
                <c:pt idx="2">
                  <c:v>65.48</c:v>
                </c:pt>
                <c:pt idx="3">
                  <c:v>65.48</c:v>
                </c:pt>
                <c:pt idx="4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1-42A9-A487-CB5F032C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1-42A9-A487-CB5F032C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85.28</c:v>
                </c:pt>
                <c:pt idx="1">
                  <c:v>84.91</c:v>
                </c:pt>
                <c:pt idx="2">
                  <c:v>85.45</c:v>
                </c:pt>
                <c:pt idx="3">
                  <c:v>88</c:v>
                </c:pt>
                <c:pt idx="4">
                  <c:v>75.63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6-45AB-BD85-5F470E11F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6-45AB-BD85-5F470E11F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2-4376-8091-B570ABE8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2-4376-8091-B570ABE8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7-444D-B212-AAD646680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7-444D-B212-AAD646680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4-408A-BF22-1BFB25D7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4-408A-BF22-1BFB25D7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D-4BF7-A248-43CC5892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D-4BF7-A248-43CC5892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3362.19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D-44FA-AE33-0728481E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D-44FA-AE33-0728481E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71.41</c:v>
                </c:pt>
                <c:pt idx="1">
                  <c:v>75.22</c:v>
                </c:pt>
                <c:pt idx="2">
                  <c:v>48.2</c:v>
                </c:pt>
                <c:pt idx="3">
                  <c:v>32.44</c:v>
                </c:pt>
                <c:pt idx="4">
                  <c:v>15.85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B-4BFC-ABE3-3DDB6BB6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B-4BFC-ABE3-3DDB6BB6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299.39999999999998</c:v>
                </c:pt>
                <c:pt idx="1">
                  <c:v>283.77999999999997</c:v>
                </c:pt>
                <c:pt idx="2">
                  <c:v>455.8</c:v>
                </c:pt>
                <c:pt idx="3">
                  <c:v>686.44</c:v>
                </c:pt>
                <c:pt idx="4">
                  <c:v>1410.5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8-4CF7-AECD-3EEAA5655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8-4CF7-AECD-3EEAA5655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O5" sqref="BO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高知県　黒潮町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10411</v>
      </c>
      <c r="AM8" s="37"/>
      <c r="AN8" s="37"/>
      <c r="AO8" s="37"/>
      <c r="AP8" s="37"/>
      <c r="AQ8" s="37"/>
      <c r="AR8" s="37"/>
      <c r="AS8" s="37"/>
      <c r="AT8" s="38">
        <f>データ!T6</f>
        <v>188.46</v>
      </c>
      <c r="AU8" s="38"/>
      <c r="AV8" s="38"/>
      <c r="AW8" s="38"/>
      <c r="AX8" s="38"/>
      <c r="AY8" s="38"/>
      <c r="AZ8" s="38"/>
      <c r="BA8" s="38"/>
      <c r="BB8" s="38">
        <f>データ!U6</f>
        <v>55.24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4.55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3970</v>
      </c>
      <c r="AE10" s="37"/>
      <c r="AF10" s="37"/>
      <c r="AG10" s="37"/>
      <c r="AH10" s="37"/>
      <c r="AI10" s="37"/>
      <c r="AJ10" s="37"/>
      <c r="AK10" s="2"/>
      <c r="AL10" s="37">
        <f>データ!V6</f>
        <v>471</v>
      </c>
      <c r="AM10" s="37"/>
      <c r="AN10" s="37"/>
      <c r="AO10" s="37"/>
      <c r="AP10" s="37"/>
      <c r="AQ10" s="37"/>
      <c r="AR10" s="37"/>
      <c r="AS10" s="37"/>
      <c r="AT10" s="38">
        <f>データ!W6</f>
        <v>0.23</v>
      </c>
      <c r="AU10" s="38"/>
      <c r="AV10" s="38"/>
      <c r="AW10" s="38"/>
      <c r="AX10" s="38"/>
      <c r="AY10" s="38"/>
      <c r="AZ10" s="38"/>
      <c r="BA10" s="38"/>
      <c r="BB10" s="38">
        <f>データ!X6</f>
        <v>2047.83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Jj/4emU60NxWVUnFhPWAVHTktUGtfNkMgIHT6+NdQc+EiXKDvAUZ3OeKllyTw4h+ZxDLpsfwYWni8mhXwZetGg==" saltValue="IT775m8F/9TrX2/l5ta7B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394289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高知県　黒潮町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4.55</v>
      </c>
      <c r="Q6" s="20">
        <f t="shared" si="3"/>
        <v>100</v>
      </c>
      <c r="R6" s="20">
        <f t="shared" si="3"/>
        <v>3970</v>
      </c>
      <c r="S6" s="20">
        <f t="shared" si="3"/>
        <v>10411</v>
      </c>
      <c r="T6" s="20">
        <f t="shared" si="3"/>
        <v>188.46</v>
      </c>
      <c r="U6" s="20">
        <f t="shared" si="3"/>
        <v>55.24</v>
      </c>
      <c r="V6" s="20">
        <f t="shared" si="3"/>
        <v>471</v>
      </c>
      <c r="W6" s="20">
        <f t="shared" si="3"/>
        <v>0.23</v>
      </c>
      <c r="X6" s="20">
        <f t="shared" si="3"/>
        <v>2047.83</v>
      </c>
      <c r="Y6" s="21">
        <f>IF(Y7="",NA(),Y7)</f>
        <v>85.28</v>
      </c>
      <c r="Z6" s="21">
        <f t="shared" ref="Z6:AH6" si="4">IF(Z7="",NA(),Z7)</f>
        <v>84.91</v>
      </c>
      <c r="AA6" s="21">
        <f t="shared" si="4"/>
        <v>85.45</v>
      </c>
      <c r="AB6" s="21">
        <f t="shared" si="4"/>
        <v>88</v>
      </c>
      <c r="AC6" s="21">
        <f t="shared" si="4"/>
        <v>75.63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1">
        <f t="shared" si="7"/>
        <v>3362.19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71.41</v>
      </c>
      <c r="BR6" s="21">
        <f t="shared" ref="BR6:BZ6" si="8">IF(BR7="",NA(),BR7)</f>
        <v>75.22</v>
      </c>
      <c r="BS6" s="21">
        <f t="shared" si="8"/>
        <v>48.2</v>
      </c>
      <c r="BT6" s="21">
        <f t="shared" si="8"/>
        <v>32.44</v>
      </c>
      <c r="BU6" s="21">
        <f t="shared" si="8"/>
        <v>15.85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299.39999999999998</v>
      </c>
      <c r="CC6" s="21">
        <f t="shared" ref="CC6:CK6" si="9">IF(CC7="",NA(),CC7)</f>
        <v>283.77999999999997</v>
      </c>
      <c r="CD6" s="21">
        <f t="shared" si="9"/>
        <v>455.8</v>
      </c>
      <c r="CE6" s="21">
        <f t="shared" si="9"/>
        <v>686.44</v>
      </c>
      <c r="CF6" s="21">
        <f t="shared" si="9"/>
        <v>1410.5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34.03</v>
      </c>
      <c r="CN6" s="21">
        <f t="shared" ref="CN6:CV6" si="10">IF(CN7="",NA(),CN7)</f>
        <v>33.61</v>
      </c>
      <c r="CO6" s="21">
        <f t="shared" si="10"/>
        <v>32.770000000000003</v>
      </c>
      <c r="CP6" s="21">
        <f t="shared" si="10"/>
        <v>31.93</v>
      </c>
      <c r="CQ6" s="21">
        <f t="shared" si="10"/>
        <v>31.51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63.01</v>
      </c>
      <c r="CY6" s="21">
        <f t="shared" ref="CY6:DG6" si="11">IF(CY7="",NA(),CY7)</f>
        <v>65.849999999999994</v>
      </c>
      <c r="CZ6" s="21">
        <f t="shared" si="11"/>
        <v>65.48</v>
      </c>
      <c r="DA6" s="21">
        <f t="shared" si="11"/>
        <v>65.48</v>
      </c>
      <c r="DB6" s="21">
        <f t="shared" si="11"/>
        <v>67.94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394289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4.55</v>
      </c>
      <c r="Q7" s="24">
        <v>100</v>
      </c>
      <c r="R7" s="24">
        <v>3970</v>
      </c>
      <c r="S7" s="24">
        <v>10411</v>
      </c>
      <c r="T7" s="24">
        <v>188.46</v>
      </c>
      <c r="U7" s="24">
        <v>55.24</v>
      </c>
      <c r="V7" s="24">
        <v>471</v>
      </c>
      <c r="W7" s="24">
        <v>0.23</v>
      </c>
      <c r="X7" s="24">
        <v>2047.83</v>
      </c>
      <c r="Y7" s="24">
        <v>85.28</v>
      </c>
      <c r="Z7" s="24">
        <v>84.91</v>
      </c>
      <c r="AA7" s="24">
        <v>85.45</v>
      </c>
      <c r="AB7" s="24">
        <v>88</v>
      </c>
      <c r="AC7" s="24">
        <v>75.63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3362.19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71.41</v>
      </c>
      <c r="BR7" s="24">
        <v>75.22</v>
      </c>
      <c r="BS7" s="24">
        <v>48.2</v>
      </c>
      <c r="BT7" s="24">
        <v>32.44</v>
      </c>
      <c r="BU7" s="24">
        <v>15.85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299.39999999999998</v>
      </c>
      <c r="CC7" s="24">
        <v>283.77999999999997</v>
      </c>
      <c r="CD7" s="24">
        <v>455.8</v>
      </c>
      <c r="CE7" s="24">
        <v>686.44</v>
      </c>
      <c r="CF7" s="24">
        <v>1410.5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34.03</v>
      </c>
      <c r="CN7" s="24">
        <v>33.61</v>
      </c>
      <c r="CO7" s="24">
        <v>32.770000000000003</v>
      </c>
      <c r="CP7" s="24">
        <v>31.93</v>
      </c>
      <c r="CQ7" s="24">
        <v>31.51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63.01</v>
      </c>
      <c r="CY7" s="24">
        <v>65.849999999999994</v>
      </c>
      <c r="CZ7" s="24">
        <v>65.48</v>
      </c>
      <c r="DA7" s="24">
        <v>65.48</v>
      </c>
      <c r="DB7" s="24">
        <v>67.94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宮地 洋</cp:lastModifiedBy>
  <dcterms:created xsi:type="dcterms:W3CDTF">2023-12-12T02:56:03Z</dcterms:created>
  <dcterms:modified xsi:type="dcterms:W3CDTF">2024-01-17T06:16:24Z</dcterms:modified>
  <cp:category/>
</cp:coreProperties>
</file>