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2010\Desktop\"/>
    </mc:Choice>
  </mc:AlternateContent>
  <workbookProtection workbookAlgorithmName="SHA-512" workbookHashValue="4awgZXraPFr1ISAc9VShK6+MskbExrGa7z/E3/tZMjzyQGEtKWfi/AaqQ/naotAlMSJAZ7vH98n6XQTWbzARyg==" workbookSaltValue="dRnGFl1nVNwdhLTGmP1X9g=="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IE76" i="4"/>
  <c r="LT76" i="4"/>
  <c r="GQ51" i="4"/>
  <c r="LH30" i="4"/>
  <c r="BZ51" i="4"/>
  <c r="GQ30" i="4"/>
  <c r="BZ30" i="4"/>
  <c r="HP76" i="4"/>
  <c r="FX30" i="4"/>
  <c r="BG30" i="4"/>
  <c r="AV76" i="4"/>
  <c r="KO51" i="4"/>
  <c r="LE76" i="4"/>
  <c r="FX51" i="4"/>
  <c r="KO30" i="4"/>
  <c r="BG51" i="4"/>
  <c r="HA76" i="4"/>
  <c r="AN51" i="4"/>
  <c r="FE30" i="4"/>
  <c r="AG76" i="4"/>
  <c r="JV51" i="4"/>
  <c r="KP76" i="4"/>
  <c r="FE51" i="4"/>
  <c r="AN30" i="4"/>
  <c r="JV30" i="4"/>
  <c r="R76" i="4"/>
  <c r="JC51" i="4"/>
  <c r="KA76" i="4"/>
  <c r="EL51" i="4"/>
  <c r="JC30" i="4"/>
  <c r="GL76" i="4"/>
  <c r="U51" i="4"/>
  <c r="EL30" i="4"/>
  <c r="U30" i="4"/>
</calcChain>
</file>

<file path=xl/sharedStrings.xml><?xml version="1.0" encoding="utf-8"?>
<sst xmlns="http://schemas.openxmlformats.org/spreadsheetml/2006/main" count="278" uniqueCount="126">
  <si>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</si>
  <si>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</si>
  <si>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</si>
  <si>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</si>
  <si>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</si>
  <si>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</si>
  <si>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</si>
  <si>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</si>
  <si>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</si>
  <si>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</si>
  <si>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</si>
  <si>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</si>
  <si>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</si>
  <si>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</si>
  <si>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</si>
  <si>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</si>
  <si>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</si>
  <si>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</si>
  <si>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</si>
  <si>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</si>
  <si>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</si>
  <si>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</si>
  <si>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</si>
  <si>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</si>
  <si>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</si>
  <si>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</si>
  <si>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</si>
  <si>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</si>
  <si>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</si>
  <si>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</si>
  <si>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</si>
  <si>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</si>
  <si>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</si>
  <si>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</si>
  <si>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</si>
  <si>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</si>
  <si>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</si>
  <si>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</si>
  <si>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</si>
  <si>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</si>
  <si>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</si>
  <si>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</si>
  <si>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</si>
  <si>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</si>
  <si>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</si>
  <si>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</si>
  <si>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</si>
  <si>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</si>
  <si>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</si>
  <si>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</si>
  <si>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</si>
  <si>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</si>
  <si>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</si>
  <si>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</si>
  <si>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</si>
  <si>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</si>
  <si>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</si>
  <si>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</si>
  <si>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</si>
  <si>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</si>
  <si>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</si>
  <si>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</si>
  <si>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</si>
  <si>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</si>
  <si>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</si>
  <si>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</si>
  <si>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</si>
  <si>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</si>
  <si>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</si>
  <si>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</si>
  <si>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</si>
  <si>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</si>
  <si>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</si>
  <si>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</si>
  <si>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</si>
  <si>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</si>
  <si>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</si>
  <si>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</si>
  <si>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</si>
  <si>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</si>
  <si>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</si>
  <si>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</si>
  <si>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</si>
  <si>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</si>
  <si>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</si>
  <si>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</si>
  <si>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</si>
  <si>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</si>
  <si>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</si>
  <si>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</si>
  <si>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</si>
  <si>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</si>
  <si>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</si>
  <si>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</si>
  <si>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</si>
  <si>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</si>
  <si>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</si>
  <si>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</si>
  <si>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</si>
  <si>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</si>
  <si>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</si>
  <si>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</si>
  <si>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</si>
  <si>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</si>
  <si>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高知県　高知市</t>
  </si>
  <si>
    <t>南御座駐車場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</si>
  <si>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</si>
  <si>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</si>
  <si>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</si>
  <si>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</si>
  <si>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</si>
  <si>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</si>
  <si>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</si>
  <si>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</si>
  <si>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</si>
  <si>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</si>
  <si>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</si>
  <si>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</si>
  <si>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</si>
  <si>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</si>
  <si>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</si>
  <si>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</si>
  <si>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収益的収支比率の増加は，前年度に比べて公課費等総費用が抑えられたため，収益的収支比率は高くなっている。
　売上高ＧＯＰ比率については，類似施設平均値と比較して高い値で推移しているが，これは本駐車場が広場式で設備等がなく，維持管理経費が低く抑えられている等の要因が考えられる。
　ＥＢＩＴＤＡについては，類似施設平均値と比較して低水準であるが，本駐車場は月ぎめ契約方式であるため，毎年当該値は一定の水準で推移している。
　</t>
    <rPh sb="1" eb="4">
      <t>シュウエキテキ</t>
    </rPh>
    <rPh sb="4" eb="6">
      <t>シュウシ</t>
    </rPh>
    <rPh sb="6" eb="8">
      <t>ヒリツ</t>
    </rPh>
    <rPh sb="9" eb="11">
      <t>ゾウカ</t>
    </rPh>
    <rPh sb="13" eb="16">
      <t>ゼンネンド</t>
    </rPh>
    <rPh sb="17" eb="18">
      <t>クラ</t>
    </rPh>
    <rPh sb="20" eb="24">
      <t>コウカヒトウ</t>
    </rPh>
    <rPh sb="24" eb="27">
      <t>ソウヒヨウ</t>
    </rPh>
    <rPh sb="28" eb="29">
      <t>オサ</t>
    </rPh>
    <rPh sb="36" eb="39">
      <t>シュウエキテキ</t>
    </rPh>
    <rPh sb="39" eb="43">
      <t>シュウシヒリツ</t>
    </rPh>
    <rPh sb="44" eb="45">
      <t>タカ</t>
    </rPh>
    <phoneticPr fontId="5"/>
  </si>
  <si>
    <t>　本駐車場は中心市街地からは一定の距離がある場所に立地しており，近年は飲食店などの商業施設も立地していることから，敷地地価は比較的高い。
　一方で，広場式駐車場で機械設備がないため，設備投資見込額は低く抑えられている。</t>
    <phoneticPr fontId="5"/>
  </si>
  <si>
    <t>　稼働率の数値が類似施設平均値よりも低い値となっているが，当該施設の利用方式が月ぎめ契約方式であるためであると考えられる。</t>
    <phoneticPr fontId="5"/>
  </si>
  <si>
    <t>　今後も，指定管理者と連携し，利用台数・料金収入の確保と経費削減に努め，現在の高い収益性の確保と健全な経営に努める。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</si>
</sst>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228.9</c:v>
                </c:pt>
                <c:pt idx="1">
                  <c:v>898.6</c:v>
                </c:pt>
                <c:pt idx="2">
                  <c:v>419.8</c:v>
                </c:pt>
                <c:pt idx="3">
                  <c:v>815.2</c:v>
                </c:pt>
                <c:pt idx="4">
                  <c:v>1119.9000000000001</c:v>
                </c:pt>
              </c:numCache>
            </c:numRef>
          </c:val>
          <c:extLst xmlns:c16r2="http://schemas.microsoft.com/office/drawing/2015/06/chart">
            <c:ext xmlns:c16="http://schemas.microsoft.com/office/drawing/2014/chart" uri="{C3380CC4-5D6E-409C-BE32-E72D297353CC}">
              <c16:uniqueId val="{00000000-A042-4DB4-9F22-5EE650B53061}"/>
            </c:ext>
          </c:extLst>
        </c:ser>
        <c:dLbls>
          <c:showLegendKey val="0"/>
          <c:showVal val="0"/>
          <c:showCatName val="0"/>
          <c:showSerName val="0"/>
          <c:showPercent val="0"/>
          <c:showBubbleSize val="0"/>
        </c:dLbls>
        <c:gapWidth val="150"/>
        <c:axId val="475965512"/>
        <c:axId val="49208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xmlns:c16r2="http://schemas.microsoft.com/office/drawing/2015/06/chart">
            <c:ext xmlns:c16="http://schemas.microsoft.com/office/drawing/2014/chart" uri="{C3380CC4-5D6E-409C-BE32-E72D297353CC}">
              <c16:uniqueId val="{00000001-A042-4DB4-9F22-5EE650B53061}"/>
            </c:ext>
          </c:extLst>
        </c:ser>
        <c:dLbls>
          <c:showLegendKey val="0"/>
          <c:showVal val="0"/>
          <c:showCatName val="0"/>
          <c:showSerName val="0"/>
          <c:showPercent val="0"/>
          <c:showBubbleSize val="0"/>
        </c:dLbls>
        <c:marker val="1"/>
        <c:smooth val="0"/>
        <c:axId val="475965512"/>
        <c:axId val="492087952"/>
      </c:lineChart>
      <c:catAx>
        <c:axId val="475965512"/>
        <c:scaling>
          <c:orientation val="minMax"/>
        </c:scaling>
        <c:delete val="1"/>
        <c:axPos val="b"/>
        <c:numFmt formatCode="General" sourceLinked="1"/>
        <c:majorTickMark val="none"/>
        <c:minorTickMark val="none"/>
        <c:tickLblPos val="none"/>
        <c:crossAx val="492087952"/>
        <c:crosses val="autoZero"/>
        <c:auto val="1"/>
        <c:lblAlgn val="ctr"/>
        <c:lblOffset val="100"/>
        <c:noMultiLvlLbl val="1"/>
      </c:catAx>
      <c:valAx>
        <c:axId val="49208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965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DB-4557-8D1D-2B31CE8055E0}"/>
            </c:ext>
          </c:extLst>
        </c:ser>
        <c:dLbls>
          <c:showLegendKey val="0"/>
          <c:showVal val="0"/>
          <c:showCatName val="0"/>
          <c:showSerName val="0"/>
          <c:showPercent val="0"/>
          <c:showBubbleSize val="0"/>
        </c:dLbls>
        <c:gapWidth val="150"/>
        <c:axId val="492091480"/>
        <c:axId val="49208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xmlns:c16r2="http://schemas.microsoft.com/office/drawing/2015/06/chart">
            <c:ext xmlns:c16="http://schemas.microsoft.com/office/drawing/2014/chart" uri="{C3380CC4-5D6E-409C-BE32-E72D297353CC}">
              <c16:uniqueId val="{00000001-90DB-4557-8D1D-2B31CE8055E0}"/>
            </c:ext>
          </c:extLst>
        </c:ser>
        <c:dLbls>
          <c:showLegendKey val="0"/>
          <c:showVal val="0"/>
          <c:showCatName val="0"/>
          <c:showSerName val="0"/>
          <c:showPercent val="0"/>
          <c:showBubbleSize val="0"/>
        </c:dLbls>
        <c:marker val="1"/>
        <c:smooth val="0"/>
        <c:axId val="492091480"/>
        <c:axId val="492089128"/>
      </c:lineChart>
      <c:catAx>
        <c:axId val="492091480"/>
        <c:scaling>
          <c:orientation val="minMax"/>
        </c:scaling>
        <c:delete val="1"/>
        <c:axPos val="b"/>
        <c:numFmt formatCode="General" sourceLinked="1"/>
        <c:majorTickMark val="none"/>
        <c:minorTickMark val="none"/>
        <c:tickLblPos val="none"/>
        <c:crossAx val="492089128"/>
        <c:crosses val="autoZero"/>
        <c:auto val="1"/>
        <c:lblAlgn val="ctr"/>
        <c:lblOffset val="100"/>
        <c:noMultiLvlLbl val="1"/>
      </c:catAx>
      <c:valAx>
        <c:axId val="49208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09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C47-4BC7-A691-24FA652FBEE5}"/>
            </c:ext>
          </c:extLst>
        </c:ser>
        <c:dLbls>
          <c:showLegendKey val="0"/>
          <c:showVal val="0"/>
          <c:showCatName val="0"/>
          <c:showSerName val="0"/>
          <c:showPercent val="0"/>
          <c:showBubbleSize val="0"/>
        </c:dLbls>
        <c:gapWidth val="150"/>
        <c:axId val="492090696"/>
        <c:axId val="49209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C47-4BC7-A691-24FA652FBEE5}"/>
            </c:ext>
          </c:extLst>
        </c:ser>
        <c:dLbls>
          <c:showLegendKey val="0"/>
          <c:showVal val="0"/>
          <c:showCatName val="0"/>
          <c:showSerName val="0"/>
          <c:showPercent val="0"/>
          <c:showBubbleSize val="0"/>
        </c:dLbls>
        <c:marker val="1"/>
        <c:smooth val="0"/>
        <c:axId val="492090696"/>
        <c:axId val="492091088"/>
      </c:lineChart>
      <c:catAx>
        <c:axId val="492090696"/>
        <c:scaling>
          <c:orientation val="minMax"/>
        </c:scaling>
        <c:delete val="1"/>
        <c:axPos val="b"/>
        <c:numFmt formatCode="General" sourceLinked="1"/>
        <c:majorTickMark val="none"/>
        <c:minorTickMark val="none"/>
        <c:tickLblPos val="none"/>
        <c:crossAx val="492091088"/>
        <c:crosses val="autoZero"/>
        <c:auto val="1"/>
        <c:lblAlgn val="ctr"/>
        <c:lblOffset val="100"/>
        <c:noMultiLvlLbl val="1"/>
      </c:catAx>
      <c:valAx>
        <c:axId val="49209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09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230-42E6-8974-BF62105865A2}"/>
            </c:ext>
          </c:extLst>
        </c:ser>
        <c:dLbls>
          <c:showLegendKey val="0"/>
          <c:showVal val="0"/>
          <c:showCatName val="0"/>
          <c:showSerName val="0"/>
          <c:showPercent val="0"/>
          <c:showBubbleSize val="0"/>
        </c:dLbls>
        <c:gapWidth val="150"/>
        <c:axId val="492092264"/>
        <c:axId val="49208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230-42E6-8974-BF62105865A2}"/>
            </c:ext>
          </c:extLst>
        </c:ser>
        <c:dLbls>
          <c:showLegendKey val="0"/>
          <c:showVal val="0"/>
          <c:showCatName val="0"/>
          <c:showSerName val="0"/>
          <c:showPercent val="0"/>
          <c:showBubbleSize val="0"/>
        </c:dLbls>
        <c:marker val="1"/>
        <c:smooth val="0"/>
        <c:axId val="492092264"/>
        <c:axId val="492085208"/>
      </c:lineChart>
      <c:catAx>
        <c:axId val="492092264"/>
        <c:scaling>
          <c:orientation val="minMax"/>
        </c:scaling>
        <c:delete val="1"/>
        <c:axPos val="b"/>
        <c:numFmt formatCode="General" sourceLinked="1"/>
        <c:majorTickMark val="none"/>
        <c:minorTickMark val="none"/>
        <c:tickLblPos val="none"/>
        <c:crossAx val="492085208"/>
        <c:crosses val="autoZero"/>
        <c:auto val="1"/>
        <c:lblAlgn val="ctr"/>
        <c:lblOffset val="100"/>
        <c:noMultiLvlLbl val="1"/>
      </c:catAx>
      <c:valAx>
        <c:axId val="492085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09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17-4C0B-99CF-6699B5FA7C5A}"/>
            </c:ext>
          </c:extLst>
        </c:ser>
        <c:dLbls>
          <c:showLegendKey val="0"/>
          <c:showVal val="0"/>
          <c:showCatName val="0"/>
          <c:showSerName val="0"/>
          <c:showPercent val="0"/>
          <c:showBubbleSize val="0"/>
        </c:dLbls>
        <c:gapWidth val="150"/>
        <c:axId val="476402472"/>
        <c:axId val="47639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xmlns:c16r2="http://schemas.microsoft.com/office/drawing/2015/06/chart">
            <c:ext xmlns:c16="http://schemas.microsoft.com/office/drawing/2014/chart" uri="{C3380CC4-5D6E-409C-BE32-E72D297353CC}">
              <c16:uniqueId val="{00000001-7717-4C0B-99CF-6699B5FA7C5A}"/>
            </c:ext>
          </c:extLst>
        </c:ser>
        <c:dLbls>
          <c:showLegendKey val="0"/>
          <c:showVal val="0"/>
          <c:showCatName val="0"/>
          <c:showSerName val="0"/>
          <c:showPercent val="0"/>
          <c:showBubbleSize val="0"/>
        </c:dLbls>
        <c:marker val="1"/>
        <c:smooth val="0"/>
        <c:axId val="476402472"/>
        <c:axId val="476396984"/>
      </c:lineChart>
      <c:catAx>
        <c:axId val="476402472"/>
        <c:scaling>
          <c:orientation val="minMax"/>
        </c:scaling>
        <c:delete val="1"/>
        <c:axPos val="b"/>
        <c:numFmt formatCode="General" sourceLinked="1"/>
        <c:majorTickMark val="none"/>
        <c:minorTickMark val="none"/>
        <c:tickLblPos val="none"/>
        <c:crossAx val="476396984"/>
        <c:crosses val="autoZero"/>
        <c:auto val="1"/>
        <c:lblAlgn val="ctr"/>
        <c:lblOffset val="100"/>
        <c:noMultiLvlLbl val="1"/>
      </c:catAx>
      <c:valAx>
        <c:axId val="476396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40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FC-4684-B9DD-3B1431D07672}"/>
            </c:ext>
          </c:extLst>
        </c:ser>
        <c:dLbls>
          <c:showLegendKey val="0"/>
          <c:showVal val="0"/>
          <c:showCatName val="0"/>
          <c:showSerName val="0"/>
          <c:showPercent val="0"/>
          <c:showBubbleSize val="0"/>
        </c:dLbls>
        <c:gapWidth val="150"/>
        <c:axId val="476398160"/>
        <c:axId val="4764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xmlns:c16r2="http://schemas.microsoft.com/office/drawing/2015/06/chart">
            <c:ext xmlns:c16="http://schemas.microsoft.com/office/drawing/2014/chart" uri="{C3380CC4-5D6E-409C-BE32-E72D297353CC}">
              <c16:uniqueId val="{00000001-DBFC-4684-B9DD-3B1431D07672}"/>
            </c:ext>
          </c:extLst>
        </c:ser>
        <c:dLbls>
          <c:showLegendKey val="0"/>
          <c:showVal val="0"/>
          <c:showCatName val="0"/>
          <c:showSerName val="0"/>
          <c:showPercent val="0"/>
          <c:showBubbleSize val="0"/>
        </c:dLbls>
        <c:marker val="1"/>
        <c:smooth val="0"/>
        <c:axId val="476398160"/>
        <c:axId val="476403648"/>
      </c:lineChart>
      <c:catAx>
        <c:axId val="476398160"/>
        <c:scaling>
          <c:orientation val="minMax"/>
        </c:scaling>
        <c:delete val="1"/>
        <c:axPos val="b"/>
        <c:numFmt formatCode="General" sourceLinked="1"/>
        <c:majorTickMark val="none"/>
        <c:minorTickMark val="none"/>
        <c:tickLblPos val="none"/>
        <c:crossAx val="476403648"/>
        <c:crosses val="autoZero"/>
        <c:auto val="1"/>
        <c:lblAlgn val="ctr"/>
        <c:lblOffset val="100"/>
        <c:noMultiLvlLbl val="1"/>
      </c:catAx>
      <c:valAx>
        <c:axId val="476403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639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81.400000000000006</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854-4DCC-87D1-2F16068E89FB}"/>
            </c:ext>
          </c:extLst>
        </c:ser>
        <c:dLbls>
          <c:showLegendKey val="0"/>
          <c:showVal val="0"/>
          <c:showCatName val="0"/>
          <c:showSerName val="0"/>
          <c:showPercent val="0"/>
          <c:showBubbleSize val="0"/>
        </c:dLbls>
        <c:gapWidth val="150"/>
        <c:axId val="476398552"/>
        <c:axId val="47639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xmlns:c16r2="http://schemas.microsoft.com/office/drawing/2015/06/chart">
            <c:ext xmlns:c16="http://schemas.microsoft.com/office/drawing/2014/chart" uri="{C3380CC4-5D6E-409C-BE32-E72D297353CC}">
              <c16:uniqueId val="{00000001-0854-4DCC-87D1-2F16068E89FB}"/>
            </c:ext>
          </c:extLst>
        </c:ser>
        <c:dLbls>
          <c:showLegendKey val="0"/>
          <c:showVal val="0"/>
          <c:showCatName val="0"/>
          <c:showSerName val="0"/>
          <c:showPercent val="0"/>
          <c:showBubbleSize val="0"/>
        </c:dLbls>
        <c:marker val="1"/>
        <c:smooth val="0"/>
        <c:axId val="476398552"/>
        <c:axId val="476397768"/>
      </c:lineChart>
      <c:catAx>
        <c:axId val="476398552"/>
        <c:scaling>
          <c:orientation val="minMax"/>
        </c:scaling>
        <c:delete val="1"/>
        <c:axPos val="b"/>
        <c:numFmt formatCode="General" sourceLinked="1"/>
        <c:majorTickMark val="none"/>
        <c:minorTickMark val="none"/>
        <c:tickLblPos val="none"/>
        <c:crossAx val="476397768"/>
        <c:crosses val="autoZero"/>
        <c:auto val="1"/>
        <c:lblAlgn val="ctr"/>
        <c:lblOffset val="100"/>
        <c:noMultiLvlLbl val="1"/>
      </c:catAx>
      <c:valAx>
        <c:axId val="476397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639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56.3</c:v>
                </c:pt>
                <c:pt idx="1">
                  <c:v>88.9</c:v>
                </c:pt>
                <c:pt idx="2">
                  <c:v>76.2</c:v>
                </c:pt>
                <c:pt idx="3">
                  <c:v>87.2</c:v>
                </c:pt>
                <c:pt idx="4">
                  <c:v>91.1</c:v>
                </c:pt>
              </c:numCache>
            </c:numRef>
          </c:val>
          <c:extLst xmlns:c16r2="http://schemas.microsoft.com/office/drawing/2015/06/chart">
            <c:ext xmlns:c16="http://schemas.microsoft.com/office/drawing/2014/chart" uri="{C3380CC4-5D6E-409C-BE32-E72D297353CC}">
              <c16:uniqueId val="{00000000-AEA1-4E33-8133-AFFBF5868885}"/>
            </c:ext>
          </c:extLst>
        </c:ser>
        <c:dLbls>
          <c:showLegendKey val="0"/>
          <c:showVal val="0"/>
          <c:showCatName val="0"/>
          <c:showSerName val="0"/>
          <c:showPercent val="0"/>
          <c:showBubbleSize val="0"/>
        </c:dLbls>
        <c:gapWidth val="150"/>
        <c:axId val="471721000"/>
        <c:axId val="47171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xmlns:c16r2="http://schemas.microsoft.com/office/drawing/2015/06/chart">
            <c:ext xmlns:c16="http://schemas.microsoft.com/office/drawing/2014/chart" uri="{C3380CC4-5D6E-409C-BE32-E72D297353CC}">
              <c16:uniqueId val="{00000001-AEA1-4E33-8133-AFFBF5868885}"/>
            </c:ext>
          </c:extLst>
        </c:ser>
        <c:dLbls>
          <c:showLegendKey val="0"/>
          <c:showVal val="0"/>
          <c:showCatName val="0"/>
          <c:showSerName val="0"/>
          <c:showPercent val="0"/>
          <c:showBubbleSize val="0"/>
        </c:dLbls>
        <c:marker val="1"/>
        <c:smooth val="0"/>
        <c:axId val="471721000"/>
        <c:axId val="471719432"/>
      </c:lineChart>
      <c:catAx>
        <c:axId val="471721000"/>
        <c:scaling>
          <c:orientation val="minMax"/>
        </c:scaling>
        <c:delete val="1"/>
        <c:axPos val="b"/>
        <c:numFmt formatCode="General" sourceLinked="1"/>
        <c:majorTickMark val="none"/>
        <c:minorTickMark val="none"/>
        <c:tickLblPos val="none"/>
        <c:crossAx val="471719432"/>
        <c:crosses val="autoZero"/>
        <c:auto val="1"/>
        <c:lblAlgn val="ctr"/>
        <c:lblOffset val="100"/>
        <c:noMultiLvlLbl val="1"/>
      </c:catAx>
      <c:valAx>
        <c:axId val="471719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72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2002</c:v>
                </c:pt>
                <c:pt idx="1">
                  <c:v>3466</c:v>
                </c:pt>
                <c:pt idx="2">
                  <c:v>3003</c:v>
                </c:pt>
                <c:pt idx="3">
                  <c:v>3619</c:v>
                </c:pt>
                <c:pt idx="4">
                  <c:v>3590</c:v>
                </c:pt>
              </c:numCache>
            </c:numRef>
          </c:val>
          <c:extLst xmlns:c16r2="http://schemas.microsoft.com/office/drawing/2015/06/chart">
            <c:ext xmlns:c16="http://schemas.microsoft.com/office/drawing/2014/chart" uri="{C3380CC4-5D6E-409C-BE32-E72D297353CC}">
              <c16:uniqueId val="{00000000-6EB1-4EEF-850E-FF6EB53498A3}"/>
            </c:ext>
          </c:extLst>
        </c:ser>
        <c:dLbls>
          <c:showLegendKey val="0"/>
          <c:showVal val="0"/>
          <c:showCatName val="0"/>
          <c:showSerName val="0"/>
          <c:showPercent val="0"/>
          <c:showBubbleSize val="0"/>
        </c:dLbls>
        <c:gapWidth val="150"/>
        <c:axId val="471722176"/>
        <c:axId val="47171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xmlns:c16r2="http://schemas.microsoft.com/office/drawing/2015/06/chart">
            <c:ext xmlns:c16="http://schemas.microsoft.com/office/drawing/2014/chart" uri="{C3380CC4-5D6E-409C-BE32-E72D297353CC}">
              <c16:uniqueId val="{00000001-6EB1-4EEF-850E-FF6EB53498A3}"/>
            </c:ext>
          </c:extLst>
        </c:ser>
        <c:dLbls>
          <c:showLegendKey val="0"/>
          <c:showVal val="0"/>
          <c:showCatName val="0"/>
          <c:showSerName val="0"/>
          <c:showPercent val="0"/>
          <c:showBubbleSize val="0"/>
        </c:dLbls>
        <c:marker val="1"/>
        <c:smooth val="0"/>
        <c:axId val="471722176"/>
        <c:axId val="471719824"/>
      </c:lineChart>
      <c:catAx>
        <c:axId val="471722176"/>
        <c:scaling>
          <c:orientation val="minMax"/>
        </c:scaling>
        <c:delete val="1"/>
        <c:axPos val="b"/>
        <c:numFmt formatCode="General" sourceLinked="1"/>
        <c:majorTickMark val="none"/>
        <c:minorTickMark val="none"/>
        <c:tickLblPos val="none"/>
        <c:crossAx val="471719824"/>
        <c:crosses val="autoZero"/>
        <c:auto val="1"/>
        <c:lblAlgn val="ctr"/>
        <c:lblOffset val="100"/>
        <c:noMultiLvlLbl val="1"/>
      </c:catAx>
      <c:valAx>
        <c:axId val="471719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72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1"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高知県高知市　南御座駐車場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2085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86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228.9</v>
      </c>
      <c r="V31" s="116"/>
      <c r="W31" s="116"/>
      <c r="X31" s="116"/>
      <c r="Y31" s="116"/>
      <c r="Z31" s="116"/>
      <c r="AA31" s="116"/>
      <c r="AB31" s="116"/>
      <c r="AC31" s="116"/>
      <c r="AD31" s="116"/>
      <c r="AE31" s="116"/>
      <c r="AF31" s="116"/>
      <c r="AG31" s="116"/>
      <c r="AH31" s="116"/>
      <c r="AI31" s="116"/>
      <c r="AJ31" s="116"/>
      <c r="AK31" s="116"/>
      <c r="AL31" s="116"/>
      <c r="AM31" s="116"/>
      <c r="AN31" s="116">
        <f>データ!Z7</f>
        <v>898.6</v>
      </c>
      <c r="AO31" s="116"/>
      <c r="AP31" s="116"/>
      <c r="AQ31" s="116"/>
      <c r="AR31" s="116"/>
      <c r="AS31" s="116"/>
      <c r="AT31" s="116"/>
      <c r="AU31" s="116"/>
      <c r="AV31" s="116"/>
      <c r="AW31" s="116"/>
      <c r="AX31" s="116"/>
      <c r="AY31" s="116"/>
      <c r="AZ31" s="116"/>
      <c r="BA31" s="116"/>
      <c r="BB31" s="116"/>
      <c r="BC31" s="116"/>
      <c r="BD31" s="116"/>
      <c r="BE31" s="116"/>
      <c r="BF31" s="116"/>
      <c r="BG31" s="116">
        <f>データ!AA7</f>
        <v>419.8</v>
      </c>
      <c r="BH31" s="116"/>
      <c r="BI31" s="116"/>
      <c r="BJ31" s="116"/>
      <c r="BK31" s="116"/>
      <c r="BL31" s="116"/>
      <c r="BM31" s="116"/>
      <c r="BN31" s="116"/>
      <c r="BO31" s="116"/>
      <c r="BP31" s="116"/>
      <c r="BQ31" s="116"/>
      <c r="BR31" s="116"/>
      <c r="BS31" s="116"/>
      <c r="BT31" s="116"/>
      <c r="BU31" s="116"/>
      <c r="BV31" s="116"/>
      <c r="BW31" s="116"/>
      <c r="BX31" s="116"/>
      <c r="BY31" s="116"/>
      <c r="BZ31" s="116">
        <f>データ!AB7</f>
        <v>815.2</v>
      </c>
      <c r="CA31" s="116"/>
      <c r="CB31" s="116"/>
      <c r="CC31" s="116"/>
      <c r="CD31" s="116"/>
      <c r="CE31" s="116"/>
      <c r="CF31" s="116"/>
      <c r="CG31" s="116"/>
      <c r="CH31" s="116"/>
      <c r="CI31" s="116"/>
      <c r="CJ31" s="116"/>
      <c r="CK31" s="116"/>
      <c r="CL31" s="116"/>
      <c r="CM31" s="116"/>
      <c r="CN31" s="116"/>
      <c r="CO31" s="116"/>
      <c r="CP31" s="116"/>
      <c r="CQ31" s="116"/>
      <c r="CR31" s="116"/>
      <c r="CS31" s="116">
        <f>データ!AC7</f>
        <v>1119.9000000000001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81.400000000000006</v>
      </c>
      <c r="JD31" s="111"/>
      <c r="JE31" s="111"/>
      <c r="JF31" s="111"/>
      <c r="JG31" s="111"/>
      <c r="JH31" s="111"/>
      <c r="JI31" s="111"/>
      <c r="JJ31" s="111"/>
      <c r="JK31" s="111"/>
      <c r="JL31" s="111"/>
      <c r="JM31" s="111"/>
      <c r="JN31" s="111"/>
      <c r="JO31" s="111"/>
      <c r="JP31" s="111"/>
      <c r="JQ31" s="111"/>
      <c r="JR31" s="111"/>
      <c r="JS31" s="111"/>
      <c r="JT31" s="111"/>
      <c r="JU31" s="112"/>
      <c r="JV31" s="110">
        <f>データ!DL7</f>
        <v>100</v>
      </c>
      <c r="JW31" s="111"/>
      <c r="JX31" s="111"/>
      <c r="JY31" s="111"/>
      <c r="JZ31" s="111"/>
      <c r="KA31" s="111"/>
      <c r="KB31" s="111"/>
      <c r="KC31" s="111"/>
      <c r="KD31" s="111"/>
      <c r="KE31" s="111"/>
      <c r="KF31" s="111"/>
      <c r="KG31" s="111"/>
      <c r="KH31" s="111"/>
      <c r="KI31" s="111"/>
      <c r="KJ31" s="111"/>
      <c r="KK31" s="111"/>
      <c r="KL31" s="111"/>
      <c r="KM31" s="111"/>
      <c r="KN31" s="112"/>
      <c r="KO31" s="110">
        <f>データ!DM7</f>
        <v>100</v>
      </c>
      <c r="KP31" s="111"/>
      <c r="KQ31" s="111"/>
      <c r="KR31" s="111"/>
      <c r="KS31" s="111"/>
      <c r="KT31" s="111"/>
      <c r="KU31" s="111"/>
      <c r="KV31" s="111"/>
      <c r="KW31" s="111"/>
      <c r="KX31" s="111"/>
      <c r="KY31" s="111"/>
      <c r="KZ31" s="111"/>
      <c r="LA31" s="111"/>
      <c r="LB31" s="111"/>
      <c r="LC31" s="111"/>
      <c r="LD31" s="111"/>
      <c r="LE31" s="111"/>
      <c r="LF31" s="111"/>
      <c r="LG31" s="112"/>
      <c r="LH31" s="110">
        <f>データ!DN7</f>
        <v>100</v>
      </c>
      <c r="LI31" s="111"/>
      <c r="LJ31" s="111"/>
      <c r="LK31" s="111"/>
      <c r="LL31" s="111"/>
      <c r="LM31" s="111"/>
      <c r="LN31" s="111"/>
      <c r="LO31" s="111"/>
      <c r="LP31" s="111"/>
      <c r="LQ31" s="111"/>
      <c r="LR31" s="111"/>
      <c r="LS31" s="111"/>
      <c r="LT31" s="111"/>
      <c r="LU31" s="111"/>
      <c r="LV31" s="111"/>
      <c r="LW31" s="111"/>
      <c r="LX31" s="111"/>
      <c r="LY31" s="111"/>
      <c r="LZ31" s="112"/>
      <c r="MA31" s="110">
        <f>データ!DO7</f>
        <v>100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56.3</v>
      </c>
      <c r="EM52" s="116"/>
      <c r="EN52" s="116"/>
      <c r="EO52" s="116"/>
      <c r="EP52" s="116"/>
      <c r="EQ52" s="116"/>
      <c r="ER52" s="116"/>
      <c r="ES52" s="116"/>
      <c r="ET52" s="116"/>
      <c r="EU52" s="116"/>
      <c r="EV52" s="116"/>
      <c r="EW52" s="116"/>
      <c r="EX52" s="116"/>
      <c r="EY52" s="116"/>
      <c r="EZ52" s="116"/>
      <c r="FA52" s="116"/>
      <c r="FB52" s="116"/>
      <c r="FC52" s="116"/>
      <c r="FD52" s="116"/>
      <c r="FE52" s="116">
        <f>データ!BG7</f>
        <v>88.9</v>
      </c>
      <c r="FF52" s="116"/>
      <c r="FG52" s="116"/>
      <c r="FH52" s="116"/>
      <c r="FI52" s="116"/>
      <c r="FJ52" s="116"/>
      <c r="FK52" s="116"/>
      <c r="FL52" s="116"/>
      <c r="FM52" s="116"/>
      <c r="FN52" s="116"/>
      <c r="FO52" s="116"/>
      <c r="FP52" s="116"/>
      <c r="FQ52" s="116"/>
      <c r="FR52" s="116"/>
      <c r="FS52" s="116"/>
      <c r="FT52" s="116"/>
      <c r="FU52" s="116"/>
      <c r="FV52" s="116"/>
      <c r="FW52" s="116"/>
      <c r="FX52" s="116">
        <f>データ!BH7</f>
        <v>76.2</v>
      </c>
      <c r="FY52" s="116"/>
      <c r="FZ52" s="116"/>
      <c r="GA52" s="116"/>
      <c r="GB52" s="116"/>
      <c r="GC52" s="116"/>
      <c r="GD52" s="116"/>
      <c r="GE52" s="116"/>
      <c r="GF52" s="116"/>
      <c r="GG52" s="116"/>
      <c r="GH52" s="116"/>
      <c r="GI52" s="116"/>
      <c r="GJ52" s="116"/>
      <c r="GK52" s="116"/>
      <c r="GL52" s="116"/>
      <c r="GM52" s="116"/>
      <c r="GN52" s="116"/>
      <c r="GO52" s="116"/>
      <c r="GP52" s="116"/>
      <c r="GQ52" s="116">
        <f>データ!BI7</f>
        <v>87.2</v>
      </c>
      <c r="GR52" s="116"/>
      <c r="GS52" s="116"/>
      <c r="GT52" s="116"/>
      <c r="GU52" s="116"/>
      <c r="GV52" s="116"/>
      <c r="GW52" s="116"/>
      <c r="GX52" s="116"/>
      <c r="GY52" s="116"/>
      <c r="GZ52" s="116"/>
      <c r="HA52" s="116"/>
      <c r="HB52" s="116"/>
      <c r="HC52" s="116"/>
      <c r="HD52" s="116"/>
      <c r="HE52" s="116"/>
      <c r="HF52" s="116"/>
      <c r="HG52" s="116"/>
      <c r="HH52" s="116"/>
      <c r="HI52" s="116"/>
      <c r="HJ52" s="116">
        <f>データ!BJ7</f>
        <v>91.1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2002</v>
      </c>
      <c r="JD52" s="120"/>
      <c r="JE52" s="120"/>
      <c r="JF52" s="120"/>
      <c r="JG52" s="120"/>
      <c r="JH52" s="120"/>
      <c r="JI52" s="120"/>
      <c r="JJ52" s="120"/>
      <c r="JK52" s="120"/>
      <c r="JL52" s="120"/>
      <c r="JM52" s="120"/>
      <c r="JN52" s="120"/>
      <c r="JO52" s="120"/>
      <c r="JP52" s="120"/>
      <c r="JQ52" s="120"/>
      <c r="JR52" s="120"/>
      <c r="JS52" s="120"/>
      <c r="JT52" s="120"/>
      <c r="JU52" s="120"/>
      <c r="JV52" s="120">
        <f>データ!BR7</f>
        <v>3466</v>
      </c>
      <c r="JW52" s="120"/>
      <c r="JX52" s="120"/>
      <c r="JY52" s="120"/>
      <c r="JZ52" s="120"/>
      <c r="KA52" s="120"/>
      <c r="KB52" s="120"/>
      <c r="KC52" s="120"/>
      <c r="KD52" s="120"/>
      <c r="KE52" s="120"/>
      <c r="KF52" s="120"/>
      <c r="KG52" s="120"/>
      <c r="KH52" s="120"/>
      <c r="KI52" s="120"/>
      <c r="KJ52" s="120"/>
      <c r="KK52" s="120"/>
      <c r="KL52" s="120"/>
      <c r="KM52" s="120"/>
      <c r="KN52" s="120"/>
      <c r="KO52" s="120">
        <f>データ!BS7</f>
        <v>3003</v>
      </c>
      <c r="KP52" s="120"/>
      <c r="KQ52" s="120"/>
      <c r="KR52" s="120"/>
      <c r="KS52" s="120"/>
      <c r="KT52" s="120"/>
      <c r="KU52" s="120"/>
      <c r="KV52" s="120"/>
      <c r="KW52" s="120"/>
      <c r="KX52" s="120"/>
      <c r="KY52" s="120"/>
      <c r="KZ52" s="120"/>
      <c r="LA52" s="120"/>
      <c r="LB52" s="120"/>
      <c r="LC52" s="120"/>
      <c r="LD52" s="120"/>
      <c r="LE52" s="120"/>
      <c r="LF52" s="120"/>
      <c r="LG52" s="120"/>
      <c r="LH52" s="120">
        <f>データ!BT7</f>
        <v>3619</v>
      </c>
      <c r="LI52" s="120"/>
      <c r="LJ52" s="120"/>
      <c r="LK52" s="120"/>
      <c r="LL52" s="120"/>
      <c r="LM52" s="120"/>
      <c r="LN52" s="120"/>
      <c r="LO52" s="120"/>
      <c r="LP52" s="120"/>
      <c r="LQ52" s="120"/>
      <c r="LR52" s="120"/>
      <c r="LS52" s="120"/>
      <c r="LT52" s="120"/>
      <c r="LU52" s="120"/>
      <c r="LV52" s="120"/>
      <c r="LW52" s="120"/>
      <c r="LX52" s="120"/>
      <c r="LY52" s="120"/>
      <c r="LZ52" s="120"/>
      <c r="MA52" s="120">
        <f>データ!BU7</f>
        <v>3590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186186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OJPiJtssI4x7CT1WJct05c8IL0gIHmhs/I4eLuUOpadglYWNeoFwrAomEsoNBjLzM/JI4bMbIc6ZbpwanLq6QQ==" saltValue="f2+bUkLMzkXc8IuuyJHus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2">
      <c r="A6" s="37" t="s">
        <v>99</v>
      </c>
      <c r="B6" s="48">
        <f>B8</f>
        <v>2022</v>
      </c>
      <c r="C6" s="48">
        <f t="shared" ref="C6:X6" si="1">C8</f>
        <v>392014</v>
      </c>
      <c r="D6" s="48">
        <f t="shared" si="1"/>
        <v>47</v>
      </c>
      <c r="E6" s="48">
        <f t="shared" si="1"/>
        <v>14</v>
      </c>
      <c r="F6" s="48">
        <f t="shared" si="1"/>
        <v>0</v>
      </c>
      <c r="G6" s="48">
        <f t="shared" si="1"/>
        <v>10</v>
      </c>
      <c r="H6" s="48" t="str">
        <f>SUBSTITUTE(H8,"　","")</f>
        <v>高知県高知市</v>
      </c>
      <c r="I6" s="48" t="str">
        <f t="shared" si="1"/>
        <v>南御座駐車場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11</v>
      </c>
      <c r="S6" s="50" t="str">
        <f t="shared" si="1"/>
        <v>商業施設</v>
      </c>
      <c r="T6" s="50" t="str">
        <f t="shared" si="1"/>
        <v>無</v>
      </c>
      <c r="U6" s="51">
        <f t="shared" si="1"/>
        <v>2085</v>
      </c>
      <c r="V6" s="51">
        <f t="shared" si="1"/>
        <v>86</v>
      </c>
      <c r="W6" s="51">
        <f t="shared" si="1"/>
        <v>0</v>
      </c>
      <c r="X6" s="50" t="str">
        <f t="shared" si="1"/>
        <v>代行制</v>
      </c>
      <c r="Y6" s="52">
        <f>IF(Y8="-",NA(),Y8)</f>
        <v>228.9</v>
      </c>
      <c r="Z6" s="52">
        <f t="shared" ref="Z6:AH6" si="2">IF(Z8="-",NA(),Z8)</f>
        <v>898.6</v>
      </c>
      <c r="AA6" s="52">
        <f t="shared" si="2"/>
        <v>419.8</v>
      </c>
      <c r="AB6" s="52">
        <f t="shared" si="2"/>
        <v>815.2</v>
      </c>
      <c r="AC6" s="52">
        <f t="shared" si="2"/>
        <v>1119.9000000000001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56.3</v>
      </c>
      <c r="BG6" s="52">
        <f t="shared" ref="BG6:BO6" si="5">IF(BG8="-",NA(),BG8)</f>
        <v>88.9</v>
      </c>
      <c r="BH6" s="52">
        <f t="shared" si="5"/>
        <v>76.2</v>
      </c>
      <c r="BI6" s="52">
        <f t="shared" si="5"/>
        <v>87.2</v>
      </c>
      <c r="BJ6" s="52">
        <f t="shared" si="5"/>
        <v>91.1</v>
      </c>
      <c r="BK6" s="52">
        <f t="shared" si="5"/>
        <v>30.4</v>
      </c>
      <c r="BL6" s="52">
        <f t="shared" si="5"/>
        <v>33.6</v>
      </c>
      <c r="BM6" s="52">
        <f t="shared" si="5"/>
        <v>-122.5</v>
      </c>
      <c r="BN6" s="52">
        <f t="shared" si="5"/>
        <v>8.5</v>
      </c>
      <c r="BO6" s="52">
        <f t="shared" si="5"/>
        <v>26.6</v>
      </c>
      <c r="BP6" s="49" t="str">
        <f>IF(BP8="-","",IF(BP8="-","【-】","【"&amp;SUBSTITUTE(TEXT(BP8,"#,##0.0"),"-","△")&amp;"】"))</f>
        <v>【12.8】</v>
      </c>
      <c r="BQ6" s="53">
        <f>IF(BQ8="-",NA(),BQ8)</f>
        <v>2002</v>
      </c>
      <c r="BR6" s="53">
        <f t="shared" ref="BR6:BZ6" si="6">IF(BR8="-",NA(),BR8)</f>
        <v>3466</v>
      </c>
      <c r="BS6" s="53">
        <f t="shared" si="6"/>
        <v>3003</v>
      </c>
      <c r="BT6" s="53">
        <f t="shared" si="6"/>
        <v>3619</v>
      </c>
      <c r="BU6" s="53">
        <f t="shared" si="6"/>
        <v>3590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100</v>
      </c>
      <c r="CM6" s="51">
        <f t="shared" ref="CM6:CN6" si="7">CM8</f>
        <v>186186</v>
      </c>
      <c r="CN6" s="51">
        <f t="shared" si="7"/>
        <v>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81.400000000000006</v>
      </c>
      <c r="DL6" s="52">
        <f t="shared" ref="DL6:DT6" si="9">IF(DL8="-",NA(),DL8)</f>
        <v>100</v>
      </c>
      <c r="DM6" s="52">
        <f t="shared" si="9"/>
        <v>100</v>
      </c>
      <c r="DN6" s="52">
        <f t="shared" si="9"/>
        <v>100</v>
      </c>
      <c r="DO6" s="52">
        <f t="shared" si="9"/>
        <v>100</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102</v>
      </c>
      <c r="B7" s="48">
        <f t="shared" ref="B7:X7" si="10">B8</f>
        <v>2022</v>
      </c>
      <c r="C7" s="48">
        <f t="shared" si="10"/>
        <v>392014</v>
      </c>
      <c r="D7" s="48">
        <f t="shared" si="10"/>
        <v>47</v>
      </c>
      <c r="E7" s="48">
        <f t="shared" si="10"/>
        <v>14</v>
      </c>
      <c r="F7" s="48">
        <f t="shared" si="10"/>
        <v>0</v>
      </c>
      <c r="G7" s="48">
        <f t="shared" si="10"/>
        <v>10</v>
      </c>
      <c r="H7" s="48" t="str">
        <f t="shared" si="10"/>
        <v>高知県　高知市</v>
      </c>
      <c r="I7" s="48" t="str">
        <f t="shared" si="10"/>
        <v>南御座駐車場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11</v>
      </c>
      <c r="S7" s="50" t="str">
        <f t="shared" si="10"/>
        <v>商業施設</v>
      </c>
      <c r="T7" s="50" t="str">
        <f t="shared" si="10"/>
        <v>無</v>
      </c>
      <c r="U7" s="51">
        <f t="shared" si="10"/>
        <v>2085</v>
      </c>
      <c r="V7" s="51">
        <f t="shared" si="10"/>
        <v>86</v>
      </c>
      <c r="W7" s="51">
        <f t="shared" si="10"/>
        <v>0</v>
      </c>
      <c r="X7" s="50" t="str">
        <f t="shared" si="10"/>
        <v>代行制</v>
      </c>
      <c r="Y7" s="52">
        <f>Y8</f>
        <v>228.9</v>
      </c>
      <c r="Z7" s="52">
        <f t="shared" ref="Z7:AH7" si="11">Z8</f>
        <v>898.6</v>
      </c>
      <c r="AA7" s="52">
        <f t="shared" si="11"/>
        <v>419.8</v>
      </c>
      <c r="AB7" s="52">
        <f t="shared" si="11"/>
        <v>815.2</v>
      </c>
      <c r="AC7" s="52">
        <f t="shared" si="11"/>
        <v>1119.9000000000001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56.3</v>
      </c>
      <c r="BG7" s="52">
        <f t="shared" ref="BG7:BO7" si="14">BG8</f>
        <v>88.9</v>
      </c>
      <c r="BH7" s="52">
        <f t="shared" si="14"/>
        <v>76.2</v>
      </c>
      <c r="BI7" s="52">
        <f t="shared" si="14"/>
        <v>87.2</v>
      </c>
      <c r="BJ7" s="52">
        <f t="shared" si="14"/>
        <v>91.1</v>
      </c>
      <c r="BK7" s="52">
        <f t="shared" si="14"/>
        <v>30.4</v>
      </c>
      <c r="BL7" s="52">
        <f t="shared" si="14"/>
        <v>33.6</v>
      </c>
      <c r="BM7" s="52">
        <f t="shared" si="14"/>
        <v>-122.5</v>
      </c>
      <c r="BN7" s="52">
        <f t="shared" si="14"/>
        <v>8.5</v>
      </c>
      <c r="BO7" s="52">
        <f t="shared" si="14"/>
        <v>26.6</v>
      </c>
      <c r="BP7" s="49"/>
      <c r="BQ7" s="53">
        <f>BQ8</f>
        <v>2002</v>
      </c>
      <c r="BR7" s="53">
        <f t="shared" ref="BR7:BZ7" si="15">BR8</f>
        <v>3466</v>
      </c>
      <c r="BS7" s="53">
        <f t="shared" si="15"/>
        <v>3003</v>
      </c>
      <c r="BT7" s="53">
        <f t="shared" si="15"/>
        <v>3619</v>
      </c>
      <c r="BU7" s="53">
        <f t="shared" si="15"/>
        <v>3590</v>
      </c>
      <c r="BV7" s="53">
        <f t="shared" si="15"/>
        <v>8183</v>
      </c>
      <c r="BW7" s="53">
        <f t="shared" si="15"/>
        <v>7940</v>
      </c>
      <c r="BX7" s="53">
        <f t="shared" si="15"/>
        <v>2576</v>
      </c>
      <c r="BY7" s="53">
        <f t="shared" si="15"/>
        <v>4153</v>
      </c>
      <c r="BZ7" s="53">
        <f t="shared" si="15"/>
        <v>6140</v>
      </c>
      <c r="CA7" s="51"/>
      <c r="CB7" s="52" t="s">
        <v>103</v>
      </c>
      <c r="CC7" s="52" t="s">
        <v>103</v>
      </c>
      <c r="CD7" s="52" t="s">
        <v>103</v>
      </c>
      <c r="CE7" s="52" t="s">
        <v>103</v>
      </c>
      <c r="CF7" s="52" t="s">
        <v>103</v>
      </c>
      <c r="CG7" s="52" t="s">
        <v>103</v>
      </c>
      <c r="CH7" s="52" t="s">
        <v>103</v>
      </c>
      <c r="CI7" s="52" t="s">
        <v>103</v>
      </c>
      <c r="CJ7" s="52" t="s">
        <v>103</v>
      </c>
      <c r="CK7" s="52" t="s">
        <v>100</v>
      </c>
      <c r="CL7" s="49"/>
      <c r="CM7" s="51">
        <f>CM8</f>
        <v>186186</v>
      </c>
      <c r="CN7" s="51">
        <f>CN8</f>
        <v>0</v>
      </c>
      <c r="CO7" s="52" t="s">
        <v>103</v>
      </c>
      <c r="CP7" s="52" t="s">
        <v>103</v>
      </c>
      <c r="CQ7" s="52" t="s">
        <v>103</v>
      </c>
      <c r="CR7" s="52" t="s">
        <v>103</v>
      </c>
      <c r="CS7" s="52" t="s">
        <v>103</v>
      </c>
      <c r="CT7" s="52" t="s">
        <v>103</v>
      </c>
      <c r="CU7" s="52" t="s">
        <v>103</v>
      </c>
      <c r="CV7" s="52" t="s">
        <v>103</v>
      </c>
      <c r="CW7" s="52" t="s">
        <v>103</v>
      </c>
      <c r="CX7" s="52" t="s">
        <v>100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81.400000000000006</v>
      </c>
      <c r="DL7" s="52">
        <f t="shared" ref="DL7:DT7" si="17">DL8</f>
        <v>100</v>
      </c>
      <c r="DM7" s="52">
        <f t="shared" si="17"/>
        <v>100</v>
      </c>
      <c r="DN7" s="52">
        <f t="shared" si="17"/>
        <v>100</v>
      </c>
      <c r="DO7" s="52">
        <f t="shared" si="17"/>
        <v>100</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392014</v>
      </c>
      <c r="D8" s="55">
        <v>47</v>
      </c>
      <c r="E8" s="55">
        <v>14</v>
      </c>
      <c r="F8" s="55">
        <v>0</v>
      </c>
      <c r="G8" s="55">
        <v>10</v>
      </c>
      <c r="H8" s="55" t="s">
        <v>104</v>
      </c>
      <c r="I8" s="55" t="s">
        <v>105</v>
      </c>
      <c r="J8" s="55" t="s">
        <v>106</v>
      </c>
      <c r="K8" s="55" t="s">
        <v>107</v>
      </c>
      <c r="L8" s="55" t="s">
        <v>108</v>
      </c>
      <c r="M8" s="55" t="s">
        <v>109</v>
      </c>
      <c r="N8" s="55" t="s">
        <v>110</v>
      </c>
      <c r="O8" s="56" t="s">
        <v>111</v>
      </c>
      <c r="P8" s="57" t="s">
        <v>112</v>
      </c>
      <c r="Q8" s="57" t="s">
        <v>113</v>
      </c>
      <c r="R8" s="58">
        <v>11</v>
      </c>
      <c r="S8" s="57" t="s">
        <v>114</v>
      </c>
      <c r="T8" s="57" t="s">
        <v>115</v>
      </c>
      <c r="U8" s="58">
        <v>2085</v>
      </c>
      <c r="V8" s="58">
        <v>86</v>
      </c>
      <c r="W8" s="58">
        <v>0</v>
      </c>
      <c r="X8" s="57" t="s">
        <v>116</v>
      </c>
      <c r="Y8" s="59">
        <v>228.9</v>
      </c>
      <c r="Z8" s="59">
        <v>898.6</v>
      </c>
      <c r="AA8" s="59">
        <v>419.8</v>
      </c>
      <c r="AB8" s="59">
        <v>815.2</v>
      </c>
      <c r="AC8" s="59">
        <v>1119.9000000000001</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56.3</v>
      </c>
      <c r="BG8" s="59">
        <v>88.9</v>
      </c>
      <c r="BH8" s="59">
        <v>76.2</v>
      </c>
      <c r="BI8" s="59">
        <v>87.2</v>
      </c>
      <c r="BJ8" s="59">
        <v>91.1</v>
      </c>
      <c r="BK8" s="59">
        <v>30.4</v>
      </c>
      <c r="BL8" s="59">
        <v>33.6</v>
      </c>
      <c r="BM8" s="59">
        <v>-122.5</v>
      </c>
      <c r="BN8" s="59">
        <v>8.5</v>
      </c>
      <c r="BO8" s="59">
        <v>26.6</v>
      </c>
      <c r="BP8" s="56">
        <v>12.8</v>
      </c>
      <c r="BQ8" s="60">
        <v>2002</v>
      </c>
      <c r="BR8" s="60">
        <v>3466</v>
      </c>
      <c r="BS8" s="60">
        <v>3003</v>
      </c>
      <c r="BT8" s="61">
        <v>3619</v>
      </c>
      <c r="BU8" s="61">
        <v>3590</v>
      </c>
      <c r="BV8" s="60">
        <v>8183</v>
      </c>
      <c r="BW8" s="60">
        <v>7940</v>
      </c>
      <c r="BX8" s="60">
        <v>2576</v>
      </c>
      <c r="BY8" s="60">
        <v>4153</v>
      </c>
      <c r="BZ8" s="60">
        <v>6140</v>
      </c>
      <c r="CA8" s="58">
        <v>10556</v>
      </c>
      <c r="CB8" s="59" t="s">
        <v>108</v>
      </c>
      <c r="CC8" s="59" t="s">
        <v>108</v>
      </c>
      <c r="CD8" s="59" t="s">
        <v>108</v>
      </c>
      <c r="CE8" s="59" t="s">
        <v>108</v>
      </c>
      <c r="CF8" s="59" t="s">
        <v>108</v>
      </c>
      <c r="CG8" s="59" t="s">
        <v>108</v>
      </c>
      <c r="CH8" s="59" t="s">
        <v>108</v>
      </c>
      <c r="CI8" s="59" t="s">
        <v>108</v>
      </c>
      <c r="CJ8" s="59" t="s">
        <v>108</v>
      </c>
      <c r="CK8" s="59" t="s">
        <v>108</v>
      </c>
      <c r="CL8" s="56" t="s">
        <v>108</v>
      </c>
      <c r="CM8" s="58">
        <v>186186</v>
      </c>
      <c r="CN8" s="58">
        <v>0</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83.1</v>
      </c>
      <c r="DF8" s="59">
        <v>54.4</v>
      </c>
      <c r="DG8" s="59">
        <v>70.3</v>
      </c>
      <c r="DH8" s="59">
        <v>70</v>
      </c>
      <c r="DI8" s="59">
        <v>47.6</v>
      </c>
      <c r="DJ8" s="56">
        <v>72.2</v>
      </c>
      <c r="DK8" s="59">
        <v>81.400000000000006</v>
      </c>
      <c r="DL8" s="59">
        <v>100</v>
      </c>
      <c r="DM8" s="59">
        <v>100</v>
      </c>
      <c r="DN8" s="59">
        <v>100</v>
      </c>
      <c r="DO8" s="59">
        <v>100</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2024-01-18T04:06:09Z</cp:lastPrinted>
  <dcterms:created xsi:type="dcterms:W3CDTF">2024-01-11T00:15:44Z</dcterms:created>
  <dcterms:modified xsi:type="dcterms:W3CDTF">2024-01-18T04:06:40Z</dcterms:modified>
  <cp:category/>
</cp:coreProperties>
</file>