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9018\Desktop\"/>
    </mc:Choice>
  </mc:AlternateContent>
  <workbookProtection workbookAlgorithmName="SHA-512" workbookHashValue="UpSxtvTmwh3AHfPs+9FBUpRnwZ2GidPrwwIo2YrXF+WHcnDenCky5TOY7u5R25Vj4T4NkuIqwCTZFIXAYDQ+Aw==" workbookSaltValue="S2rJSlccsYTj8gUi4HZTpQ=="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<sst xmlns="http://schemas.openxmlformats.org/spreadsheetml/2006/main" count="236" uniqueCount="119">
  <si>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</si>
  <si>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</si>
  <si>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</si>
  <si>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</si>
  <si>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</si>
  <si>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</si>
  <si>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</si>
  <si>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</si>
  <si>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</si>
  <si>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</si>
  <si>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</si>
  <si>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</si>
  <si>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</si>
  <si>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</si>
  <si>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</si>
  <si>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</si>
  <si>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</si>
  <si>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</si>
  <si>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</si>
  <si>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</si>
  <si>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</si>
  <si>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</si>
  <si>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</si>
  <si>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</si>
  <si>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</si>
  <si>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</si>
  <si>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</si>
  <si>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</si>
  <si>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</si>
  <si>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</si>
  <si>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</si>
  <si>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</si>
  <si>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</si>
  <si>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</si>
  <si>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</si>
  <si>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</si>
  <si>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</si>
  <si>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</si>
  <si>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</si>
  <si>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</si>
  <si>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</si>
  <si>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</si>
  <si>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</si>
  <si>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</si>
  <si>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</si>
  <si>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</si>
  <si>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</si>
  <si>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</si>
  <si>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</si>
  <si>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</si>
  <si>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</si>
  <si>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</si>
  <si>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</si>
  <si>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</si>
  <si>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</si>
  <si>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</si>
  <si>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</si>
  <si>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</si>
  <si>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</si>
  <si>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</si>
  <si>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</si>
  <si>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</si>
  <si>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</si>
  <si>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</si>
  <si>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</si>
  <si>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</si>
  <si>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</si>
  <si>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</si>
  <si>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</si>
  <si>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</si>
  <si>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</si>
  <si>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</si>
  <si>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</si>
  <si>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</si>
  <si>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</si>
  <si>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</si>
  <si>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</si>
  <si>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</si>
  <si>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</si>
  <si>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</si>
  <si>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</si>
  <si>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</si>
  <si>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</si>
  <si>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</si>
  <si>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</si>
  <si>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</si>
  <si>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</si>
  <si>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</si>
  <si>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</si>
  <si>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</si>
  <si>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</si>
  <si>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</si>
  <si>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</si>
  <si>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</si>
  <si>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</si>
  <si>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</si>
  <si>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</si>
  <si>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</si>
  <si>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高知市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</si>
  <si>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</si>
  <si>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</si>
  <si>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</si>
  <si>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</si>
  <si>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</si>
  <si>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</si>
  <si>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</si>
  <si>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</si>
  <si>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</si>
  <si>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</si>
  <si>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</si>
  <si>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</si>
  <si>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</si>
  <si>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</si>
  <si>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</si>
  <si>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</si>
  <si>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</si>
  <si>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令和４年度の経費回収率については，引き続き，類似団体の平均値より良好な水準となった。
しかしながら，施設の老朽化等に伴い維持管理に要する経費が増加した一方，使用料収入が減少したことにより，令和３年度に比べて約11%下降した。
使用料で賄うべき経費のすべてを賄うには至らず，経営収支の均衡は一般会計からの繰入れにより保たれている。
　施設利用率は，前年度比で４％以上下降したものの，同じく14％以上下降した類似団体平均値との差は前年度の大幅な乖離と比べ縮小する結果となった。
　水洗化率については引き続き上昇傾向ではあるものの，依然として類似団体平均を下回っている。
　令和５年度については，これまでのところ使用料収入の増加は見込めず一方，物価上昇もあり，維持管理費の増加が見込まれる。経費回収率は令和４年度の水準を下回ることが見込まれている。
　今後も施設の老朽化に伴う経費増や処理区の人口減少などによる使用料収入の減少が想定されることから，経営基盤の安定に直結する水洗化率の向上にむけた普及促進と更なる経費節減の取組みを継続・強化していく。</t>
    <rPh sb="3" eb="5">
      <t>ネンド</t>
    </rPh>
    <rPh sb="218" eb="220">
      <t>オオハバ</t>
    </rPh>
    <rPh sb="221" eb="223">
      <t>カイリ</t>
    </rPh>
    <rPh sb="224" eb="225">
      <t>クラ</t>
    </rPh>
    <rPh sb="226" eb="228">
      <t>シュクショウ</t>
    </rPh>
    <rPh sb="312" eb="314">
      <t>ゾウカ</t>
    </rPh>
    <rPh sb="315" eb="317">
      <t>ミコ</t>
    </rPh>
    <rPh sb="319" eb="321">
      <t>イッポウ</t>
    </rPh>
    <rPh sb="322" eb="324">
      <t>ブッカ</t>
    </rPh>
    <rPh sb="324" eb="326">
      <t>ジョウショウ</t>
    </rPh>
    <rPh sb="339" eb="341">
      <t>ミコ</t>
    </rPh>
    <phoneticPr fontId="4"/>
  </si>
  <si>
    <t>平成27年度から28年度にかけて実施した農業集落排水施設の機能診断結果などを踏まえ，機械設備や各処理施設の更新時期等を示した，最適整備構想を平成29年度に作成したところである。
　この最適整備構想等に基づき，老朽化した設備の更新等を進めるため，農業集落排水施設の機能強化を図る目的で，制度化された機能強化工事を，諸木，内ノ谷，西分（秋山を含む）の３処理区については令和２年度に，また，西畑，芳原の２処理区については，令和３年度に着手し，事業を進めているところである。
　一方，管渠については，老朽化に該当したものはない。</t>
    <rPh sb="99" eb="100">
      <t>トウ</t>
    </rPh>
    <rPh sb="101" eb="102">
      <t>モト</t>
    </rPh>
    <rPh sb="134" eb="136">
      <t>キョウカ</t>
    </rPh>
    <rPh sb="143" eb="146">
      <t>セイドカ</t>
    </rPh>
    <rPh sb="219" eb="221">
      <t>ジギョウ</t>
    </rPh>
    <rPh sb="222" eb="223">
      <t>スス</t>
    </rPh>
    <rPh sb="237" eb="239">
      <t>イッポウ</t>
    </rPh>
    <rPh sb="240" eb="242">
      <t>カンキョ</t>
    </rPh>
    <rPh sb="248" eb="251">
      <t>ロウキュウカ</t>
    </rPh>
    <rPh sb="252" eb="254">
      <t>ガイトウ</t>
    </rPh>
    <phoneticPr fontId="4"/>
  </si>
  <si>
    <t>使用料改定以前に比べれば，令和５年度以降も一定の収益改善が見込まれるものの，人口減少や節水意識の定着等による有収水量の減少に伴う収益の減少・圧縮が見込まれるなど，農業集落排水事業の厳しい経営環境が継続することに変わりはなく，実際に令和４年度の使用料収入は令和３年度に比べて5.2％減少している。
こうしたなかではあるが，令和５年度も長期的に安定した公共サービスを提供し続けるために，老朽化した農業集落排水施設の機能強化を図るための機能強化工事を全５処理区で実施している。
また，令和３年度同様に維持管理コストの節減と普及促進活動の継続・強化による水洗化率の向上等の収益向上の取組み並びに公営企業会計への令和６年度当初からの移行に向けた取組みも平行して行っていく。</t>
    <rPh sb="208" eb="210">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</si>
</sst>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01-407B-8D49-3A89E5B0D15E}"/>
            </c:ext>
          </c:extLst>
        </c:ser>
        <c:dLbls>
          <c:showLegendKey val="0"/>
          <c:showVal val="0"/>
          <c:showCatName val="0"/>
          <c:showSerName val="0"/>
          <c:showPercent val="0"/>
          <c:showBubbleSize val="0"/>
        </c:dLbls>
        <c:gapWidth val="150"/>
        <c:axId val="341937464"/>
        <c:axId val="34193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xmlns:c16r2="http://schemas.microsoft.com/office/drawing/2015/06/chart">
            <c:ext xmlns:c16="http://schemas.microsoft.com/office/drawing/2014/chart" uri="{C3380CC4-5D6E-409C-BE32-E72D297353CC}">
              <c16:uniqueId val="{00000001-F201-407B-8D49-3A89E5B0D15E}"/>
            </c:ext>
          </c:extLst>
        </c:ser>
        <c:dLbls>
          <c:showLegendKey val="0"/>
          <c:showVal val="0"/>
          <c:showCatName val="0"/>
          <c:showSerName val="0"/>
          <c:showPercent val="0"/>
          <c:showBubbleSize val="0"/>
        </c:dLbls>
        <c:marker val="1"/>
        <c:smooth val="0"/>
        <c:axId val="341937464"/>
        <c:axId val="341937848"/>
      </c:lineChart>
      <c:dateAx>
        <c:axId val="341937464"/>
        <c:scaling>
          <c:orientation val="minMax"/>
        </c:scaling>
        <c:delete val="1"/>
        <c:axPos val="b"/>
        <c:numFmt formatCode="&quot;H&quot;yy" sourceLinked="1"/>
        <c:majorTickMark val="none"/>
        <c:minorTickMark val="none"/>
        <c:tickLblPos val="none"/>
        <c:crossAx val="341937848"/>
        <c:crosses val="autoZero"/>
        <c:auto val="1"/>
        <c:lblOffset val="100"/>
        <c:baseTimeUnit val="years"/>
      </c:dateAx>
      <c:valAx>
        <c:axId val="34193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3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51.57</c:v>
                </c:pt>
                <c:pt idx="1">
                  <c:v>47.82</c:v>
                </c:pt>
                <c:pt idx="2">
                  <c:v>50.14</c:v>
                </c:pt>
                <c:pt idx="3">
                  <c:v>52.51</c:v>
                </c:pt>
                <c:pt idx="4">
                  <c:v>48.59</c:v>
                </c:pt>
              </c:numCache>
            </c:numRef>
          </c:val>
          <c:extLst xmlns:c16r2="http://schemas.microsoft.com/office/drawing/2015/06/chart">
            <c:ext xmlns:c16="http://schemas.microsoft.com/office/drawing/2014/chart" uri="{C3380CC4-5D6E-409C-BE32-E72D297353CC}">
              <c16:uniqueId val="{00000000-2D24-46A5-BD04-39F9A8F4CCB4}"/>
            </c:ext>
          </c:extLst>
        </c:ser>
        <c:dLbls>
          <c:showLegendKey val="0"/>
          <c:showVal val="0"/>
          <c:showCatName val="0"/>
          <c:showSerName val="0"/>
          <c:showPercent val="0"/>
          <c:showBubbleSize val="0"/>
        </c:dLbls>
        <c:gapWidth val="150"/>
        <c:axId val="342069784"/>
        <c:axId val="34207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2D24-46A5-BD04-39F9A8F4CCB4}"/>
            </c:ext>
          </c:extLst>
        </c:ser>
        <c:dLbls>
          <c:showLegendKey val="0"/>
          <c:showVal val="0"/>
          <c:showCatName val="0"/>
          <c:showSerName val="0"/>
          <c:showPercent val="0"/>
          <c:showBubbleSize val="0"/>
        </c:dLbls>
        <c:marker val="1"/>
        <c:smooth val="0"/>
        <c:axId val="342069784"/>
        <c:axId val="342075664"/>
      </c:lineChart>
      <c:dateAx>
        <c:axId val="342069784"/>
        <c:scaling>
          <c:orientation val="minMax"/>
        </c:scaling>
        <c:delete val="1"/>
        <c:axPos val="b"/>
        <c:numFmt formatCode="&quot;H&quot;yy" sourceLinked="1"/>
        <c:majorTickMark val="none"/>
        <c:minorTickMark val="none"/>
        <c:tickLblPos val="none"/>
        <c:crossAx val="342075664"/>
        <c:crosses val="autoZero"/>
        <c:auto val="1"/>
        <c:lblOffset val="100"/>
        <c:baseTimeUnit val="years"/>
      </c:dateAx>
      <c:valAx>
        <c:axId val="34207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6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66.150000000000006</c:v>
                </c:pt>
                <c:pt idx="1">
                  <c:v>68.94</c:v>
                </c:pt>
                <c:pt idx="2">
                  <c:v>70.11</c:v>
                </c:pt>
                <c:pt idx="3">
                  <c:v>70.94</c:v>
                </c:pt>
                <c:pt idx="4">
                  <c:v>71.69</c:v>
                </c:pt>
              </c:numCache>
            </c:numRef>
          </c:val>
          <c:extLst xmlns:c16r2="http://schemas.microsoft.com/office/drawing/2015/06/chart">
            <c:ext xmlns:c16="http://schemas.microsoft.com/office/drawing/2014/chart" uri="{C3380CC4-5D6E-409C-BE32-E72D297353CC}">
              <c16:uniqueId val="{00000000-8BC5-4656-8917-AEB1255C9A82}"/>
            </c:ext>
          </c:extLst>
        </c:ser>
        <c:dLbls>
          <c:showLegendKey val="0"/>
          <c:showVal val="0"/>
          <c:showCatName val="0"/>
          <c:showSerName val="0"/>
          <c:showPercent val="0"/>
          <c:showBubbleSize val="0"/>
        </c:dLbls>
        <c:gapWidth val="150"/>
        <c:axId val="342068608"/>
        <c:axId val="34207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8BC5-4656-8917-AEB1255C9A82}"/>
            </c:ext>
          </c:extLst>
        </c:ser>
        <c:dLbls>
          <c:showLegendKey val="0"/>
          <c:showVal val="0"/>
          <c:showCatName val="0"/>
          <c:showSerName val="0"/>
          <c:showPercent val="0"/>
          <c:showBubbleSize val="0"/>
        </c:dLbls>
        <c:marker val="1"/>
        <c:smooth val="0"/>
        <c:axId val="342068608"/>
        <c:axId val="342070176"/>
      </c:lineChart>
      <c:dateAx>
        <c:axId val="342068608"/>
        <c:scaling>
          <c:orientation val="minMax"/>
        </c:scaling>
        <c:delete val="1"/>
        <c:axPos val="b"/>
        <c:numFmt formatCode="&quot;H&quot;yy" sourceLinked="1"/>
        <c:majorTickMark val="none"/>
        <c:minorTickMark val="none"/>
        <c:tickLblPos val="none"/>
        <c:crossAx val="342070176"/>
        <c:crosses val="autoZero"/>
        <c:auto val="1"/>
        <c:lblOffset val="100"/>
        <c:baseTimeUnit val="years"/>
      </c:dateAx>
      <c:valAx>
        <c:axId val="3420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75.08</c:v>
                </c:pt>
                <c:pt idx="1">
                  <c:v>74.959999999999994</c:v>
                </c:pt>
                <c:pt idx="2">
                  <c:v>74.97</c:v>
                </c:pt>
                <c:pt idx="3">
                  <c:v>73.98</c:v>
                </c:pt>
                <c:pt idx="4">
                  <c:v>74.2</c:v>
                </c:pt>
              </c:numCache>
            </c:numRef>
          </c:val>
          <c:extLst xmlns:c16r2="http://schemas.microsoft.com/office/drawing/2015/06/chart">
            <c:ext xmlns:c16="http://schemas.microsoft.com/office/drawing/2014/chart" uri="{C3380CC4-5D6E-409C-BE32-E72D297353CC}">
              <c16:uniqueId val="{00000000-BA18-4A4E-A78E-AB353A9EF71F}"/>
            </c:ext>
          </c:extLst>
        </c:ser>
        <c:dLbls>
          <c:showLegendKey val="0"/>
          <c:showVal val="0"/>
          <c:showCatName val="0"/>
          <c:showSerName val="0"/>
          <c:showPercent val="0"/>
          <c:showBubbleSize val="0"/>
        </c:dLbls>
        <c:gapWidth val="150"/>
        <c:axId val="341993032"/>
        <c:axId val="3419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18-4A4E-A78E-AB353A9EF71F}"/>
            </c:ext>
          </c:extLst>
        </c:ser>
        <c:dLbls>
          <c:showLegendKey val="0"/>
          <c:showVal val="0"/>
          <c:showCatName val="0"/>
          <c:showSerName val="0"/>
          <c:showPercent val="0"/>
          <c:showBubbleSize val="0"/>
        </c:dLbls>
        <c:marker val="1"/>
        <c:smooth val="0"/>
        <c:axId val="341993032"/>
        <c:axId val="341993416"/>
      </c:lineChart>
      <c:dateAx>
        <c:axId val="341993032"/>
        <c:scaling>
          <c:orientation val="minMax"/>
        </c:scaling>
        <c:delete val="1"/>
        <c:axPos val="b"/>
        <c:numFmt formatCode="&quot;H&quot;yy" sourceLinked="1"/>
        <c:majorTickMark val="none"/>
        <c:minorTickMark val="none"/>
        <c:tickLblPos val="none"/>
        <c:crossAx val="341993416"/>
        <c:crosses val="autoZero"/>
        <c:auto val="1"/>
        <c:lblOffset val="100"/>
        <c:baseTimeUnit val="years"/>
      </c:dateAx>
      <c:valAx>
        <c:axId val="3419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08-4CFF-BB1C-44596E385D81}"/>
            </c:ext>
          </c:extLst>
        </c:ser>
        <c:dLbls>
          <c:showLegendKey val="0"/>
          <c:showVal val="0"/>
          <c:showCatName val="0"/>
          <c:showSerName val="0"/>
          <c:showPercent val="0"/>
          <c:showBubbleSize val="0"/>
        </c:dLbls>
        <c:gapWidth val="150"/>
        <c:axId val="342306576"/>
        <c:axId val="34230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08-4CFF-BB1C-44596E385D81}"/>
            </c:ext>
          </c:extLst>
        </c:ser>
        <c:dLbls>
          <c:showLegendKey val="0"/>
          <c:showVal val="0"/>
          <c:showCatName val="0"/>
          <c:showSerName val="0"/>
          <c:showPercent val="0"/>
          <c:showBubbleSize val="0"/>
        </c:dLbls>
        <c:marker val="1"/>
        <c:smooth val="0"/>
        <c:axId val="342306576"/>
        <c:axId val="342306960"/>
      </c:lineChart>
      <c:dateAx>
        <c:axId val="342306576"/>
        <c:scaling>
          <c:orientation val="minMax"/>
        </c:scaling>
        <c:delete val="1"/>
        <c:axPos val="b"/>
        <c:numFmt formatCode="&quot;H&quot;yy" sourceLinked="1"/>
        <c:majorTickMark val="none"/>
        <c:minorTickMark val="none"/>
        <c:tickLblPos val="none"/>
        <c:crossAx val="342306960"/>
        <c:crosses val="autoZero"/>
        <c:auto val="1"/>
        <c:lblOffset val="100"/>
        <c:baseTimeUnit val="years"/>
      </c:dateAx>
      <c:valAx>
        <c:axId val="3423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0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9A-4754-B91C-789D8D925C6E}"/>
            </c:ext>
          </c:extLst>
        </c:ser>
        <c:dLbls>
          <c:showLegendKey val="0"/>
          <c:showVal val="0"/>
          <c:showCatName val="0"/>
          <c:showSerName val="0"/>
          <c:showPercent val="0"/>
          <c:showBubbleSize val="0"/>
        </c:dLbls>
        <c:gapWidth val="150"/>
        <c:axId val="342389264"/>
        <c:axId val="34238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A-4754-B91C-789D8D925C6E}"/>
            </c:ext>
          </c:extLst>
        </c:ser>
        <c:dLbls>
          <c:showLegendKey val="0"/>
          <c:showVal val="0"/>
          <c:showCatName val="0"/>
          <c:showSerName val="0"/>
          <c:showPercent val="0"/>
          <c:showBubbleSize val="0"/>
        </c:dLbls>
        <c:marker val="1"/>
        <c:smooth val="0"/>
        <c:axId val="342389264"/>
        <c:axId val="342389648"/>
      </c:lineChart>
      <c:dateAx>
        <c:axId val="342389264"/>
        <c:scaling>
          <c:orientation val="minMax"/>
        </c:scaling>
        <c:delete val="1"/>
        <c:axPos val="b"/>
        <c:numFmt formatCode="&quot;H&quot;yy" sourceLinked="1"/>
        <c:majorTickMark val="none"/>
        <c:minorTickMark val="none"/>
        <c:tickLblPos val="none"/>
        <c:crossAx val="342389648"/>
        <c:crosses val="autoZero"/>
        <c:auto val="1"/>
        <c:lblOffset val="100"/>
        <c:baseTimeUnit val="years"/>
      </c:dateAx>
      <c:valAx>
        <c:axId val="34238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2D-4461-BCE3-0F6B9D172301}"/>
            </c:ext>
          </c:extLst>
        </c:ser>
        <c:dLbls>
          <c:showLegendKey val="0"/>
          <c:showVal val="0"/>
          <c:showCatName val="0"/>
          <c:showSerName val="0"/>
          <c:showPercent val="0"/>
          <c:showBubbleSize val="0"/>
        </c:dLbls>
        <c:gapWidth val="150"/>
        <c:axId val="342399840"/>
        <c:axId val="34239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2D-4461-BCE3-0F6B9D172301}"/>
            </c:ext>
          </c:extLst>
        </c:ser>
        <c:dLbls>
          <c:showLegendKey val="0"/>
          <c:showVal val="0"/>
          <c:showCatName val="0"/>
          <c:showSerName val="0"/>
          <c:showPercent val="0"/>
          <c:showBubbleSize val="0"/>
        </c:dLbls>
        <c:marker val="1"/>
        <c:smooth val="0"/>
        <c:axId val="342399840"/>
        <c:axId val="342399056"/>
      </c:lineChart>
      <c:dateAx>
        <c:axId val="342399840"/>
        <c:scaling>
          <c:orientation val="minMax"/>
        </c:scaling>
        <c:delete val="1"/>
        <c:axPos val="b"/>
        <c:numFmt formatCode="&quot;H&quot;yy" sourceLinked="1"/>
        <c:majorTickMark val="none"/>
        <c:minorTickMark val="none"/>
        <c:tickLblPos val="none"/>
        <c:crossAx val="342399056"/>
        <c:crosses val="autoZero"/>
        <c:auto val="1"/>
        <c:lblOffset val="100"/>
        <c:baseTimeUnit val="years"/>
      </c:dateAx>
      <c:valAx>
        <c:axId val="34239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1A-42C1-A22A-BE76A15CCA34}"/>
            </c:ext>
          </c:extLst>
        </c:ser>
        <c:dLbls>
          <c:showLegendKey val="0"/>
          <c:showVal val="0"/>
          <c:showCatName val="0"/>
          <c:showSerName val="0"/>
          <c:showPercent val="0"/>
          <c:showBubbleSize val="0"/>
        </c:dLbls>
        <c:gapWidth val="150"/>
        <c:axId val="342398664"/>
        <c:axId val="342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1A-42C1-A22A-BE76A15CCA34}"/>
            </c:ext>
          </c:extLst>
        </c:ser>
        <c:dLbls>
          <c:showLegendKey val="0"/>
          <c:showVal val="0"/>
          <c:showCatName val="0"/>
          <c:showSerName val="0"/>
          <c:showPercent val="0"/>
          <c:showBubbleSize val="0"/>
        </c:dLbls>
        <c:marker val="1"/>
        <c:smooth val="0"/>
        <c:axId val="342398664"/>
        <c:axId val="342401408"/>
      </c:lineChart>
      <c:dateAx>
        <c:axId val="342398664"/>
        <c:scaling>
          <c:orientation val="minMax"/>
        </c:scaling>
        <c:delete val="1"/>
        <c:axPos val="b"/>
        <c:numFmt formatCode="&quot;H&quot;yy" sourceLinked="1"/>
        <c:majorTickMark val="none"/>
        <c:minorTickMark val="none"/>
        <c:tickLblPos val="none"/>
        <c:crossAx val="342401408"/>
        <c:crosses val="autoZero"/>
        <c:auto val="1"/>
        <c:lblOffset val="100"/>
        <c:baseTimeUnit val="years"/>
      </c:dateAx>
      <c:valAx>
        <c:axId val="342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39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88.4</c:v>
                </c:pt>
                <c:pt idx="1">
                  <c:v>48</c:v>
                </c:pt>
                <c:pt idx="2">
                  <c:v>23.78</c:v>
                </c:pt>
                <c:pt idx="3">
                  <c:v>36.630000000000003</c:v>
                </c:pt>
                <c:pt idx="4">
                  <c:v>28.54</c:v>
                </c:pt>
              </c:numCache>
            </c:numRef>
          </c:val>
          <c:extLst xmlns:c16r2="http://schemas.microsoft.com/office/drawing/2015/06/chart">
            <c:ext xmlns:c16="http://schemas.microsoft.com/office/drawing/2014/chart" uri="{C3380CC4-5D6E-409C-BE32-E72D297353CC}">
              <c16:uniqueId val="{00000000-2440-497B-865F-6FFCADB6535C}"/>
            </c:ext>
          </c:extLst>
        </c:ser>
        <c:dLbls>
          <c:showLegendKey val="0"/>
          <c:showVal val="0"/>
          <c:showCatName val="0"/>
          <c:showSerName val="0"/>
          <c:showPercent val="0"/>
          <c:showBubbleSize val="0"/>
        </c:dLbls>
        <c:gapWidth val="150"/>
        <c:axId val="342074880"/>
        <c:axId val="34207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2440-497B-865F-6FFCADB6535C}"/>
            </c:ext>
          </c:extLst>
        </c:ser>
        <c:dLbls>
          <c:showLegendKey val="0"/>
          <c:showVal val="0"/>
          <c:showCatName val="0"/>
          <c:showSerName val="0"/>
          <c:showPercent val="0"/>
          <c:showBubbleSize val="0"/>
        </c:dLbls>
        <c:marker val="1"/>
        <c:smooth val="0"/>
        <c:axId val="342074880"/>
        <c:axId val="342072136"/>
      </c:lineChart>
      <c:dateAx>
        <c:axId val="342074880"/>
        <c:scaling>
          <c:orientation val="minMax"/>
        </c:scaling>
        <c:delete val="1"/>
        <c:axPos val="b"/>
        <c:numFmt formatCode="&quot;H&quot;yy" sourceLinked="1"/>
        <c:majorTickMark val="none"/>
        <c:minorTickMark val="none"/>
        <c:tickLblPos val="none"/>
        <c:crossAx val="342072136"/>
        <c:crosses val="autoZero"/>
        <c:auto val="1"/>
        <c:lblOffset val="100"/>
        <c:baseTimeUnit val="years"/>
      </c:dateAx>
      <c:valAx>
        <c:axId val="34207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74.3</c:v>
                </c:pt>
                <c:pt idx="1">
                  <c:v>85.02</c:v>
                </c:pt>
                <c:pt idx="2">
                  <c:v>99.18</c:v>
                </c:pt>
                <c:pt idx="3">
                  <c:v>91.56</c:v>
                </c:pt>
                <c:pt idx="4">
                  <c:v>80.150000000000006</c:v>
                </c:pt>
              </c:numCache>
            </c:numRef>
          </c:val>
          <c:extLst xmlns:c16r2="http://schemas.microsoft.com/office/drawing/2015/06/chart">
            <c:ext xmlns:c16="http://schemas.microsoft.com/office/drawing/2014/chart" uri="{C3380CC4-5D6E-409C-BE32-E72D297353CC}">
              <c16:uniqueId val="{00000000-2665-4565-A6E0-42D4AFAF86C8}"/>
            </c:ext>
          </c:extLst>
        </c:ser>
        <c:dLbls>
          <c:showLegendKey val="0"/>
          <c:showVal val="0"/>
          <c:showCatName val="0"/>
          <c:showSerName val="0"/>
          <c:showPercent val="0"/>
          <c:showBubbleSize val="0"/>
        </c:dLbls>
        <c:gapWidth val="150"/>
        <c:axId val="342075272"/>
        <c:axId val="34207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2665-4565-A6E0-42D4AFAF86C8}"/>
            </c:ext>
          </c:extLst>
        </c:ser>
        <c:dLbls>
          <c:showLegendKey val="0"/>
          <c:showVal val="0"/>
          <c:showCatName val="0"/>
          <c:showSerName val="0"/>
          <c:showPercent val="0"/>
          <c:showBubbleSize val="0"/>
        </c:dLbls>
        <c:marker val="1"/>
        <c:smooth val="0"/>
        <c:axId val="342075272"/>
        <c:axId val="342073704"/>
      </c:lineChart>
      <c:dateAx>
        <c:axId val="342075272"/>
        <c:scaling>
          <c:orientation val="minMax"/>
        </c:scaling>
        <c:delete val="1"/>
        <c:axPos val="b"/>
        <c:numFmt formatCode="&quot;H&quot;yy" sourceLinked="1"/>
        <c:majorTickMark val="none"/>
        <c:minorTickMark val="none"/>
        <c:tickLblPos val="none"/>
        <c:crossAx val="342073704"/>
        <c:crosses val="autoZero"/>
        <c:auto val="1"/>
        <c:lblOffset val="100"/>
        <c:baseTimeUnit val="years"/>
      </c:dateAx>
      <c:valAx>
        <c:axId val="34207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234.69</c:v>
                </c:pt>
                <c:pt idx="1">
                  <c:v>233.02</c:v>
                </c:pt>
                <c:pt idx="2">
                  <c:v>205</c:v>
                </c:pt>
                <c:pt idx="3">
                  <c:v>219.95</c:v>
                </c:pt>
                <c:pt idx="4">
                  <c:v>247.56</c:v>
                </c:pt>
              </c:numCache>
            </c:numRef>
          </c:val>
          <c:extLst xmlns:c16r2="http://schemas.microsoft.com/office/drawing/2015/06/chart">
            <c:ext xmlns:c16="http://schemas.microsoft.com/office/drawing/2014/chart" uri="{C3380CC4-5D6E-409C-BE32-E72D297353CC}">
              <c16:uniqueId val="{00000000-D2DD-4C70-9485-BA1671AE5884}"/>
            </c:ext>
          </c:extLst>
        </c:ser>
        <c:dLbls>
          <c:showLegendKey val="0"/>
          <c:showVal val="0"/>
          <c:showCatName val="0"/>
          <c:showSerName val="0"/>
          <c:showPercent val="0"/>
          <c:showBubbleSize val="0"/>
        </c:dLbls>
        <c:gapWidth val="150"/>
        <c:axId val="342071352"/>
        <c:axId val="34206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D2DD-4C70-9485-BA1671AE5884}"/>
            </c:ext>
          </c:extLst>
        </c:ser>
        <c:dLbls>
          <c:showLegendKey val="0"/>
          <c:showVal val="0"/>
          <c:showCatName val="0"/>
          <c:showSerName val="0"/>
          <c:showPercent val="0"/>
          <c:showBubbleSize val="0"/>
        </c:dLbls>
        <c:marker val="1"/>
        <c:smooth val="0"/>
        <c:axId val="342071352"/>
        <c:axId val="342069000"/>
      </c:lineChart>
      <c:dateAx>
        <c:axId val="342071352"/>
        <c:scaling>
          <c:orientation val="minMax"/>
        </c:scaling>
        <c:delete val="1"/>
        <c:axPos val="b"/>
        <c:numFmt formatCode="&quot;H&quot;yy" sourceLinked="1"/>
        <c:majorTickMark val="none"/>
        <c:minorTickMark val="none"/>
        <c:tickLblPos val="none"/>
        <c:crossAx val="342069000"/>
        <c:crosses val="autoZero"/>
        <c:auto val="1"/>
        <c:lblOffset val="100"/>
        <c:baseTimeUnit val="years"/>
      </c:dateAx>
      <c:valAx>
        <c:axId val="34206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2" zoomScale="130" zoomScaleNormal="130" workbookViewId="0">
      <selection activeCell="AS88" sqref="AS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高知県　高知市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319724</v>
      </c>
      <c r="AM8" s="37"/>
      <c r="AN8" s="37"/>
      <c r="AO8" s="37"/>
      <c r="AP8" s="37"/>
      <c r="AQ8" s="37"/>
      <c r="AR8" s="37"/>
      <c r="AS8" s="37"/>
      <c r="AT8" s="38">
        <f>データ!T6</f>
        <v>309</v>
      </c>
      <c r="AU8" s="38"/>
      <c r="AV8" s="38"/>
      <c r="AW8" s="38"/>
      <c r="AX8" s="38"/>
      <c r="AY8" s="38"/>
      <c r="AZ8" s="38"/>
      <c r="BA8" s="38"/>
      <c r="BB8" s="38">
        <f>データ!U6</f>
        <v>1034.71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1.1399999999999999</v>
      </c>
      <c r="Q10" s="38"/>
      <c r="R10" s="38"/>
      <c r="S10" s="38"/>
      <c r="T10" s="38"/>
      <c r="U10" s="38"/>
      <c r="V10" s="38"/>
      <c r="W10" s="38">
        <f>データ!Q6</f>
        <v>89.49</v>
      </c>
      <c r="X10" s="38"/>
      <c r="Y10" s="38"/>
      <c r="Z10" s="38"/>
      <c r="AA10" s="38"/>
      <c r="AB10" s="38"/>
      <c r="AC10" s="38"/>
      <c r="AD10" s="37">
        <f>データ!R6</f>
        <v>2948</v>
      </c>
      <c r="AE10" s="37"/>
      <c r="AF10" s="37"/>
      <c r="AG10" s="37"/>
      <c r="AH10" s="37"/>
      <c r="AI10" s="37"/>
      <c r="AJ10" s="37"/>
      <c r="AK10" s="2"/>
      <c r="AL10" s="37">
        <f>データ!V6</f>
        <v>3606</v>
      </c>
      <c r="AM10" s="37"/>
      <c r="AN10" s="37"/>
      <c r="AO10" s="37"/>
      <c r="AP10" s="37"/>
      <c r="AQ10" s="37"/>
      <c r="AR10" s="37"/>
      <c r="AS10" s="37"/>
      <c r="AT10" s="38">
        <f>データ!W6</f>
        <v>6.3</v>
      </c>
      <c r="AU10" s="38"/>
      <c r="AV10" s="38"/>
      <c r="AW10" s="38"/>
      <c r="AX10" s="38"/>
      <c r="AY10" s="38"/>
      <c r="AZ10" s="38"/>
      <c r="BA10" s="38"/>
      <c r="BB10" s="38">
        <f>データ!X6</f>
        <v>572.38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CEFpCjRxR/l93K1F4282aAxgf6l88nbfmC8o4jtnDhTTraDfaRsWhHj8FesaGcdjSx/Z8Ddyw9cykDpN9bNe3g==" saltValue="oaZP6plIFL4+OseyvbJJC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392014</v>
      </c>
      <c r="D6" s="19">
        <f t="shared" si="3"/>
        <v>47</v>
      </c>
      <c r="E6" s="19">
        <f t="shared" si="3"/>
        <v>17</v>
      </c>
      <c r="F6" s="19">
        <f t="shared" si="3"/>
        <v>5</v>
      </c>
      <c r="G6" s="19">
        <f t="shared" si="3"/>
        <v>0</v>
      </c>
      <c r="H6" s="19" t="str">
        <f t="shared" si="3"/>
        <v>高知県　高知市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1.1399999999999999</v>
      </c>
      <c r="Q6" s="20">
        <f t="shared" si="3"/>
        <v>89.49</v>
      </c>
      <c r="R6" s="20">
        <f t="shared" si="3"/>
        <v>2948</v>
      </c>
      <c r="S6" s="20">
        <f t="shared" si="3"/>
        <v>319724</v>
      </c>
      <c r="T6" s="20">
        <f t="shared" si="3"/>
        <v>309</v>
      </c>
      <c r="U6" s="20">
        <f t="shared" si="3"/>
        <v>1034.71</v>
      </c>
      <c r="V6" s="20">
        <f t="shared" si="3"/>
        <v>3606</v>
      </c>
      <c r="W6" s="20">
        <f t="shared" si="3"/>
        <v>6.3</v>
      </c>
      <c r="X6" s="20">
        <f t="shared" si="3"/>
        <v>572.38</v>
      </c>
      <c r="Y6" s="21">
        <f>IF(Y7="",NA(),Y7)</f>
        <v>75.08</v>
      </c>
      <c r="Z6" s="21">
        <f t="shared" ref="Z6:AH6" si="4">IF(Z7="",NA(),Z7)</f>
        <v>74.959999999999994</v>
      </c>
      <c r="AA6" s="21">
        <f t="shared" si="4"/>
        <v>74.97</v>
      </c>
      <c r="AB6" s="21">
        <f t="shared" si="4"/>
        <v>73.98</v>
      </c>
      <c r="AC6" s="21">
        <f t="shared" si="4"/>
        <v>74.2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88.4</v>
      </c>
      <c r="BG6" s="21">
        <f t="shared" ref="BG6:BO6" si="7">IF(BG7="",NA(),BG7)</f>
        <v>48</v>
      </c>
      <c r="BH6" s="21">
        <f t="shared" si="7"/>
        <v>23.78</v>
      </c>
      <c r="BI6" s="21">
        <f t="shared" si="7"/>
        <v>36.630000000000003</v>
      </c>
      <c r="BJ6" s="21">
        <f t="shared" si="7"/>
        <v>28.54</v>
      </c>
      <c r="BK6" s="21">
        <f t="shared" si="7"/>
        <v>789.46</v>
      </c>
      <c r="BL6" s="21">
        <f t="shared" si="7"/>
        <v>826.83</v>
      </c>
      <c r="BM6" s="21">
        <f t="shared" si="7"/>
        <v>867.83</v>
      </c>
      <c r="BN6" s="21">
        <f t="shared" si="7"/>
        <v>791.76</v>
      </c>
      <c r="BO6" s="21">
        <f t="shared" si="7"/>
        <v>900.82</v>
      </c>
      <c r="BP6" s="20" t="str">
        <f>IF(BP7="","",IF(BP7="-","【-】","【"&amp;SUBSTITUTE(TEXT(BP7,"#,##0.00"),"-","△")&amp;"】"))</f>
        <v>【809.19】</v>
      </c>
      <c r="BQ6" s="21">
        <f>IF(BQ7="",NA(),BQ7)</f>
        <v>74.3</v>
      </c>
      <c r="BR6" s="21">
        <f t="shared" ref="BR6:BZ6" si="8">IF(BR7="",NA(),BR7)</f>
        <v>85.02</v>
      </c>
      <c r="BS6" s="21">
        <f t="shared" si="8"/>
        <v>99.18</v>
      </c>
      <c r="BT6" s="21">
        <f t="shared" si="8"/>
        <v>91.56</v>
      </c>
      <c r="BU6" s="21">
        <f t="shared" si="8"/>
        <v>80.150000000000006</v>
      </c>
      <c r="BV6" s="21">
        <f t="shared" si="8"/>
        <v>57.77</v>
      </c>
      <c r="BW6" s="21">
        <f t="shared" si="8"/>
        <v>57.31</v>
      </c>
      <c r="BX6" s="21">
        <f t="shared" si="8"/>
        <v>57.08</v>
      </c>
      <c r="BY6" s="21">
        <f t="shared" si="8"/>
        <v>56.26</v>
      </c>
      <c r="BZ6" s="21">
        <f t="shared" si="8"/>
        <v>52.94</v>
      </c>
      <c r="CA6" s="20" t="str">
        <f>IF(CA7="","",IF(CA7="-","【-】","【"&amp;SUBSTITUTE(TEXT(CA7,"#,##0.00"),"-","△")&amp;"】"))</f>
        <v>【57.02】</v>
      </c>
      <c r="CB6" s="21">
        <f>IF(CB7="",NA(),CB7)</f>
        <v>234.69</v>
      </c>
      <c r="CC6" s="21">
        <f t="shared" ref="CC6:CK6" si="9">IF(CC7="",NA(),CC7)</f>
        <v>233.02</v>
      </c>
      <c r="CD6" s="21">
        <f t="shared" si="9"/>
        <v>205</v>
      </c>
      <c r="CE6" s="21">
        <f t="shared" si="9"/>
        <v>219.95</v>
      </c>
      <c r="CF6" s="21">
        <f t="shared" si="9"/>
        <v>247.56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51.57</v>
      </c>
      <c r="CN6" s="21">
        <f t="shared" ref="CN6:CV6" si="10">IF(CN7="",NA(),CN7)</f>
        <v>47.82</v>
      </c>
      <c r="CO6" s="21">
        <f t="shared" si="10"/>
        <v>50.14</v>
      </c>
      <c r="CP6" s="21">
        <f t="shared" si="10"/>
        <v>52.51</v>
      </c>
      <c r="CQ6" s="21">
        <f t="shared" si="10"/>
        <v>48.59</v>
      </c>
      <c r="CR6" s="21">
        <f t="shared" si="10"/>
        <v>50.68</v>
      </c>
      <c r="CS6" s="21">
        <f t="shared" si="10"/>
        <v>50.14</v>
      </c>
      <c r="CT6" s="21">
        <f t="shared" si="10"/>
        <v>54.83</v>
      </c>
      <c r="CU6" s="21">
        <f t="shared" si="10"/>
        <v>66.53</v>
      </c>
      <c r="CV6" s="21">
        <f t="shared" si="10"/>
        <v>52.35</v>
      </c>
      <c r="CW6" s="20" t="str">
        <f>IF(CW7="","",IF(CW7="-","【-】","【"&amp;SUBSTITUTE(TEXT(CW7,"#,##0.00"),"-","△")&amp;"】"))</f>
        <v>【52.55】</v>
      </c>
      <c r="CX6" s="21">
        <f>IF(CX7="",NA(),CX7)</f>
        <v>66.150000000000006</v>
      </c>
      <c r="CY6" s="21">
        <f t="shared" ref="CY6:DG6" si="11">IF(CY7="",NA(),CY7)</f>
        <v>68.94</v>
      </c>
      <c r="CZ6" s="21">
        <f t="shared" si="11"/>
        <v>70.11</v>
      </c>
      <c r="DA6" s="21">
        <f t="shared" si="11"/>
        <v>70.94</v>
      </c>
      <c r="DB6" s="21">
        <f t="shared" si="11"/>
        <v>71.69</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392014</v>
      </c>
      <c r="D7" s="23">
        <v>47</v>
      </c>
      <c r="E7" s="23">
        <v>17</v>
      </c>
      <c r="F7" s="23">
        <v>5</v>
      </c>
      <c r="G7" s="23">
        <v>0</v>
      </c>
      <c r="H7" s="23" t="s">
        <v>98</v>
      </c>
      <c r="I7" s="23" t="s">
        <v>99</v>
      </c>
      <c r="J7" s="23" t="s">
        <v>100</v>
      </c>
      <c r="K7" s="23" t="s">
        <v>101</v>
      </c>
      <c r="L7" s="23" t="s">
        <v>102</v>
      </c>
      <c r="M7" s="23" t="s">
        <v>103</v>
      </c>
      <c r="N7" s="24" t="s">
        <v>104</v>
      </c>
      <c r="O7" s="24" t="s">
        <v>105</v>
      </c>
      <c r="P7" s="24">
        <v>1.1399999999999999</v>
      </c>
      <c r="Q7" s="24">
        <v>89.49</v>
      </c>
      <c r="R7" s="24">
        <v>2948</v>
      </c>
      <c r="S7" s="24">
        <v>319724</v>
      </c>
      <c r="T7" s="24">
        <v>309</v>
      </c>
      <c r="U7" s="24">
        <v>1034.71</v>
      </c>
      <c r="V7" s="24">
        <v>3606</v>
      </c>
      <c r="W7" s="24">
        <v>6.3</v>
      </c>
      <c r="X7" s="24">
        <v>572.38</v>
      </c>
      <c r="Y7" s="24">
        <v>75.08</v>
      </c>
      <c r="Z7" s="24">
        <v>74.959999999999994</v>
      </c>
      <c r="AA7" s="24">
        <v>74.97</v>
      </c>
      <c r="AB7" s="24">
        <v>73.98</v>
      </c>
      <c r="AC7" s="24">
        <v>74.2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88.4</v>
      </c>
      <c r="BG7" s="24">
        <v>48</v>
      </c>
      <c r="BH7" s="24">
        <v>23.78</v>
      </c>
      <c r="BI7" s="24">
        <v>36.630000000000003</v>
      </c>
      <c r="BJ7" s="24">
        <v>28.54</v>
      </c>
      <c r="BK7" s="24">
        <v>789.46</v>
      </c>
      <c r="BL7" s="24">
        <v>826.83</v>
      </c>
      <c r="BM7" s="24">
        <v>867.83</v>
      </c>
      <c r="BN7" s="24">
        <v>791.76</v>
      </c>
      <c r="BO7" s="24">
        <v>900.82</v>
      </c>
      <c r="BP7" s="24">
        <v>809.19</v>
      </c>
      <c r="BQ7" s="24">
        <v>74.3</v>
      </c>
      <c r="BR7" s="24">
        <v>85.02</v>
      </c>
      <c r="BS7" s="24">
        <v>99.18</v>
      </c>
      <c r="BT7" s="24">
        <v>91.56</v>
      </c>
      <c r="BU7" s="24">
        <v>80.150000000000006</v>
      </c>
      <c r="BV7" s="24">
        <v>57.77</v>
      </c>
      <c r="BW7" s="24">
        <v>57.31</v>
      </c>
      <c r="BX7" s="24">
        <v>57.08</v>
      </c>
      <c r="BY7" s="24">
        <v>56.26</v>
      </c>
      <c r="BZ7" s="24">
        <v>52.94</v>
      </c>
      <c r="CA7" s="24">
        <v>57.02</v>
      </c>
      <c r="CB7" s="24">
        <v>234.69</v>
      </c>
      <c r="CC7" s="24">
        <v>233.02</v>
      </c>
      <c r="CD7" s="24">
        <v>205</v>
      </c>
      <c r="CE7" s="24">
        <v>219.95</v>
      </c>
      <c r="CF7" s="24">
        <v>247.56</v>
      </c>
      <c r="CG7" s="24">
        <v>274.35000000000002</v>
      </c>
      <c r="CH7" s="24">
        <v>273.52</v>
      </c>
      <c r="CI7" s="24">
        <v>274.99</v>
      </c>
      <c r="CJ7" s="24">
        <v>282.08999999999997</v>
      </c>
      <c r="CK7" s="24">
        <v>303.27999999999997</v>
      </c>
      <c r="CL7" s="24">
        <v>273.68</v>
      </c>
      <c r="CM7" s="24">
        <v>51.57</v>
      </c>
      <c r="CN7" s="24">
        <v>47.82</v>
      </c>
      <c r="CO7" s="24">
        <v>50.14</v>
      </c>
      <c r="CP7" s="24">
        <v>52.51</v>
      </c>
      <c r="CQ7" s="24">
        <v>48.59</v>
      </c>
      <c r="CR7" s="24">
        <v>50.68</v>
      </c>
      <c r="CS7" s="24">
        <v>50.14</v>
      </c>
      <c r="CT7" s="24">
        <v>54.83</v>
      </c>
      <c r="CU7" s="24">
        <v>66.53</v>
      </c>
      <c r="CV7" s="24">
        <v>52.35</v>
      </c>
      <c r="CW7" s="24">
        <v>52.55</v>
      </c>
      <c r="CX7" s="24">
        <v>66.150000000000006</v>
      </c>
      <c r="CY7" s="24">
        <v>68.94</v>
      </c>
      <c r="CZ7" s="24">
        <v>70.11</v>
      </c>
      <c r="DA7" s="24">
        <v>70.94</v>
      </c>
      <c r="DB7" s="24">
        <v>71.69</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2024-01-18T06:44:47Z</cp:lastPrinted>
  <dcterms:created xsi:type="dcterms:W3CDTF">2023-12-12T02:55:54Z</dcterms:created>
  <dcterms:modified xsi:type="dcterms:W3CDTF">2024-01-18T06:52:03Z</dcterms:modified>
  <cp:category/>
</cp:coreProperties>
</file>