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W551\Desktop\"/>
    </mc:Choice>
  </mc:AlternateContent>
  <workbookProtection workbookAlgorithmName="SHA-512" workbookHashValue="GZ0waOLo0e/GF64WochRfJcyEjW1iKNbTWYQE/YQgLk6s4dVClFrS9x5+H722utw/74SvWcmaGhSqupxa8Zqxw==" workbookSaltValue="OEqRwMuTCELIptq1uP0giQ==" workbookSpinCount="100000" lockStructure="1"/>
  <bookViews>
    <workbookView xWindow="0" yWindow="0" windowWidth="21570" windowHeight="97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<sst xmlns="http://schemas.openxmlformats.org/spreadsheetml/2006/main" count="228" uniqueCount="114">
  <si>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</si>
  <si>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</si>
  <si>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</si>
  <si>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</si>
  <si>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</si>
  <si>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</si>
  <si>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</si>
  <si>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</si>
  <si>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</si>
  <si>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</si>
  <si>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</si>
  <si>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</si>
  <si>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</si>
  <si>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</si>
  <si>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</si>
  <si>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</si>
  <si>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</si>
  <si>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</si>
  <si>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</si>
  <si>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</si>
  <si>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</si>
  <si>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</si>
  <si>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</si>
  <si>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</si>
  <si>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</si>
  <si>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</si>
  <si>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</si>
  <si>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</si>
  <si>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</si>
  <si>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</si>
  <si>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</si>
  <si>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</si>
  <si>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</si>
  <si>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</si>
  <si>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</si>
  <si>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</si>
  <si>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</si>
  <si>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</si>
  <si>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</si>
  <si>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</si>
  <si>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</si>
  <si>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</si>
  <si>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</si>
  <si>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</si>
  <si>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</si>
  <si>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</si>
  <si>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</si>
  <si>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</si>
  <si>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</si>
  <si>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</si>
  <si>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</si>
  <si>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</si>
  <si>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</si>
  <si>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</si>
  <si>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</si>
  <si>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</si>
  <si>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</si>
  <si>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</si>
  <si>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</si>
  <si>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</si>
  <si>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</si>
  <si>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</si>
  <si>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</si>
  <si>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</si>
  <si>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</si>
  <si>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</si>
  <si>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</si>
  <si>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</si>
  <si>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</si>
  <si>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</si>
  <si>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</si>
  <si>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</si>
  <si>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</si>
  <si>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</si>
  <si>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</si>
  <si>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</si>
  <si>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</si>
  <si>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</si>
  <si>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</si>
  <si>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</si>
  <si>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</si>
  <si>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</si>
  <si>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</si>
  <si>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</si>
  <si>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</si>
  <si>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</si>
  <si>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</si>
  <si>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</si>
  <si>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</si>
  <si>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</si>
  <si>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</si>
  <si>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</si>
  <si>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</si>
  <si>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室戸市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</si>
  <si>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</si>
  <si>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</si>
  <si>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</si>
  <si>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</si>
  <si>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</si>
  <si>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</si>
  <si>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</si>
  <si>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</si>
  <si>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</si>
  <si>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</si>
  <si>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</si>
  <si>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</si>
  <si>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</si>
  <si>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</si>
  <si>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</si>
  <si>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</si>
  <si>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</si>
  <si>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経営収支比率や料金回収率においては100％以上であり黒字経営ではあるものの、年々給水収益は減少しており、水道料金の値上げ、繰入金、経費削減等は喫緊の課題である。　　　　　　　　　　　　　　　　　　　　　　　　　　企業債残高対給水収益比率にあるように、水道工事における起債借入が依然として高い水準で行われており、収支のバランスを見ながらの経営が求められる。　　　　　　　　　　　　　　　　　　　　　　　　　　　　　　　　　　　　　　　　　また、経営改善のため、基準内繰入が可能なものについては検討を行うことが必要である。　　　　　　　　　　　　　　　　　　　　　　　　　　　　　　　　施設利用率や有収率については平均より低く、効率的な施設稼働が出来ていない状況である。施設の老朽化が顕著であり、漏水の頻発等が有収率を下げている主な原因である。給水量が収益に結び付くよう水道施設等の修繕等に重点を置き、将来の給水人口減少を踏まえた施設の統廃合やダウンサイジング等の検討を行うことが必要である。</t>
    <rPh sb="1" eb="3">
      <t>ケイエイ</t>
    </rPh>
    <rPh sb="3" eb="5">
      <t>シュウシ</t>
    </rPh>
    <rPh sb="5" eb="7">
      <t>ヒリツ</t>
    </rPh>
    <rPh sb="8" eb="10">
      <t>リョウキン</t>
    </rPh>
    <rPh sb="10" eb="13">
      <t>カイシュウリツ</t>
    </rPh>
    <rPh sb="22" eb="24">
      <t>イジョウ</t>
    </rPh>
    <rPh sb="27" eb="29">
      <t>クロジ</t>
    </rPh>
    <rPh sb="29" eb="31">
      <t>ケイエイ</t>
    </rPh>
    <rPh sb="39" eb="41">
      <t>ネンネン</t>
    </rPh>
    <rPh sb="41" eb="43">
      <t>キュウスイ</t>
    </rPh>
    <rPh sb="43" eb="45">
      <t>シュウエキ</t>
    </rPh>
    <rPh sb="46" eb="48">
      <t>ゲンショウ</t>
    </rPh>
    <rPh sb="53" eb="55">
      <t>スイドウ</t>
    </rPh>
    <rPh sb="55" eb="57">
      <t>リョウキン</t>
    </rPh>
    <rPh sb="58" eb="60">
      <t>ネア</t>
    </rPh>
    <rPh sb="62" eb="65">
      <t>クリイレキン</t>
    </rPh>
    <rPh sb="66" eb="68">
      <t>ケイヒ</t>
    </rPh>
    <rPh sb="68" eb="70">
      <t>サクゲン</t>
    </rPh>
    <rPh sb="70" eb="71">
      <t>トウ</t>
    </rPh>
    <rPh sb="72" eb="74">
      <t>キッキン</t>
    </rPh>
    <rPh sb="75" eb="77">
      <t>カダイ</t>
    </rPh>
    <rPh sb="107" eb="110">
      <t>キギョウサイ</t>
    </rPh>
    <rPh sb="110" eb="112">
      <t>ザンダカ</t>
    </rPh>
    <rPh sb="112" eb="113">
      <t>タイ</t>
    </rPh>
    <rPh sb="113" eb="117">
      <t>キュウスイシュウエキ</t>
    </rPh>
    <rPh sb="117" eb="119">
      <t>ヒリツ</t>
    </rPh>
    <rPh sb="126" eb="130">
      <t>スイドウコウジ</t>
    </rPh>
    <rPh sb="134" eb="136">
      <t>キサイ</t>
    </rPh>
    <rPh sb="136" eb="138">
      <t>カリイレ</t>
    </rPh>
    <rPh sb="139" eb="141">
      <t>イゼン</t>
    </rPh>
    <rPh sb="144" eb="145">
      <t>タカ</t>
    </rPh>
    <rPh sb="146" eb="148">
      <t>スイジュン</t>
    </rPh>
    <rPh sb="149" eb="150">
      <t>オコナ</t>
    </rPh>
    <rPh sb="156" eb="158">
      <t>シュウシ</t>
    </rPh>
    <rPh sb="164" eb="165">
      <t>ミ</t>
    </rPh>
    <rPh sb="169" eb="171">
      <t>ケイエイ</t>
    </rPh>
    <rPh sb="172" eb="173">
      <t>モト</t>
    </rPh>
    <rPh sb="222" eb="224">
      <t>ケイエイ</t>
    </rPh>
    <rPh sb="224" eb="226">
      <t>カイゼン</t>
    </rPh>
    <rPh sb="230" eb="233">
      <t>キジュンナイ</t>
    </rPh>
    <rPh sb="233" eb="235">
      <t>クリイレ</t>
    </rPh>
    <rPh sb="236" eb="238">
      <t>カノウ</t>
    </rPh>
    <rPh sb="246" eb="248">
      <t>ケントウ</t>
    </rPh>
    <rPh sb="249" eb="250">
      <t>オコナ</t>
    </rPh>
    <rPh sb="254" eb="256">
      <t>ヒツヨウ</t>
    </rPh>
    <rPh sb="292" eb="297">
      <t>シセツリヨウリツ</t>
    </rPh>
    <rPh sb="298" eb="301">
      <t>ユウシュウリツ</t>
    </rPh>
    <rPh sb="306" eb="308">
      <t>ヘイキン</t>
    </rPh>
    <rPh sb="310" eb="311">
      <t>ヒク</t>
    </rPh>
    <rPh sb="313" eb="316">
      <t>コウリツテキ</t>
    </rPh>
    <rPh sb="317" eb="321">
      <t>シセツカドウ</t>
    </rPh>
    <rPh sb="322" eb="324">
      <t>デキ</t>
    </rPh>
    <rPh sb="328" eb="330">
      <t>ジョウキョウ</t>
    </rPh>
    <rPh sb="334" eb="336">
      <t>シセツ</t>
    </rPh>
    <rPh sb="337" eb="340">
      <t>ロウキュウカ</t>
    </rPh>
    <rPh sb="341" eb="343">
      <t>ケンチョ</t>
    </rPh>
    <rPh sb="347" eb="349">
      <t>ロウスイ</t>
    </rPh>
    <rPh sb="350" eb="352">
      <t>ヒンパツ</t>
    </rPh>
    <rPh sb="352" eb="353">
      <t>トウ</t>
    </rPh>
    <rPh sb="354" eb="357">
      <t>ユウシュウリツ</t>
    </rPh>
    <rPh sb="358" eb="359">
      <t>サ</t>
    </rPh>
    <rPh sb="363" eb="364">
      <t>オモ</t>
    </rPh>
    <rPh sb="365" eb="367">
      <t>ゲンイン</t>
    </rPh>
    <rPh sb="371" eb="374">
      <t>キュウスイリョウ</t>
    </rPh>
    <rPh sb="375" eb="377">
      <t>シュウエキ</t>
    </rPh>
    <rPh sb="378" eb="379">
      <t>ムス</t>
    </rPh>
    <rPh sb="380" eb="381">
      <t>ツ</t>
    </rPh>
    <rPh sb="384" eb="388">
      <t>スイドウシセツ</t>
    </rPh>
    <rPh sb="388" eb="389">
      <t>トウ</t>
    </rPh>
    <rPh sb="390" eb="393">
      <t>シュウゼントウ</t>
    </rPh>
    <rPh sb="394" eb="396">
      <t>ジュウテン</t>
    </rPh>
    <rPh sb="397" eb="398">
      <t>オ</t>
    </rPh>
    <rPh sb="400" eb="402">
      <t>ショウライ</t>
    </rPh>
    <rPh sb="403" eb="407">
      <t>キュウスイジンコウ</t>
    </rPh>
    <rPh sb="407" eb="409">
      <t>ゲンショウ</t>
    </rPh>
    <rPh sb="410" eb="411">
      <t>フ</t>
    </rPh>
    <rPh sb="414" eb="416">
      <t>シセツ</t>
    </rPh>
    <rPh sb="417" eb="420">
      <t>トウハイゴウ</t>
    </rPh>
    <rPh sb="429" eb="430">
      <t>トウ</t>
    </rPh>
    <rPh sb="431" eb="433">
      <t>ケントウ</t>
    </rPh>
    <rPh sb="434" eb="435">
      <t>オコナ</t>
    </rPh>
    <rPh sb="439" eb="441">
      <t>ヒツヨウ</t>
    </rPh>
    <phoneticPr fontId="4"/>
  </si>
  <si>
    <t>　有形固定資産減価償却率については高い数値を示しており、法定耐用年数に近い資産が多く施設更新の必要性が高いことがわかる。老朽化した水道管については計画的に更新をしており、耐震管の布設替えを順次進めているところである。また専門機関に漏水調査を委託し、漏水個所を特定し早急に漏水の修繕を行っている。</t>
    <rPh sb="1" eb="3">
      <t>ユウケイ</t>
    </rPh>
    <rPh sb="3" eb="7">
      <t>コテイシサン</t>
    </rPh>
    <rPh sb="7" eb="12">
      <t>ゲンカショウキャクリツ</t>
    </rPh>
    <rPh sb="17" eb="18">
      <t>タカ</t>
    </rPh>
    <rPh sb="19" eb="21">
      <t>スウチ</t>
    </rPh>
    <rPh sb="22" eb="23">
      <t>シメ</t>
    </rPh>
    <rPh sb="28" eb="30">
      <t>ホウテイ</t>
    </rPh>
    <rPh sb="30" eb="32">
      <t>タイヨウ</t>
    </rPh>
    <rPh sb="32" eb="34">
      <t>ネンスウ</t>
    </rPh>
    <rPh sb="35" eb="36">
      <t>チカ</t>
    </rPh>
    <rPh sb="37" eb="39">
      <t>シサン</t>
    </rPh>
    <rPh sb="40" eb="41">
      <t>オオ</t>
    </rPh>
    <rPh sb="42" eb="44">
      <t>シセツ</t>
    </rPh>
    <rPh sb="44" eb="46">
      <t>コウシン</t>
    </rPh>
    <rPh sb="47" eb="49">
      <t>ヒツヨウ</t>
    </rPh>
    <rPh sb="49" eb="50">
      <t>セイ</t>
    </rPh>
    <rPh sb="51" eb="52">
      <t>タカ</t>
    </rPh>
    <rPh sb="60" eb="63">
      <t>ロウキュウカ</t>
    </rPh>
    <rPh sb="65" eb="68">
      <t>スイドウカン</t>
    </rPh>
    <rPh sb="73" eb="75">
      <t>ケイカク</t>
    </rPh>
    <rPh sb="75" eb="76">
      <t>テキ</t>
    </rPh>
    <rPh sb="77" eb="79">
      <t>コウシン</t>
    </rPh>
    <rPh sb="85" eb="88">
      <t>タイシンカン</t>
    </rPh>
    <rPh sb="89" eb="91">
      <t>フセツ</t>
    </rPh>
    <rPh sb="91" eb="92">
      <t>カ</t>
    </rPh>
    <rPh sb="94" eb="96">
      <t>ジュンジ</t>
    </rPh>
    <rPh sb="96" eb="97">
      <t>スス</t>
    </rPh>
    <rPh sb="110" eb="114">
      <t>センモンキカン</t>
    </rPh>
    <rPh sb="115" eb="119">
      <t>ロウスイチョウサ</t>
    </rPh>
    <rPh sb="120" eb="122">
      <t>イタク</t>
    </rPh>
    <rPh sb="124" eb="128">
      <t>ロウスイカショ</t>
    </rPh>
    <rPh sb="129" eb="131">
      <t>トクテイ</t>
    </rPh>
    <rPh sb="132" eb="134">
      <t>ソウキュウ</t>
    </rPh>
    <rPh sb="135" eb="137">
      <t>ロウスイ</t>
    </rPh>
    <rPh sb="138" eb="140">
      <t>シュウゼン</t>
    </rPh>
    <rPh sb="141" eb="142">
      <t>オコナ</t>
    </rPh>
    <phoneticPr fontId="4"/>
  </si>
  <si>
    <t>　室戸市は沿線が長い地形であると共に管路延長も長く水道施設が点在していることから、多くの施設管理を行いそれに伴う費用も必要となっている。しかしながら人口減少による給水収益の減少が見込まれており、料金の値上げや繰入金の検討が必要である。　　　　　　　　　　　　　　　　　　　　　水道施設において耐用年数を過ぎ更新の必要性がある中、自然災害等に備え老朽管の布設替えや施設の修繕等をすすめ有収率の向上に努めている。　　　　起債については収支のバランスを見ながら借入を行っているところである。                       今後とも健全な水道経営を行うため、市や県と広域連携を見据えた検討を行うことが必要である。</t>
    <rPh sb="1" eb="4">
      <t>ムロトシ</t>
    </rPh>
    <rPh sb="5" eb="7">
      <t>エンセン</t>
    </rPh>
    <rPh sb="8" eb="9">
      <t>ナガ</t>
    </rPh>
    <rPh sb="10" eb="12">
      <t>チケイ</t>
    </rPh>
    <rPh sb="16" eb="17">
      <t>トモ</t>
    </rPh>
    <rPh sb="18" eb="20">
      <t>カンロ</t>
    </rPh>
    <rPh sb="20" eb="22">
      <t>エンチョウ</t>
    </rPh>
    <rPh sb="23" eb="24">
      <t>ナガ</t>
    </rPh>
    <rPh sb="25" eb="29">
      <t>スイドウシセツ</t>
    </rPh>
    <rPh sb="30" eb="32">
      <t>テンザイ</t>
    </rPh>
    <rPh sb="41" eb="42">
      <t>オオ</t>
    </rPh>
    <rPh sb="44" eb="46">
      <t>シセツ</t>
    </rPh>
    <rPh sb="46" eb="48">
      <t>カンリ</t>
    </rPh>
    <rPh sb="49" eb="50">
      <t>オコナ</t>
    </rPh>
    <rPh sb="54" eb="55">
      <t>トモナ</t>
    </rPh>
    <rPh sb="56" eb="58">
      <t>ヒヨウ</t>
    </rPh>
    <rPh sb="59" eb="61">
      <t>ヒツヨウ</t>
    </rPh>
    <rPh sb="74" eb="78">
      <t>ジンコウゲンショウ</t>
    </rPh>
    <rPh sb="81" eb="85">
      <t>キュウスイシュウエキ</t>
    </rPh>
    <rPh sb="86" eb="88">
      <t>ゲンショウ</t>
    </rPh>
    <rPh sb="89" eb="91">
      <t>ミコ</t>
    </rPh>
    <rPh sb="97" eb="99">
      <t>リョウキン</t>
    </rPh>
    <rPh sb="100" eb="102">
      <t>ネア</t>
    </rPh>
    <rPh sb="104" eb="107">
      <t>クリイレキン</t>
    </rPh>
    <rPh sb="108" eb="110">
      <t>ケントウ</t>
    </rPh>
    <rPh sb="111" eb="113">
      <t>ヒツヨウ</t>
    </rPh>
    <rPh sb="138" eb="140">
      <t>スイドウ</t>
    </rPh>
    <rPh sb="140" eb="142">
      <t>シセツ</t>
    </rPh>
    <rPh sb="146" eb="150">
      <t>タイヨウネンスウ</t>
    </rPh>
    <rPh sb="151" eb="152">
      <t>ス</t>
    </rPh>
    <rPh sb="153" eb="155">
      <t>コウシン</t>
    </rPh>
    <rPh sb="156" eb="158">
      <t>ヒツヨウ</t>
    </rPh>
    <rPh sb="158" eb="159">
      <t>セイ</t>
    </rPh>
    <rPh sb="162" eb="163">
      <t>ナカ</t>
    </rPh>
    <rPh sb="164" eb="169">
      <t>シゼンサイガイトウ</t>
    </rPh>
    <rPh sb="170" eb="171">
      <t>ソナ</t>
    </rPh>
    <rPh sb="172" eb="175">
      <t>ロウキュウカン</t>
    </rPh>
    <rPh sb="176" eb="178">
      <t>フセツ</t>
    </rPh>
    <rPh sb="178" eb="179">
      <t>カ</t>
    </rPh>
    <rPh sb="181" eb="183">
      <t>シセツ</t>
    </rPh>
    <rPh sb="184" eb="187">
      <t>シュウゼントウ</t>
    </rPh>
    <rPh sb="191" eb="194">
      <t>ユウシュウリツ</t>
    </rPh>
    <rPh sb="195" eb="197">
      <t>コウジョウ</t>
    </rPh>
    <rPh sb="198" eb="199">
      <t>ツト</t>
    </rPh>
    <rPh sb="208" eb="210">
      <t>キサイ</t>
    </rPh>
    <rPh sb="215" eb="217">
      <t>シュウシ</t>
    </rPh>
    <rPh sb="223" eb="224">
      <t>ミ</t>
    </rPh>
    <rPh sb="227" eb="229">
      <t>カリイレ</t>
    </rPh>
    <rPh sb="230" eb="231">
      <t>オコナ</t>
    </rPh>
    <rPh sb="265" eb="267">
      <t>コンゴ</t>
    </rPh>
    <rPh sb="269" eb="271">
      <t>ケンゼン</t>
    </rPh>
    <rPh sb="272" eb="274">
      <t>スイドウ</t>
    </rPh>
    <rPh sb="274" eb="276">
      <t>ケイエイ</t>
    </rPh>
    <rPh sb="277" eb="278">
      <t>オコナ</t>
    </rPh>
    <rPh sb="282" eb="283">
      <t>シ</t>
    </rPh>
    <rPh sb="284" eb="285">
      <t>ケン</t>
    </rPh>
    <rPh sb="286" eb="288">
      <t>コウイキ</t>
    </rPh>
    <rPh sb="288" eb="290">
      <t>レンケイ</t>
    </rPh>
    <rPh sb="291" eb="293">
      <t>ミス</t>
    </rPh>
    <rPh sb="295" eb="297">
      <t>ケントウ</t>
    </rPh>
    <rPh sb="298" eb="299">
      <t>オコナ</t>
    </rPh>
    <rPh sb="303" eb="3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</si>
</sst>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1.52</c:v>
                </c:pt>
                <c:pt idx="2">
                  <c:v>0.7</c:v>
                </c:pt>
                <c:pt idx="3">
                  <c:v>0.02</c:v>
                </c:pt>
                <c:pt idx="4" formatCode="#,##0.00;&quot;△&quot;#,##0.00">
                  <c:v>0</c:v>
                </c:pt>
              </c:numCache>
            </c:numRef>
          </c:val>
          <c:extLst>
            <c:ext xmlns:c16="http://schemas.microsoft.com/office/drawing/2014/chart" uri="{C3380CC4-5D6E-409C-BE32-E72D297353CC}">
              <c16:uniqueId val="{00000000-2A2F-46E1-9E9B-6F6C0EBE2F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2A2F-46E1-9E9B-6F6C0EBE2F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35.51</c:v>
                </c:pt>
                <c:pt idx="1">
                  <c:v>33.99</c:v>
                </c:pt>
                <c:pt idx="2">
                  <c:v>34.700000000000003</c:v>
                </c:pt>
                <c:pt idx="3">
                  <c:v>33.89</c:v>
                </c:pt>
                <c:pt idx="4">
                  <c:v>32.64</c:v>
                </c:pt>
              </c:numCache>
            </c:numRef>
          </c:val>
          <c:extLst>
            <c:ext xmlns:c16="http://schemas.microsoft.com/office/drawing/2014/chart" uri="{C3380CC4-5D6E-409C-BE32-E72D297353CC}">
              <c16:uniqueId val="{00000000-CD25-47A4-971D-E6F71D63BD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CD25-47A4-971D-E6F71D63BD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74.14</c:v>
                </c:pt>
                <c:pt idx="1">
                  <c:v>73.989999999999995</c:v>
                </c:pt>
                <c:pt idx="2">
                  <c:v>74.099999999999994</c:v>
                </c:pt>
                <c:pt idx="3">
                  <c:v>72.03</c:v>
                </c:pt>
                <c:pt idx="4">
                  <c:v>71.13</c:v>
                </c:pt>
              </c:numCache>
            </c:numRef>
          </c:val>
          <c:extLst>
            <c:ext xmlns:c16="http://schemas.microsoft.com/office/drawing/2014/chart" uri="{C3380CC4-5D6E-409C-BE32-E72D297353CC}">
              <c16:uniqueId val="{00000000-715E-4CF6-8584-E9F467600C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715E-4CF6-8584-E9F467600C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115.12</c:v>
                </c:pt>
                <c:pt idx="1">
                  <c:v>115.59</c:v>
                </c:pt>
                <c:pt idx="2">
                  <c:v>123.23</c:v>
                </c:pt>
                <c:pt idx="3">
                  <c:v>112.04</c:v>
                </c:pt>
                <c:pt idx="4">
                  <c:v>110.18</c:v>
                </c:pt>
              </c:numCache>
            </c:numRef>
          </c:val>
          <c:extLst>
            <c:ext xmlns:c16="http://schemas.microsoft.com/office/drawing/2014/chart" uri="{C3380CC4-5D6E-409C-BE32-E72D297353CC}">
              <c16:uniqueId val="{00000000-786E-4C69-A9CB-7751A02132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786E-4C69-A9CB-7751A02132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60.73</c:v>
                </c:pt>
                <c:pt idx="1">
                  <c:v>60.27</c:v>
                </c:pt>
                <c:pt idx="2">
                  <c:v>60.9</c:v>
                </c:pt>
                <c:pt idx="3">
                  <c:v>61.4</c:v>
                </c:pt>
                <c:pt idx="4">
                  <c:v>61.49</c:v>
                </c:pt>
              </c:numCache>
            </c:numRef>
          </c:val>
          <c:extLst>
            <c:ext xmlns:c16="http://schemas.microsoft.com/office/drawing/2014/chart" uri="{C3380CC4-5D6E-409C-BE32-E72D297353CC}">
              <c16:uniqueId val="{00000000-AC02-45F6-809F-EDD8FF8B16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AC02-45F6-809F-EDD8FF8B16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c:v>
                </c:pt>
                <c:pt idx="1">
                  <c:v>2.5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CE-4089-81B9-7FF0D90542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8DCE-4089-81B9-7FF0D90542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D2-4EA4-B1F0-94258A9274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48D2-4EA4-B1F0-94258A9274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444.98</c:v>
                </c:pt>
                <c:pt idx="1">
                  <c:v>496.31</c:v>
                </c:pt>
                <c:pt idx="2">
                  <c:v>510.55</c:v>
                </c:pt>
                <c:pt idx="3">
                  <c:v>423.59</c:v>
                </c:pt>
                <c:pt idx="4">
                  <c:v>529.78</c:v>
                </c:pt>
              </c:numCache>
            </c:numRef>
          </c:val>
          <c:extLst>
            <c:ext xmlns:c16="http://schemas.microsoft.com/office/drawing/2014/chart" uri="{C3380CC4-5D6E-409C-BE32-E72D297353CC}">
              <c16:uniqueId val="{00000000-F526-4516-9BF1-B4F444CD85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F526-4516-9BF1-B4F444CD85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630.53</c:v>
                </c:pt>
                <c:pt idx="1">
                  <c:v>671.83</c:v>
                </c:pt>
                <c:pt idx="2">
                  <c:v>655.69</c:v>
                </c:pt>
                <c:pt idx="3">
                  <c:v>686.91</c:v>
                </c:pt>
                <c:pt idx="4">
                  <c:v>722.25</c:v>
                </c:pt>
              </c:numCache>
            </c:numRef>
          </c:val>
          <c:extLst>
            <c:ext xmlns:c16="http://schemas.microsoft.com/office/drawing/2014/chart" uri="{C3380CC4-5D6E-409C-BE32-E72D297353CC}">
              <c16:uniqueId val="{00000000-B249-40FD-BFED-024361BC4C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B249-40FD-BFED-024361BC4C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110.33</c:v>
                </c:pt>
                <c:pt idx="1">
                  <c:v>111.79</c:v>
                </c:pt>
                <c:pt idx="2">
                  <c:v>120.74</c:v>
                </c:pt>
                <c:pt idx="3">
                  <c:v>108.33</c:v>
                </c:pt>
                <c:pt idx="4">
                  <c:v>106.1</c:v>
                </c:pt>
              </c:numCache>
            </c:numRef>
          </c:val>
          <c:extLst>
            <c:ext xmlns:c16="http://schemas.microsoft.com/office/drawing/2014/chart" uri="{C3380CC4-5D6E-409C-BE32-E72D297353CC}">
              <c16:uniqueId val="{00000000-1F26-43BD-A1F8-6E6ADF91FE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1F26-43BD-A1F8-6E6ADF91FE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145.32</c:v>
                </c:pt>
                <c:pt idx="1">
                  <c:v>143.97</c:v>
                </c:pt>
                <c:pt idx="2">
                  <c:v>133.31</c:v>
                </c:pt>
                <c:pt idx="3">
                  <c:v>148.4</c:v>
                </c:pt>
                <c:pt idx="4">
                  <c:v>151.79</c:v>
                </c:pt>
              </c:numCache>
            </c:numRef>
          </c:val>
          <c:extLst>
            <c:ext xmlns:c16="http://schemas.microsoft.com/office/drawing/2014/chart" uri="{C3380CC4-5D6E-409C-BE32-E72D297353CC}">
              <c16:uniqueId val="{00000000-2BA0-48E6-8807-E0A528F6DE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2BA0-48E6-8807-E0A528F6DE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高知県　室戸市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12015</v>
      </c>
      <c r="AM8" s="66"/>
      <c r="AN8" s="66"/>
      <c r="AO8" s="66"/>
      <c r="AP8" s="66"/>
      <c r="AQ8" s="66"/>
      <c r="AR8" s="66"/>
      <c r="AS8" s="66"/>
      <c r="AT8" s="37">
        <f>データ!$S$6</f>
        <v>248.22</v>
      </c>
      <c r="AU8" s="38"/>
      <c r="AV8" s="38"/>
      <c r="AW8" s="38"/>
      <c r="AX8" s="38"/>
      <c r="AY8" s="38"/>
      <c r="AZ8" s="38"/>
      <c r="BA8" s="38"/>
      <c r="BB8" s="55">
        <f>データ!$T$6</f>
        <v>48.4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48.07</v>
      </c>
      <c r="J10" s="38"/>
      <c r="K10" s="38"/>
      <c r="L10" s="38"/>
      <c r="M10" s="38"/>
      <c r="N10" s="38"/>
      <c r="O10" s="65"/>
      <c r="P10" s="55">
        <f>データ!$P$6</f>
        <v>93.77</v>
      </c>
      <c r="Q10" s="55"/>
      <c r="R10" s="55"/>
      <c r="S10" s="55"/>
      <c r="T10" s="55"/>
      <c r="U10" s="55"/>
      <c r="V10" s="55"/>
      <c r="W10" s="66">
        <f>データ!$Q$6</f>
        <v>2950</v>
      </c>
      <c r="X10" s="66"/>
      <c r="Y10" s="66"/>
      <c r="Z10" s="66"/>
      <c r="AA10" s="66"/>
      <c r="AB10" s="66"/>
      <c r="AC10" s="66"/>
      <c r="AD10" s="2"/>
      <c r="AE10" s="2"/>
      <c r="AF10" s="2"/>
      <c r="AG10" s="2"/>
      <c r="AH10" s="2"/>
      <c r="AI10" s="2"/>
      <c r="AJ10" s="2"/>
      <c r="AK10" s="2"/>
      <c r="AL10" s="66">
        <f>データ!$U$6</f>
        <v>11118</v>
      </c>
      <c r="AM10" s="66"/>
      <c r="AN10" s="66"/>
      <c r="AO10" s="66"/>
      <c r="AP10" s="66"/>
      <c r="AQ10" s="66"/>
      <c r="AR10" s="66"/>
      <c r="AS10" s="66"/>
      <c r="AT10" s="37">
        <f>データ!$V$6</f>
        <v>12.34</v>
      </c>
      <c r="AU10" s="38"/>
      <c r="AV10" s="38"/>
      <c r="AW10" s="38"/>
      <c r="AX10" s="38"/>
      <c r="AY10" s="38"/>
      <c r="AZ10" s="38"/>
      <c r="BA10" s="38"/>
      <c r="BB10" s="55">
        <f>データ!$W$6</f>
        <v>900.97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dPdi2tJ/LTkaYA0jZeD3fUWOzwubuNUAyf1HK9vflpssn+EI/5MQSG6RmKUEZNA9FOTTC3QYnW+5+La1tvn3Q==" saltValue="N0APWDeP8cMhkoeiEkI2T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392022</v>
      </c>
      <c r="D6" s="20">
        <f t="shared" si="3"/>
        <v>46</v>
      </c>
      <c r="E6" s="20">
        <f t="shared" si="3"/>
        <v>1</v>
      </c>
      <c r="F6" s="20">
        <f t="shared" si="3"/>
        <v>0</v>
      </c>
      <c r="G6" s="20">
        <f t="shared" si="3"/>
        <v>1</v>
      </c>
      <c r="H6" s="20" t="str">
        <f t="shared" si="3"/>
        <v>高知県　室戸市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48.07</v>
      </c>
      <c r="P6" s="21">
        <f t="shared" si="3"/>
        <v>93.77</v>
      </c>
      <c r="Q6" s="21">
        <f t="shared" si="3"/>
        <v>2950</v>
      </c>
      <c r="R6" s="21">
        <f t="shared" si="3"/>
        <v>12015</v>
      </c>
      <c r="S6" s="21">
        <f t="shared" si="3"/>
        <v>248.22</v>
      </c>
      <c r="T6" s="21">
        <f t="shared" si="3"/>
        <v>48.4</v>
      </c>
      <c r="U6" s="21">
        <f t="shared" si="3"/>
        <v>11118</v>
      </c>
      <c r="V6" s="21">
        <f t="shared" si="3"/>
        <v>12.34</v>
      </c>
      <c r="W6" s="21">
        <f t="shared" si="3"/>
        <v>900.97</v>
      </c>
      <c r="X6" s="22">
        <f>IF(X7="",NA(),X7)</f>
        <v>115.12</v>
      </c>
      <c r="Y6" s="22">
        <f t="shared" ref="Y6:AG6" si="4">IF(Y7="",NA(),Y7)</f>
        <v>115.59</v>
      </c>
      <c r="Z6" s="22">
        <f t="shared" si="4"/>
        <v>123.23</v>
      </c>
      <c r="AA6" s="22">
        <f t="shared" si="4"/>
        <v>112.04</v>
      </c>
      <c r="AB6" s="22">
        <f t="shared" si="4"/>
        <v>110.18</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444.98</v>
      </c>
      <c r="AU6" s="22">
        <f t="shared" ref="AU6:BC6" si="6">IF(AU7="",NA(),AU7)</f>
        <v>496.31</v>
      </c>
      <c r="AV6" s="22">
        <f t="shared" si="6"/>
        <v>510.55</v>
      </c>
      <c r="AW6" s="22">
        <f t="shared" si="6"/>
        <v>423.59</v>
      </c>
      <c r="AX6" s="22">
        <f t="shared" si="6"/>
        <v>529.78</v>
      </c>
      <c r="AY6" s="22">
        <f t="shared" si="6"/>
        <v>359.7</v>
      </c>
      <c r="AZ6" s="22">
        <f t="shared" si="6"/>
        <v>362.93</v>
      </c>
      <c r="BA6" s="22">
        <f t="shared" si="6"/>
        <v>371.81</v>
      </c>
      <c r="BB6" s="22">
        <f t="shared" si="6"/>
        <v>384.23</v>
      </c>
      <c r="BC6" s="22">
        <f t="shared" si="6"/>
        <v>364.3</v>
      </c>
      <c r="BD6" s="21" t="str">
        <f>IF(BD7="","",IF(BD7="-","【-】","【"&amp;SUBSTITUTE(TEXT(BD7,"#,##0.00"),"-","△")&amp;"】"))</f>
        <v>【252.29】</v>
      </c>
      <c r="BE6" s="22">
        <f>IF(BE7="",NA(),BE7)</f>
        <v>630.53</v>
      </c>
      <c r="BF6" s="22">
        <f t="shared" ref="BF6:BN6" si="7">IF(BF7="",NA(),BF7)</f>
        <v>671.83</v>
      </c>
      <c r="BG6" s="22">
        <f t="shared" si="7"/>
        <v>655.69</v>
      </c>
      <c r="BH6" s="22">
        <f t="shared" si="7"/>
        <v>686.91</v>
      </c>
      <c r="BI6" s="22">
        <f t="shared" si="7"/>
        <v>722.25</v>
      </c>
      <c r="BJ6" s="22">
        <f t="shared" si="7"/>
        <v>447.01</v>
      </c>
      <c r="BK6" s="22">
        <f t="shared" si="7"/>
        <v>439.05</v>
      </c>
      <c r="BL6" s="22">
        <f t="shared" si="7"/>
        <v>465.85</v>
      </c>
      <c r="BM6" s="22">
        <f t="shared" si="7"/>
        <v>439.43</v>
      </c>
      <c r="BN6" s="22">
        <f t="shared" si="7"/>
        <v>438.41</v>
      </c>
      <c r="BO6" s="21" t="str">
        <f>IF(BO7="","",IF(BO7="-","【-】","【"&amp;SUBSTITUTE(TEXT(BO7,"#,##0.00"),"-","△")&amp;"】"))</f>
        <v>【268.07】</v>
      </c>
      <c r="BP6" s="22">
        <f>IF(BP7="",NA(),BP7)</f>
        <v>110.33</v>
      </c>
      <c r="BQ6" s="22">
        <f t="shared" ref="BQ6:BY6" si="8">IF(BQ7="",NA(),BQ7)</f>
        <v>111.79</v>
      </c>
      <c r="BR6" s="22">
        <f t="shared" si="8"/>
        <v>120.74</v>
      </c>
      <c r="BS6" s="22">
        <f t="shared" si="8"/>
        <v>108.33</v>
      </c>
      <c r="BT6" s="22">
        <f t="shared" si="8"/>
        <v>106.1</v>
      </c>
      <c r="BU6" s="22">
        <f t="shared" si="8"/>
        <v>95.81</v>
      </c>
      <c r="BV6" s="22">
        <f t="shared" si="8"/>
        <v>95.26</v>
      </c>
      <c r="BW6" s="22">
        <f t="shared" si="8"/>
        <v>92.39</v>
      </c>
      <c r="BX6" s="22">
        <f t="shared" si="8"/>
        <v>94.41</v>
      </c>
      <c r="BY6" s="22">
        <f t="shared" si="8"/>
        <v>90.96</v>
      </c>
      <c r="BZ6" s="21" t="str">
        <f>IF(BZ7="","",IF(BZ7="-","【-】","【"&amp;SUBSTITUTE(TEXT(BZ7,"#,##0.00"),"-","△")&amp;"】"))</f>
        <v>【97.47】</v>
      </c>
      <c r="CA6" s="22">
        <f>IF(CA7="",NA(),CA7)</f>
        <v>145.32</v>
      </c>
      <c r="CB6" s="22">
        <f t="shared" ref="CB6:CJ6" si="9">IF(CB7="",NA(),CB7)</f>
        <v>143.97</v>
      </c>
      <c r="CC6" s="22">
        <f t="shared" si="9"/>
        <v>133.31</v>
      </c>
      <c r="CD6" s="22">
        <f t="shared" si="9"/>
        <v>148.4</v>
      </c>
      <c r="CE6" s="22">
        <f t="shared" si="9"/>
        <v>151.79</v>
      </c>
      <c r="CF6" s="22">
        <f t="shared" si="9"/>
        <v>189.58</v>
      </c>
      <c r="CG6" s="22">
        <f t="shared" si="9"/>
        <v>192.82</v>
      </c>
      <c r="CH6" s="22">
        <f t="shared" si="9"/>
        <v>192.98</v>
      </c>
      <c r="CI6" s="22">
        <f t="shared" si="9"/>
        <v>192.13</v>
      </c>
      <c r="CJ6" s="22">
        <f t="shared" si="9"/>
        <v>197.04</v>
      </c>
      <c r="CK6" s="21" t="str">
        <f>IF(CK7="","",IF(CK7="-","【-】","【"&amp;SUBSTITUTE(TEXT(CK7,"#,##0.00"),"-","△")&amp;"】"))</f>
        <v>【174.75】</v>
      </c>
      <c r="CL6" s="22">
        <f>IF(CL7="",NA(),CL7)</f>
        <v>35.51</v>
      </c>
      <c r="CM6" s="22">
        <f t="shared" ref="CM6:CU6" si="10">IF(CM7="",NA(),CM7)</f>
        <v>33.99</v>
      </c>
      <c r="CN6" s="22">
        <f t="shared" si="10"/>
        <v>34.700000000000003</v>
      </c>
      <c r="CO6" s="22">
        <f t="shared" si="10"/>
        <v>33.89</v>
      </c>
      <c r="CP6" s="22">
        <f t="shared" si="10"/>
        <v>32.64</v>
      </c>
      <c r="CQ6" s="22">
        <f t="shared" si="10"/>
        <v>55.22</v>
      </c>
      <c r="CR6" s="22">
        <f t="shared" si="10"/>
        <v>54.05</v>
      </c>
      <c r="CS6" s="22">
        <f t="shared" si="10"/>
        <v>54.43</v>
      </c>
      <c r="CT6" s="22">
        <f t="shared" si="10"/>
        <v>53.87</v>
      </c>
      <c r="CU6" s="22">
        <f t="shared" si="10"/>
        <v>54.49</v>
      </c>
      <c r="CV6" s="21" t="str">
        <f>IF(CV7="","",IF(CV7="-","【-】","【"&amp;SUBSTITUTE(TEXT(CV7,"#,##0.00"),"-","△")&amp;"】"))</f>
        <v>【59.97】</v>
      </c>
      <c r="CW6" s="22">
        <f>IF(CW7="",NA(),CW7)</f>
        <v>74.14</v>
      </c>
      <c r="CX6" s="22">
        <f t="shared" ref="CX6:DF6" si="11">IF(CX7="",NA(),CX7)</f>
        <v>73.989999999999995</v>
      </c>
      <c r="CY6" s="22">
        <f t="shared" si="11"/>
        <v>74.099999999999994</v>
      </c>
      <c r="CZ6" s="22">
        <f t="shared" si="11"/>
        <v>72.03</v>
      </c>
      <c r="DA6" s="22">
        <f t="shared" si="11"/>
        <v>71.13</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60.73</v>
      </c>
      <c r="DI6" s="22">
        <f t="shared" ref="DI6:DQ6" si="12">IF(DI7="",NA(),DI7)</f>
        <v>60.27</v>
      </c>
      <c r="DJ6" s="22">
        <f t="shared" si="12"/>
        <v>60.9</v>
      </c>
      <c r="DK6" s="22">
        <f t="shared" si="12"/>
        <v>61.4</v>
      </c>
      <c r="DL6" s="22">
        <f t="shared" si="12"/>
        <v>61.49</v>
      </c>
      <c r="DM6" s="22">
        <f t="shared" si="12"/>
        <v>47.97</v>
      </c>
      <c r="DN6" s="22">
        <f t="shared" si="12"/>
        <v>49.12</v>
      </c>
      <c r="DO6" s="22">
        <f t="shared" si="12"/>
        <v>49.39</v>
      </c>
      <c r="DP6" s="22">
        <f t="shared" si="12"/>
        <v>50.75</v>
      </c>
      <c r="DQ6" s="22">
        <f t="shared" si="12"/>
        <v>51.72</v>
      </c>
      <c r="DR6" s="21" t="str">
        <f>IF(DR7="","",IF(DR7="-","【-】","【"&amp;SUBSTITUTE(TEXT(DR7,"#,##0.00"),"-","△")&amp;"】"))</f>
        <v>【51.51】</v>
      </c>
      <c r="DS6" s="22">
        <f>IF(DS7="",NA(),DS7)</f>
        <v>2.5</v>
      </c>
      <c r="DT6" s="22">
        <f t="shared" ref="DT6:EB6" si="13">IF(DT7="",NA(),DT7)</f>
        <v>2.5</v>
      </c>
      <c r="DU6" s="21">
        <f t="shared" si="13"/>
        <v>0</v>
      </c>
      <c r="DV6" s="21">
        <f t="shared" si="13"/>
        <v>0</v>
      </c>
      <c r="DW6" s="21">
        <f t="shared" si="13"/>
        <v>0</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2">
        <f t="shared" ref="EE6:EM6" si="14">IF(EE7="",NA(),EE7)</f>
        <v>1.52</v>
      </c>
      <c r="EF6" s="22">
        <f t="shared" si="14"/>
        <v>0.7</v>
      </c>
      <c r="EG6" s="22">
        <f t="shared" si="14"/>
        <v>0.02</v>
      </c>
      <c r="EH6" s="21">
        <f t="shared" si="14"/>
        <v>0</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392022</v>
      </c>
      <c r="D7" s="24">
        <v>46</v>
      </c>
      <c r="E7" s="24">
        <v>1</v>
      </c>
      <c r="F7" s="24">
        <v>0</v>
      </c>
      <c r="G7" s="24">
        <v>1</v>
      </c>
      <c r="H7" s="24" t="s">
        <v>93</v>
      </c>
      <c r="I7" s="24" t="s">
        <v>94</v>
      </c>
      <c r="J7" s="24" t="s">
        <v>95</v>
      </c>
      <c r="K7" s="24" t="s">
        <v>96</v>
      </c>
      <c r="L7" s="24" t="s">
        <v>97</v>
      </c>
      <c r="M7" s="24" t="s">
        <v>98</v>
      </c>
      <c r="N7" s="25" t="s">
        <v>99</v>
      </c>
      <c r="O7" s="25">
        <v>48.07</v>
      </c>
      <c r="P7" s="25">
        <v>93.77</v>
      </c>
      <c r="Q7" s="25">
        <v>2950</v>
      </c>
      <c r="R7" s="25">
        <v>12015</v>
      </c>
      <c r="S7" s="25">
        <v>248.22</v>
      </c>
      <c r="T7" s="25">
        <v>48.4</v>
      </c>
      <c r="U7" s="25">
        <v>11118</v>
      </c>
      <c r="V7" s="25">
        <v>12.34</v>
      </c>
      <c r="W7" s="25">
        <v>900.97</v>
      </c>
      <c r="X7" s="25">
        <v>115.12</v>
      </c>
      <c r="Y7" s="25">
        <v>115.59</v>
      </c>
      <c r="Z7" s="25">
        <v>123.23</v>
      </c>
      <c r="AA7" s="25">
        <v>112.04</v>
      </c>
      <c r="AB7" s="25">
        <v>110.18</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444.98</v>
      </c>
      <c r="AU7" s="25">
        <v>496.31</v>
      </c>
      <c r="AV7" s="25">
        <v>510.55</v>
      </c>
      <c r="AW7" s="25">
        <v>423.59</v>
      </c>
      <c r="AX7" s="25">
        <v>529.78</v>
      </c>
      <c r="AY7" s="25">
        <v>359.7</v>
      </c>
      <c r="AZ7" s="25">
        <v>362.93</v>
      </c>
      <c r="BA7" s="25">
        <v>371.81</v>
      </c>
      <c r="BB7" s="25">
        <v>384.23</v>
      </c>
      <c r="BC7" s="25">
        <v>364.3</v>
      </c>
      <c r="BD7" s="25">
        <v>252.29</v>
      </c>
      <c r="BE7" s="25">
        <v>630.53</v>
      </c>
      <c r="BF7" s="25">
        <v>671.83</v>
      </c>
      <c r="BG7" s="25">
        <v>655.69</v>
      </c>
      <c r="BH7" s="25">
        <v>686.91</v>
      </c>
      <c r="BI7" s="25">
        <v>722.25</v>
      </c>
      <c r="BJ7" s="25">
        <v>447.01</v>
      </c>
      <c r="BK7" s="25">
        <v>439.05</v>
      </c>
      <c r="BL7" s="25">
        <v>465.85</v>
      </c>
      <c r="BM7" s="25">
        <v>439.43</v>
      </c>
      <c r="BN7" s="25">
        <v>438.41</v>
      </c>
      <c r="BO7" s="25">
        <v>268.07</v>
      </c>
      <c r="BP7" s="25">
        <v>110.33</v>
      </c>
      <c r="BQ7" s="25">
        <v>111.79</v>
      </c>
      <c r="BR7" s="25">
        <v>120.74</v>
      </c>
      <c r="BS7" s="25">
        <v>108.33</v>
      </c>
      <c r="BT7" s="25">
        <v>106.1</v>
      </c>
      <c r="BU7" s="25">
        <v>95.81</v>
      </c>
      <c r="BV7" s="25">
        <v>95.26</v>
      </c>
      <c r="BW7" s="25">
        <v>92.39</v>
      </c>
      <c r="BX7" s="25">
        <v>94.41</v>
      </c>
      <c r="BY7" s="25">
        <v>90.96</v>
      </c>
      <c r="BZ7" s="25">
        <v>97.47</v>
      </c>
      <c r="CA7" s="25">
        <v>145.32</v>
      </c>
      <c r="CB7" s="25">
        <v>143.97</v>
      </c>
      <c r="CC7" s="25">
        <v>133.31</v>
      </c>
      <c r="CD7" s="25">
        <v>148.4</v>
      </c>
      <c r="CE7" s="25">
        <v>151.79</v>
      </c>
      <c r="CF7" s="25">
        <v>189.58</v>
      </c>
      <c r="CG7" s="25">
        <v>192.82</v>
      </c>
      <c r="CH7" s="25">
        <v>192.98</v>
      </c>
      <c r="CI7" s="25">
        <v>192.13</v>
      </c>
      <c r="CJ7" s="25">
        <v>197.04</v>
      </c>
      <c r="CK7" s="25">
        <v>174.75</v>
      </c>
      <c r="CL7" s="25">
        <v>35.51</v>
      </c>
      <c r="CM7" s="25">
        <v>33.99</v>
      </c>
      <c r="CN7" s="25">
        <v>34.700000000000003</v>
      </c>
      <c r="CO7" s="25">
        <v>33.89</v>
      </c>
      <c r="CP7" s="25">
        <v>32.64</v>
      </c>
      <c r="CQ7" s="25">
        <v>55.22</v>
      </c>
      <c r="CR7" s="25">
        <v>54.05</v>
      </c>
      <c r="CS7" s="25">
        <v>54.43</v>
      </c>
      <c r="CT7" s="25">
        <v>53.87</v>
      </c>
      <c r="CU7" s="25">
        <v>54.49</v>
      </c>
      <c r="CV7" s="25">
        <v>59.97</v>
      </c>
      <c r="CW7" s="25">
        <v>74.14</v>
      </c>
      <c r="CX7" s="25">
        <v>73.989999999999995</v>
      </c>
      <c r="CY7" s="25">
        <v>74.099999999999994</v>
      </c>
      <c r="CZ7" s="25">
        <v>72.03</v>
      </c>
      <c r="DA7" s="25">
        <v>71.13</v>
      </c>
      <c r="DB7" s="25">
        <v>80.930000000000007</v>
      </c>
      <c r="DC7" s="25">
        <v>80.510000000000005</v>
      </c>
      <c r="DD7" s="25">
        <v>79.44</v>
      </c>
      <c r="DE7" s="25">
        <v>79.489999999999995</v>
      </c>
      <c r="DF7" s="25">
        <v>78.8</v>
      </c>
      <c r="DG7" s="25">
        <v>89.76</v>
      </c>
      <c r="DH7" s="25">
        <v>60.73</v>
      </c>
      <c r="DI7" s="25">
        <v>60.27</v>
      </c>
      <c r="DJ7" s="25">
        <v>60.9</v>
      </c>
      <c r="DK7" s="25">
        <v>61.4</v>
      </c>
      <c r="DL7" s="25">
        <v>61.49</v>
      </c>
      <c r="DM7" s="25">
        <v>47.97</v>
      </c>
      <c r="DN7" s="25">
        <v>49.12</v>
      </c>
      <c r="DO7" s="25">
        <v>49.39</v>
      </c>
      <c r="DP7" s="25">
        <v>50.75</v>
      </c>
      <c r="DQ7" s="25">
        <v>51.72</v>
      </c>
      <c r="DR7" s="25">
        <v>51.51</v>
      </c>
      <c r="DS7" s="25">
        <v>2.5</v>
      </c>
      <c r="DT7" s="25">
        <v>2.5</v>
      </c>
      <c r="DU7" s="25">
        <v>0</v>
      </c>
      <c r="DV7" s="25">
        <v>0</v>
      </c>
      <c r="DW7" s="25">
        <v>0</v>
      </c>
      <c r="DX7" s="25">
        <v>15.33</v>
      </c>
      <c r="DY7" s="25">
        <v>16.760000000000002</v>
      </c>
      <c r="DZ7" s="25">
        <v>18.57</v>
      </c>
      <c r="EA7" s="25">
        <v>21.14</v>
      </c>
      <c r="EB7" s="25">
        <v>22.12</v>
      </c>
      <c r="EC7" s="25">
        <v>23.75</v>
      </c>
      <c r="ED7" s="25">
        <v>0</v>
      </c>
      <c r="EE7" s="25">
        <v>1.52</v>
      </c>
      <c r="EF7" s="25">
        <v>0.7</v>
      </c>
      <c r="EG7" s="25">
        <v>0.02</v>
      </c>
      <c r="EH7" s="25">
        <v>0</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2024-01-17T05:39:24Z</cp:lastPrinted>
  <dcterms:created xsi:type="dcterms:W3CDTF">2023-12-05T01:00:23Z</dcterms:created>
  <dcterms:modified xsi:type="dcterms:W3CDTF">2024-01-17T05:44:50Z</dcterms:modified>
  <cp:category/>
</cp:coreProperties>
</file>