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nkoku2.local\Nanfs\Share\上下水道局\下水道係\★R５下水道係★\経営\"/>
    </mc:Choice>
  </mc:AlternateContent>
  <workbookProtection workbookAlgorithmName="SHA-512" workbookHashValue="tkKf/QyekfEnkXPGk98LMzEY+774hnwfRebTANPqBKuMG3NoeHjipq7VxQSDbK+5WtybhY4+XdNfgz+USvXURQ==" workbookSaltValue="5SA/7uEwVmMUfRb1p7Jbh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<sst xmlns="http://schemas.openxmlformats.org/spreadsheetml/2006/main" count="236" uniqueCount="118">
  <si>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</si>
  <si>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</si>
  <si>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</si>
  <si>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</si>
  <si>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</si>
  <si>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</si>
  <si>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</si>
  <si>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</si>
  <si>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</si>
  <si>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</si>
  <si>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</si>
  <si>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</si>
  <si>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</si>
  <si>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</si>
  <si>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</si>
  <si>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</si>
  <si>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</si>
  <si>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</si>
  <si>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</si>
  <si>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</si>
  <si>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</si>
  <si>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</si>
  <si>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</si>
  <si>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</si>
  <si>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</si>
  <si>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</si>
  <si>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</si>
  <si>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</si>
  <si>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</si>
  <si>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</si>
  <si>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</si>
  <si>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</si>
  <si>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</si>
  <si>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</si>
  <si>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</si>
  <si>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</si>
  <si>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</si>
  <si>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</si>
  <si>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</si>
  <si>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</si>
  <si>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</si>
  <si>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</si>
  <si>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</si>
  <si>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</si>
  <si>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</si>
  <si>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</si>
  <si>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</si>
  <si>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</si>
  <si>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</si>
  <si>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</si>
  <si>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</si>
  <si>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</si>
  <si>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</si>
  <si>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</si>
  <si>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</si>
  <si>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</si>
  <si>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</si>
  <si>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</si>
  <si>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</si>
  <si>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</si>
  <si>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</si>
  <si>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</si>
  <si>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</si>
  <si>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</si>
  <si>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</si>
  <si>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</si>
  <si>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</si>
  <si>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</si>
  <si>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</si>
  <si>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</si>
  <si>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</si>
  <si>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</si>
  <si>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</si>
  <si>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</si>
  <si>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</si>
  <si>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</si>
  <si>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</si>
  <si>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</si>
  <si>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</si>
  <si>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</si>
  <si>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</si>
  <si>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</si>
  <si>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</si>
  <si>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</si>
  <si>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</si>
  <si>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</si>
  <si>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</si>
  <si>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</si>
  <si>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</si>
  <si>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</si>
  <si>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</si>
  <si>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</si>
  <si>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</si>
  <si>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</si>
  <si>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</si>
  <si>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</si>
  <si>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</si>
  <si>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南国市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</si>
  <si>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</si>
  <si>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</si>
  <si>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</si>
  <si>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</si>
  <si>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</si>
  <si>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</si>
  <si>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</si>
  <si>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</si>
  <si>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</si>
  <si>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</si>
  <si>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</si>
  <si>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</si>
  <si>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</si>
  <si>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</si>
  <si>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</si>
  <si>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</si>
  <si>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</si>
  <si>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下水道の普及活動等により接続件数は微増しているものの、少子高齢化による人口減少や節水器具の機能向上等により処理水量が減少し、大幅な料金収入の増加が見込めないなかで処理場施設の経年化が進んでおり、その更新費用を使用料で賄うことは極めて困難な見通しです。将来に向けて事業を継続していくため、長寿命化事業の導入による経費の削減や、経費の計画性、透明性の向上のための公営企業会計への移行などの取組みを進める必要があります。</t>
    <rPh sb="0" eb="3">
      <t>ゲスイドウ</t>
    </rPh>
    <rPh sb="4" eb="6">
      <t>フキュウ</t>
    </rPh>
    <rPh sb="6" eb="8">
      <t>カツドウ</t>
    </rPh>
    <rPh sb="8" eb="9">
      <t>トウ</t>
    </rPh>
    <rPh sb="12" eb="14">
      <t>セツゾク</t>
    </rPh>
    <rPh sb="14" eb="16">
      <t>ケンスウ</t>
    </rPh>
    <rPh sb="17" eb="19">
      <t>ビゾウ</t>
    </rPh>
    <rPh sb="27" eb="29">
      <t>ショウシ</t>
    </rPh>
    <rPh sb="29" eb="32">
      <t>コウレイカ</t>
    </rPh>
    <rPh sb="35" eb="38">
      <t>ジンコウゲン</t>
    </rPh>
    <rPh sb="38" eb="39">
      <t>ショウ</t>
    </rPh>
    <rPh sb="40" eb="42">
      <t>セッスイ</t>
    </rPh>
    <rPh sb="42" eb="44">
      <t>キグ</t>
    </rPh>
    <rPh sb="45" eb="47">
      <t>キノウ</t>
    </rPh>
    <rPh sb="47" eb="49">
      <t>コウジョウ</t>
    </rPh>
    <rPh sb="49" eb="50">
      <t>トウ</t>
    </rPh>
    <rPh sb="53" eb="55">
      <t>ショリ</t>
    </rPh>
    <rPh sb="55" eb="57">
      <t>スイリョウ</t>
    </rPh>
    <rPh sb="58" eb="60">
      <t>ゲンショウ</t>
    </rPh>
    <rPh sb="62" eb="64">
      <t>オオハバ</t>
    </rPh>
    <rPh sb="65" eb="67">
      <t>リョウキン</t>
    </rPh>
    <rPh sb="67" eb="69">
      <t>シュウニュウ</t>
    </rPh>
    <rPh sb="70" eb="72">
      <t>ゾウカ</t>
    </rPh>
    <rPh sb="73" eb="75">
      <t>ミコ</t>
    </rPh>
    <rPh sb="81" eb="84">
      <t>ショリジョウ</t>
    </rPh>
    <rPh sb="84" eb="86">
      <t>シセツ</t>
    </rPh>
    <rPh sb="87" eb="90">
      <t>ケイネンカ</t>
    </rPh>
    <rPh sb="91" eb="92">
      <t>スス</t>
    </rPh>
    <rPh sb="99" eb="101">
      <t>コウシン</t>
    </rPh>
    <rPh sb="101" eb="103">
      <t>ヒヨウ</t>
    </rPh>
    <rPh sb="104" eb="106">
      <t>シヨウ</t>
    </rPh>
    <rPh sb="106" eb="107">
      <t>リョウ</t>
    </rPh>
    <rPh sb="108" eb="109">
      <t>マカナ</t>
    </rPh>
    <rPh sb="113" eb="114">
      <t>キワ</t>
    </rPh>
    <rPh sb="116" eb="118">
      <t>コンナン</t>
    </rPh>
    <rPh sb="119" eb="121">
      <t>ミトオ</t>
    </rPh>
    <rPh sb="125" eb="127">
      <t>ショウライ</t>
    </rPh>
    <rPh sb="128" eb="129">
      <t>ム</t>
    </rPh>
    <rPh sb="131" eb="133">
      <t>ジギョウ</t>
    </rPh>
    <rPh sb="134" eb="136">
      <t>ケイゾク</t>
    </rPh>
    <rPh sb="143" eb="147">
      <t>チョウジュミョウカ</t>
    </rPh>
    <rPh sb="147" eb="149">
      <t>ジギョウ</t>
    </rPh>
    <rPh sb="150" eb="152">
      <t>ドウニュウ</t>
    </rPh>
    <rPh sb="155" eb="157">
      <t>ケイヒ</t>
    </rPh>
    <rPh sb="158" eb="160">
      <t>サクゲン</t>
    </rPh>
    <rPh sb="162" eb="164">
      <t>ケイヒ</t>
    </rPh>
    <rPh sb="165" eb="168">
      <t>ケイカクセイ</t>
    </rPh>
    <rPh sb="169" eb="172">
      <t>トウメイセイ</t>
    </rPh>
    <rPh sb="173" eb="175">
      <t>コウジョウ</t>
    </rPh>
    <rPh sb="179" eb="181">
      <t>コウエイ</t>
    </rPh>
    <rPh sb="181" eb="183">
      <t>キギョウ</t>
    </rPh>
    <rPh sb="183" eb="185">
      <t>カイケイ</t>
    </rPh>
    <rPh sb="187" eb="189">
      <t>イコウ</t>
    </rPh>
    <rPh sb="192" eb="194">
      <t>トリク</t>
    </rPh>
    <rPh sb="196" eb="197">
      <t>スス</t>
    </rPh>
    <rPh sb="199" eb="201">
      <t>ヒツヨウ</t>
    </rPh>
    <phoneticPr fontId="4"/>
  </si>
  <si>
    <t>収益的収支比率は８０％台を推移しており、経費回収率も類似団体より高い値であるものの７０％台に下がっていることから、使用料収入では維持管理費等に充てる財源が確保できておらず、一般会計からの繰入金に依存している状態です。汚水処理原価は類似団体平均値より低い水準でありますが、維持管理費用の増加により上昇傾向が続いておりますので経費の削減に努める必要があります。施設利用率に関しては、近年５０％前後で推移しており、類似団体の平均値とほぼ同水準で推移しております。水洗化率は２６年度に実施した使用者人数調査による見直しにより下がっておりますが、普及率向上に向けた取組みを続けたことで、その後微増しております。</t>
    <rPh sb="0" eb="3">
      <t>シュウエキテキ</t>
    </rPh>
    <rPh sb="3" eb="5">
      <t>シュウシ</t>
    </rPh>
    <rPh sb="5" eb="7">
      <t>ヒリツ</t>
    </rPh>
    <rPh sb="11" eb="12">
      <t>ダイ</t>
    </rPh>
    <rPh sb="13" eb="15">
      <t>スイイ</t>
    </rPh>
    <rPh sb="20" eb="22">
      <t>ケイヒ</t>
    </rPh>
    <rPh sb="22" eb="24">
      <t>カイシュウ</t>
    </rPh>
    <rPh sb="24" eb="25">
      <t>リツ</t>
    </rPh>
    <rPh sb="26" eb="28">
      <t>ルイジ</t>
    </rPh>
    <rPh sb="28" eb="30">
      <t>ダンタイ</t>
    </rPh>
    <rPh sb="32" eb="33">
      <t>タカ</t>
    </rPh>
    <rPh sb="34" eb="35">
      <t>アタイ</t>
    </rPh>
    <rPh sb="44" eb="45">
      <t>ダイ</t>
    </rPh>
    <rPh sb="46" eb="47">
      <t>サ</t>
    </rPh>
    <rPh sb="57" eb="60">
      <t>シヨウリョウ</t>
    </rPh>
    <rPh sb="60" eb="62">
      <t>シュウニュウ</t>
    </rPh>
    <rPh sb="64" eb="66">
      <t>イジ</t>
    </rPh>
    <rPh sb="66" eb="69">
      <t>カンリヒ</t>
    </rPh>
    <rPh sb="69" eb="70">
      <t>トウ</t>
    </rPh>
    <rPh sb="71" eb="72">
      <t>ア</t>
    </rPh>
    <rPh sb="74" eb="76">
      <t>ザイゲン</t>
    </rPh>
    <rPh sb="77" eb="79">
      <t>カクホ</t>
    </rPh>
    <rPh sb="86" eb="88">
      <t>イッパン</t>
    </rPh>
    <rPh sb="88" eb="90">
      <t>カイケイ</t>
    </rPh>
    <rPh sb="93" eb="95">
      <t>クリイレ</t>
    </rPh>
    <rPh sb="95" eb="96">
      <t>キン</t>
    </rPh>
    <rPh sb="97" eb="99">
      <t>イゾン</t>
    </rPh>
    <rPh sb="103" eb="105">
      <t>ジョウタイ</t>
    </rPh>
    <rPh sb="108" eb="110">
      <t>オスイ</t>
    </rPh>
    <rPh sb="110" eb="112">
      <t>ショリ</t>
    </rPh>
    <rPh sb="112" eb="114">
      <t>ゲンカ</t>
    </rPh>
    <rPh sb="115" eb="117">
      <t>ルイジ</t>
    </rPh>
    <rPh sb="117" eb="119">
      <t>ダンタイ</t>
    </rPh>
    <rPh sb="119" eb="122">
      <t>ヘイキンチ</t>
    </rPh>
    <rPh sb="124" eb="125">
      <t>ヒク</t>
    </rPh>
    <rPh sb="126" eb="128">
      <t>スイジュン</t>
    </rPh>
    <rPh sb="135" eb="137">
      <t>イジ</t>
    </rPh>
    <rPh sb="137" eb="139">
      <t>カンリ</t>
    </rPh>
    <rPh sb="139" eb="141">
      <t>ヒヨウ</t>
    </rPh>
    <rPh sb="142" eb="144">
      <t>ゾウカ</t>
    </rPh>
    <rPh sb="147" eb="149">
      <t>ジョウショウ</t>
    </rPh>
    <rPh sb="149" eb="151">
      <t>ケイコウ</t>
    </rPh>
    <rPh sb="152" eb="153">
      <t>ツヅ</t>
    </rPh>
    <rPh sb="161" eb="163">
      <t>ケイヒ</t>
    </rPh>
    <rPh sb="164" eb="166">
      <t>サクゲン</t>
    </rPh>
    <rPh sb="167" eb="168">
      <t>ツト</t>
    </rPh>
    <rPh sb="170" eb="172">
      <t>ヒツヨウ</t>
    </rPh>
    <rPh sb="178" eb="180">
      <t>シセツ</t>
    </rPh>
    <rPh sb="180" eb="182">
      <t>リヨウ</t>
    </rPh>
    <rPh sb="182" eb="183">
      <t>リツ</t>
    </rPh>
    <rPh sb="184" eb="185">
      <t>カン</t>
    </rPh>
    <rPh sb="189" eb="191">
      <t>キンネン</t>
    </rPh>
    <rPh sb="194" eb="196">
      <t>ゼンゴ</t>
    </rPh>
    <rPh sb="197" eb="199">
      <t>スイイ</t>
    </rPh>
    <rPh sb="204" eb="206">
      <t>ルイジ</t>
    </rPh>
    <rPh sb="206" eb="208">
      <t>ダンタイ</t>
    </rPh>
    <rPh sb="209" eb="212">
      <t>ヘイキンチ</t>
    </rPh>
    <rPh sb="215" eb="218">
      <t>ドウスイジュン</t>
    </rPh>
    <rPh sb="219" eb="221">
      <t>スイイ</t>
    </rPh>
    <rPh sb="228" eb="231">
      <t>スイセンカ</t>
    </rPh>
    <rPh sb="231" eb="232">
      <t>リツ</t>
    </rPh>
    <rPh sb="235" eb="237">
      <t>ネンド</t>
    </rPh>
    <rPh sb="238" eb="240">
      <t>ジッシ</t>
    </rPh>
    <rPh sb="242" eb="245">
      <t>シヨウシャ</t>
    </rPh>
    <rPh sb="245" eb="246">
      <t>ニン</t>
    </rPh>
    <rPh sb="246" eb="247">
      <t>スウ</t>
    </rPh>
    <rPh sb="247" eb="249">
      <t>チョウサ</t>
    </rPh>
    <rPh sb="252" eb="254">
      <t>ミナオ</t>
    </rPh>
    <rPh sb="258" eb="259">
      <t>サ</t>
    </rPh>
    <rPh sb="268" eb="270">
      <t>フキュウ</t>
    </rPh>
    <rPh sb="270" eb="271">
      <t>リツ</t>
    </rPh>
    <rPh sb="271" eb="273">
      <t>コウジョウ</t>
    </rPh>
    <rPh sb="274" eb="275">
      <t>ム</t>
    </rPh>
    <rPh sb="277" eb="279">
      <t>トリクミ</t>
    </rPh>
    <rPh sb="281" eb="282">
      <t>ツヅ</t>
    </rPh>
    <rPh sb="290" eb="291">
      <t>ゴ</t>
    </rPh>
    <rPh sb="291" eb="293">
      <t>ビゾウ</t>
    </rPh>
    <phoneticPr fontId="4"/>
  </si>
  <si>
    <t>供用開始から１８～２２年が経過したことから処理施設では経年による不具合があり、修繕等の必要な個所が増加しつつあります。管渠については老朽化による大きな問題は見られておりませんが、不明水調査を引き続き調査をし、調査結果を踏まえた修繕工事を実施しております。</t>
    <rPh sb="0" eb="2">
      <t>キョウヨウ</t>
    </rPh>
    <rPh sb="2" eb="4">
      <t>カイシ</t>
    </rPh>
    <rPh sb="11" eb="12">
      <t>ネン</t>
    </rPh>
    <rPh sb="13" eb="15">
      <t>ケイカ</t>
    </rPh>
    <rPh sb="21" eb="23">
      <t>ショリ</t>
    </rPh>
    <rPh sb="23" eb="25">
      <t>シセツ</t>
    </rPh>
    <rPh sb="27" eb="29">
      <t>ケイネン</t>
    </rPh>
    <rPh sb="32" eb="35">
      <t>フグアイ</t>
    </rPh>
    <rPh sb="39" eb="41">
      <t>シュウゼン</t>
    </rPh>
    <rPh sb="41" eb="42">
      <t>トウ</t>
    </rPh>
    <rPh sb="43" eb="45">
      <t>ヒツヨウ</t>
    </rPh>
    <rPh sb="46" eb="48">
      <t>カショ</t>
    </rPh>
    <rPh sb="49" eb="51">
      <t>ゾウカ</t>
    </rPh>
    <rPh sb="59" eb="61">
      <t>カンキョ</t>
    </rPh>
    <rPh sb="66" eb="69">
      <t>ロウキュウカ</t>
    </rPh>
    <rPh sb="72" eb="73">
      <t>オオ</t>
    </rPh>
    <rPh sb="75" eb="77">
      <t>モンダイ</t>
    </rPh>
    <rPh sb="78" eb="79">
      <t>ミ</t>
    </rPh>
    <rPh sb="89" eb="91">
      <t>フメイ</t>
    </rPh>
    <rPh sb="91" eb="92">
      <t>スイ</t>
    </rPh>
    <rPh sb="92" eb="94">
      <t>チョウサ</t>
    </rPh>
    <rPh sb="95" eb="96">
      <t>ヒ</t>
    </rPh>
    <rPh sb="97" eb="98">
      <t>ツヅ</t>
    </rPh>
    <rPh sb="99" eb="101">
      <t>チョウサ</t>
    </rPh>
    <rPh sb="104" eb="106">
      <t>チョウサ</t>
    </rPh>
    <rPh sb="106" eb="108">
      <t>ケッカ</t>
    </rPh>
    <rPh sb="109" eb="110">
      <t>フ</t>
    </rPh>
    <rPh sb="113" eb="115">
      <t>シュウゼン</t>
    </rPh>
    <rPh sb="115" eb="117">
      <t>コウジ</t>
    </rPh>
    <rPh sb="118" eb="12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</si>
</sst>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2A-4E66-80CB-97E6FB3F18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D2A-4E66-80CB-97E6FB3F18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84.56</c:v>
                </c:pt>
                <c:pt idx="1">
                  <c:v>87.78</c:v>
                </c:pt>
                <c:pt idx="2">
                  <c:v>87.57</c:v>
                </c:pt>
                <c:pt idx="3">
                  <c:v>87.57</c:v>
                </c:pt>
                <c:pt idx="4">
                  <c:v>87.23</c:v>
                </c:pt>
              </c:numCache>
            </c:numRef>
          </c:val>
          <c:extLst>
            <c:ext xmlns:c16="http://schemas.microsoft.com/office/drawing/2014/chart" uri="{C3380CC4-5D6E-409C-BE32-E72D297353CC}">
              <c16:uniqueId val="{00000000-16B6-494D-A156-8E0A9FD4A53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B6-494D-A156-8E0A9FD4A53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5E-44C5-B75D-21D48261A9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5E-44C5-B75D-21D48261A9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2D-4B2E-B0BA-97280C0C68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2D-4B2E-B0BA-97280C0C68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7C-45F7-956C-12C1322E4F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7C-45F7-956C-12C1322E4F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8A-4E5E-B457-36229ECFA8B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8A-4E5E-B457-36229ECFA8B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413.83</c:v>
                </c:pt>
                <c:pt idx="1">
                  <c:v>364.19</c:v>
                </c:pt>
                <c:pt idx="2">
                  <c:v>227.72</c:v>
                </c:pt>
                <c:pt idx="3">
                  <c:v>177.82</c:v>
                </c:pt>
                <c:pt idx="4">
                  <c:v>151.38999999999999</c:v>
                </c:pt>
              </c:numCache>
            </c:numRef>
          </c:val>
          <c:extLst>
            <c:ext xmlns:c16="http://schemas.microsoft.com/office/drawing/2014/chart" uri="{C3380CC4-5D6E-409C-BE32-E72D297353CC}">
              <c16:uniqueId val="{00000000-1F3C-40CF-88FC-22704B0365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1F3C-40CF-88FC-22704B0365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80.36</c:v>
                </c:pt>
                <c:pt idx="1">
                  <c:v>80.510000000000005</c:v>
                </c:pt>
                <c:pt idx="2">
                  <c:v>80.83</c:v>
                </c:pt>
                <c:pt idx="3">
                  <c:v>81.510000000000005</c:v>
                </c:pt>
                <c:pt idx="4">
                  <c:v>73.239999999999995</c:v>
                </c:pt>
              </c:numCache>
            </c:numRef>
          </c:val>
          <c:extLst>
            <c:ext xmlns:c16="http://schemas.microsoft.com/office/drawing/2014/chart" uri="{C3380CC4-5D6E-409C-BE32-E72D297353CC}">
              <c16:uniqueId val="{00000000-1EE1-4CEC-81D4-9D86809B46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EE1-4CEC-81D4-9D86809B46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151.26</c:v>
                </c:pt>
                <c:pt idx="3">
                  <c:v>150</c:v>
                </c:pt>
                <c:pt idx="4">
                  <c:v>167</c:v>
                </c:pt>
              </c:numCache>
            </c:numRef>
          </c:val>
          <c:extLst>
            <c:ext xmlns:c16="http://schemas.microsoft.com/office/drawing/2014/chart" uri="{C3380CC4-5D6E-409C-BE32-E72D297353CC}">
              <c16:uniqueId val="{00000000-DDC8-4023-BFFC-4C55D275A5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DDC8-4023-BFFC-4C55D275A5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51.21</c:v>
                </c:pt>
                <c:pt idx="1">
                  <c:v>51.81</c:v>
                </c:pt>
                <c:pt idx="2">
                  <c:v>51.61</c:v>
                </c:pt>
                <c:pt idx="3">
                  <c:v>50</c:v>
                </c:pt>
                <c:pt idx="4">
                  <c:v>50.74</c:v>
                </c:pt>
              </c:numCache>
            </c:numRef>
          </c:val>
          <c:extLst>
            <c:ext xmlns:c16="http://schemas.microsoft.com/office/drawing/2014/chart" uri="{C3380CC4-5D6E-409C-BE32-E72D297353CC}">
              <c16:uniqueId val="{00000000-5FCC-48F0-8134-1B62C965B9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5FCC-48F0-8134-1B62C965B9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71.05</c:v>
                </c:pt>
                <c:pt idx="1">
                  <c:v>71.12</c:v>
                </c:pt>
                <c:pt idx="2">
                  <c:v>71.209999999999994</c:v>
                </c:pt>
                <c:pt idx="3">
                  <c:v>79.540000000000006</c:v>
                </c:pt>
                <c:pt idx="4">
                  <c:v>83.1</c:v>
                </c:pt>
              </c:numCache>
            </c:numRef>
          </c:val>
          <c:extLst>
            <c:ext xmlns:c16="http://schemas.microsoft.com/office/drawing/2014/chart" uri="{C3380CC4-5D6E-409C-BE32-E72D297353CC}">
              <c16:uniqueId val="{00000000-A7C6-4DD3-A8DC-2E6B5FF76D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A7C6-4DD3-A8DC-2E6B5FF76D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南国市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46328</v>
      </c>
      <c r="AM8" s="42"/>
      <c r="AN8" s="42"/>
      <c r="AO8" s="42"/>
      <c r="AP8" s="42"/>
      <c r="AQ8" s="42"/>
      <c r="AR8" s="42"/>
      <c r="AS8" s="42"/>
      <c r="AT8" s="35">
        <f>データ!T6</f>
        <v>125.3</v>
      </c>
      <c r="AU8" s="35"/>
      <c r="AV8" s="35"/>
      <c r="AW8" s="35"/>
      <c r="AX8" s="35"/>
      <c r="AY8" s="35"/>
      <c r="AZ8" s="35"/>
      <c r="BA8" s="35"/>
      <c r="BB8" s="35">
        <f>データ!U6</f>
        <v>369.74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6.92</v>
      </c>
      <c r="Q10" s="35"/>
      <c r="R10" s="35"/>
      <c r="S10" s="35"/>
      <c r="T10" s="35"/>
      <c r="U10" s="35"/>
      <c r="V10" s="35"/>
      <c r="W10" s="35">
        <f>データ!Q6</f>
        <v>94.21</v>
      </c>
      <c r="X10" s="35"/>
      <c r="Y10" s="35"/>
      <c r="Z10" s="35"/>
      <c r="AA10" s="35"/>
      <c r="AB10" s="35"/>
      <c r="AC10" s="35"/>
      <c r="AD10" s="42">
        <f>データ!R6</f>
        <v>2275</v>
      </c>
      <c r="AE10" s="42"/>
      <c r="AF10" s="42"/>
      <c r="AG10" s="42"/>
      <c r="AH10" s="42"/>
      <c r="AI10" s="42"/>
      <c r="AJ10" s="42"/>
      <c r="AK10" s="2"/>
      <c r="AL10" s="42">
        <f>データ!V6</f>
        <v>3190</v>
      </c>
      <c r="AM10" s="42"/>
      <c r="AN10" s="42"/>
      <c r="AO10" s="42"/>
      <c r="AP10" s="42"/>
      <c r="AQ10" s="42"/>
      <c r="AR10" s="42"/>
      <c r="AS10" s="42"/>
      <c r="AT10" s="35">
        <f>データ!W6</f>
        <v>0.93</v>
      </c>
      <c r="AU10" s="35"/>
      <c r="AV10" s="35"/>
      <c r="AW10" s="35"/>
      <c r="AX10" s="35"/>
      <c r="AY10" s="35"/>
      <c r="AZ10" s="35"/>
      <c r="BA10" s="35"/>
      <c r="BB10" s="35">
        <f>データ!X6</f>
        <v>3430.11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f67M0vN0ARjddLkCp51y3i0DhSYuG/jlci9RUu7IvDr47VI1S0rOzdFZ/wcGiQQ3XELyrlnNhnhOLowJ4elROg==" saltValue="3XYOVgCyOlCkl5ElnJqo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392049</v>
      </c>
      <c r="D6" s="19">
        <f t="shared" si="3"/>
        <v>47</v>
      </c>
      <c r="E6" s="19">
        <f t="shared" si="3"/>
        <v>17</v>
      </c>
      <c r="F6" s="19">
        <f t="shared" si="3"/>
        <v>5</v>
      </c>
      <c r="G6" s="19">
        <f t="shared" si="3"/>
        <v>0</v>
      </c>
      <c r="H6" s="19" t="str">
        <f t="shared" si="3"/>
        <v>高知県　南国市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6.92</v>
      </c>
      <c r="Q6" s="20">
        <f t="shared" si="3"/>
        <v>94.21</v>
      </c>
      <c r="R6" s="20">
        <f t="shared" si="3"/>
        <v>2275</v>
      </c>
      <c r="S6" s="20">
        <f t="shared" si="3"/>
        <v>46328</v>
      </c>
      <c r="T6" s="20">
        <f t="shared" si="3"/>
        <v>125.3</v>
      </c>
      <c r="U6" s="20">
        <f t="shared" si="3"/>
        <v>369.74</v>
      </c>
      <c r="V6" s="20">
        <f t="shared" si="3"/>
        <v>3190</v>
      </c>
      <c r="W6" s="20">
        <f t="shared" si="3"/>
        <v>0.93</v>
      </c>
      <c r="X6" s="20">
        <f t="shared" si="3"/>
        <v>3430.11</v>
      </c>
      <c r="Y6" s="21">
        <f>IF(Y7="",NA(),Y7)</f>
        <v>84.56</v>
      </c>
      <c r="Z6" s="21">
        <f t="shared" ref="Z6:AH6" si="4">IF(Z7="",NA(),Z7)</f>
        <v>87.78</v>
      </c>
      <c r="AA6" s="21">
        <f t="shared" si="4"/>
        <v>87.57</v>
      </c>
      <c r="AB6" s="21">
        <f t="shared" si="4"/>
        <v>87.57</v>
      </c>
      <c r="AC6" s="21">
        <f t="shared" si="4"/>
        <v>87.23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413.83</v>
      </c>
      <c r="BG6" s="21">
        <f t="shared" ref="BG6:BO6" si="7">IF(BG7="",NA(),BG7)</f>
        <v>364.19</v>
      </c>
      <c r="BH6" s="21">
        <f t="shared" si="7"/>
        <v>227.72</v>
      </c>
      <c r="BI6" s="21">
        <f t="shared" si="7"/>
        <v>177.82</v>
      </c>
      <c r="BJ6" s="21">
        <f t="shared" si="7"/>
        <v>151.38999999999999</v>
      </c>
      <c r="BK6" s="21">
        <f t="shared" si="7"/>
        <v>789.46</v>
      </c>
      <c r="BL6" s="21">
        <f t="shared" si="7"/>
        <v>826.83</v>
      </c>
      <c r="BM6" s="21">
        <f t="shared" si="7"/>
        <v>867.83</v>
      </c>
      <c r="BN6" s="21">
        <f t="shared" si="7"/>
        <v>791.76</v>
      </c>
      <c r="BO6" s="21">
        <f t="shared" si="7"/>
        <v>900.82</v>
      </c>
      <c r="BP6" s="20" t="str">
        <f>IF(BP7="","",IF(BP7="-","【-】","【"&amp;SUBSTITUTE(TEXT(BP7,"#,##0.00"),"-","△")&amp;"】"))</f>
        <v>【809.19】</v>
      </c>
      <c r="BQ6" s="21">
        <f>IF(BQ7="",NA(),BQ7)</f>
        <v>80.36</v>
      </c>
      <c r="BR6" s="21">
        <f t="shared" ref="BR6:BZ6" si="8">IF(BR7="",NA(),BR7)</f>
        <v>80.510000000000005</v>
      </c>
      <c r="BS6" s="21">
        <f t="shared" si="8"/>
        <v>80.83</v>
      </c>
      <c r="BT6" s="21">
        <f t="shared" si="8"/>
        <v>81.510000000000005</v>
      </c>
      <c r="BU6" s="21">
        <f t="shared" si="8"/>
        <v>73.239999999999995</v>
      </c>
      <c r="BV6" s="21">
        <f t="shared" si="8"/>
        <v>57.77</v>
      </c>
      <c r="BW6" s="21">
        <f t="shared" si="8"/>
        <v>57.31</v>
      </c>
      <c r="BX6" s="21">
        <f t="shared" si="8"/>
        <v>57.08</v>
      </c>
      <c r="BY6" s="21">
        <f t="shared" si="8"/>
        <v>56.26</v>
      </c>
      <c r="BZ6" s="21">
        <f t="shared" si="8"/>
        <v>52.94</v>
      </c>
      <c r="CA6" s="20" t="str">
        <f>IF(CA7="","",IF(CA7="-","【-】","【"&amp;SUBSTITUTE(TEXT(CA7,"#,##0.00"),"-","△")&amp;"】"))</f>
        <v>【57.02】</v>
      </c>
      <c r="CB6" s="21">
        <f>IF(CB7="",NA(),CB7)</f>
        <v>150</v>
      </c>
      <c r="CC6" s="21">
        <f t="shared" ref="CC6:CK6" si="9">IF(CC7="",NA(),CC7)</f>
        <v>150</v>
      </c>
      <c r="CD6" s="21">
        <f t="shared" si="9"/>
        <v>151.26</v>
      </c>
      <c r="CE6" s="21">
        <f t="shared" si="9"/>
        <v>150</v>
      </c>
      <c r="CF6" s="21">
        <f t="shared" si="9"/>
        <v>167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51.21</v>
      </c>
      <c r="CN6" s="21">
        <f t="shared" ref="CN6:CV6" si="10">IF(CN7="",NA(),CN7)</f>
        <v>51.81</v>
      </c>
      <c r="CO6" s="21">
        <f t="shared" si="10"/>
        <v>51.61</v>
      </c>
      <c r="CP6" s="21">
        <f t="shared" si="10"/>
        <v>50</v>
      </c>
      <c r="CQ6" s="21">
        <f t="shared" si="10"/>
        <v>50.74</v>
      </c>
      <c r="CR6" s="21">
        <f t="shared" si="10"/>
        <v>50.68</v>
      </c>
      <c r="CS6" s="21">
        <f t="shared" si="10"/>
        <v>50.14</v>
      </c>
      <c r="CT6" s="21">
        <f t="shared" si="10"/>
        <v>54.83</v>
      </c>
      <c r="CU6" s="21">
        <f t="shared" si="10"/>
        <v>66.53</v>
      </c>
      <c r="CV6" s="21">
        <f t="shared" si="10"/>
        <v>52.35</v>
      </c>
      <c r="CW6" s="20" t="str">
        <f>IF(CW7="","",IF(CW7="-","【-】","【"&amp;SUBSTITUTE(TEXT(CW7,"#,##0.00"),"-","△")&amp;"】"))</f>
        <v>【52.55】</v>
      </c>
      <c r="CX6" s="21">
        <f>IF(CX7="",NA(),CX7)</f>
        <v>71.05</v>
      </c>
      <c r="CY6" s="21">
        <f t="shared" ref="CY6:DG6" si="11">IF(CY7="",NA(),CY7)</f>
        <v>71.12</v>
      </c>
      <c r="CZ6" s="21">
        <f t="shared" si="11"/>
        <v>71.209999999999994</v>
      </c>
      <c r="DA6" s="21">
        <f t="shared" si="11"/>
        <v>79.540000000000006</v>
      </c>
      <c r="DB6" s="21">
        <f t="shared" si="11"/>
        <v>83.1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392049</v>
      </c>
      <c r="D7" s="23">
        <v>47</v>
      </c>
      <c r="E7" s="23">
        <v>17</v>
      </c>
      <c r="F7" s="23">
        <v>5</v>
      </c>
      <c r="G7" s="23">
        <v>0</v>
      </c>
      <c r="H7" s="23" t="s">
        <v>97</v>
      </c>
      <c r="I7" s="23" t="s">
        <v>98</v>
      </c>
      <c r="J7" s="23" t="s">
        <v>99</v>
      </c>
      <c r="K7" s="23" t="s">
        <v>100</v>
      </c>
      <c r="L7" s="23" t="s">
        <v>101</v>
      </c>
      <c r="M7" s="23" t="s">
        <v>102</v>
      </c>
      <c r="N7" s="24" t="s">
        <v>103</v>
      </c>
      <c r="O7" s="24" t="s">
        <v>104</v>
      </c>
      <c r="P7" s="24">
        <v>6.92</v>
      </c>
      <c r="Q7" s="24">
        <v>94.21</v>
      </c>
      <c r="R7" s="24">
        <v>2275</v>
      </c>
      <c r="S7" s="24">
        <v>46328</v>
      </c>
      <c r="T7" s="24">
        <v>125.3</v>
      </c>
      <c r="U7" s="24">
        <v>369.74</v>
      </c>
      <c r="V7" s="24">
        <v>3190</v>
      </c>
      <c r="W7" s="24">
        <v>0.93</v>
      </c>
      <c r="X7" s="24">
        <v>3430.11</v>
      </c>
      <c r="Y7" s="24">
        <v>84.56</v>
      </c>
      <c r="Z7" s="24">
        <v>87.78</v>
      </c>
      <c r="AA7" s="24">
        <v>87.57</v>
      </c>
      <c r="AB7" s="24">
        <v>87.57</v>
      </c>
      <c r="AC7" s="24">
        <v>87.23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413.83</v>
      </c>
      <c r="BG7" s="24">
        <v>364.19</v>
      </c>
      <c r="BH7" s="24">
        <v>227.72</v>
      </c>
      <c r="BI7" s="24">
        <v>177.82</v>
      </c>
      <c r="BJ7" s="24">
        <v>151.38999999999999</v>
      </c>
      <c r="BK7" s="24">
        <v>789.46</v>
      </c>
      <c r="BL7" s="24">
        <v>826.83</v>
      </c>
      <c r="BM7" s="24">
        <v>867.83</v>
      </c>
      <c r="BN7" s="24">
        <v>791.76</v>
      </c>
      <c r="BO7" s="24">
        <v>900.82</v>
      </c>
      <c r="BP7" s="24">
        <v>809.19</v>
      </c>
      <c r="BQ7" s="24">
        <v>80.36</v>
      </c>
      <c r="BR7" s="24">
        <v>80.510000000000005</v>
      </c>
      <c r="BS7" s="24">
        <v>80.83</v>
      </c>
      <c r="BT7" s="24">
        <v>81.510000000000005</v>
      </c>
      <c r="BU7" s="24">
        <v>73.239999999999995</v>
      </c>
      <c r="BV7" s="24">
        <v>57.77</v>
      </c>
      <c r="BW7" s="24">
        <v>57.31</v>
      </c>
      <c r="BX7" s="24">
        <v>57.08</v>
      </c>
      <c r="BY7" s="24">
        <v>56.26</v>
      </c>
      <c r="BZ7" s="24">
        <v>52.94</v>
      </c>
      <c r="CA7" s="24">
        <v>57.02</v>
      </c>
      <c r="CB7" s="24">
        <v>150</v>
      </c>
      <c r="CC7" s="24">
        <v>150</v>
      </c>
      <c r="CD7" s="24">
        <v>151.26</v>
      </c>
      <c r="CE7" s="24">
        <v>150</v>
      </c>
      <c r="CF7" s="24">
        <v>167</v>
      </c>
      <c r="CG7" s="24">
        <v>274.35000000000002</v>
      </c>
      <c r="CH7" s="24">
        <v>273.52</v>
      </c>
      <c r="CI7" s="24">
        <v>274.99</v>
      </c>
      <c r="CJ7" s="24">
        <v>282.08999999999997</v>
      </c>
      <c r="CK7" s="24">
        <v>303.27999999999997</v>
      </c>
      <c r="CL7" s="24">
        <v>273.68</v>
      </c>
      <c r="CM7" s="24">
        <v>51.21</v>
      </c>
      <c r="CN7" s="24">
        <v>51.81</v>
      </c>
      <c r="CO7" s="24">
        <v>51.61</v>
      </c>
      <c r="CP7" s="24">
        <v>50</v>
      </c>
      <c r="CQ7" s="24">
        <v>50.74</v>
      </c>
      <c r="CR7" s="24">
        <v>50.68</v>
      </c>
      <c r="CS7" s="24">
        <v>50.14</v>
      </c>
      <c r="CT7" s="24">
        <v>54.83</v>
      </c>
      <c r="CU7" s="24">
        <v>66.53</v>
      </c>
      <c r="CV7" s="24">
        <v>52.35</v>
      </c>
      <c r="CW7" s="24">
        <v>52.55</v>
      </c>
      <c r="CX7" s="24">
        <v>71.05</v>
      </c>
      <c r="CY7" s="24">
        <v>71.12</v>
      </c>
      <c r="CZ7" s="24">
        <v>71.209999999999994</v>
      </c>
      <c r="DA7" s="24">
        <v>79.540000000000006</v>
      </c>
      <c r="DB7" s="24">
        <v>83.1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2024-01-18T02:12:48Z</cp:lastPrinted>
  <dcterms:created xsi:type="dcterms:W3CDTF">2023-12-12T02:55:55Z</dcterms:created>
  <dcterms:modified xsi:type="dcterms:W3CDTF">2024-01-18T02:17:14Z</dcterms:modified>
  <cp:category/>
</cp:coreProperties>
</file>