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010\Desktop\"/>
    </mc:Choice>
  </mc:AlternateContent>
  <workbookProtection workbookAlgorithmName="SHA-512" workbookHashValue="oTmYavf0S4DRUR+85WncT/Ep9Tf+O0hpwBf0sWabqImtMvNTtd8DhPWcak8zAKpQZi6QY5dPDU4+7Q6upYocHg==" workbookSaltValue="EUki0YnEITZkGkeMzsZ+Mw=="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IE76" i="4"/>
  <c r="BZ51" i="4"/>
  <c r="GQ30" i="4"/>
  <c r="LT76" i="4"/>
  <c r="GQ51" i="4"/>
  <c r="LH30" i="4"/>
  <c r="BZ30" i="4"/>
  <c r="HP76" i="4"/>
  <c r="BG30" i="4"/>
  <c r="BG51" i="4"/>
  <c r="AV76" i="4"/>
  <c r="KO51" i="4"/>
  <c r="LE76" i="4"/>
  <c r="KO30" i="4"/>
  <c r="FX30" i="4"/>
  <c r="FX51" i="4"/>
  <c r="HA76" i="4"/>
  <c r="AN51" i="4"/>
  <c r="FE30" i="4"/>
  <c r="JV30" i="4"/>
  <c r="AN30" i="4"/>
  <c r="JV51" i="4"/>
  <c r="AG76" i="4"/>
  <c r="KP76" i="4"/>
  <c r="FE51" i="4"/>
  <c r="KA76" i="4"/>
  <c r="EL51" i="4"/>
  <c r="JC30" i="4"/>
  <c r="R76" i="4"/>
  <c r="JC51"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<sst xmlns="http://schemas.openxmlformats.org/spreadsheetml/2006/main" count="278" uniqueCount="136">
  <si>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</si>
  <si>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</si>
  <si>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</si>
  <si>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</si>
  <si>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</si>
  <si>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</si>
  <si>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</si>
  <si>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</si>
  <si>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</si>
  <si>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</si>
  <si>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</si>
  <si>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</si>
  <si>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</si>
  <si>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</si>
  <si>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</si>
  <si>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</si>
  <si>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</si>
  <si>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</si>
  <si>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</si>
  <si>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</si>
  <si>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</si>
  <si>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</si>
  <si>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</si>
  <si>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</si>
  <si>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</si>
  <si>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</si>
  <si>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</si>
  <si>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</si>
  <si>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</si>
  <si>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</si>
  <si>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</si>
  <si>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</si>
  <si>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</si>
  <si>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</si>
  <si>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</si>
  <si>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</si>
  <si>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</si>
  <si>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</si>
  <si>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</si>
  <si>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</si>
  <si>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</si>
  <si>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</si>
  <si>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</si>
  <si>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</si>
  <si>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</si>
  <si>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</si>
  <si>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</si>
  <si>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</si>
  <si>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</si>
  <si>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</si>
  <si>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</si>
  <si>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</si>
  <si>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</si>
  <si>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</si>
  <si>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</si>
  <si>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</si>
  <si>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</si>
  <si>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</si>
  <si>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</si>
  <si>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</si>
  <si>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</si>
  <si>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</si>
  <si>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</si>
  <si>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</si>
  <si>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</si>
  <si>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</si>
  <si>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</si>
  <si>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</si>
  <si>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</si>
  <si>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</si>
  <si>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</si>
  <si>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</si>
  <si>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</si>
  <si>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</si>
  <si>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</si>
  <si>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</si>
  <si>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</si>
  <si>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</si>
  <si>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</si>
  <si>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</si>
  <si>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</si>
  <si>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</si>
  <si>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</si>
  <si>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</si>
  <si>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</si>
  <si>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</si>
  <si>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</si>
  <si>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</si>
  <si>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</si>
  <si>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</si>
  <si>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</si>
  <si>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</si>
  <si>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</si>
  <si>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</si>
  <si>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</si>
  <si>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</si>
  <si>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</si>
  <si>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</si>
  <si>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</si>
  <si>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</si>
  <si>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</si>
  <si>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</si>
  <si>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</si>
  <si>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</si>
  <si>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</si>
  <si>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</si>
  <si>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</si>
  <si>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</si>
  <si>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</si>
  <si>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</si>
  <si>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</si>
  <si>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</si>
  <si>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</si>
  <si>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</si>
  <si>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</si>
  <si>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</si>
  <si>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鏡小浜堂メン駐車場</t>
  </si>
  <si>
    <t>法非適用</t>
  </si>
  <si>
    <t>駐車場整備事業</t>
  </si>
  <si>
    <t>-</t>
  </si>
  <si>
    <t>Ａ３Ｂ２</t>
  </si>
  <si>
    <t>非設置</t>
  </si>
  <si>
    <t>該当数値なし</t>
  </si>
  <si>
    <t>その他駐車場</t>
  </si>
  <si>
    <t>広場式</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</si>
  <si>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</si>
  <si>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</si>
  <si>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</si>
  <si>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</si>
  <si>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</si>
  <si>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</si>
  <si>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</si>
  <si>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本駐車場は本市中山間地域に位置しているため，地価が低い。
　また，広場式駐車場で設備等がないため，設備投資見込額は発生しない。</t>
    <phoneticPr fontId="5"/>
  </si>
  <si>
    <t>　本駐車場は月ぎめ利用のみとなっており，稼働率は毎年100.0％と高い水準となっている。</t>
    <phoneticPr fontId="5"/>
  </si>
  <si>
    <t>　 今後も，指定管理者と連携し，利用台数・料金収入の確保と経費削減に努め，現在の高い収益性の確保と健全な経営に努める。</t>
    <phoneticPr fontId="5"/>
  </si>
  <si>
    <t>　 収益的収支比率については，令和３年度は消費税の還付が影響し，若干数値が高くなっているが，安定した収益は得られている。
  売上高ＧＯＰ比率については，類似施設平均と比較して高い値で推移しているが，これは本駐車場が広場式であり，設備等も無いため維持管理経費が低く抑えられている等の要因が考えられる。
　ＥＢＩＴＤＡについては，本駐車場が本市中山間地域に立地しているため，料金を低く設定していることや，収容台数が少ないことから，全国平均や類似施設平均値と比較して低い水準となっている。</t>
    <rPh sb="15" eb="17">
      <t>レイワ</t>
    </rPh>
    <rPh sb="18" eb="20">
      <t>ネンド</t>
    </rPh>
    <rPh sb="23" eb="24">
      <t>ゼイ</t>
    </rPh>
    <rPh sb="25" eb="27">
      <t>カンプ</t>
    </rPh>
    <rPh sb="28" eb="30">
      <t>エイキョウ</t>
    </rPh>
    <rPh sb="32" eb="34">
      <t>ジャッカン</t>
    </rPh>
    <rPh sb="34" eb="36">
      <t>スウチ</t>
    </rPh>
    <rPh sb="37" eb="38">
      <t>タカ</t>
    </rPh>
    <rPh sb="46" eb="48">
      <t>アンテイ</t>
    </rPh>
    <rPh sb="50" eb="52">
      <t>シュウエキ</t>
    </rPh>
    <rPh sb="53" eb="54">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</si>
</sst>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1200</c:v>
                </c:pt>
                <c:pt idx="1">
                  <c:v>905</c:v>
                </c:pt>
                <c:pt idx="2">
                  <c:v>425.6</c:v>
                </c:pt>
                <c:pt idx="3">
                  <c:v>834.8</c:v>
                </c:pt>
                <c:pt idx="4">
                  <c:v>762.5</c:v>
                </c:pt>
              </c:numCache>
            </c:numRef>
          </c:val>
          <c:extLst xmlns:c16r2="http://schemas.microsoft.com/office/drawing/2015/06/chart">
            <c:ext xmlns:c16="http://schemas.microsoft.com/office/drawing/2014/chart" uri="{C3380CC4-5D6E-409C-BE32-E72D297353CC}">
              <c16:uniqueId val="{00000000-DB94-4B35-ADBF-1B23953D4B5A}"/>
            </c:ext>
          </c:extLst>
        </c:ser>
        <c:dLbls>
          <c:showLegendKey val="0"/>
          <c:showVal val="0"/>
          <c:showCatName val="0"/>
          <c:showSerName val="0"/>
          <c:showPercent val="0"/>
          <c:showBubbleSize val="0"/>
        </c:dLbls>
        <c:gapWidth val="150"/>
        <c:axId val="492888968"/>
        <c:axId val="4928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xmlns:c16r2="http://schemas.microsoft.com/office/drawing/2015/06/chart">
            <c:ext xmlns:c16="http://schemas.microsoft.com/office/drawing/2014/chart" uri="{C3380CC4-5D6E-409C-BE32-E72D297353CC}">
              <c16:uniqueId val="{00000001-DB94-4B35-ADBF-1B23953D4B5A}"/>
            </c:ext>
          </c:extLst>
        </c:ser>
        <c:dLbls>
          <c:showLegendKey val="0"/>
          <c:showVal val="0"/>
          <c:showCatName val="0"/>
          <c:showSerName val="0"/>
          <c:showPercent val="0"/>
          <c:showBubbleSize val="0"/>
        </c:dLbls>
        <c:marker val="1"/>
        <c:smooth val="0"/>
        <c:axId val="492888968"/>
        <c:axId val="492888576"/>
      </c:lineChart>
      <c:catAx>
        <c:axId val="492888968"/>
        <c:scaling>
          <c:orientation val="minMax"/>
        </c:scaling>
        <c:delete val="1"/>
        <c:axPos val="b"/>
        <c:numFmt formatCode="General" sourceLinked="1"/>
        <c:majorTickMark val="none"/>
        <c:minorTickMark val="none"/>
        <c:tickLblPos val="none"/>
        <c:crossAx val="492888576"/>
        <c:crosses val="autoZero"/>
        <c:auto val="1"/>
        <c:lblAlgn val="ctr"/>
        <c:lblOffset val="100"/>
        <c:noMultiLvlLbl val="1"/>
      </c:catAx>
      <c:valAx>
        <c:axId val="4928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88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FC-4FC5-9A54-8EFDF0ADB8A6}"/>
            </c:ext>
          </c:extLst>
        </c:ser>
        <c:dLbls>
          <c:showLegendKey val="0"/>
          <c:showVal val="0"/>
          <c:showCatName val="0"/>
          <c:showSerName val="0"/>
          <c:showPercent val="0"/>
          <c:showBubbleSize val="0"/>
        </c:dLbls>
        <c:gapWidth val="150"/>
        <c:axId val="492889360"/>
        <c:axId val="49288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xmlns:c16r2="http://schemas.microsoft.com/office/drawing/2015/06/chart">
            <c:ext xmlns:c16="http://schemas.microsoft.com/office/drawing/2014/chart" uri="{C3380CC4-5D6E-409C-BE32-E72D297353CC}">
              <c16:uniqueId val="{00000001-6DFC-4FC5-9A54-8EFDF0ADB8A6}"/>
            </c:ext>
          </c:extLst>
        </c:ser>
        <c:dLbls>
          <c:showLegendKey val="0"/>
          <c:showVal val="0"/>
          <c:showCatName val="0"/>
          <c:showSerName val="0"/>
          <c:showPercent val="0"/>
          <c:showBubbleSize val="0"/>
        </c:dLbls>
        <c:marker val="1"/>
        <c:smooth val="0"/>
        <c:axId val="492889360"/>
        <c:axId val="492884656"/>
      </c:lineChart>
      <c:catAx>
        <c:axId val="492889360"/>
        <c:scaling>
          <c:orientation val="minMax"/>
        </c:scaling>
        <c:delete val="1"/>
        <c:axPos val="b"/>
        <c:numFmt formatCode="General" sourceLinked="1"/>
        <c:majorTickMark val="none"/>
        <c:minorTickMark val="none"/>
        <c:tickLblPos val="none"/>
        <c:crossAx val="492884656"/>
        <c:crosses val="autoZero"/>
        <c:auto val="1"/>
        <c:lblAlgn val="ctr"/>
        <c:lblOffset val="100"/>
        <c:noMultiLvlLbl val="1"/>
      </c:catAx>
      <c:valAx>
        <c:axId val="49288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88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052-4EEA-9459-0DA2A9F8F185}"/>
            </c:ext>
          </c:extLst>
        </c:ser>
        <c:dLbls>
          <c:showLegendKey val="0"/>
          <c:showVal val="0"/>
          <c:showCatName val="0"/>
          <c:showSerName val="0"/>
          <c:showPercent val="0"/>
          <c:showBubbleSize val="0"/>
        </c:dLbls>
        <c:gapWidth val="150"/>
        <c:axId val="492885832"/>
        <c:axId val="49287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052-4EEA-9459-0DA2A9F8F185}"/>
            </c:ext>
          </c:extLst>
        </c:ser>
        <c:dLbls>
          <c:showLegendKey val="0"/>
          <c:showVal val="0"/>
          <c:showCatName val="0"/>
          <c:showSerName val="0"/>
          <c:showPercent val="0"/>
          <c:showBubbleSize val="0"/>
        </c:dLbls>
        <c:marker val="1"/>
        <c:smooth val="0"/>
        <c:axId val="492885832"/>
        <c:axId val="492876816"/>
      </c:lineChart>
      <c:catAx>
        <c:axId val="492885832"/>
        <c:scaling>
          <c:orientation val="minMax"/>
        </c:scaling>
        <c:delete val="1"/>
        <c:axPos val="b"/>
        <c:numFmt formatCode="General" sourceLinked="1"/>
        <c:majorTickMark val="none"/>
        <c:minorTickMark val="none"/>
        <c:tickLblPos val="none"/>
        <c:crossAx val="492876816"/>
        <c:crosses val="autoZero"/>
        <c:auto val="1"/>
        <c:lblAlgn val="ctr"/>
        <c:lblOffset val="100"/>
        <c:noMultiLvlLbl val="1"/>
      </c:catAx>
      <c:valAx>
        <c:axId val="49287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88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7CA-43F5-B13A-4F27251B2E67}"/>
            </c:ext>
          </c:extLst>
        </c:ser>
        <c:dLbls>
          <c:showLegendKey val="0"/>
          <c:showVal val="0"/>
          <c:showCatName val="0"/>
          <c:showSerName val="0"/>
          <c:showPercent val="0"/>
          <c:showBubbleSize val="0"/>
        </c:dLbls>
        <c:gapWidth val="150"/>
        <c:axId val="492879952"/>
        <c:axId val="4928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7CA-43F5-B13A-4F27251B2E67}"/>
            </c:ext>
          </c:extLst>
        </c:ser>
        <c:dLbls>
          <c:showLegendKey val="0"/>
          <c:showVal val="0"/>
          <c:showCatName val="0"/>
          <c:showSerName val="0"/>
          <c:showPercent val="0"/>
          <c:showBubbleSize val="0"/>
        </c:dLbls>
        <c:marker val="1"/>
        <c:smooth val="0"/>
        <c:axId val="492879952"/>
        <c:axId val="492880736"/>
      </c:lineChart>
      <c:catAx>
        <c:axId val="492879952"/>
        <c:scaling>
          <c:orientation val="minMax"/>
        </c:scaling>
        <c:delete val="1"/>
        <c:axPos val="b"/>
        <c:numFmt formatCode="General" sourceLinked="1"/>
        <c:majorTickMark val="none"/>
        <c:minorTickMark val="none"/>
        <c:tickLblPos val="none"/>
        <c:crossAx val="492880736"/>
        <c:crosses val="autoZero"/>
        <c:auto val="1"/>
        <c:lblAlgn val="ctr"/>
        <c:lblOffset val="100"/>
        <c:noMultiLvlLbl val="1"/>
      </c:catAx>
      <c:valAx>
        <c:axId val="49288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87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92-40A1-91BF-49B622BCF11D}"/>
            </c:ext>
          </c:extLst>
        </c:ser>
        <c:dLbls>
          <c:showLegendKey val="0"/>
          <c:showVal val="0"/>
          <c:showCatName val="0"/>
          <c:showSerName val="0"/>
          <c:showPercent val="0"/>
          <c:showBubbleSize val="0"/>
        </c:dLbls>
        <c:gapWidth val="150"/>
        <c:axId val="492874464"/>
        <c:axId val="4689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xmlns:c16r2="http://schemas.microsoft.com/office/drawing/2015/06/chart">
            <c:ext xmlns:c16="http://schemas.microsoft.com/office/drawing/2014/chart" uri="{C3380CC4-5D6E-409C-BE32-E72D297353CC}">
              <c16:uniqueId val="{00000001-B992-40A1-91BF-49B622BCF11D}"/>
            </c:ext>
          </c:extLst>
        </c:ser>
        <c:dLbls>
          <c:showLegendKey val="0"/>
          <c:showVal val="0"/>
          <c:showCatName val="0"/>
          <c:showSerName val="0"/>
          <c:showPercent val="0"/>
          <c:showBubbleSize val="0"/>
        </c:dLbls>
        <c:marker val="1"/>
        <c:smooth val="0"/>
        <c:axId val="492874464"/>
        <c:axId val="468997800"/>
      </c:lineChart>
      <c:catAx>
        <c:axId val="492874464"/>
        <c:scaling>
          <c:orientation val="minMax"/>
        </c:scaling>
        <c:delete val="1"/>
        <c:axPos val="b"/>
        <c:numFmt formatCode="General" sourceLinked="1"/>
        <c:majorTickMark val="none"/>
        <c:minorTickMark val="none"/>
        <c:tickLblPos val="none"/>
        <c:crossAx val="468997800"/>
        <c:crosses val="autoZero"/>
        <c:auto val="1"/>
        <c:lblAlgn val="ctr"/>
        <c:lblOffset val="100"/>
        <c:noMultiLvlLbl val="1"/>
      </c:catAx>
      <c:valAx>
        <c:axId val="46899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87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E0-4C91-9550-E4303DBF26B1}"/>
            </c:ext>
          </c:extLst>
        </c:ser>
        <c:dLbls>
          <c:showLegendKey val="0"/>
          <c:showVal val="0"/>
          <c:showCatName val="0"/>
          <c:showSerName val="0"/>
          <c:showPercent val="0"/>
          <c:showBubbleSize val="0"/>
        </c:dLbls>
        <c:gapWidth val="150"/>
        <c:axId val="468998192"/>
        <c:axId val="46900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xmlns:c16r2="http://schemas.microsoft.com/office/drawing/2015/06/chart">
            <c:ext xmlns:c16="http://schemas.microsoft.com/office/drawing/2014/chart" uri="{C3380CC4-5D6E-409C-BE32-E72D297353CC}">
              <c16:uniqueId val="{00000001-C9E0-4C91-9550-E4303DBF26B1}"/>
            </c:ext>
          </c:extLst>
        </c:ser>
        <c:dLbls>
          <c:showLegendKey val="0"/>
          <c:showVal val="0"/>
          <c:showCatName val="0"/>
          <c:showSerName val="0"/>
          <c:showPercent val="0"/>
          <c:showBubbleSize val="0"/>
        </c:dLbls>
        <c:marker val="1"/>
        <c:smooth val="0"/>
        <c:axId val="468998192"/>
        <c:axId val="469000152"/>
      </c:lineChart>
      <c:catAx>
        <c:axId val="468998192"/>
        <c:scaling>
          <c:orientation val="minMax"/>
        </c:scaling>
        <c:delete val="1"/>
        <c:axPos val="b"/>
        <c:numFmt formatCode="General" sourceLinked="1"/>
        <c:majorTickMark val="none"/>
        <c:minorTickMark val="none"/>
        <c:tickLblPos val="none"/>
        <c:crossAx val="469000152"/>
        <c:crosses val="autoZero"/>
        <c:auto val="1"/>
        <c:lblAlgn val="ctr"/>
        <c:lblOffset val="100"/>
        <c:noMultiLvlLbl val="1"/>
      </c:catAx>
      <c:valAx>
        <c:axId val="469000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99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9B7-4944-BAA5-C4F8C4E81C6B}"/>
            </c:ext>
          </c:extLst>
        </c:ser>
        <c:dLbls>
          <c:showLegendKey val="0"/>
          <c:showVal val="0"/>
          <c:showCatName val="0"/>
          <c:showSerName val="0"/>
          <c:showPercent val="0"/>
          <c:showBubbleSize val="0"/>
        </c:dLbls>
        <c:gapWidth val="150"/>
        <c:axId val="469001328"/>
        <c:axId val="46900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xmlns:c16r2="http://schemas.microsoft.com/office/drawing/2015/06/chart">
            <c:ext xmlns:c16="http://schemas.microsoft.com/office/drawing/2014/chart" uri="{C3380CC4-5D6E-409C-BE32-E72D297353CC}">
              <c16:uniqueId val="{00000001-79B7-4944-BAA5-C4F8C4E81C6B}"/>
            </c:ext>
          </c:extLst>
        </c:ser>
        <c:dLbls>
          <c:showLegendKey val="0"/>
          <c:showVal val="0"/>
          <c:showCatName val="0"/>
          <c:showSerName val="0"/>
          <c:showPercent val="0"/>
          <c:showBubbleSize val="0"/>
        </c:dLbls>
        <c:marker val="1"/>
        <c:smooth val="0"/>
        <c:axId val="469001328"/>
        <c:axId val="469001720"/>
      </c:lineChart>
      <c:catAx>
        <c:axId val="469001328"/>
        <c:scaling>
          <c:orientation val="minMax"/>
        </c:scaling>
        <c:delete val="1"/>
        <c:axPos val="b"/>
        <c:numFmt formatCode="General" sourceLinked="1"/>
        <c:majorTickMark val="none"/>
        <c:minorTickMark val="none"/>
        <c:tickLblPos val="none"/>
        <c:crossAx val="469001720"/>
        <c:crosses val="autoZero"/>
        <c:auto val="1"/>
        <c:lblAlgn val="ctr"/>
        <c:lblOffset val="100"/>
        <c:noMultiLvlLbl val="1"/>
      </c:catAx>
      <c:valAx>
        <c:axId val="46900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00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91.7</c:v>
                </c:pt>
                <c:pt idx="1">
                  <c:v>89</c:v>
                </c:pt>
                <c:pt idx="2">
                  <c:v>76.5</c:v>
                </c:pt>
                <c:pt idx="3">
                  <c:v>87.4</c:v>
                </c:pt>
                <c:pt idx="4">
                  <c:v>86.9</c:v>
                </c:pt>
              </c:numCache>
            </c:numRef>
          </c:val>
          <c:extLst xmlns:c16r2="http://schemas.microsoft.com/office/drawing/2015/06/chart">
            <c:ext xmlns:c16="http://schemas.microsoft.com/office/drawing/2014/chart" uri="{C3380CC4-5D6E-409C-BE32-E72D297353CC}">
              <c16:uniqueId val="{00000000-FB6B-47EF-B7DB-C95107451239}"/>
            </c:ext>
          </c:extLst>
        </c:ser>
        <c:dLbls>
          <c:showLegendKey val="0"/>
          <c:showVal val="0"/>
          <c:showCatName val="0"/>
          <c:showSerName val="0"/>
          <c:showPercent val="0"/>
          <c:showBubbleSize val="0"/>
        </c:dLbls>
        <c:gapWidth val="150"/>
        <c:axId val="468996232"/>
        <c:axId val="4690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xmlns:c16r2="http://schemas.microsoft.com/office/drawing/2015/06/chart">
            <c:ext xmlns:c16="http://schemas.microsoft.com/office/drawing/2014/chart" uri="{C3380CC4-5D6E-409C-BE32-E72D297353CC}">
              <c16:uniqueId val="{00000001-FB6B-47EF-B7DB-C95107451239}"/>
            </c:ext>
          </c:extLst>
        </c:ser>
        <c:dLbls>
          <c:showLegendKey val="0"/>
          <c:showVal val="0"/>
          <c:showCatName val="0"/>
          <c:showSerName val="0"/>
          <c:showPercent val="0"/>
          <c:showBubbleSize val="0"/>
        </c:dLbls>
        <c:marker val="1"/>
        <c:smooth val="0"/>
        <c:axId val="468996232"/>
        <c:axId val="469002504"/>
      </c:lineChart>
      <c:catAx>
        <c:axId val="468996232"/>
        <c:scaling>
          <c:orientation val="minMax"/>
        </c:scaling>
        <c:delete val="1"/>
        <c:axPos val="b"/>
        <c:numFmt formatCode="General" sourceLinked="1"/>
        <c:majorTickMark val="none"/>
        <c:minorTickMark val="none"/>
        <c:tickLblPos val="none"/>
        <c:crossAx val="469002504"/>
        <c:crosses val="autoZero"/>
        <c:auto val="1"/>
        <c:lblAlgn val="ctr"/>
        <c:lblOffset val="100"/>
        <c:noMultiLvlLbl val="1"/>
      </c:catAx>
      <c:valAx>
        <c:axId val="46900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99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165</c:v>
                </c:pt>
                <c:pt idx="1">
                  <c:v>161</c:v>
                </c:pt>
                <c:pt idx="2">
                  <c:v>140</c:v>
                </c:pt>
                <c:pt idx="3">
                  <c:v>169</c:v>
                </c:pt>
                <c:pt idx="4">
                  <c:v>159</c:v>
                </c:pt>
              </c:numCache>
            </c:numRef>
          </c:val>
          <c:extLst xmlns:c16r2="http://schemas.microsoft.com/office/drawing/2015/06/chart">
            <c:ext xmlns:c16="http://schemas.microsoft.com/office/drawing/2014/chart" uri="{C3380CC4-5D6E-409C-BE32-E72D297353CC}">
              <c16:uniqueId val="{00000000-2345-444C-9C05-68A361B74EDD}"/>
            </c:ext>
          </c:extLst>
        </c:ser>
        <c:dLbls>
          <c:showLegendKey val="0"/>
          <c:showVal val="0"/>
          <c:showCatName val="0"/>
          <c:showSerName val="0"/>
          <c:showPercent val="0"/>
          <c:showBubbleSize val="0"/>
        </c:dLbls>
        <c:gapWidth val="150"/>
        <c:axId val="469003288"/>
        <c:axId val="4690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xmlns:c16r2="http://schemas.microsoft.com/office/drawing/2015/06/chart">
            <c:ext xmlns:c16="http://schemas.microsoft.com/office/drawing/2014/chart" uri="{C3380CC4-5D6E-409C-BE32-E72D297353CC}">
              <c16:uniqueId val="{00000001-2345-444C-9C05-68A361B74EDD}"/>
            </c:ext>
          </c:extLst>
        </c:ser>
        <c:dLbls>
          <c:showLegendKey val="0"/>
          <c:showVal val="0"/>
          <c:showCatName val="0"/>
          <c:showSerName val="0"/>
          <c:showPercent val="0"/>
          <c:showBubbleSize val="0"/>
        </c:dLbls>
        <c:marker val="1"/>
        <c:smooth val="0"/>
        <c:axId val="469003288"/>
        <c:axId val="469003680"/>
      </c:lineChart>
      <c:catAx>
        <c:axId val="469003288"/>
        <c:scaling>
          <c:orientation val="minMax"/>
        </c:scaling>
        <c:delete val="1"/>
        <c:axPos val="b"/>
        <c:numFmt formatCode="General" sourceLinked="1"/>
        <c:majorTickMark val="none"/>
        <c:minorTickMark val="none"/>
        <c:tickLblPos val="none"/>
        <c:crossAx val="469003680"/>
        <c:crosses val="autoZero"/>
        <c:auto val="1"/>
        <c:lblAlgn val="ctr"/>
        <c:lblOffset val="100"/>
        <c:noMultiLvlLbl val="1"/>
      </c:catAx>
      <c:valAx>
        <c:axId val="469003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00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4"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高知県高知市　鏡小浜堂メン駐車場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1200</v>
      </c>
      <c r="V31" s="116"/>
      <c r="W31" s="116"/>
      <c r="X31" s="116"/>
      <c r="Y31" s="116"/>
      <c r="Z31" s="116"/>
      <c r="AA31" s="116"/>
      <c r="AB31" s="116"/>
      <c r="AC31" s="116"/>
      <c r="AD31" s="116"/>
      <c r="AE31" s="116"/>
      <c r="AF31" s="116"/>
      <c r="AG31" s="116"/>
      <c r="AH31" s="116"/>
      <c r="AI31" s="116"/>
      <c r="AJ31" s="116"/>
      <c r="AK31" s="116"/>
      <c r="AL31" s="116"/>
      <c r="AM31" s="116"/>
      <c r="AN31" s="116">
        <f>データ!Z7</f>
        <v>905</v>
      </c>
      <c r="AO31" s="116"/>
      <c r="AP31" s="116"/>
      <c r="AQ31" s="116"/>
      <c r="AR31" s="116"/>
      <c r="AS31" s="116"/>
      <c r="AT31" s="116"/>
      <c r="AU31" s="116"/>
      <c r="AV31" s="116"/>
      <c r="AW31" s="116"/>
      <c r="AX31" s="116"/>
      <c r="AY31" s="116"/>
      <c r="AZ31" s="116"/>
      <c r="BA31" s="116"/>
      <c r="BB31" s="116"/>
      <c r="BC31" s="116"/>
      <c r="BD31" s="116"/>
      <c r="BE31" s="116"/>
      <c r="BF31" s="116"/>
      <c r="BG31" s="116">
        <f>データ!AA7</f>
        <v>425.6</v>
      </c>
      <c r="BH31" s="116"/>
      <c r="BI31" s="116"/>
      <c r="BJ31" s="116"/>
      <c r="BK31" s="116"/>
      <c r="BL31" s="116"/>
      <c r="BM31" s="116"/>
      <c r="BN31" s="116"/>
      <c r="BO31" s="116"/>
      <c r="BP31" s="116"/>
      <c r="BQ31" s="116"/>
      <c r="BR31" s="116"/>
      <c r="BS31" s="116"/>
      <c r="BT31" s="116"/>
      <c r="BU31" s="116"/>
      <c r="BV31" s="116"/>
      <c r="BW31" s="116"/>
      <c r="BX31" s="116"/>
      <c r="BY31" s="116"/>
      <c r="BZ31" s="116">
        <f>データ!AB7</f>
        <v>834.8</v>
      </c>
      <c r="CA31" s="116"/>
      <c r="CB31" s="116"/>
      <c r="CC31" s="116"/>
      <c r="CD31" s="116"/>
      <c r="CE31" s="116"/>
      <c r="CF31" s="116"/>
      <c r="CG31" s="116"/>
      <c r="CH31" s="116"/>
      <c r="CI31" s="116"/>
      <c r="CJ31" s="116"/>
      <c r="CK31" s="116"/>
      <c r="CL31" s="116"/>
      <c r="CM31" s="116"/>
      <c r="CN31" s="116"/>
      <c r="CO31" s="116"/>
      <c r="CP31" s="116"/>
      <c r="CQ31" s="116"/>
      <c r="CR31" s="116"/>
      <c r="CS31" s="116">
        <f>データ!AC7</f>
        <v>762.5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100</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91.7</v>
      </c>
      <c r="EM52" s="116"/>
      <c r="EN52" s="116"/>
      <c r="EO52" s="116"/>
      <c r="EP52" s="116"/>
      <c r="EQ52" s="116"/>
      <c r="ER52" s="116"/>
      <c r="ES52" s="116"/>
      <c r="ET52" s="116"/>
      <c r="EU52" s="116"/>
      <c r="EV52" s="116"/>
      <c r="EW52" s="116"/>
      <c r="EX52" s="116"/>
      <c r="EY52" s="116"/>
      <c r="EZ52" s="116"/>
      <c r="FA52" s="116"/>
      <c r="FB52" s="116"/>
      <c r="FC52" s="116"/>
      <c r="FD52" s="116"/>
      <c r="FE52" s="116">
        <f>データ!BG7</f>
        <v>89</v>
      </c>
      <c r="FF52" s="116"/>
      <c r="FG52" s="116"/>
      <c r="FH52" s="116"/>
      <c r="FI52" s="116"/>
      <c r="FJ52" s="116"/>
      <c r="FK52" s="116"/>
      <c r="FL52" s="116"/>
      <c r="FM52" s="116"/>
      <c r="FN52" s="116"/>
      <c r="FO52" s="116"/>
      <c r="FP52" s="116"/>
      <c r="FQ52" s="116"/>
      <c r="FR52" s="116"/>
      <c r="FS52" s="116"/>
      <c r="FT52" s="116"/>
      <c r="FU52" s="116"/>
      <c r="FV52" s="116"/>
      <c r="FW52" s="116"/>
      <c r="FX52" s="116">
        <f>データ!BH7</f>
        <v>76.5</v>
      </c>
      <c r="FY52" s="116"/>
      <c r="FZ52" s="116"/>
      <c r="GA52" s="116"/>
      <c r="GB52" s="116"/>
      <c r="GC52" s="116"/>
      <c r="GD52" s="116"/>
      <c r="GE52" s="116"/>
      <c r="GF52" s="116"/>
      <c r="GG52" s="116"/>
      <c r="GH52" s="116"/>
      <c r="GI52" s="116"/>
      <c r="GJ52" s="116"/>
      <c r="GK52" s="116"/>
      <c r="GL52" s="116"/>
      <c r="GM52" s="116"/>
      <c r="GN52" s="116"/>
      <c r="GO52" s="116"/>
      <c r="GP52" s="116"/>
      <c r="GQ52" s="116">
        <f>データ!BI7</f>
        <v>87.4</v>
      </c>
      <c r="GR52" s="116"/>
      <c r="GS52" s="116"/>
      <c r="GT52" s="116"/>
      <c r="GU52" s="116"/>
      <c r="GV52" s="116"/>
      <c r="GW52" s="116"/>
      <c r="GX52" s="116"/>
      <c r="GY52" s="116"/>
      <c r="GZ52" s="116"/>
      <c r="HA52" s="116"/>
      <c r="HB52" s="116"/>
      <c r="HC52" s="116"/>
      <c r="HD52" s="116"/>
      <c r="HE52" s="116"/>
      <c r="HF52" s="116"/>
      <c r="HG52" s="116"/>
      <c r="HH52" s="116"/>
      <c r="HI52" s="116"/>
      <c r="HJ52" s="116">
        <f>データ!BJ7</f>
        <v>86.9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165</v>
      </c>
      <c r="JD52" s="120"/>
      <c r="JE52" s="120"/>
      <c r="JF52" s="120"/>
      <c r="JG52" s="120"/>
      <c r="JH52" s="120"/>
      <c r="JI52" s="120"/>
      <c r="JJ52" s="120"/>
      <c r="JK52" s="120"/>
      <c r="JL52" s="120"/>
      <c r="JM52" s="120"/>
      <c r="JN52" s="120"/>
      <c r="JO52" s="120"/>
      <c r="JP52" s="120"/>
      <c r="JQ52" s="120"/>
      <c r="JR52" s="120"/>
      <c r="JS52" s="120"/>
      <c r="JT52" s="120"/>
      <c r="JU52" s="120"/>
      <c r="JV52" s="120">
        <f>データ!BR7</f>
        <v>161</v>
      </c>
      <c r="JW52" s="120"/>
      <c r="JX52" s="120"/>
      <c r="JY52" s="120"/>
      <c r="JZ52" s="120"/>
      <c r="KA52" s="120"/>
      <c r="KB52" s="120"/>
      <c r="KC52" s="120"/>
      <c r="KD52" s="120"/>
      <c r="KE52" s="120"/>
      <c r="KF52" s="120"/>
      <c r="KG52" s="120"/>
      <c r="KH52" s="120"/>
      <c r="KI52" s="120"/>
      <c r="KJ52" s="120"/>
      <c r="KK52" s="120"/>
      <c r="KL52" s="120"/>
      <c r="KM52" s="120"/>
      <c r="KN52" s="120"/>
      <c r="KO52" s="120">
        <f>データ!BS7</f>
        <v>140</v>
      </c>
      <c r="KP52" s="120"/>
      <c r="KQ52" s="120"/>
      <c r="KR52" s="120"/>
      <c r="KS52" s="120"/>
      <c r="KT52" s="120"/>
      <c r="KU52" s="120"/>
      <c r="KV52" s="120"/>
      <c r="KW52" s="120"/>
      <c r="KX52" s="120"/>
      <c r="KY52" s="120"/>
      <c r="KZ52" s="120"/>
      <c r="LA52" s="120"/>
      <c r="LB52" s="120"/>
      <c r="LC52" s="120"/>
      <c r="LD52" s="120"/>
      <c r="LE52" s="120"/>
      <c r="LF52" s="120"/>
      <c r="LG52" s="120"/>
      <c r="LH52" s="120">
        <f>データ!BT7</f>
        <v>169</v>
      </c>
      <c r="LI52" s="120"/>
      <c r="LJ52" s="120"/>
      <c r="LK52" s="120"/>
      <c r="LL52" s="120"/>
      <c r="LM52" s="120"/>
      <c r="LN52" s="120"/>
      <c r="LO52" s="120"/>
      <c r="LP52" s="120"/>
      <c r="LQ52" s="120"/>
      <c r="LR52" s="120"/>
      <c r="LS52" s="120"/>
      <c r="LT52" s="120"/>
      <c r="LU52" s="120"/>
      <c r="LV52" s="120"/>
      <c r="LW52" s="120"/>
      <c r="LX52" s="120"/>
      <c r="LY52" s="120"/>
      <c r="LZ52" s="120"/>
      <c r="MA52" s="120">
        <f>データ!BU7</f>
        <v>159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1008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99n2EkryHW8RMWkWfkmgKJESZkOVjTy1rmQu+uSwq9/jW/3Zs1cbzmXm0VjiEbp792622eVX/UpFAv5HvoYMFw==" saltValue="1hLholMiHLHFacIcBXo0b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101</v>
      </c>
      <c r="AW5" s="47" t="s">
        <v>91</v>
      </c>
      <c r="AX5" s="47" t="s">
        <v>92</v>
      </c>
      <c r="AY5" s="47" t="s">
        <v>104</v>
      </c>
      <c r="AZ5" s="47" t="s">
        <v>94</v>
      </c>
      <c r="BA5" s="47" t="s">
        <v>95</v>
      </c>
      <c r="BB5" s="47" t="s">
        <v>96</v>
      </c>
      <c r="BC5" s="47" t="s">
        <v>97</v>
      </c>
      <c r="BD5" s="47" t="s">
        <v>98</v>
      </c>
      <c r="BE5" s="47" t="s">
        <v>99</v>
      </c>
      <c r="BF5" s="47" t="s">
        <v>89</v>
      </c>
      <c r="BG5" s="47" t="s">
        <v>105</v>
      </c>
      <c r="BH5" s="47" t="s">
        <v>102</v>
      </c>
      <c r="BI5" s="47" t="s">
        <v>106</v>
      </c>
      <c r="BJ5" s="47" t="s">
        <v>104</v>
      </c>
      <c r="BK5" s="47" t="s">
        <v>94</v>
      </c>
      <c r="BL5" s="47" t="s">
        <v>95</v>
      </c>
      <c r="BM5" s="47" t="s">
        <v>96</v>
      </c>
      <c r="BN5" s="47" t="s">
        <v>97</v>
      </c>
      <c r="BO5" s="47" t="s">
        <v>98</v>
      </c>
      <c r="BP5" s="47" t="s">
        <v>99</v>
      </c>
      <c r="BQ5" s="47" t="s">
        <v>107</v>
      </c>
      <c r="BR5" s="47" t="s">
        <v>105</v>
      </c>
      <c r="BS5" s="47" t="s">
        <v>108</v>
      </c>
      <c r="BT5" s="47" t="s">
        <v>106</v>
      </c>
      <c r="BU5" s="47" t="s">
        <v>93</v>
      </c>
      <c r="BV5" s="47" t="s">
        <v>94</v>
      </c>
      <c r="BW5" s="47" t="s">
        <v>95</v>
      </c>
      <c r="BX5" s="47" t="s">
        <v>96</v>
      </c>
      <c r="BY5" s="47" t="s">
        <v>97</v>
      </c>
      <c r="BZ5" s="47" t="s">
        <v>98</v>
      </c>
      <c r="CA5" s="47" t="s">
        <v>99</v>
      </c>
      <c r="CB5" s="47" t="s">
        <v>89</v>
      </c>
      <c r="CC5" s="47" t="s">
        <v>101</v>
      </c>
      <c r="CD5" s="47" t="s">
        <v>109</v>
      </c>
      <c r="CE5" s="47" t="s">
        <v>103</v>
      </c>
      <c r="CF5" s="47" t="s">
        <v>93</v>
      </c>
      <c r="CG5" s="47" t="s">
        <v>94</v>
      </c>
      <c r="CH5" s="47" t="s">
        <v>95</v>
      </c>
      <c r="CI5" s="47" t="s">
        <v>96</v>
      </c>
      <c r="CJ5" s="47" t="s">
        <v>97</v>
      </c>
      <c r="CK5" s="47" t="s">
        <v>98</v>
      </c>
      <c r="CL5" s="47" t="s">
        <v>99</v>
      </c>
      <c r="CM5" s="145"/>
      <c r="CN5" s="145"/>
      <c r="CO5" s="47" t="s">
        <v>100</v>
      </c>
      <c r="CP5" s="47" t="s">
        <v>101</v>
      </c>
      <c r="CQ5" s="47" t="s">
        <v>109</v>
      </c>
      <c r="CR5" s="47" t="s">
        <v>92</v>
      </c>
      <c r="CS5" s="47" t="s">
        <v>104</v>
      </c>
      <c r="CT5" s="47" t="s">
        <v>94</v>
      </c>
      <c r="CU5" s="47" t="s">
        <v>95</v>
      </c>
      <c r="CV5" s="47" t="s">
        <v>96</v>
      </c>
      <c r="CW5" s="47" t="s">
        <v>97</v>
      </c>
      <c r="CX5" s="47" t="s">
        <v>98</v>
      </c>
      <c r="CY5" s="47" t="s">
        <v>99</v>
      </c>
      <c r="CZ5" s="47" t="s">
        <v>89</v>
      </c>
      <c r="DA5" s="47" t="s">
        <v>101</v>
      </c>
      <c r="DB5" s="47" t="s">
        <v>102</v>
      </c>
      <c r="DC5" s="47" t="s">
        <v>106</v>
      </c>
      <c r="DD5" s="47" t="s">
        <v>93</v>
      </c>
      <c r="DE5" s="47" t="s">
        <v>94</v>
      </c>
      <c r="DF5" s="47" t="s">
        <v>95</v>
      </c>
      <c r="DG5" s="47" t="s">
        <v>96</v>
      </c>
      <c r="DH5" s="47" t="s">
        <v>97</v>
      </c>
      <c r="DI5" s="47" t="s">
        <v>98</v>
      </c>
      <c r="DJ5" s="47" t="s">
        <v>35</v>
      </c>
      <c r="DK5" s="47" t="s">
        <v>100</v>
      </c>
      <c r="DL5" s="47" t="s">
        <v>101</v>
      </c>
      <c r="DM5" s="47" t="s">
        <v>109</v>
      </c>
      <c r="DN5" s="47" t="s">
        <v>106</v>
      </c>
      <c r="DO5" s="47" t="s">
        <v>104</v>
      </c>
      <c r="DP5" s="47" t="s">
        <v>94</v>
      </c>
      <c r="DQ5" s="47" t="s">
        <v>95</v>
      </c>
      <c r="DR5" s="47" t="s">
        <v>96</v>
      </c>
      <c r="DS5" s="47" t="s">
        <v>97</v>
      </c>
      <c r="DT5" s="47" t="s">
        <v>98</v>
      </c>
      <c r="DU5" s="47" t="s">
        <v>99</v>
      </c>
    </row>
    <row r="6" spans="1:125" s="54" customFormat="1" x14ac:dyDescent="0.2">
      <c r="A6" s="37" t="s">
        <v>110</v>
      </c>
      <c r="B6" s="48">
        <f>B8</f>
        <v>2022</v>
      </c>
      <c r="C6" s="48">
        <f t="shared" ref="C6:X6" si="1">C8</f>
        <v>392014</v>
      </c>
      <c r="D6" s="48">
        <f t="shared" si="1"/>
        <v>47</v>
      </c>
      <c r="E6" s="48">
        <f t="shared" si="1"/>
        <v>14</v>
      </c>
      <c r="F6" s="48">
        <f t="shared" si="1"/>
        <v>0</v>
      </c>
      <c r="G6" s="48">
        <f t="shared" si="1"/>
        <v>7</v>
      </c>
      <c r="H6" s="48" t="str">
        <f>SUBSTITUTE(H8,"　","")</f>
        <v>高知県高知市</v>
      </c>
      <c r="I6" s="48" t="str">
        <f t="shared" si="1"/>
        <v>鏡小浜堂メン駐車場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18</v>
      </c>
      <c r="S6" s="50" t="str">
        <f t="shared" si="1"/>
        <v>無</v>
      </c>
      <c r="T6" s="50" t="str">
        <f t="shared" si="1"/>
        <v>無</v>
      </c>
      <c r="U6" s="51">
        <f t="shared" si="1"/>
        <v>81</v>
      </c>
      <c r="V6" s="51">
        <f t="shared" si="1"/>
        <v>5</v>
      </c>
      <c r="W6" s="51">
        <f t="shared" si="1"/>
        <v>0</v>
      </c>
      <c r="X6" s="50" t="str">
        <f t="shared" si="1"/>
        <v>代行制</v>
      </c>
      <c r="Y6" s="52">
        <f>IF(Y8="-",NA(),Y8)</f>
        <v>1200</v>
      </c>
      <c r="Z6" s="52">
        <f t="shared" ref="Z6:AH6" si="2">IF(Z8="-",NA(),Z8)</f>
        <v>905</v>
      </c>
      <c r="AA6" s="52">
        <f t="shared" si="2"/>
        <v>425.6</v>
      </c>
      <c r="AB6" s="52">
        <f t="shared" si="2"/>
        <v>834.8</v>
      </c>
      <c r="AC6" s="52">
        <f t="shared" si="2"/>
        <v>762.5</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91.7</v>
      </c>
      <c r="BG6" s="52">
        <f t="shared" ref="BG6:BO6" si="5">IF(BG8="-",NA(),BG8)</f>
        <v>89</v>
      </c>
      <c r="BH6" s="52">
        <f t="shared" si="5"/>
        <v>76.5</v>
      </c>
      <c r="BI6" s="52">
        <f t="shared" si="5"/>
        <v>87.4</v>
      </c>
      <c r="BJ6" s="52">
        <f t="shared" si="5"/>
        <v>86.9</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165</v>
      </c>
      <c r="BR6" s="53">
        <f t="shared" ref="BR6:BZ6" si="6">IF(BR8="-",NA(),BR8)</f>
        <v>161</v>
      </c>
      <c r="BS6" s="53">
        <f t="shared" si="6"/>
        <v>140</v>
      </c>
      <c r="BT6" s="53">
        <f t="shared" si="6"/>
        <v>169</v>
      </c>
      <c r="BU6" s="53">
        <f t="shared" si="6"/>
        <v>159</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111</v>
      </c>
      <c r="CM6" s="51">
        <f t="shared" ref="CM6:CN6" si="7">CM8</f>
        <v>1008</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100</v>
      </c>
      <c r="DL6" s="52">
        <f t="shared" ref="DL6:DT6" si="9">IF(DL8="-",NA(),DL8)</f>
        <v>100</v>
      </c>
      <c r="DM6" s="52">
        <f t="shared" si="9"/>
        <v>100</v>
      </c>
      <c r="DN6" s="52">
        <f t="shared" si="9"/>
        <v>100</v>
      </c>
      <c r="DO6" s="52">
        <f t="shared" si="9"/>
        <v>100</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2">
      <c r="A7" s="37" t="s">
        <v>112</v>
      </c>
      <c r="B7" s="48">
        <f t="shared" ref="B7:X7" si="10">B8</f>
        <v>2022</v>
      </c>
      <c r="C7" s="48">
        <f t="shared" si="10"/>
        <v>392014</v>
      </c>
      <c r="D7" s="48">
        <f t="shared" si="10"/>
        <v>47</v>
      </c>
      <c r="E7" s="48">
        <f t="shared" si="10"/>
        <v>14</v>
      </c>
      <c r="F7" s="48">
        <f t="shared" si="10"/>
        <v>0</v>
      </c>
      <c r="G7" s="48">
        <f t="shared" si="10"/>
        <v>7</v>
      </c>
      <c r="H7" s="48" t="str">
        <f t="shared" si="10"/>
        <v>高知県　高知市</v>
      </c>
      <c r="I7" s="48" t="str">
        <f t="shared" si="10"/>
        <v>鏡小浜堂メン駐車場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18</v>
      </c>
      <c r="S7" s="50" t="str">
        <f t="shared" si="10"/>
        <v>無</v>
      </c>
      <c r="T7" s="50" t="str">
        <f t="shared" si="10"/>
        <v>無</v>
      </c>
      <c r="U7" s="51">
        <f t="shared" si="10"/>
        <v>81</v>
      </c>
      <c r="V7" s="51">
        <f t="shared" si="10"/>
        <v>5</v>
      </c>
      <c r="W7" s="51">
        <f t="shared" si="10"/>
        <v>0</v>
      </c>
      <c r="X7" s="50" t="str">
        <f t="shared" si="10"/>
        <v>代行制</v>
      </c>
      <c r="Y7" s="52">
        <f>Y8</f>
        <v>1200</v>
      </c>
      <c r="Z7" s="52">
        <f t="shared" ref="Z7:AH7" si="11">Z8</f>
        <v>905</v>
      </c>
      <c r="AA7" s="52">
        <f t="shared" si="11"/>
        <v>425.6</v>
      </c>
      <c r="AB7" s="52">
        <f t="shared" si="11"/>
        <v>834.8</v>
      </c>
      <c r="AC7" s="52">
        <f t="shared" si="11"/>
        <v>762.5</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91.7</v>
      </c>
      <c r="BG7" s="52">
        <f t="shared" ref="BG7:BO7" si="14">BG8</f>
        <v>89</v>
      </c>
      <c r="BH7" s="52">
        <f t="shared" si="14"/>
        <v>76.5</v>
      </c>
      <c r="BI7" s="52">
        <f t="shared" si="14"/>
        <v>87.4</v>
      </c>
      <c r="BJ7" s="52">
        <f t="shared" si="14"/>
        <v>86.9</v>
      </c>
      <c r="BK7" s="52">
        <f t="shared" si="14"/>
        <v>33.700000000000003</v>
      </c>
      <c r="BL7" s="52">
        <f t="shared" si="14"/>
        <v>28.9</v>
      </c>
      <c r="BM7" s="52">
        <f t="shared" si="14"/>
        <v>-56.4</v>
      </c>
      <c r="BN7" s="52">
        <f t="shared" si="14"/>
        <v>16.899999999999999</v>
      </c>
      <c r="BO7" s="52">
        <f t="shared" si="14"/>
        <v>26.4</v>
      </c>
      <c r="BP7" s="49"/>
      <c r="BQ7" s="53">
        <f>BQ8</f>
        <v>165</v>
      </c>
      <c r="BR7" s="53">
        <f t="shared" ref="BR7:BZ7" si="15">BR8</f>
        <v>161</v>
      </c>
      <c r="BS7" s="53">
        <f t="shared" si="15"/>
        <v>140</v>
      </c>
      <c r="BT7" s="53">
        <f t="shared" si="15"/>
        <v>169</v>
      </c>
      <c r="BU7" s="53">
        <f t="shared" si="15"/>
        <v>159</v>
      </c>
      <c r="BV7" s="53">
        <f t="shared" si="15"/>
        <v>6546</v>
      </c>
      <c r="BW7" s="53">
        <f t="shared" si="15"/>
        <v>8262</v>
      </c>
      <c r="BX7" s="53">
        <f t="shared" si="15"/>
        <v>1059</v>
      </c>
      <c r="BY7" s="53">
        <f t="shared" si="15"/>
        <v>2866</v>
      </c>
      <c r="BZ7" s="53">
        <f t="shared" si="15"/>
        <v>4637</v>
      </c>
      <c r="CA7" s="51"/>
      <c r="CB7" s="52" t="s">
        <v>113</v>
      </c>
      <c r="CC7" s="52" t="s">
        <v>113</v>
      </c>
      <c r="CD7" s="52" t="s">
        <v>113</v>
      </c>
      <c r="CE7" s="52" t="s">
        <v>113</v>
      </c>
      <c r="CF7" s="52" t="s">
        <v>113</v>
      </c>
      <c r="CG7" s="52" t="s">
        <v>113</v>
      </c>
      <c r="CH7" s="52" t="s">
        <v>113</v>
      </c>
      <c r="CI7" s="52" t="s">
        <v>113</v>
      </c>
      <c r="CJ7" s="52" t="s">
        <v>113</v>
      </c>
      <c r="CK7" s="52" t="s">
        <v>111</v>
      </c>
      <c r="CL7" s="49"/>
      <c r="CM7" s="51">
        <f>CM8</f>
        <v>1008</v>
      </c>
      <c r="CN7" s="51">
        <f>CN8</f>
        <v>0</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100</v>
      </c>
      <c r="DL7" s="52">
        <f t="shared" ref="DL7:DT7" si="17">DL8</f>
        <v>100</v>
      </c>
      <c r="DM7" s="52">
        <f t="shared" si="17"/>
        <v>100</v>
      </c>
      <c r="DN7" s="52">
        <f t="shared" si="17"/>
        <v>100</v>
      </c>
      <c r="DO7" s="52">
        <f t="shared" si="17"/>
        <v>100</v>
      </c>
      <c r="DP7" s="52">
        <f t="shared" si="17"/>
        <v>159.69999999999999</v>
      </c>
      <c r="DQ7" s="52">
        <f t="shared" si="17"/>
        <v>159.6</v>
      </c>
      <c r="DR7" s="52">
        <f t="shared" si="17"/>
        <v>128.5</v>
      </c>
      <c r="DS7" s="52">
        <f t="shared" si="17"/>
        <v>138.1</v>
      </c>
      <c r="DT7" s="52">
        <f t="shared" si="17"/>
        <v>152.4</v>
      </c>
      <c r="DU7" s="49"/>
    </row>
    <row r="8" spans="1:125" s="54" customFormat="1" x14ac:dyDescent="0.2">
      <c r="A8" s="37"/>
      <c r="B8" s="55">
        <v>2022</v>
      </c>
      <c r="C8" s="55">
        <v>392014</v>
      </c>
      <c r="D8" s="55">
        <v>47</v>
      </c>
      <c r="E8" s="55">
        <v>14</v>
      </c>
      <c r="F8" s="55">
        <v>0</v>
      </c>
      <c r="G8" s="55">
        <v>7</v>
      </c>
      <c r="H8" s="55" t="s">
        <v>115</v>
      </c>
      <c r="I8" s="55" t="s">
        <v>116</v>
      </c>
      <c r="J8" s="55" t="s">
        <v>117</v>
      </c>
      <c r="K8" s="55" t="s">
        <v>118</v>
      </c>
      <c r="L8" s="55" t="s">
        <v>119</v>
      </c>
      <c r="M8" s="55" t="s">
        <v>120</v>
      </c>
      <c r="N8" s="55" t="s">
        <v>121</v>
      </c>
      <c r="O8" s="56" t="s">
        <v>122</v>
      </c>
      <c r="P8" s="57" t="s">
        <v>123</v>
      </c>
      <c r="Q8" s="57" t="s">
        <v>124</v>
      </c>
      <c r="R8" s="58">
        <v>18</v>
      </c>
      <c r="S8" s="57" t="s">
        <v>125</v>
      </c>
      <c r="T8" s="57" t="s">
        <v>125</v>
      </c>
      <c r="U8" s="58">
        <v>81</v>
      </c>
      <c r="V8" s="58">
        <v>5</v>
      </c>
      <c r="W8" s="58">
        <v>0</v>
      </c>
      <c r="X8" s="57" t="s">
        <v>126</v>
      </c>
      <c r="Y8" s="59">
        <v>1200</v>
      </c>
      <c r="Z8" s="59">
        <v>905</v>
      </c>
      <c r="AA8" s="59">
        <v>425.6</v>
      </c>
      <c r="AB8" s="59">
        <v>834.8</v>
      </c>
      <c r="AC8" s="59">
        <v>762.5</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91.7</v>
      </c>
      <c r="BG8" s="59">
        <v>89</v>
      </c>
      <c r="BH8" s="59">
        <v>76.5</v>
      </c>
      <c r="BI8" s="59">
        <v>87.4</v>
      </c>
      <c r="BJ8" s="59">
        <v>86.9</v>
      </c>
      <c r="BK8" s="59">
        <v>33.700000000000003</v>
      </c>
      <c r="BL8" s="59">
        <v>28.9</v>
      </c>
      <c r="BM8" s="59">
        <v>-56.4</v>
      </c>
      <c r="BN8" s="59">
        <v>16.899999999999999</v>
      </c>
      <c r="BO8" s="59">
        <v>26.4</v>
      </c>
      <c r="BP8" s="56">
        <v>12.8</v>
      </c>
      <c r="BQ8" s="60">
        <v>165</v>
      </c>
      <c r="BR8" s="60">
        <v>161</v>
      </c>
      <c r="BS8" s="60">
        <v>140</v>
      </c>
      <c r="BT8" s="61">
        <v>169</v>
      </c>
      <c r="BU8" s="61">
        <v>159</v>
      </c>
      <c r="BV8" s="60">
        <v>6546</v>
      </c>
      <c r="BW8" s="60">
        <v>8262</v>
      </c>
      <c r="BX8" s="60">
        <v>1059</v>
      </c>
      <c r="BY8" s="60">
        <v>2866</v>
      </c>
      <c r="BZ8" s="60">
        <v>4637</v>
      </c>
      <c r="CA8" s="58">
        <v>10556</v>
      </c>
      <c r="CB8" s="59" t="s">
        <v>119</v>
      </c>
      <c r="CC8" s="59" t="s">
        <v>119</v>
      </c>
      <c r="CD8" s="59" t="s">
        <v>119</v>
      </c>
      <c r="CE8" s="59" t="s">
        <v>119</v>
      </c>
      <c r="CF8" s="59" t="s">
        <v>119</v>
      </c>
      <c r="CG8" s="59" t="s">
        <v>119</v>
      </c>
      <c r="CH8" s="59" t="s">
        <v>119</v>
      </c>
      <c r="CI8" s="59" t="s">
        <v>119</v>
      </c>
      <c r="CJ8" s="59" t="s">
        <v>119</v>
      </c>
      <c r="CK8" s="59" t="s">
        <v>119</v>
      </c>
      <c r="CL8" s="56" t="s">
        <v>119</v>
      </c>
      <c r="CM8" s="58">
        <v>1008</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51.7</v>
      </c>
      <c r="DF8" s="59">
        <v>51.5</v>
      </c>
      <c r="DG8" s="59">
        <v>764.6</v>
      </c>
      <c r="DH8" s="59">
        <v>72.599999999999994</v>
      </c>
      <c r="DI8" s="59">
        <v>50.4</v>
      </c>
      <c r="DJ8" s="56">
        <v>72.2</v>
      </c>
      <c r="DK8" s="59">
        <v>100</v>
      </c>
      <c r="DL8" s="59">
        <v>100</v>
      </c>
      <c r="DM8" s="59">
        <v>100</v>
      </c>
      <c r="DN8" s="59">
        <v>100</v>
      </c>
      <c r="DO8" s="59">
        <v>100</v>
      </c>
      <c r="DP8" s="59">
        <v>159.69999999999999</v>
      </c>
      <c r="DQ8" s="59">
        <v>159.6</v>
      </c>
      <c r="DR8" s="59">
        <v>128.5</v>
      </c>
      <c r="DS8" s="59">
        <v>138.1</v>
      </c>
      <c r="DT8" s="59">
        <v>152.4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2024-01-18T03:59:03Z</cp:lastPrinted>
  <dcterms:created xsi:type="dcterms:W3CDTF">2024-01-11T00:15:41Z</dcterms:created>
  <dcterms:modified xsi:type="dcterms:W3CDTF">2024-01-18T04:03:27Z</dcterms:modified>
  <cp:category/>
</cp:coreProperties>
</file>