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Xux8y4lrEaXxOH+7sG00plspghcIpjHpxu6I3LqUXw8j3b97TrQdQruwaLdPuIreUX+4ckPbhcXCJldU0+1yTw==" workbookSaltValue="r4foEg4pj5RsyrxHmLKUk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<sst xmlns="http://schemas.openxmlformats.org/spreadsheetml/2006/main" xmlns:r="http://schemas.openxmlformats.org/officeDocument/2006/relationships" count="116" uniqueCount="116">
  <si>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</si>
  <si>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</si>
  <si>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</si>
  <si>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</si>
  <si>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</si>
  <si>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</si>
  <si>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</si>
  <si>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</si>
  <si>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</si>
  <si>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</si>
  <si>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</si>
  <si>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</si>
  <si>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</si>
  <si>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</si>
  <si>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</si>
  <si>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</si>
  <si>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</si>
  <si>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</si>
  <si>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</si>
  <si>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</si>
  <si>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</si>
  <si>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t>高知県　土佐市</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</si>
  <si>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</si>
  <si>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</si>
  <si>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</si>
  <si>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</si>
  <si>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</si>
  <si>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</si>
  <si>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</si>
  <si>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</si>
  <si>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</si>
  <si>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</si>
  <si>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</si>
  <si>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</si>
  <si>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</si>
  <si>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</si>
  <si>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</si>
  <si>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</si>
  <si>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</si>
  <si>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</si>
  <si>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</si>
  <si>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</si>
  <si>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</si>
  <si>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</si>
  <si>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</si>
  <si>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</si>
  <si>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</si>
  <si>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</si>
  <si>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</si>
  <si>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</si>
  <si>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</si>
  <si>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</si>
  <si>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</si>
  <si>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</si>
  <si>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</si>
  <si>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</si>
  <si>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</si>
  <si>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</si>
  <si>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</si>
  <si>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</si>
  <si>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</si>
  <si>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</si>
  <si>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</si>
  <si>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</si>
  <si>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</si>
  <si>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</si>
  <si>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</si>
  <si>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</si>
  <si>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</si>
  <si>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</si>
  <si>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</si>
  <si>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</si>
  <si>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</si>
  <si>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</si>
  <si>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</si>
  <si>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</si>
  <si>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</si>
  <si>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</si>
  <si>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</si>
  <si>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</si>
  <si>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</si>
  <si>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</si>
  <si>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</si>
  <si>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</si>
  <si>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</si>
  <si>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</si>
  <si>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</si>
  <si>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</si>
  <si>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</si>
  <si>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</si>
  <si>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</si>
  <si>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</si>
  <si>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</si>
  <si>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</si>
  <si>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</si>
  <si>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</si>
  <si>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</si>
  <si>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</si>
  <si>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</si>
  <si>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</si>
  <si>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</si>
  <si>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</si>
  <si>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</si>
  <si>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</si>
  <si>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</si>
  <si>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</si>
  <si>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</si>
  <si>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</si>
  <si>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</si>
  <si>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</si>
  <si>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</si>
  <si>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</si>
  <si>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</si>
  <si>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施設の維持管理が主で、長寿命化を見据えた計画的な修繕ができておらず、汚水処理原価は類似団体平均値を下回っている。経費回収率は平均値を上回っているが、経費を使用料収入では賄えておらず、一般会計からの繰入に依存している。
　市内の農業集落排水施設は１地区のみで加入率は82％、加入者の水洗化率は　100％となっている。人口動向から同地区の住民増加は見込めず、料金収入の増加も難しい。そのため、適正な使用料収入の確保を図っていく。</t>
    <rPh sb="1" eb="3">
      <t>シセツ</t>
    </rPh>
    <rPh sb="4" eb="6">
      <t>イジ</t>
    </rPh>
    <rPh sb="6" eb="8">
      <t>カンリ</t>
    </rPh>
    <rPh sb="9" eb="10">
      <t>オモ</t>
    </rPh>
    <rPh sb="12" eb="14">
      <t>チョウジュ</t>
    </rPh>
    <rPh sb="14" eb="15">
      <t>イノチ</t>
    </rPh>
    <rPh sb="15" eb="16">
      <t>カ</t>
    </rPh>
    <rPh sb="17" eb="19">
      <t>ミス</t>
    </rPh>
    <rPh sb="21" eb="24">
      <t>ケイカクテキ</t>
    </rPh>
    <rPh sb="25" eb="27">
      <t>シュウゼン</t>
    </rPh>
    <rPh sb="57" eb="59">
      <t>ケイヒ</t>
    </rPh>
    <rPh sb="59" eb="62">
      <t>カイシュウリツ</t>
    </rPh>
    <rPh sb="63" eb="65">
      <t>ヘイキン</t>
    </rPh>
    <rPh sb="65" eb="66">
      <t>チ</t>
    </rPh>
    <rPh sb="67" eb="69">
      <t>ウワマワ</t>
    </rPh>
    <rPh sb="75" eb="77">
      <t>ケイヒ</t>
    </rPh>
    <rPh sb="78" eb="81">
      <t>シヨウリョウ</t>
    </rPh>
    <rPh sb="81" eb="83">
      <t>シュウニュウ</t>
    </rPh>
    <rPh sb="85" eb="86">
      <t>マカナ</t>
    </rPh>
    <rPh sb="92" eb="94">
      <t>イッパン</t>
    </rPh>
    <rPh sb="94" eb="96">
      <t>カイケイ</t>
    </rPh>
    <rPh sb="99" eb="100">
      <t>ク</t>
    </rPh>
    <rPh sb="100" eb="101">
      <t>イ</t>
    </rPh>
    <rPh sb="102" eb="104">
      <t>イゾン</t>
    </rPh>
    <rPh sb="111" eb="113">
      <t>シナイ</t>
    </rPh>
    <rPh sb="114" eb="116">
      <t>ノウギョウ</t>
    </rPh>
    <rPh sb="116" eb="118">
      <t>シュウラク</t>
    </rPh>
    <rPh sb="118" eb="120">
      <t>ハイスイ</t>
    </rPh>
    <rPh sb="120" eb="122">
      <t>シセツ</t>
    </rPh>
    <rPh sb="124" eb="126">
      <t>チク</t>
    </rPh>
    <rPh sb="129" eb="132">
      <t>カニュウリツ</t>
    </rPh>
    <rPh sb="137" eb="140">
      <t>カニュウシャ</t>
    </rPh>
    <rPh sb="141" eb="144">
      <t>スイセンカ</t>
    </rPh>
    <rPh sb="144" eb="145">
      <t>リツ</t>
    </rPh>
    <rPh sb="158" eb="160">
      <t>ジンコウ</t>
    </rPh>
    <rPh sb="160" eb="162">
      <t>ドウコウ</t>
    </rPh>
    <rPh sb="164" eb="167">
      <t>ドウチク</t>
    </rPh>
    <rPh sb="168" eb="170">
      <t>ジュウミン</t>
    </rPh>
    <rPh sb="170" eb="172">
      <t>ゾウカ</t>
    </rPh>
    <rPh sb="173" eb="175">
      <t>ミコ</t>
    </rPh>
    <rPh sb="178" eb="180">
      <t>リョウキン</t>
    </rPh>
    <rPh sb="180" eb="182">
      <t>シュウニュウ</t>
    </rPh>
    <rPh sb="183" eb="185">
      <t>ゾウカ</t>
    </rPh>
    <rPh sb="186" eb="187">
      <t>ムズカ</t>
    </rPh>
    <rPh sb="195" eb="197">
      <t>テキセイ</t>
    </rPh>
    <rPh sb="198" eb="201">
      <t>シヨウリョウ</t>
    </rPh>
    <rPh sb="201" eb="203">
      <t>シュウニュウ</t>
    </rPh>
    <rPh sb="204" eb="206">
      <t>カクホ</t>
    </rPh>
    <rPh sb="207" eb="208">
      <t>ハカ</t>
    </rPh>
    <phoneticPr fontId="1"/>
  </si>
  <si>
    <t>末光地区の農業集落排水施設は、平成14年4月の供用開始から19年経過した。機械、電気など主要な設備の老朽化もあり、計画的な設備の修繕の検討も必要になっている。</t>
    <rPh sb="0" eb="2">
      <t>スエミツ</t>
    </rPh>
    <rPh sb="2" eb="4">
      <t>チク</t>
    </rPh>
    <rPh sb="5" eb="7">
      <t>ノウギョウ</t>
    </rPh>
    <rPh sb="7" eb="9">
      <t>シュウラク</t>
    </rPh>
    <rPh sb="9" eb="11">
      <t>ハイスイ</t>
    </rPh>
    <rPh sb="11" eb="13">
      <t>シセツ</t>
    </rPh>
    <rPh sb="15" eb="17">
      <t>ヘイセイ</t>
    </rPh>
    <rPh sb="19" eb="20">
      <t>ネン</t>
    </rPh>
    <rPh sb="21" eb="22">
      <t>ガツ</t>
    </rPh>
    <rPh sb="23" eb="25">
      <t>キョウヨウ</t>
    </rPh>
    <rPh sb="25" eb="27">
      <t>カイシ</t>
    </rPh>
    <rPh sb="31" eb="32">
      <t>ネン</t>
    </rPh>
    <rPh sb="32" eb="34">
      <t>ケイカ</t>
    </rPh>
    <rPh sb="37" eb="39">
      <t>キカイ</t>
    </rPh>
    <rPh sb="40" eb="42">
      <t>デンキ</t>
    </rPh>
    <rPh sb="44" eb="46">
      <t>シュヨウ</t>
    </rPh>
    <rPh sb="47" eb="49">
      <t>セツビ</t>
    </rPh>
    <rPh sb="50" eb="53">
      <t>ロウキュウカ</t>
    </rPh>
    <rPh sb="57" eb="60">
      <t>ケイカクテキ</t>
    </rPh>
    <rPh sb="61" eb="63">
      <t>セツビ</t>
    </rPh>
    <rPh sb="64" eb="66">
      <t>シュウゼン</t>
    </rPh>
    <rPh sb="67" eb="69">
      <t>ケントウ</t>
    </rPh>
    <rPh sb="70" eb="72">
      <t>ヒツヨウ</t>
    </rPh>
    <phoneticPr fontId="1"/>
  </si>
  <si>
    <t>　施設の老朽化を原因とする突発的な維持修繕費の増加が経営を圧迫している。平成25年度に実施した施設機能診断調査に基づく計画的な修繕を進め、施設の長寿命化を図り、地区全体の汚水処理機能を維持していく必要がある。
　施設利用率は、ほぼ上限で、使用料の増加が見込めないため、使用料の確保も含めた使用料の見直しの検討も必要である。
　</t>
    <rPh sb="1" eb="3">
      <t>シセツ</t>
    </rPh>
    <rPh sb="4" eb="7">
      <t>ロウキュウカ</t>
    </rPh>
    <rPh sb="8" eb="10">
      <t>ゲンイン</t>
    </rPh>
    <rPh sb="13" eb="16">
      <t>トッパツテキ</t>
    </rPh>
    <rPh sb="17" eb="19">
      <t>イジ</t>
    </rPh>
    <rPh sb="19" eb="22">
      <t>シュウゼンヒ</t>
    </rPh>
    <rPh sb="23" eb="25">
      <t>ゾウカ</t>
    </rPh>
    <rPh sb="26" eb="28">
      <t>ケイエイ</t>
    </rPh>
    <rPh sb="29" eb="31">
      <t>アッパク</t>
    </rPh>
    <rPh sb="36" eb="38">
      <t>ヘイセイ</t>
    </rPh>
    <rPh sb="40" eb="41">
      <t>ネン</t>
    </rPh>
    <rPh sb="41" eb="42">
      <t>ド</t>
    </rPh>
    <rPh sb="43" eb="45">
      <t>ジッシ</t>
    </rPh>
    <rPh sb="47" eb="49">
      <t>シセツ</t>
    </rPh>
    <rPh sb="49" eb="51">
      <t>キノウ</t>
    </rPh>
    <rPh sb="51" eb="53">
      <t>シンダン</t>
    </rPh>
    <rPh sb="53" eb="55">
      <t>チョウサ</t>
    </rPh>
    <rPh sb="56" eb="57">
      <t>モト</t>
    </rPh>
    <rPh sb="59" eb="62">
      <t>ケイカクテキ</t>
    </rPh>
    <rPh sb="63" eb="65">
      <t>シュウゼン</t>
    </rPh>
    <rPh sb="66" eb="67">
      <t>スス</t>
    </rPh>
    <rPh sb="69" eb="71">
      <t>シセツ</t>
    </rPh>
    <rPh sb="72" eb="74">
      <t>チョウジュ</t>
    </rPh>
    <rPh sb="74" eb="75">
      <t>イノチ</t>
    </rPh>
    <rPh sb="75" eb="76">
      <t>カ</t>
    </rPh>
    <rPh sb="77" eb="78">
      <t>ハカ</t>
    </rPh>
    <rPh sb="80" eb="82">
      <t>チク</t>
    </rPh>
    <rPh sb="82" eb="84">
      <t>ゼンタイ</t>
    </rPh>
    <rPh sb="85" eb="87">
      <t>オスイ</t>
    </rPh>
    <rPh sb="87" eb="89">
      <t>ショリ</t>
    </rPh>
    <rPh sb="89" eb="91">
      <t>キノウ</t>
    </rPh>
    <rPh sb="92" eb="94">
      <t>イジ</t>
    </rPh>
    <rPh sb="98" eb="100">
      <t>ヒツヨウ</t>
    </rPh>
    <rPh sb="106" eb="108">
      <t>シセツ</t>
    </rPh>
    <rPh sb="108" eb="111">
      <t>リヨウリツ</t>
    </rPh>
    <rPh sb="115" eb="117">
      <t>ジョウゲン</t>
    </rPh>
    <rPh sb="119" eb="122">
      <t>シヨウリョウ</t>
    </rPh>
    <rPh sb="123" eb="125">
      <t>ゾウカ</t>
    </rPh>
    <rPh sb="126" eb="128">
      <t>ミコ</t>
    </rPh>
    <rPh sb="134" eb="137">
      <t>シヨウリョウ</t>
    </rPh>
    <rPh sb="138" eb="140">
      <t>カクホ</t>
    </rPh>
    <rPh sb="141" eb="142">
      <t>フク</t>
    </rPh>
    <rPh sb="144" eb="147">
      <t>シヨウリョウ</t>
    </rPh>
    <rPh sb="148" eb="150">
      <t>ミナオ</t>
    </rPh>
    <rPh sb="152" eb="154">
      <t>ケントウ</t>
    </rPh>
    <rPh sb="155" eb="157">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</si>
</sst>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2.e-002</c:v>
                </c:pt>
                <c:pt idx="2">
                  <c:v>0.25</c:v>
                </c:pt>
                <c:pt idx="3">
                  <c:v>5.e-002</c:v>
                </c:pt>
                <c:pt idx="4">
                  <c:v>3.e-002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88.06</c:v>
                </c:pt>
                <c:pt idx="1">
                  <c:v>88.06</c:v>
                </c:pt>
                <c:pt idx="2">
                  <c:v>88.06</c:v>
                </c:pt>
                <c:pt idx="3">
                  <c:v>88.06</c:v>
                </c:pt>
                <c:pt idx="4">
                  <c:v>88.06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50.68</c:v>
                </c:pt>
                <c:pt idx="1">
                  <c:v>50.14</c:v>
                </c:pt>
                <c:pt idx="2">
                  <c:v>54.83</c:v>
                </c:pt>
                <c:pt idx="3">
                  <c:v>66.53</c:v>
                </c:pt>
                <c:pt idx="4">
                  <c:v>52.35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84.86</c:v>
                </c:pt>
                <c:pt idx="1">
                  <c:v>84.98</c:v>
                </c:pt>
                <c:pt idx="2">
                  <c:v>84.7</c:v>
                </c:pt>
                <c:pt idx="3">
                  <c:v>84.67</c:v>
                </c:pt>
                <c:pt idx="4">
                  <c:v>84.39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39.39</c:v>
                </c:pt>
                <c:pt idx="1">
                  <c:v>39.46</c:v>
                </c:pt>
                <c:pt idx="2">
                  <c:v>33.909999999999997</c:v>
                </c:pt>
                <c:pt idx="3">
                  <c:v>37.57</c:v>
                </c:pt>
                <c:pt idx="4">
                  <c:v>31.75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789.46</c:v>
                </c:pt>
                <c:pt idx="1">
                  <c:v>826.83</c:v>
                </c:pt>
                <c:pt idx="2">
                  <c:v>867.83</c:v>
                </c:pt>
                <c:pt idx="3">
                  <c:v>791.76</c:v>
                </c:pt>
                <c:pt idx="4">
                  <c:v>900.82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63.3</c:v>
                </c:pt>
                <c:pt idx="1">
                  <c:v>58.5</c:v>
                </c:pt>
                <c:pt idx="2">
                  <c:v>77.95</c:v>
                </c:pt>
                <c:pt idx="3">
                  <c:v>55.7</c:v>
                </c:pt>
                <c:pt idx="4">
                  <c:v>72.41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57.77</c:v>
                </c:pt>
                <c:pt idx="1">
                  <c:v>57.31</c:v>
                </c:pt>
                <c:pt idx="2">
                  <c:v>57.08</c:v>
                </c:pt>
                <c:pt idx="3">
                  <c:v>56.26</c:v>
                </c:pt>
                <c:pt idx="4">
                  <c:v>52.94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130.66999999999999</c:v>
                </c:pt>
                <c:pt idx="1">
                  <c:v>135.6</c:v>
                </c:pt>
                <c:pt idx="2">
                  <c:v>100.52</c:v>
                </c:pt>
                <c:pt idx="3">
                  <c:v>141.49</c:v>
                </c:pt>
                <c:pt idx="4">
                  <c:v>95.44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274.35000000000002</c:v>
                </c:pt>
                <c:pt idx="1">
                  <c:v>273.52</c:v>
                </c:pt>
                <c:pt idx="2">
                  <c:v>274.99</c:v>
                </c:pt>
                <c:pt idx="3">
                  <c:v>282.08999999999997</c:v>
                </c:pt>
                <c:pt idx="4">
                  <c:v>303.27999999999997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G59"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土佐市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26334</v>
      </c>
      <c r="AM8" s="21"/>
      <c r="AN8" s="21"/>
      <c r="AO8" s="21"/>
      <c r="AP8" s="21"/>
      <c r="AQ8" s="21"/>
      <c r="AR8" s="21"/>
      <c r="AS8" s="21"/>
      <c r="AT8" s="7">
        <f>データ!T6</f>
        <v>91.5</v>
      </c>
      <c r="AU8" s="7"/>
      <c r="AV8" s="7"/>
      <c r="AW8" s="7"/>
      <c r="AX8" s="7"/>
      <c r="AY8" s="7"/>
      <c r="AZ8" s="7"/>
      <c r="BA8" s="7"/>
      <c r="BB8" s="7">
        <f>データ!U6</f>
        <v>287.8</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23</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8" t="s">
        <v>35</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0.57999999999999996</v>
      </c>
      <c r="Q10" s="7"/>
      <c r="R10" s="7"/>
      <c r="S10" s="7"/>
      <c r="T10" s="7"/>
      <c r="U10" s="7"/>
      <c r="V10" s="7"/>
      <c r="W10" s="7">
        <f>データ!Q6</f>
        <v>100</v>
      </c>
      <c r="X10" s="7"/>
      <c r="Y10" s="7"/>
      <c r="Z10" s="7"/>
      <c r="AA10" s="7"/>
      <c r="AB10" s="7"/>
      <c r="AC10" s="7"/>
      <c r="AD10" s="21">
        <f>データ!R6</f>
        <v>2550</v>
      </c>
      <c r="AE10" s="21"/>
      <c r="AF10" s="21"/>
      <c r="AG10" s="21"/>
      <c r="AH10" s="21"/>
      <c r="AI10" s="21"/>
      <c r="AJ10" s="21"/>
      <c r="AK10" s="2"/>
      <c r="AL10" s="21">
        <f>データ!V6</f>
        <v>152</v>
      </c>
      <c r="AM10" s="21"/>
      <c r="AN10" s="21"/>
      <c r="AO10" s="21"/>
      <c r="AP10" s="21"/>
      <c r="AQ10" s="21"/>
      <c r="AR10" s="21"/>
      <c r="AS10" s="21"/>
      <c r="AT10" s="7">
        <f>データ!W6</f>
        <v>7.0000000000000007e-002</v>
      </c>
      <c r="AU10" s="7"/>
      <c r="AV10" s="7"/>
      <c r="AW10" s="7"/>
      <c r="AX10" s="7"/>
      <c r="AY10" s="7"/>
      <c r="AZ10" s="7"/>
      <c r="BA10" s="7"/>
      <c r="BB10" s="7">
        <f>データ!X6</f>
        <v>2171.4299999999998</v>
      </c>
      <c r="BC10" s="7"/>
      <c r="BD10" s="7"/>
      <c r="BE10" s="7"/>
      <c r="BF10" s="7"/>
      <c r="BG10" s="7"/>
      <c r="BH10" s="7"/>
      <c r="BI10" s="7"/>
      <c r="BJ10" s="2"/>
      <c r="BK10" s="2"/>
      <c r="BL10" s="29" t="s">
        <v>38</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115</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45</v>
      </c>
      <c r="C85" s="12"/>
      <c r="D85" s="12"/>
      <c r="E85" s="12" t="s">
        <v>46</v>
      </c>
      <c r="F85" s="12" t="s">
        <v>48</v>
      </c>
      <c r="G85" s="12" t="s">
        <v>49</v>
      </c>
      <c r="H85" s="12" t="s">
        <v>43</v>
      </c>
      <c r="I85" s="12" t="s">
        <v>10</v>
      </c>
      <c r="J85" s="12" t="s">
        <v>50</v>
      </c>
      <c r="K85" s="12" t="s">
        <v>51</v>
      </c>
      <c r="L85" s="12" t="s">
        <v>33</v>
      </c>
      <c r="M85" s="12" t="s">
        <v>37</v>
      </c>
      <c r="N85" s="12" t="s">
        <v>52</v>
      </c>
      <c r="O85" s="12" t="s">
        <v>53</v>
      </c>
    </row>
    <row r="86" spans="1:78" hidden="1">
      <c r="B86" s="12"/>
      <c r="C86" s="12"/>
      <c r="D86" s="12"/>
      <c r="E86" s="12" t="str">
        <f>データ!AI6</f>
        <v/>
      </c>
      <c r="F86" s="12" t="s">
        <v>40</v>
      </c>
      <c r="G86" s="12" t="s">
        <v>40</v>
      </c>
      <c r="H86" s="12" t="str">
        <f>データ!BP6</f>
        <v>【809.19】</v>
      </c>
      <c r="I86" s="12" t="str">
        <f>データ!CA6</f>
        <v>【57.02】</v>
      </c>
      <c r="J86" s="12" t="str">
        <f>データ!CL6</f>
        <v>【273.68】</v>
      </c>
      <c r="K86" s="12" t="str">
        <f>データ!CW6</f>
        <v>【52.55】</v>
      </c>
      <c r="L86" s="12" t="str">
        <f>データ!DH6</f>
        <v>【87.30】</v>
      </c>
      <c r="M86" s="12" t="s">
        <v>40</v>
      </c>
      <c r="N86" s="12" t="s">
        <v>40</v>
      </c>
      <c r="O86" s="12" t="str">
        <f>データ!EO6</f>
        <v>【0.02】</v>
      </c>
    </row>
  </sheetData>
  <sheetProtection algorithmName="SHA-512" hashValue="qUzW8veOoV/lqEGtdQ5V+9kkV/aWKBwau9YO7OeMFte3JU6Q+ZHFKbCzCHlzCc/uDq0Gpsxrnks44sB1nf01XA==" saltValue="+Ln17JtrTsfKRlKJ52Gw3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34</v>
      </c>
      <c r="C3" s="58" t="s">
        <v>59</v>
      </c>
      <c r="D3" s="58" t="s">
        <v>60</v>
      </c>
      <c r="E3" s="58" t="s">
        <v>5</v>
      </c>
      <c r="F3" s="58" t="s">
        <v>4</v>
      </c>
      <c r="G3" s="58" t="s">
        <v>24</v>
      </c>
      <c r="H3" s="65" t="s">
        <v>56</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61</v>
      </c>
      <c r="B4" s="59"/>
      <c r="C4" s="59"/>
      <c r="D4" s="59"/>
      <c r="E4" s="59"/>
      <c r="F4" s="59"/>
      <c r="G4" s="59"/>
      <c r="H4" s="66"/>
      <c r="I4" s="69"/>
      <c r="J4" s="69"/>
      <c r="K4" s="69"/>
      <c r="L4" s="69"/>
      <c r="M4" s="69"/>
      <c r="N4" s="69"/>
      <c r="O4" s="69"/>
      <c r="P4" s="69"/>
      <c r="Q4" s="69"/>
      <c r="R4" s="69"/>
      <c r="S4" s="69"/>
      <c r="T4" s="69"/>
      <c r="U4" s="69"/>
      <c r="V4" s="69"/>
      <c r="W4" s="69"/>
      <c r="X4" s="74"/>
      <c r="Y4" s="77" t="s">
        <v>26</v>
      </c>
      <c r="Z4" s="77"/>
      <c r="AA4" s="77"/>
      <c r="AB4" s="77"/>
      <c r="AC4" s="77"/>
      <c r="AD4" s="77"/>
      <c r="AE4" s="77"/>
      <c r="AF4" s="77"/>
      <c r="AG4" s="77"/>
      <c r="AH4" s="77"/>
      <c r="AI4" s="77"/>
      <c r="AJ4" s="77" t="s">
        <v>47</v>
      </c>
      <c r="AK4" s="77"/>
      <c r="AL4" s="77"/>
      <c r="AM4" s="77"/>
      <c r="AN4" s="77"/>
      <c r="AO4" s="77"/>
      <c r="AP4" s="77"/>
      <c r="AQ4" s="77"/>
      <c r="AR4" s="77"/>
      <c r="AS4" s="77"/>
      <c r="AT4" s="77"/>
      <c r="AU4" s="77" t="s">
        <v>29</v>
      </c>
      <c r="AV4" s="77"/>
      <c r="AW4" s="77"/>
      <c r="AX4" s="77"/>
      <c r="AY4" s="77"/>
      <c r="AZ4" s="77"/>
      <c r="BA4" s="77"/>
      <c r="BB4" s="77"/>
      <c r="BC4" s="77"/>
      <c r="BD4" s="77"/>
      <c r="BE4" s="77"/>
      <c r="BF4" s="77" t="s">
        <v>62</v>
      </c>
      <c r="BG4" s="77"/>
      <c r="BH4" s="77"/>
      <c r="BI4" s="77"/>
      <c r="BJ4" s="77"/>
      <c r="BK4" s="77"/>
      <c r="BL4" s="77"/>
      <c r="BM4" s="77"/>
      <c r="BN4" s="77"/>
      <c r="BO4" s="77"/>
      <c r="BP4" s="77"/>
      <c r="BQ4" s="77" t="s">
        <v>14</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58</v>
      </c>
      <c r="I5" s="67" t="s">
        <v>71</v>
      </c>
      <c r="J5" s="67" t="s">
        <v>72</v>
      </c>
      <c r="K5" s="67" t="s">
        <v>73</v>
      </c>
      <c r="L5" s="67" t="s">
        <v>74</v>
      </c>
      <c r="M5" s="67" t="s">
        <v>6</v>
      </c>
      <c r="N5" s="67" t="s">
        <v>75</v>
      </c>
      <c r="O5" s="67" t="s">
        <v>76</v>
      </c>
      <c r="P5" s="67" t="s">
        <v>77</v>
      </c>
      <c r="Q5" s="67" t="s">
        <v>78</v>
      </c>
      <c r="R5" s="67" t="s">
        <v>79</v>
      </c>
      <c r="S5" s="67" t="s">
        <v>80</v>
      </c>
      <c r="T5" s="67" t="s">
        <v>81</v>
      </c>
      <c r="U5" s="67" t="s">
        <v>65</v>
      </c>
      <c r="V5" s="67" t="s">
        <v>82</v>
      </c>
      <c r="W5" s="67" t="s">
        <v>83</v>
      </c>
      <c r="X5" s="67" t="s">
        <v>84</v>
      </c>
      <c r="Y5" s="67" t="s">
        <v>85</v>
      </c>
      <c r="Z5" s="67" t="s">
        <v>86</v>
      </c>
      <c r="AA5" s="67" t="s">
        <v>87</v>
      </c>
      <c r="AB5" s="67" t="s">
        <v>88</v>
      </c>
      <c r="AC5" s="67" t="s">
        <v>89</v>
      </c>
      <c r="AD5" s="67" t="s">
        <v>90</v>
      </c>
      <c r="AE5" s="67" t="s">
        <v>92</v>
      </c>
      <c r="AF5" s="67" t="s">
        <v>93</v>
      </c>
      <c r="AG5" s="67" t="s">
        <v>94</v>
      </c>
      <c r="AH5" s="67" t="s">
        <v>95</v>
      </c>
      <c r="AI5" s="67" t="s">
        <v>45</v>
      </c>
      <c r="AJ5" s="67" t="s">
        <v>85</v>
      </c>
      <c r="AK5" s="67" t="s">
        <v>86</v>
      </c>
      <c r="AL5" s="67" t="s">
        <v>87</v>
      </c>
      <c r="AM5" s="67" t="s">
        <v>88</v>
      </c>
      <c r="AN5" s="67" t="s">
        <v>89</v>
      </c>
      <c r="AO5" s="67" t="s">
        <v>90</v>
      </c>
      <c r="AP5" s="67" t="s">
        <v>92</v>
      </c>
      <c r="AQ5" s="67" t="s">
        <v>93</v>
      </c>
      <c r="AR5" s="67" t="s">
        <v>94</v>
      </c>
      <c r="AS5" s="67" t="s">
        <v>95</v>
      </c>
      <c r="AT5" s="67" t="s">
        <v>91</v>
      </c>
      <c r="AU5" s="67" t="s">
        <v>85</v>
      </c>
      <c r="AV5" s="67" t="s">
        <v>86</v>
      </c>
      <c r="AW5" s="67" t="s">
        <v>87</v>
      </c>
      <c r="AX5" s="67" t="s">
        <v>88</v>
      </c>
      <c r="AY5" s="67" t="s">
        <v>89</v>
      </c>
      <c r="AZ5" s="67" t="s">
        <v>90</v>
      </c>
      <c r="BA5" s="67" t="s">
        <v>92</v>
      </c>
      <c r="BB5" s="67" t="s">
        <v>93</v>
      </c>
      <c r="BC5" s="67" t="s">
        <v>94</v>
      </c>
      <c r="BD5" s="67" t="s">
        <v>95</v>
      </c>
      <c r="BE5" s="67" t="s">
        <v>91</v>
      </c>
      <c r="BF5" s="67" t="s">
        <v>85</v>
      </c>
      <c r="BG5" s="67" t="s">
        <v>86</v>
      </c>
      <c r="BH5" s="67" t="s">
        <v>87</v>
      </c>
      <c r="BI5" s="67" t="s">
        <v>88</v>
      </c>
      <c r="BJ5" s="67" t="s">
        <v>89</v>
      </c>
      <c r="BK5" s="67" t="s">
        <v>90</v>
      </c>
      <c r="BL5" s="67" t="s">
        <v>92</v>
      </c>
      <c r="BM5" s="67" t="s">
        <v>93</v>
      </c>
      <c r="BN5" s="67" t="s">
        <v>94</v>
      </c>
      <c r="BO5" s="67" t="s">
        <v>95</v>
      </c>
      <c r="BP5" s="67" t="s">
        <v>91</v>
      </c>
      <c r="BQ5" s="67" t="s">
        <v>85</v>
      </c>
      <c r="BR5" s="67" t="s">
        <v>86</v>
      </c>
      <c r="BS5" s="67" t="s">
        <v>87</v>
      </c>
      <c r="BT5" s="67" t="s">
        <v>88</v>
      </c>
      <c r="BU5" s="67" t="s">
        <v>89</v>
      </c>
      <c r="BV5" s="67" t="s">
        <v>90</v>
      </c>
      <c r="BW5" s="67" t="s">
        <v>92</v>
      </c>
      <c r="BX5" s="67" t="s">
        <v>93</v>
      </c>
      <c r="BY5" s="67" t="s">
        <v>94</v>
      </c>
      <c r="BZ5" s="67" t="s">
        <v>95</v>
      </c>
      <c r="CA5" s="67" t="s">
        <v>91</v>
      </c>
      <c r="CB5" s="67" t="s">
        <v>85</v>
      </c>
      <c r="CC5" s="67" t="s">
        <v>86</v>
      </c>
      <c r="CD5" s="67" t="s">
        <v>87</v>
      </c>
      <c r="CE5" s="67" t="s">
        <v>88</v>
      </c>
      <c r="CF5" s="67" t="s">
        <v>89</v>
      </c>
      <c r="CG5" s="67" t="s">
        <v>90</v>
      </c>
      <c r="CH5" s="67" t="s">
        <v>92</v>
      </c>
      <c r="CI5" s="67" t="s">
        <v>93</v>
      </c>
      <c r="CJ5" s="67" t="s">
        <v>94</v>
      </c>
      <c r="CK5" s="67" t="s">
        <v>95</v>
      </c>
      <c r="CL5" s="67" t="s">
        <v>91</v>
      </c>
      <c r="CM5" s="67" t="s">
        <v>85</v>
      </c>
      <c r="CN5" s="67" t="s">
        <v>86</v>
      </c>
      <c r="CO5" s="67" t="s">
        <v>87</v>
      </c>
      <c r="CP5" s="67" t="s">
        <v>88</v>
      </c>
      <c r="CQ5" s="67" t="s">
        <v>89</v>
      </c>
      <c r="CR5" s="67" t="s">
        <v>90</v>
      </c>
      <c r="CS5" s="67" t="s">
        <v>92</v>
      </c>
      <c r="CT5" s="67" t="s">
        <v>93</v>
      </c>
      <c r="CU5" s="67" t="s">
        <v>94</v>
      </c>
      <c r="CV5" s="67" t="s">
        <v>95</v>
      </c>
      <c r="CW5" s="67" t="s">
        <v>91</v>
      </c>
      <c r="CX5" s="67" t="s">
        <v>85</v>
      </c>
      <c r="CY5" s="67" t="s">
        <v>86</v>
      </c>
      <c r="CZ5" s="67" t="s">
        <v>87</v>
      </c>
      <c r="DA5" s="67" t="s">
        <v>88</v>
      </c>
      <c r="DB5" s="67" t="s">
        <v>89</v>
      </c>
      <c r="DC5" s="67" t="s">
        <v>90</v>
      </c>
      <c r="DD5" s="67" t="s">
        <v>92</v>
      </c>
      <c r="DE5" s="67" t="s">
        <v>93</v>
      </c>
      <c r="DF5" s="67" t="s">
        <v>94</v>
      </c>
      <c r="DG5" s="67" t="s">
        <v>95</v>
      </c>
      <c r="DH5" s="67" t="s">
        <v>91</v>
      </c>
      <c r="DI5" s="67" t="s">
        <v>85</v>
      </c>
      <c r="DJ5" s="67" t="s">
        <v>86</v>
      </c>
      <c r="DK5" s="67" t="s">
        <v>87</v>
      </c>
      <c r="DL5" s="67" t="s">
        <v>88</v>
      </c>
      <c r="DM5" s="67" t="s">
        <v>89</v>
      </c>
      <c r="DN5" s="67" t="s">
        <v>90</v>
      </c>
      <c r="DO5" s="67" t="s">
        <v>92</v>
      </c>
      <c r="DP5" s="67" t="s">
        <v>93</v>
      </c>
      <c r="DQ5" s="67" t="s">
        <v>94</v>
      </c>
      <c r="DR5" s="67" t="s">
        <v>95</v>
      </c>
      <c r="DS5" s="67" t="s">
        <v>91</v>
      </c>
      <c r="DT5" s="67" t="s">
        <v>85</v>
      </c>
      <c r="DU5" s="67" t="s">
        <v>86</v>
      </c>
      <c r="DV5" s="67" t="s">
        <v>87</v>
      </c>
      <c r="DW5" s="67" t="s">
        <v>88</v>
      </c>
      <c r="DX5" s="67" t="s">
        <v>89</v>
      </c>
      <c r="DY5" s="67" t="s">
        <v>90</v>
      </c>
      <c r="DZ5" s="67" t="s">
        <v>92</v>
      </c>
      <c r="EA5" s="67" t="s">
        <v>93</v>
      </c>
      <c r="EB5" s="67" t="s">
        <v>94</v>
      </c>
      <c r="EC5" s="67" t="s">
        <v>95</v>
      </c>
      <c r="ED5" s="67" t="s">
        <v>91</v>
      </c>
      <c r="EE5" s="67" t="s">
        <v>85</v>
      </c>
      <c r="EF5" s="67" t="s">
        <v>86</v>
      </c>
      <c r="EG5" s="67" t="s">
        <v>87</v>
      </c>
      <c r="EH5" s="67" t="s">
        <v>88</v>
      </c>
      <c r="EI5" s="67" t="s">
        <v>89</v>
      </c>
      <c r="EJ5" s="67" t="s">
        <v>90</v>
      </c>
      <c r="EK5" s="67" t="s">
        <v>92</v>
      </c>
      <c r="EL5" s="67" t="s">
        <v>93</v>
      </c>
      <c r="EM5" s="67" t="s">
        <v>94</v>
      </c>
      <c r="EN5" s="67" t="s">
        <v>95</v>
      </c>
      <c r="EO5" s="67" t="s">
        <v>91</v>
      </c>
    </row>
    <row r="6" spans="1:145" s="55" customFormat="1">
      <c r="A6" s="56" t="s">
        <v>96</v>
      </c>
      <c r="B6" s="61">
        <f t="shared" ref="B6:X6" si="1">B7</f>
        <v>2022</v>
      </c>
      <c r="C6" s="61">
        <f t="shared" si="1"/>
        <v>392057</v>
      </c>
      <c r="D6" s="61">
        <f t="shared" si="1"/>
        <v>47</v>
      </c>
      <c r="E6" s="61">
        <f t="shared" si="1"/>
        <v>17</v>
      </c>
      <c r="F6" s="61">
        <f t="shared" si="1"/>
        <v>5</v>
      </c>
      <c r="G6" s="61">
        <f t="shared" si="1"/>
        <v>0</v>
      </c>
      <c r="H6" s="61" t="str">
        <f t="shared" si="1"/>
        <v>高知県　土佐市</v>
      </c>
      <c r="I6" s="61" t="str">
        <f t="shared" si="1"/>
        <v>法非適用</v>
      </c>
      <c r="J6" s="61" t="str">
        <f t="shared" si="1"/>
        <v>下水道事業</v>
      </c>
      <c r="K6" s="61" t="str">
        <f t="shared" si="1"/>
        <v>農業集落排水</v>
      </c>
      <c r="L6" s="61" t="str">
        <f t="shared" si="1"/>
        <v>F2</v>
      </c>
      <c r="M6" s="61" t="str">
        <f t="shared" si="1"/>
        <v>非設置</v>
      </c>
      <c r="N6" s="70" t="str">
        <f t="shared" si="1"/>
        <v>-</v>
      </c>
      <c r="O6" s="70" t="str">
        <f t="shared" si="1"/>
        <v>該当数値なし</v>
      </c>
      <c r="P6" s="70">
        <f t="shared" si="1"/>
        <v>0.57999999999999996</v>
      </c>
      <c r="Q6" s="70">
        <f t="shared" si="1"/>
        <v>100</v>
      </c>
      <c r="R6" s="70">
        <f t="shared" si="1"/>
        <v>2550</v>
      </c>
      <c r="S6" s="70">
        <f t="shared" si="1"/>
        <v>26334</v>
      </c>
      <c r="T6" s="70">
        <f t="shared" si="1"/>
        <v>91.5</v>
      </c>
      <c r="U6" s="70">
        <f t="shared" si="1"/>
        <v>287.8</v>
      </c>
      <c r="V6" s="70">
        <f t="shared" si="1"/>
        <v>152</v>
      </c>
      <c r="W6" s="70">
        <f t="shared" si="1"/>
        <v>7.0000000000000007e-002</v>
      </c>
      <c r="X6" s="70">
        <f t="shared" si="1"/>
        <v>2171.4299999999998</v>
      </c>
      <c r="Y6" s="78">
        <f t="shared" ref="Y6:AH6" si="2">IF(Y7="",NA(),Y7)</f>
        <v>39.39</v>
      </c>
      <c r="Z6" s="78">
        <f t="shared" si="2"/>
        <v>39.46</v>
      </c>
      <c r="AA6" s="78">
        <f t="shared" si="2"/>
        <v>33.909999999999997</v>
      </c>
      <c r="AB6" s="78">
        <f t="shared" si="2"/>
        <v>37.57</v>
      </c>
      <c r="AC6" s="78">
        <f t="shared" si="2"/>
        <v>31.75</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789.46</v>
      </c>
      <c r="BL6" s="78">
        <f t="shared" si="5"/>
        <v>826.83</v>
      </c>
      <c r="BM6" s="78">
        <f t="shared" si="5"/>
        <v>867.83</v>
      </c>
      <c r="BN6" s="78">
        <f t="shared" si="5"/>
        <v>791.76</v>
      </c>
      <c r="BO6" s="78">
        <f t="shared" si="5"/>
        <v>900.82</v>
      </c>
      <c r="BP6" s="70" t="str">
        <f>IF(BP7="","",IF(BP7="-","【-】","【"&amp;SUBSTITUTE(TEXT(BP7,"#,##0.00"),"-","△")&amp;"】"))</f>
        <v>【809.19】</v>
      </c>
      <c r="BQ6" s="78">
        <f t="shared" ref="BQ6:BZ6" si="6">IF(BQ7="",NA(),BQ7)</f>
        <v>63.3</v>
      </c>
      <c r="BR6" s="78">
        <f t="shared" si="6"/>
        <v>58.5</v>
      </c>
      <c r="BS6" s="78">
        <f t="shared" si="6"/>
        <v>77.95</v>
      </c>
      <c r="BT6" s="78">
        <f t="shared" si="6"/>
        <v>55.7</v>
      </c>
      <c r="BU6" s="78">
        <f t="shared" si="6"/>
        <v>72.41</v>
      </c>
      <c r="BV6" s="78">
        <f t="shared" si="6"/>
        <v>57.77</v>
      </c>
      <c r="BW6" s="78">
        <f t="shared" si="6"/>
        <v>57.31</v>
      </c>
      <c r="BX6" s="78">
        <f t="shared" si="6"/>
        <v>57.08</v>
      </c>
      <c r="BY6" s="78">
        <f t="shared" si="6"/>
        <v>56.26</v>
      </c>
      <c r="BZ6" s="78">
        <f t="shared" si="6"/>
        <v>52.94</v>
      </c>
      <c r="CA6" s="70" t="str">
        <f>IF(CA7="","",IF(CA7="-","【-】","【"&amp;SUBSTITUTE(TEXT(CA7,"#,##0.00"),"-","△")&amp;"】"))</f>
        <v>【57.02】</v>
      </c>
      <c r="CB6" s="78">
        <f t="shared" ref="CB6:CK6" si="7">IF(CB7="",NA(),CB7)</f>
        <v>130.66999999999999</v>
      </c>
      <c r="CC6" s="78">
        <f t="shared" si="7"/>
        <v>135.6</v>
      </c>
      <c r="CD6" s="78">
        <f t="shared" si="7"/>
        <v>100.52</v>
      </c>
      <c r="CE6" s="78">
        <f t="shared" si="7"/>
        <v>141.49</v>
      </c>
      <c r="CF6" s="78">
        <f t="shared" si="7"/>
        <v>95.44</v>
      </c>
      <c r="CG6" s="78">
        <f t="shared" si="7"/>
        <v>274.35000000000002</v>
      </c>
      <c r="CH6" s="78">
        <f t="shared" si="7"/>
        <v>273.52</v>
      </c>
      <c r="CI6" s="78">
        <f t="shared" si="7"/>
        <v>274.99</v>
      </c>
      <c r="CJ6" s="78">
        <f t="shared" si="7"/>
        <v>282.08999999999997</v>
      </c>
      <c r="CK6" s="78">
        <f t="shared" si="7"/>
        <v>303.27999999999997</v>
      </c>
      <c r="CL6" s="70" t="str">
        <f>IF(CL7="","",IF(CL7="-","【-】","【"&amp;SUBSTITUTE(TEXT(CL7,"#,##0.00"),"-","△")&amp;"】"))</f>
        <v>【273.68】</v>
      </c>
      <c r="CM6" s="78">
        <f t="shared" ref="CM6:CV6" si="8">IF(CM7="",NA(),CM7)</f>
        <v>88.06</v>
      </c>
      <c r="CN6" s="78">
        <f t="shared" si="8"/>
        <v>88.06</v>
      </c>
      <c r="CO6" s="78">
        <f t="shared" si="8"/>
        <v>88.06</v>
      </c>
      <c r="CP6" s="78">
        <f t="shared" si="8"/>
        <v>88.06</v>
      </c>
      <c r="CQ6" s="78">
        <f t="shared" si="8"/>
        <v>88.06</v>
      </c>
      <c r="CR6" s="78">
        <f t="shared" si="8"/>
        <v>50.68</v>
      </c>
      <c r="CS6" s="78">
        <f t="shared" si="8"/>
        <v>50.14</v>
      </c>
      <c r="CT6" s="78">
        <f t="shared" si="8"/>
        <v>54.83</v>
      </c>
      <c r="CU6" s="78">
        <f t="shared" si="8"/>
        <v>66.53</v>
      </c>
      <c r="CV6" s="78">
        <f t="shared" si="8"/>
        <v>52.35</v>
      </c>
      <c r="CW6" s="70" t="str">
        <f>IF(CW7="","",IF(CW7="-","【-】","【"&amp;SUBSTITUTE(TEXT(CW7,"#,##0.00"),"-","△")&amp;"】"))</f>
        <v>【52.55】</v>
      </c>
      <c r="CX6" s="78">
        <f t="shared" ref="CX6:DG6" si="9">IF(CX7="",NA(),CX7)</f>
        <v>100</v>
      </c>
      <c r="CY6" s="78">
        <f t="shared" si="9"/>
        <v>100</v>
      </c>
      <c r="CZ6" s="78">
        <f t="shared" si="9"/>
        <v>100</v>
      </c>
      <c r="DA6" s="78">
        <f t="shared" si="9"/>
        <v>100</v>
      </c>
      <c r="DB6" s="78">
        <f t="shared" si="9"/>
        <v>100</v>
      </c>
      <c r="DC6" s="78">
        <f t="shared" si="9"/>
        <v>84.86</v>
      </c>
      <c r="DD6" s="78">
        <f t="shared" si="9"/>
        <v>84.98</v>
      </c>
      <c r="DE6" s="78">
        <f t="shared" si="9"/>
        <v>84.7</v>
      </c>
      <c r="DF6" s="78">
        <f t="shared" si="9"/>
        <v>84.67</v>
      </c>
      <c r="DG6" s="78">
        <f t="shared" si="9"/>
        <v>84.39</v>
      </c>
      <c r="DH6" s="70" t="str">
        <f>IF(DH7="","",IF(DH7="-","【-】","【"&amp;SUBSTITUTE(TEXT(DH7,"#,##0.00"),"-","△")&amp;"】"))</f>
        <v>【87.30】</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1.e-002</v>
      </c>
      <c r="EK6" s="78">
        <f t="shared" si="12"/>
        <v>2.e-002</v>
      </c>
      <c r="EL6" s="78">
        <f t="shared" si="12"/>
        <v>0.25</v>
      </c>
      <c r="EM6" s="78">
        <f t="shared" si="12"/>
        <v>5.e-002</v>
      </c>
      <c r="EN6" s="78">
        <f t="shared" si="12"/>
        <v>3.e-002</v>
      </c>
      <c r="EO6" s="70" t="str">
        <f>IF(EO7="","",IF(EO7="-","【-】","【"&amp;SUBSTITUTE(TEXT(EO7,"#,##0.00"),"-","△")&amp;"】"))</f>
        <v>【0.02】</v>
      </c>
    </row>
    <row r="7" spans="1:145" s="55" customFormat="1">
      <c r="A7" s="56"/>
      <c r="B7" s="62">
        <v>2022</v>
      </c>
      <c r="C7" s="62">
        <v>392057</v>
      </c>
      <c r="D7" s="62">
        <v>47</v>
      </c>
      <c r="E7" s="62">
        <v>17</v>
      </c>
      <c r="F7" s="62">
        <v>5</v>
      </c>
      <c r="G7" s="62">
        <v>0</v>
      </c>
      <c r="H7" s="62" t="s">
        <v>21</v>
      </c>
      <c r="I7" s="62" t="s">
        <v>97</v>
      </c>
      <c r="J7" s="62" t="s">
        <v>98</v>
      </c>
      <c r="K7" s="62" t="s">
        <v>99</v>
      </c>
      <c r="L7" s="62" t="s">
        <v>100</v>
      </c>
      <c r="M7" s="62" t="s">
        <v>101</v>
      </c>
      <c r="N7" s="71" t="s">
        <v>40</v>
      </c>
      <c r="O7" s="71" t="s">
        <v>102</v>
      </c>
      <c r="P7" s="71">
        <v>0.57999999999999996</v>
      </c>
      <c r="Q7" s="71">
        <v>100</v>
      </c>
      <c r="R7" s="71">
        <v>2550</v>
      </c>
      <c r="S7" s="71">
        <v>26334</v>
      </c>
      <c r="T7" s="71">
        <v>91.5</v>
      </c>
      <c r="U7" s="71">
        <v>287.8</v>
      </c>
      <c r="V7" s="71">
        <v>152</v>
      </c>
      <c r="W7" s="71">
        <v>7.0000000000000007e-002</v>
      </c>
      <c r="X7" s="71">
        <v>2171.4299999999998</v>
      </c>
      <c r="Y7" s="71">
        <v>39.39</v>
      </c>
      <c r="Z7" s="71">
        <v>39.46</v>
      </c>
      <c r="AA7" s="71">
        <v>33.909999999999997</v>
      </c>
      <c r="AB7" s="71">
        <v>37.57</v>
      </c>
      <c r="AC7" s="71">
        <v>31.75</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789.46</v>
      </c>
      <c r="BL7" s="71">
        <v>826.83</v>
      </c>
      <c r="BM7" s="71">
        <v>867.83</v>
      </c>
      <c r="BN7" s="71">
        <v>791.76</v>
      </c>
      <c r="BO7" s="71">
        <v>900.82</v>
      </c>
      <c r="BP7" s="71">
        <v>809.19</v>
      </c>
      <c r="BQ7" s="71">
        <v>63.3</v>
      </c>
      <c r="BR7" s="71">
        <v>58.5</v>
      </c>
      <c r="BS7" s="71">
        <v>77.95</v>
      </c>
      <c r="BT7" s="71">
        <v>55.7</v>
      </c>
      <c r="BU7" s="71">
        <v>72.41</v>
      </c>
      <c r="BV7" s="71">
        <v>57.77</v>
      </c>
      <c r="BW7" s="71">
        <v>57.31</v>
      </c>
      <c r="BX7" s="71">
        <v>57.08</v>
      </c>
      <c r="BY7" s="71">
        <v>56.26</v>
      </c>
      <c r="BZ7" s="71">
        <v>52.94</v>
      </c>
      <c r="CA7" s="71">
        <v>57.02</v>
      </c>
      <c r="CB7" s="71">
        <v>130.66999999999999</v>
      </c>
      <c r="CC7" s="71">
        <v>135.6</v>
      </c>
      <c r="CD7" s="71">
        <v>100.52</v>
      </c>
      <c r="CE7" s="71">
        <v>141.49</v>
      </c>
      <c r="CF7" s="71">
        <v>95.44</v>
      </c>
      <c r="CG7" s="71">
        <v>274.35000000000002</v>
      </c>
      <c r="CH7" s="71">
        <v>273.52</v>
      </c>
      <c r="CI7" s="71">
        <v>274.99</v>
      </c>
      <c r="CJ7" s="71">
        <v>282.08999999999997</v>
      </c>
      <c r="CK7" s="71">
        <v>303.27999999999997</v>
      </c>
      <c r="CL7" s="71">
        <v>273.68</v>
      </c>
      <c r="CM7" s="71">
        <v>88.06</v>
      </c>
      <c r="CN7" s="71">
        <v>88.06</v>
      </c>
      <c r="CO7" s="71">
        <v>88.06</v>
      </c>
      <c r="CP7" s="71">
        <v>88.06</v>
      </c>
      <c r="CQ7" s="71">
        <v>88.06</v>
      </c>
      <c r="CR7" s="71">
        <v>50.68</v>
      </c>
      <c r="CS7" s="71">
        <v>50.14</v>
      </c>
      <c r="CT7" s="71">
        <v>54.83</v>
      </c>
      <c r="CU7" s="71">
        <v>66.53</v>
      </c>
      <c r="CV7" s="71">
        <v>52.35</v>
      </c>
      <c r="CW7" s="71">
        <v>52.55</v>
      </c>
      <c r="CX7" s="71">
        <v>100</v>
      </c>
      <c r="CY7" s="71">
        <v>100</v>
      </c>
      <c r="CZ7" s="71">
        <v>100</v>
      </c>
      <c r="DA7" s="71">
        <v>100</v>
      </c>
      <c r="DB7" s="71">
        <v>100</v>
      </c>
      <c r="DC7" s="71">
        <v>84.86</v>
      </c>
      <c r="DD7" s="71">
        <v>84.98</v>
      </c>
      <c r="DE7" s="71">
        <v>84.7</v>
      </c>
      <c r="DF7" s="71">
        <v>84.67</v>
      </c>
      <c r="DG7" s="71">
        <v>84.39</v>
      </c>
      <c r="DH7" s="71">
        <v>87.3</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1.e-002</v>
      </c>
      <c r="EK7" s="71">
        <v>2.e-002</v>
      </c>
      <c r="EL7" s="71">
        <v>0.25</v>
      </c>
      <c r="EM7" s="71">
        <v>5.e-002</v>
      </c>
      <c r="EN7" s="71">
        <v>3.e-002</v>
      </c>
      <c r="EO7" s="71">
        <v>2.e-002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34</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108</v>
      </c>
    </row>
    <row r="12" spans="1:145">
      <c r="B12">
        <v>1</v>
      </c>
      <c r="C12">
        <v>1</v>
      </c>
      <c r="D12">
        <v>2</v>
      </c>
      <c r="E12">
        <v>3</v>
      </c>
      <c r="F12">
        <v>4</v>
      </c>
      <c r="G12" t="s">
        <v>109</v>
      </c>
    </row>
    <row r="13" spans="1:145">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2023-12-12T02:55:56Z</dcterms:created>
  <dcterms:modified xsi:type="dcterms:W3CDTF">2024-01-23T00:14:52Z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2024-01-23T00:14:52Z</vt:filetime>
  </property>
</Properties>
</file>