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３－２．調査\令和5年度\経営比較分析表\"/>
    </mc:Choice>
  </mc:AlternateContent>
  <workbookProtection workbookAlgorithmName="SHA-512" workbookHashValue="YuINTrzciOabFn+cVRo3s0oSkyUnlnnPzDix8t0/9+iPI8BmzwlTjK+iZKI3EoTra4Vto27naBy3/fFwWVB+qQ==" workbookSaltValue="TExscgxtLC4lhTPXuKcjUg==" workbookSpinCount="100000" lockStructure="1"/>
  <bookViews>
    <workbookView xWindow="0" yWindow="0" windowWidth="19200" windowHeight="116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IZ54" i="4" l="1"/>
  <c r="FO78" i="4"/>
  <c r="FL54" i="4"/>
  <c r="FL32" i="4"/>
  <c r="BX78" i="4"/>
  <c r="BX54" i="4"/>
  <c r="BX32" i="4"/>
  <c r="MO78" i="4"/>
  <c r="MN54" i="4"/>
  <c r="MN32" i="4"/>
  <c r="JB78" i="4"/>
  <c r="IZ32" i="4"/>
  <c r="C11" i="5"/>
  <c r="D11" i="5"/>
  <c r="E11" i="5"/>
  <c r="B11" i="5"/>
  <c r="GT78" i="4" l="1"/>
  <c r="GR32" i="4"/>
  <c r="DG78" i="4"/>
  <c r="DD54" i="4"/>
  <c r="DD32" i="4"/>
  <c r="P78" i="4"/>
  <c r="P54" i="4"/>
  <c r="P32" i="4"/>
  <c r="KG78" i="4"/>
  <c r="KF54" i="4"/>
  <c r="KF32" i="4"/>
  <c r="GR54" i="4"/>
  <c r="LZ78" i="4"/>
  <c r="IM78" i="4"/>
  <c r="IK54" i="4"/>
  <c r="IK32" i="4"/>
  <c r="EZ78" i="4"/>
  <c r="EW54" i="4"/>
  <c r="EW32" i="4"/>
  <c r="BI78" i="4"/>
  <c r="BI54" i="4"/>
  <c r="BI32" i="4"/>
  <c r="LY54" i="4"/>
  <c r="LY32" i="4"/>
  <c r="AT78" i="4"/>
  <c r="AT54" i="4"/>
  <c r="LK78" i="4"/>
  <c r="LJ54" i="4"/>
  <c r="LJ32" i="4"/>
  <c r="HX78" i="4"/>
  <c r="HV54" i="4"/>
  <c r="HV32" i="4"/>
  <c r="EK78" i="4"/>
  <c r="EH54" i="4"/>
  <c r="EH32" i="4"/>
  <c r="AT32" i="4"/>
  <c r="AE78" i="4"/>
  <c r="AE54" i="4"/>
  <c r="AE32" i="4"/>
  <c r="KV78" i="4"/>
  <c r="KU54" i="4"/>
  <c r="KU32" i="4"/>
  <c r="DS32" i="4"/>
  <c r="HI78" i="4"/>
  <c r="HG54" i="4"/>
  <c r="HG32" i="4"/>
  <c r="DV78" i="4"/>
  <c r="DS54" i="4"/>
</calcChain>
</file>

<file path=xl/sharedStrings.xml><?xml version="1.0" encoding="utf-8"?>
<sst xmlns="http://schemas.openxmlformats.org/spreadsheetml/2006/main" count="343" uniqueCount="190">
  <si>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</si>
  <si>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</si>
  <si>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</si>
  <si>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</si>
  <si>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</si>
  <si>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</si>
  <si>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</si>
  <si>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</si>
  <si>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</si>
  <si>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</si>
  <si>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</si>
  <si>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</si>
  <si>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</si>
  <si>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</si>
  <si>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</si>
  <si>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</si>
  <si>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</si>
  <si>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</si>
  <si>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</si>
  <si>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</si>
  <si>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</si>
  <si>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</si>
  <si>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</si>
  <si>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</si>
  <si>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</si>
  <si>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</si>
  <si>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</si>
  <si>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</si>
  <si>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</si>
  <si>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</si>
  <si>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</si>
  <si>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</si>
  <si>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</si>
  <si>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</si>
  <si>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</si>
  <si>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</si>
  <si>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</si>
  <si>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</si>
  <si>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</si>
  <si>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</si>
  <si>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</si>
  <si>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</si>
  <si>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</si>
  <si>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</si>
  <si>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</si>
  <si>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</si>
  <si>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</si>
  <si>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</si>
  <si>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</si>
  <si>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</si>
  <si>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</si>
  <si>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</si>
  <si>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</si>
  <si>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</si>
  <si>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</si>
  <si>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</si>
  <si>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</si>
  <si>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</si>
  <si>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</si>
  <si>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</si>
  <si>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</si>
  <si>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</si>
  <si>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</si>
  <si>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</si>
  <si>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</si>
  <si>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</si>
  <si>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</si>
  <si>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</si>
  <si>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</si>
  <si>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</si>
  <si>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</si>
  <si>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</si>
  <si>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</si>
  <si>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</si>
  <si>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</si>
  <si>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</si>
  <si>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</si>
  <si>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</si>
  <si>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</si>
  <si>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</si>
  <si>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</si>
  <si>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</si>
  <si>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</si>
  <si>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</si>
  <si>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</si>
  <si>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</si>
  <si>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</si>
  <si>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</si>
  <si>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</si>
  <si>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</si>
  <si>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</si>
  <si>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</si>
  <si>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</si>
  <si>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</si>
  <si>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</si>
  <si>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</si>
  <si>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</si>
  <si>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</si>
  <si>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</si>
  <si>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</si>
  <si>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</si>
  <si>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</si>
  <si>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</si>
  <si>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</si>
  <si>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</si>
  <si>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</si>
  <si>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</si>
  <si>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</si>
  <si>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</si>
  <si>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</si>
  <si>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</si>
  <si>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</si>
  <si>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</si>
  <si>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</si>
  <si>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</si>
  <si>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</si>
  <si>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</si>
  <si>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</si>
  <si>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</si>
  <si>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</si>
  <si>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</si>
  <si>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</si>
  <si>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</si>
  <si>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</si>
  <si>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</si>
  <si>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</si>
  <si>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</si>
  <si>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</si>
  <si>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</si>
  <si>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</si>
  <si>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</si>
  <si>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</si>
  <si>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</si>
  <si>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</si>
  <si>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</si>
  <si>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</si>
  <si>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</si>
  <si>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</si>
  <si>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</si>
  <si>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</si>
  <si>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</si>
  <si>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</si>
  <si>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</si>
  <si>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</si>
  <si>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</si>
  <si>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</si>
  <si>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</si>
  <si>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</si>
  <si>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</si>
  <si>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</si>
  <si>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</si>
  <si>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</si>
  <si>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</si>
  <si>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</si>
  <si>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</si>
  <si>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</si>
  <si>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</si>
  <si>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</si>
  <si>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</si>
  <si>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当該値(N-2)</t>
    <phoneticPr fontId="5"/>
  </si>
  <si>
    <t>当該値(N-3)</t>
    <phoneticPr fontId="5"/>
  </si>
  <si>
    <t>当該値(N-2)</t>
    <phoneticPr fontId="5"/>
  </si>
  <si>
    <t>当該値(N-4)</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</si>
  <si>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</si>
  <si>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</si>
  <si>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</si>
  <si>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</si>
  <si>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</si>
  <si>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土佐市</t>
  </si>
  <si>
    <t>土佐市民病院</t>
  </si>
  <si>
    <t>条例全部</t>
  </si>
  <si>
    <t>病院事業</t>
  </si>
  <si>
    <t>一般病院</t>
  </si>
  <si>
    <t>100床以上～200床未満</t>
  </si>
  <si>
    <t>自治体職員</t>
  </si>
  <si>
    <t>直営</t>
  </si>
  <si>
    <t>対象</t>
  </si>
  <si>
    <t>ド 透</t>
  </si>
  <si>
    <t>救 臨 災</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</si>
  <si>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</si>
  <si>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</si>
  <si>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</si>
  <si>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</si>
  <si>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</si>
  <si>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</si>
  <si>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</si>
  <si>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県内の保健医療圏中、中央西地域から高幡医療圏における中核拠点施設として、地域医療の確保と医療水準の向上に努めている。また、救急指定・災害拠点病院として、地域における高度医療の一翼を担う一般急性期型病院の使命から、特に救急応需・収容率の向上に努めている。
　また、高度・特殊・専門分野でもある透析治療や、糖尿病重症化予防、小児発達障害等の専門外来にも取り組んでいるほか、一次脳卒中センターの開設による診療体制の強化や、循環器内科医師の増員に伴い心臓血管病に対する治療強化を図っている。
　加えて、臨床研修協力型病院としても、地域医療研修医や専門医研修の受入も積極的に行っており、若手医師の教育養成や、派遣大学・病院との協力連携で将来の医師確保を見据えた活動に注力している。
　新型コロナウイルス感染症では、重点医療機関及び疑い患者受入医療機関になっている。高知県からの要請に応じ、速やかに入院調整をするなど、中核的な役割を果たしている。</t>
    <phoneticPr fontId="5"/>
  </si>
  <si>
    <t>　健全経営の肝である医業収支では、4年度も新型コロナウイルス感染症の影響を大きく受けた。入院・外来患者数とも3年度より減少したため、一人当りの単価は上昇したものの、料金収入全体では大きな減収となった。一方で、病床確保料等補助金により、経常での収支均衡は確保され健全性を持続するとともに、利益剰余金の上積みを計上するに至った。</t>
    <phoneticPr fontId="5"/>
  </si>
  <si>
    <t>　病院施設等は、改築供用から14年を経過し、経年劣化による改修や修繕が必要となるケースが増加しつつある。資産の老朽化を示す減価償却累計率は45.8％と、緩やかであるが老朽化は進んでいる。6年度には電子カルテの更新を控えており、その他医療機器の更新や新規整備も合わせて、投資時期を管理・計画する必要がある。</t>
    <phoneticPr fontId="5"/>
  </si>
  <si>
    <t>　「患者様のため、職員のため、病院経営のため」の、基本理念を実現するためには、経営の安定的健全化は、必須である。4年度も自治体病院としての役割を果たす一方で、経営は厳しい状況を余儀なくされたものの、病床確保料などの補助金で経営の健全化は保たれた。
　しかしながら、5年度以降の感染症による減収は、病床確保料をもっても、収支均衡は見込めず、感染症の対応と一般診療の両立による収支改善が課題となっている。
　また、医師の適材適数確保による安全安心な医療の提供と救急応需体制の維持強化は、感染症の流行によらず必須である。6年度には、医師の働き方改革も迫っており、長引く感染症に従事する職員の心身の健康維持と合わせて、適切な労働環境整備が急がれ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</si>
</sst>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84.5</c:v>
                </c:pt>
                <c:pt idx="1">
                  <c:v>87.1</c:v>
                </c:pt>
                <c:pt idx="2">
                  <c:v>77</c:v>
                </c:pt>
                <c:pt idx="3">
                  <c:v>69.599999999999994</c:v>
                </c:pt>
                <c:pt idx="4">
                  <c:v>58.6</c:v>
                </c:pt>
              </c:numCache>
            </c:numRef>
          </c:val>
          <c:extLst xmlns:c16r2="http://schemas.microsoft.com/office/drawing/2015/06/chart">
            <c:ext xmlns:c16="http://schemas.microsoft.com/office/drawing/2014/chart" uri="{C3380CC4-5D6E-409C-BE32-E72D297353CC}">
              <c16:uniqueId val="{00000000-5213-48D4-8EB1-21D1636BCFD0}"/>
            </c:ext>
          </c:extLst>
        </c:ser>
        <c:dLbls>
          <c:showLegendKey val="0"/>
          <c:showVal val="0"/>
          <c:showCatName val="0"/>
          <c:showSerName val="0"/>
          <c:showPercent val="0"/>
          <c:showBubbleSize val="0"/>
        </c:dLbls>
        <c:gapWidth val="150"/>
        <c:axId val="344656720"/>
        <c:axId val="214999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5213-48D4-8EB1-21D1636BCFD0}"/>
            </c:ext>
          </c:extLst>
        </c:ser>
        <c:dLbls>
          <c:showLegendKey val="0"/>
          <c:showVal val="0"/>
          <c:showCatName val="0"/>
          <c:showSerName val="0"/>
          <c:showPercent val="0"/>
          <c:showBubbleSize val="0"/>
        </c:dLbls>
        <c:marker val="1"/>
        <c:smooth val="0"/>
        <c:axId val="344656720"/>
        <c:axId val="214999272"/>
      </c:lineChart>
      <c:catAx>
        <c:axId val="344656720"/>
        <c:scaling>
          <c:orientation val="minMax"/>
        </c:scaling>
        <c:delete val="1"/>
        <c:axPos val="b"/>
        <c:numFmt formatCode="General" sourceLinked="1"/>
        <c:majorTickMark val="none"/>
        <c:minorTickMark val="none"/>
        <c:tickLblPos val="none"/>
        <c:crossAx val="214999272"/>
        <c:crosses val="autoZero"/>
        <c:auto val="1"/>
        <c:lblAlgn val="ctr"/>
        <c:lblOffset val="100"/>
        <c:noMultiLvlLbl val="1"/>
      </c:catAx>
      <c:valAx>
        <c:axId val="214999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4656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9289</c:v>
                </c:pt>
                <c:pt idx="1">
                  <c:v>9543</c:v>
                </c:pt>
                <c:pt idx="2">
                  <c:v>9687</c:v>
                </c:pt>
                <c:pt idx="3">
                  <c:v>10235</c:v>
                </c:pt>
                <c:pt idx="4">
                  <c:v>10736</c:v>
                </c:pt>
              </c:numCache>
            </c:numRef>
          </c:val>
          <c:extLst xmlns:c16r2="http://schemas.microsoft.com/office/drawing/2015/06/chart">
            <c:ext xmlns:c16="http://schemas.microsoft.com/office/drawing/2014/chart" uri="{C3380CC4-5D6E-409C-BE32-E72D297353CC}">
              <c16:uniqueId val="{00000000-07AC-4E93-8DA9-45FAE744F5D6}"/>
            </c:ext>
          </c:extLst>
        </c:ser>
        <c:dLbls>
          <c:showLegendKey val="0"/>
          <c:showVal val="0"/>
          <c:showCatName val="0"/>
          <c:showSerName val="0"/>
          <c:showPercent val="0"/>
          <c:showBubbleSize val="0"/>
        </c:dLbls>
        <c:gapWidth val="150"/>
        <c:axId val="345682088"/>
        <c:axId val="34568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07AC-4E93-8DA9-45FAE744F5D6}"/>
            </c:ext>
          </c:extLst>
        </c:ser>
        <c:dLbls>
          <c:showLegendKey val="0"/>
          <c:showVal val="0"/>
          <c:showCatName val="0"/>
          <c:showSerName val="0"/>
          <c:showPercent val="0"/>
          <c:showBubbleSize val="0"/>
        </c:dLbls>
        <c:marker val="1"/>
        <c:smooth val="0"/>
        <c:axId val="345682088"/>
        <c:axId val="345682480"/>
      </c:lineChart>
      <c:catAx>
        <c:axId val="345682088"/>
        <c:scaling>
          <c:orientation val="minMax"/>
        </c:scaling>
        <c:delete val="1"/>
        <c:axPos val="b"/>
        <c:numFmt formatCode="General" sourceLinked="1"/>
        <c:majorTickMark val="none"/>
        <c:minorTickMark val="none"/>
        <c:tickLblPos val="none"/>
        <c:crossAx val="345682480"/>
        <c:crosses val="autoZero"/>
        <c:auto val="1"/>
        <c:lblAlgn val="ctr"/>
        <c:lblOffset val="100"/>
        <c:noMultiLvlLbl val="1"/>
      </c:catAx>
      <c:valAx>
        <c:axId val="345682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682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38814</c:v>
                </c:pt>
                <c:pt idx="1">
                  <c:v>40719</c:v>
                </c:pt>
                <c:pt idx="2">
                  <c:v>41238</c:v>
                </c:pt>
                <c:pt idx="3">
                  <c:v>43538</c:v>
                </c:pt>
                <c:pt idx="4">
                  <c:v>47730</c:v>
                </c:pt>
              </c:numCache>
            </c:numRef>
          </c:val>
          <c:extLst xmlns:c16r2="http://schemas.microsoft.com/office/drawing/2015/06/chart">
            <c:ext xmlns:c16="http://schemas.microsoft.com/office/drawing/2014/chart" uri="{C3380CC4-5D6E-409C-BE32-E72D297353CC}">
              <c16:uniqueId val="{00000000-6CEC-441B-986F-482295B5AA75}"/>
            </c:ext>
          </c:extLst>
        </c:ser>
        <c:dLbls>
          <c:showLegendKey val="0"/>
          <c:showVal val="0"/>
          <c:showCatName val="0"/>
          <c:showSerName val="0"/>
          <c:showPercent val="0"/>
          <c:showBubbleSize val="0"/>
        </c:dLbls>
        <c:gapWidth val="150"/>
        <c:axId val="345683264"/>
        <c:axId val="34568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6CEC-441B-986F-482295B5AA75}"/>
            </c:ext>
          </c:extLst>
        </c:ser>
        <c:dLbls>
          <c:showLegendKey val="0"/>
          <c:showVal val="0"/>
          <c:showCatName val="0"/>
          <c:showSerName val="0"/>
          <c:showPercent val="0"/>
          <c:showBubbleSize val="0"/>
        </c:dLbls>
        <c:marker val="1"/>
        <c:smooth val="0"/>
        <c:axId val="345683264"/>
        <c:axId val="345683656"/>
      </c:lineChart>
      <c:catAx>
        <c:axId val="345683264"/>
        <c:scaling>
          <c:orientation val="minMax"/>
        </c:scaling>
        <c:delete val="1"/>
        <c:axPos val="b"/>
        <c:numFmt formatCode="General" sourceLinked="1"/>
        <c:majorTickMark val="none"/>
        <c:minorTickMark val="none"/>
        <c:tickLblPos val="none"/>
        <c:crossAx val="345683656"/>
        <c:crosses val="autoZero"/>
        <c:auto val="1"/>
        <c:lblAlgn val="ctr"/>
        <c:lblOffset val="100"/>
        <c:noMultiLvlLbl val="1"/>
      </c:catAx>
      <c:valAx>
        <c:axId val="345683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568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17.2</c:v>
                </c:pt>
                <c:pt idx="1">
                  <c:v>13.7</c:v>
                </c:pt>
                <c:pt idx="2">
                  <c:v>0</c:v>
                </c:pt>
                <c:pt idx="3">
                  <c:v>0</c:v>
                </c:pt>
                <c:pt idx="4">
                  <c:v>0</c:v>
                </c:pt>
              </c:numCache>
            </c:numRef>
          </c:val>
          <c:extLst xmlns:c16r2="http://schemas.microsoft.com/office/drawing/2015/06/chart">
            <c:ext xmlns:c16="http://schemas.microsoft.com/office/drawing/2014/chart" uri="{C3380CC4-5D6E-409C-BE32-E72D297353CC}">
              <c16:uniqueId val="{00000000-4E5D-48EF-8834-C8474DC4B6D3}"/>
            </c:ext>
          </c:extLst>
        </c:ser>
        <c:dLbls>
          <c:showLegendKey val="0"/>
          <c:showVal val="0"/>
          <c:showCatName val="0"/>
          <c:showSerName val="0"/>
          <c:showPercent val="0"/>
          <c:showBubbleSize val="0"/>
        </c:dLbls>
        <c:gapWidth val="150"/>
        <c:axId val="345684440"/>
        <c:axId val="21527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4E5D-48EF-8834-C8474DC4B6D3}"/>
            </c:ext>
          </c:extLst>
        </c:ser>
        <c:dLbls>
          <c:showLegendKey val="0"/>
          <c:showVal val="0"/>
          <c:showCatName val="0"/>
          <c:showSerName val="0"/>
          <c:showPercent val="0"/>
          <c:showBubbleSize val="0"/>
        </c:dLbls>
        <c:marker val="1"/>
        <c:smooth val="0"/>
        <c:axId val="345684440"/>
        <c:axId val="215273384"/>
      </c:lineChart>
      <c:catAx>
        <c:axId val="345684440"/>
        <c:scaling>
          <c:orientation val="minMax"/>
        </c:scaling>
        <c:delete val="1"/>
        <c:axPos val="b"/>
        <c:numFmt formatCode="General" sourceLinked="1"/>
        <c:majorTickMark val="none"/>
        <c:minorTickMark val="none"/>
        <c:tickLblPos val="none"/>
        <c:crossAx val="215273384"/>
        <c:crosses val="autoZero"/>
        <c:auto val="1"/>
        <c:lblAlgn val="ctr"/>
        <c:lblOffset val="100"/>
        <c:noMultiLvlLbl val="1"/>
      </c:catAx>
      <c:valAx>
        <c:axId val="215273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84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97.1</c:v>
                </c:pt>
                <c:pt idx="1">
                  <c:v>95.8</c:v>
                </c:pt>
                <c:pt idx="2">
                  <c:v>83.4</c:v>
                </c:pt>
                <c:pt idx="3">
                  <c:v>84.1</c:v>
                </c:pt>
                <c:pt idx="4">
                  <c:v>77.400000000000006</c:v>
                </c:pt>
              </c:numCache>
            </c:numRef>
          </c:val>
          <c:extLst xmlns:c16r2="http://schemas.microsoft.com/office/drawing/2015/06/chart">
            <c:ext xmlns:c16="http://schemas.microsoft.com/office/drawing/2014/chart" uri="{C3380CC4-5D6E-409C-BE32-E72D297353CC}">
              <c16:uniqueId val="{00000000-C248-46EB-9354-92C08F19DFEC}"/>
            </c:ext>
          </c:extLst>
        </c:ser>
        <c:dLbls>
          <c:showLegendKey val="0"/>
          <c:showVal val="0"/>
          <c:showCatName val="0"/>
          <c:showSerName val="0"/>
          <c:showPercent val="0"/>
          <c:showBubbleSize val="0"/>
        </c:dLbls>
        <c:gapWidth val="150"/>
        <c:axId val="345409368"/>
        <c:axId val="3453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C248-46EB-9354-92C08F19DFEC}"/>
            </c:ext>
          </c:extLst>
        </c:ser>
        <c:dLbls>
          <c:showLegendKey val="0"/>
          <c:showVal val="0"/>
          <c:showCatName val="0"/>
          <c:showSerName val="0"/>
          <c:showPercent val="0"/>
          <c:showBubbleSize val="0"/>
        </c:dLbls>
        <c:marker val="1"/>
        <c:smooth val="0"/>
        <c:axId val="345409368"/>
        <c:axId val="345326560"/>
      </c:lineChart>
      <c:catAx>
        <c:axId val="345409368"/>
        <c:scaling>
          <c:orientation val="minMax"/>
        </c:scaling>
        <c:delete val="1"/>
        <c:axPos val="b"/>
        <c:numFmt formatCode="General" sourceLinked="1"/>
        <c:majorTickMark val="none"/>
        <c:minorTickMark val="none"/>
        <c:tickLblPos val="none"/>
        <c:crossAx val="345326560"/>
        <c:crosses val="autoZero"/>
        <c:auto val="1"/>
        <c:lblAlgn val="ctr"/>
        <c:lblOffset val="100"/>
        <c:noMultiLvlLbl val="1"/>
      </c:catAx>
      <c:valAx>
        <c:axId val="34532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409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100.6</c:v>
                </c:pt>
                <c:pt idx="1">
                  <c:v>98.8</c:v>
                </c:pt>
                <c:pt idx="2">
                  <c:v>85.3</c:v>
                </c:pt>
                <c:pt idx="3">
                  <c:v>87.2</c:v>
                </c:pt>
                <c:pt idx="4">
                  <c:v>79.599999999999994</c:v>
                </c:pt>
              </c:numCache>
            </c:numRef>
          </c:val>
          <c:extLst xmlns:c16r2="http://schemas.microsoft.com/office/drawing/2015/06/chart">
            <c:ext xmlns:c16="http://schemas.microsoft.com/office/drawing/2014/chart" uri="{C3380CC4-5D6E-409C-BE32-E72D297353CC}">
              <c16:uniqueId val="{00000000-51CB-4BA5-BA47-17918D3882AE}"/>
            </c:ext>
          </c:extLst>
        </c:ser>
        <c:dLbls>
          <c:showLegendKey val="0"/>
          <c:showVal val="0"/>
          <c:showCatName val="0"/>
          <c:showSerName val="0"/>
          <c:showPercent val="0"/>
          <c:showBubbleSize val="0"/>
        </c:dLbls>
        <c:gapWidth val="150"/>
        <c:axId val="345374320"/>
        <c:axId val="3453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51CB-4BA5-BA47-17918D3882AE}"/>
            </c:ext>
          </c:extLst>
        </c:ser>
        <c:dLbls>
          <c:showLegendKey val="0"/>
          <c:showVal val="0"/>
          <c:showCatName val="0"/>
          <c:showSerName val="0"/>
          <c:showPercent val="0"/>
          <c:showBubbleSize val="0"/>
        </c:dLbls>
        <c:marker val="1"/>
        <c:smooth val="0"/>
        <c:axId val="345374320"/>
        <c:axId val="345374704"/>
      </c:lineChart>
      <c:catAx>
        <c:axId val="345374320"/>
        <c:scaling>
          <c:orientation val="minMax"/>
        </c:scaling>
        <c:delete val="1"/>
        <c:axPos val="b"/>
        <c:numFmt formatCode="General" sourceLinked="1"/>
        <c:majorTickMark val="none"/>
        <c:minorTickMark val="none"/>
        <c:tickLblPos val="none"/>
        <c:crossAx val="345374704"/>
        <c:crosses val="autoZero"/>
        <c:auto val="1"/>
        <c:lblAlgn val="ctr"/>
        <c:lblOffset val="100"/>
        <c:noMultiLvlLbl val="1"/>
      </c:catAx>
      <c:valAx>
        <c:axId val="34537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374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104.2</c:v>
                </c:pt>
                <c:pt idx="1">
                  <c:v>102.3</c:v>
                </c:pt>
                <c:pt idx="2">
                  <c:v>115.9</c:v>
                </c:pt>
                <c:pt idx="3">
                  <c:v>128.30000000000001</c:v>
                </c:pt>
                <c:pt idx="4">
                  <c:v>122.1</c:v>
                </c:pt>
              </c:numCache>
            </c:numRef>
          </c:val>
          <c:extLst xmlns:c16r2="http://schemas.microsoft.com/office/drawing/2015/06/chart">
            <c:ext xmlns:c16="http://schemas.microsoft.com/office/drawing/2014/chart" uri="{C3380CC4-5D6E-409C-BE32-E72D297353CC}">
              <c16:uniqueId val="{00000000-B63E-469A-9019-2E47C2AD6DEC}"/>
            </c:ext>
          </c:extLst>
        </c:ser>
        <c:dLbls>
          <c:showLegendKey val="0"/>
          <c:showVal val="0"/>
          <c:showCatName val="0"/>
          <c:showSerName val="0"/>
          <c:showPercent val="0"/>
          <c:showBubbleSize val="0"/>
        </c:dLbls>
        <c:gapWidth val="150"/>
        <c:axId val="345523624"/>
        <c:axId val="3454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B63E-469A-9019-2E47C2AD6DEC}"/>
            </c:ext>
          </c:extLst>
        </c:ser>
        <c:dLbls>
          <c:showLegendKey val="0"/>
          <c:showVal val="0"/>
          <c:showCatName val="0"/>
          <c:showSerName val="0"/>
          <c:showPercent val="0"/>
          <c:showBubbleSize val="0"/>
        </c:dLbls>
        <c:marker val="1"/>
        <c:smooth val="0"/>
        <c:axId val="345523624"/>
        <c:axId val="345472192"/>
      </c:lineChart>
      <c:catAx>
        <c:axId val="345523624"/>
        <c:scaling>
          <c:orientation val="minMax"/>
        </c:scaling>
        <c:delete val="1"/>
        <c:axPos val="b"/>
        <c:numFmt formatCode="General" sourceLinked="1"/>
        <c:majorTickMark val="none"/>
        <c:minorTickMark val="none"/>
        <c:tickLblPos val="none"/>
        <c:crossAx val="345472192"/>
        <c:crosses val="autoZero"/>
        <c:auto val="1"/>
        <c:lblAlgn val="ctr"/>
        <c:lblOffset val="100"/>
        <c:noMultiLvlLbl val="1"/>
      </c:catAx>
      <c:valAx>
        <c:axId val="345472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45523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40.299999999999997</c:v>
                </c:pt>
                <c:pt idx="1">
                  <c:v>43.1</c:v>
                </c:pt>
                <c:pt idx="2">
                  <c:v>44.2</c:v>
                </c:pt>
                <c:pt idx="3">
                  <c:v>44.5</c:v>
                </c:pt>
                <c:pt idx="4">
                  <c:v>45.8</c:v>
                </c:pt>
              </c:numCache>
            </c:numRef>
          </c:val>
          <c:extLst xmlns:c16r2="http://schemas.microsoft.com/office/drawing/2015/06/chart">
            <c:ext xmlns:c16="http://schemas.microsoft.com/office/drawing/2014/chart" uri="{C3380CC4-5D6E-409C-BE32-E72D297353CC}">
              <c16:uniqueId val="{00000000-0315-4ABC-943F-FA15A851B79B}"/>
            </c:ext>
          </c:extLst>
        </c:ser>
        <c:dLbls>
          <c:showLegendKey val="0"/>
          <c:showVal val="0"/>
          <c:showCatName val="0"/>
          <c:showSerName val="0"/>
          <c:showPercent val="0"/>
          <c:showBubbleSize val="0"/>
        </c:dLbls>
        <c:gapWidth val="150"/>
        <c:axId val="345819016"/>
        <c:axId val="21329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0315-4ABC-943F-FA15A851B79B}"/>
            </c:ext>
          </c:extLst>
        </c:ser>
        <c:dLbls>
          <c:showLegendKey val="0"/>
          <c:showVal val="0"/>
          <c:showCatName val="0"/>
          <c:showSerName val="0"/>
          <c:showPercent val="0"/>
          <c:showBubbleSize val="0"/>
        </c:dLbls>
        <c:marker val="1"/>
        <c:smooth val="0"/>
        <c:axId val="345819016"/>
        <c:axId val="213298896"/>
      </c:lineChart>
      <c:catAx>
        <c:axId val="345819016"/>
        <c:scaling>
          <c:orientation val="minMax"/>
        </c:scaling>
        <c:delete val="1"/>
        <c:axPos val="b"/>
        <c:numFmt formatCode="General" sourceLinked="1"/>
        <c:majorTickMark val="none"/>
        <c:minorTickMark val="none"/>
        <c:tickLblPos val="none"/>
        <c:crossAx val="213298896"/>
        <c:crosses val="autoZero"/>
        <c:auto val="1"/>
        <c:lblAlgn val="ctr"/>
        <c:lblOffset val="100"/>
        <c:noMultiLvlLbl val="1"/>
      </c:catAx>
      <c:valAx>
        <c:axId val="213298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819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68.7</c:v>
                </c:pt>
                <c:pt idx="1">
                  <c:v>72.599999999999994</c:v>
                </c:pt>
                <c:pt idx="2">
                  <c:v>69.3</c:v>
                </c:pt>
                <c:pt idx="3">
                  <c:v>65.400000000000006</c:v>
                </c:pt>
                <c:pt idx="4">
                  <c:v>63.8</c:v>
                </c:pt>
              </c:numCache>
            </c:numRef>
          </c:val>
          <c:extLst xmlns:c16r2="http://schemas.microsoft.com/office/drawing/2015/06/chart">
            <c:ext xmlns:c16="http://schemas.microsoft.com/office/drawing/2014/chart" uri="{C3380CC4-5D6E-409C-BE32-E72D297353CC}">
              <c16:uniqueId val="{00000000-5B60-4BAA-8091-0D200AB880D0}"/>
            </c:ext>
          </c:extLst>
        </c:ser>
        <c:dLbls>
          <c:showLegendKey val="0"/>
          <c:showVal val="0"/>
          <c:showCatName val="0"/>
          <c:showSerName val="0"/>
          <c:showPercent val="0"/>
          <c:showBubbleSize val="0"/>
        </c:dLbls>
        <c:gapWidth val="150"/>
        <c:axId val="213298504"/>
        <c:axId val="21329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5B60-4BAA-8091-0D200AB880D0}"/>
            </c:ext>
          </c:extLst>
        </c:ser>
        <c:dLbls>
          <c:showLegendKey val="0"/>
          <c:showVal val="0"/>
          <c:showCatName val="0"/>
          <c:showSerName val="0"/>
          <c:showPercent val="0"/>
          <c:showBubbleSize val="0"/>
        </c:dLbls>
        <c:marker val="1"/>
        <c:smooth val="0"/>
        <c:axId val="213298504"/>
        <c:axId val="213297720"/>
      </c:lineChart>
      <c:catAx>
        <c:axId val="213298504"/>
        <c:scaling>
          <c:orientation val="minMax"/>
        </c:scaling>
        <c:delete val="1"/>
        <c:axPos val="b"/>
        <c:numFmt formatCode="General" sourceLinked="1"/>
        <c:majorTickMark val="none"/>
        <c:minorTickMark val="none"/>
        <c:tickLblPos val="none"/>
        <c:crossAx val="213297720"/>
        <c:crosses val="autoZero"/>
        <c:auto val="1"/>
        <c:lblAlgn val="ctr"/>
        <c:lblOffset val="100"/>
        <c:noMultiLvlLbl val="1"/>
      </c:catAx>
      <c:valAx>
        <c:axId val="213297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9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44857647</c:v>
                </c:pt>
                <c:pt idx="1">
                  <c:v>44368680</c:v>
                </c:pt>
                <c:pt idx="2">
                  <c:v>45382353</c:v>
                </c:pt>
                <c:pt idx="3">
                  <c:v>46061467</c:v>
                </c:pt>
                <c:pt idx="4">
                  <c:v>45942773</c:v>
                </c:pt>
              </c:numCache>
            </c:numRef>
          </c:val>
          <c:extLst xmlns:c16r2="http://schemas.microsoft.com/office/drawing/2015/06/chart">
            <c:ext xmlns:c16="http://schemas.microsoft.com/office/drawing/2014/chart" uri="{C3380CC4-5D6E-409C-BE32-E72D297353CC}">
              <c16:uniqueId val="{00000000-A57D-45BF-8AD1-1AFF8B06041E}"/>
            </c:ext>
          </c:extLst>
        </c:ser>
        <c:dLbls>
          <c:showLegendKey val="0"/>
          <c:showVal val="0"/>
          <c:showCatName val="0"/>
          <c:showSerName val="0"/>
          <c:showPercent val="0"/>
          <c:showBubbleSize val="0"/>
        </c:dLbls>
        <c:gapWidth val="150"/>
        <c:axId val="213300072"/>
        <c:axId val="21330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A57D-45BF-8AD1-1AFF8B06041E}"/>
            </c:ext>
          </c:extLst>
        </c:ser>
        <c:dLbls>
          <c:showLegendKey val="0"/>
          <c:showVal val="0"/>
          <c:showCatName val="0"/>
          <c:showSerName val="0"/>
          <c:showPercent val="0"/>
          <c:showBubbleSize val="0"/>
        </c:dLbls>
        <c:marker val="1"/>
        <c:smooth val="0"/>
        <c:axId val="213300072"/>
        <c:axId val="213300464"/>
      </c:lineChart>
      <c:catAx>
        <c:axId val="213300072"/>
        <c:scaling>
          <c:orientation val="minMax"/>
        </c:scaling>
        <c:delete val="1"/>
        <c:axPos val="b"/>
        <c:numFmt formatCode="General" sourceLinked="1"/>
        <c:majorTickMark val="none"/>
        <c:minorTickMark val="none"/>
        <c:tickLblPos val="none"/>
        <c:crossAx val="213300464"/>
        <c:crosses val="autoZero"/>
        <c:auto val="1"/>
        <c:lblAlgn val="ctr"/>
        <c:lblOffset val="100"/>
        <c:noMultiLvlLbl val="1"/>
      </c:catAx>
      <c:valAx>
        <c:axId val="2133004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3300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12.7</c:v>
                </c:pt>
                <c:pt idx="1">
                  <c:v>13.2</c:v>
                </c:pt>
                <c:pt idx="2">
                  <c:v>13.5</c:v>
                </c:pt>
                <c:pt idx="3">
                  <c:v>14.1</c:v>
                </c:pt>
                <c:pt idx="4">
                  <c:v>15.7</c:v>
                </c:pt>
              </c:numCache>
            </c:numRef>
          </c:val>
          <c:extLst xmlns:c16r2="http://schemas.microsoft.com/office/drawing/2015/06/chart">
            <c:ext xmlns:c16="http://schemas.microsoft.com/office/drawing/2014/chart" uri="{C3380CC4-5D6E-409C-BE32-E72D297353CC}">
              <c16:uniqueId val="{00000000-7216-4B8F-B5AC-CCCD2941E832}"/>
            </c:ext>
          </c:extLst>
        </c:ser>
        <c:dLbls>
          <c:showLegendKey val="0"/>
          <c:showVal val="0"/>
          <c:showCatName val="0"/>
          <c:showSerName val="0"/>
          <c:showPercent val="0"/>
          <c:showBubbleSize val="0"/>
        </c:dLbls>
        <c:gapWidth val="150"/>
        <c:axId val="213301248"/>
        <c:axId val="211478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7216-4B8F-B5AC-CCCD2941E832}"/>
            </c:ext>
          </c:extLst>
        </c:ser>
        <c:dLbls>
          <c:showLegendKey val="0"/>
          <c:showVal val="0"/>
          <c:showCatName val="0"/>
          <c:showSerName val="0"/>
          <c:showPercent val="0"/>
          <c:showBubbleSize val="0"/>
        </c:dLbls>
        <c:marker val="1"/>
        <c:smooth val="0"/>
        <c:axId val="213301248"/>
        <c:axId val="211478592"/>
      </c:lineChart>
      <c:catAx>
        <c:axId val="213301248"/>
        <c:scaling>
          <c:orientation val="minMax"/>
        </c:scaling>
        <c:delete val="1"/>
        <c:axPos val="b"/>
        <c:numFmt formatCode="General" sourceLinked="1"/>
        <c:majorTickMark val="none"/>
        <c:minorTickMark val="none"/>
        <c:tickLblPos val="none"/>
        <c:crossAx val="211478592"/>
        <c:crosses val="autoZero"/>
        <c:auto val="1"/>
        <c:lblAlgn val="ctr"/>
        <c:lblOffset val="100"/>
        <c:noMultiLvlLbl val="1"/>
      </c:catAx>
      <c:valAx>
        <c:axId val="211478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3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57.5</c:v>
                </c:pt>
                <c:pt idx="1">
                  <c:v>57.6</c:v>
                </c:pt>
                <c:pt idx="2">
                  <c:v>73.2</c:v>
                </c:pt>
                <c:pt idx="3">
                  <c:v>70.2</c:v>
                </c:pt>
                <c:pt idx="4">
                  <c:v>76.599999999999994</c:v>
                </c:pt>
              </c:numCache>
            </c:numRef>
          </c:val>
          <c:extLst xmlns:c16r2="http://schemas.microsoft.com/office/drawing/2015/06/chart">
            <c:ext xmlns:c16="http://schemas.microsoft.com/office/drawing/2014/chart" uri="{C3380CC4-5D6E-409C-BE32-E72D297353CC}">
              <c16:uniqueId val="{00000000-630A-46AA-A7AC-7E442125B1E3}"/>
            </c:ext>
          </c:extLst>
        </c:ser>
        <c:dLbls>
          <c:showLegendKey val="0"/>
          <c:showVal val="0"/>
          <c:showCatName val="0"/>
          <c:showSerName val="0"/>
          <c:showPercent val="0"/>
          <c:showBubbleSize val="0"/>
        </c:dLbls>
        <c:gapWidth val="150"/>
        <c:axId val="345680912"/>
        <c:axId val="34568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630A-46AA-A7AC-7E442125B1E3}"/>
            </c:ext>
          </c:extLst>
        </c:ser>
        <c:dLbls>
          <c:showLegendKey val="0"/>
          <c:showVal val="0"/>
          <c:showCatName val="0"/>
          <c:showSerName val="0"/>
          <c:showPercent val="0"/>
          <c:showBubbleSize val="0"/>
        </c:dLbls>
        <c:marker val="1"/>
        <c:smooth val="0"/>
        <c:axId val="345680912"/>
        <c:axId val="345681304"/>
      </c:lineChart>
      <c:catAx>
        <c:axId val="345680912"/>
        <c:scaling>
          <c:orientation val="minMax"/>
        </c:scaling>
        <c:delete val="1"/>
        <c:axPos val="b"/>
        <c:numFmt formatCode="General" sourceLinked="1"/>
        <c:majorTickMark val="none"/>
        <c:minorTickMark val="none"/>
        <c:tickLblPos val="none"/>
        <c:crossAx val="345681304"/>
        <c:crosses val="autoZero"/>
        <c:auto val="1"/>
        <c:lblAlgn val="ctr"/>
        <c:lblOffset val="100"/>
        <c:noMultiLvlLbl val="1"/>
      </c:catAx>
      <c:valAx>
        <c:axId val="345681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568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高知県土佐市　土佐市民病院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7"/>
      <c r="AR7" s="127"/>
      <c r="AS7" s="127"/>
      <c r="AT7" s="128"/>
      <c r="AU7" s="126" t="s">
        <v>2</v>
      </c>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7"/>
      <c r="CF7" s="127"/>
      <c r="CG7" s="127"/>
      <c r="CH7" s="127"/>
      <c r="CI7" s="127"/>
      <c r="CJ7" s="127"/>
      <c r="CK7" s="127"/>
      <c r="CL7" s="127"/>
      <c r="CM7" s="128"/>
      <c r="CN7" s="126" t="s">
        <v>3</v>
      </c>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7"/>
      <c r="DU7" s="127"/>
      <c r="DV7" s="127"/>
      <c r="DW7" s="127"/>
      <c r="DX7" s="127"/>
      <c r="DY7" s="127"/>
      <c r="DZ7" s="127"/>
      <c r="EA7" s="127"/>
      <c r="EB7" s="127"/>
      <c r="EC7" s="127"/>
      <c r="ED7" s="127"/>
      <c r="EE7" s="127"/>
      <c r="EF7" s="128"/>
      <c r="EG7" s="126" t="s">
        <v>4</v>
      </c>
      <c r="EH7" s="127"/>
      <c r="EI7" s="127"/>
      <c r="EJ7" s="127"/>
      <c r="EK7" s="127"/>
      <c r="EL7" s="127"/>
      <c r="EM7" s="127"/>
      <c r="EN7" s="127"/>
      <c r="EO7" s="127"/>
      <c r="EP7" s="127"/>
      <c r="EQ7" s="127"/>
      <c r="ER7" s="127"/>
      <c r="ES7" s="127"/>
      <c r="ET7" s="127"/>
      <c r="EU7" s="127"/>
      <c r="EV7" s="127"/>
      <c r="EW7" s="127"/>
      <c r="EX7" s="127"/>
      <c r="EY7" s="127"/>
      <c r="EZ7" s="127"/>
      <c r="FA7" s="127"/>
      <c r="FB7" s="127"/>
      <c r="FC7" s="127"/>
      <c r="FD7" s="127"/>
      <c r="FE7" s="127"/>
      <c r="FF7" s="127"/>
      <c r="FG7" s="127"/>
      <c r="FH7" s="127"/>
      <c r="FI7" s="127"/>
      <c r="FJ7" s="127"/>
      <c r="FK7" s="127"/>
      <c r="FL7" s="127"/>
      <c r="FM7" s="127"/>
      <c r="FN7" s="127"/>
      <c r="FO7" s="127"/>
      <c r="FP7" s="127"/>
      <c r="FQ7" s="127"/>
      <c r="FR7" s="127"/>
      <c r="FS7" s="127"/>
      <c r="FT7" s="127"/>
      <c r="FU7" s="127"/>
      <c r="FV7" s="127"/>
      <c r="FW7" s="127"/>
      <c r="FX7" s="127"/>
      <c r="FY7" s="128"/>
      <c r="FZ7" s="126" t="s">
        <v>5</v>
      </c>
      <c r="GA7" s="127"/>
      <c r="GB7" s="127"/>
      <c r="GC7" s="127"/>
      <c r="GD7" s="127"/>
      <c r="GE7" s="127"/>
      <c r="GF7" s="127"/>
      <c r="GG7" s="127"/>
      <c r="GH7" s="127"/>
      <c r="GI7" s="127"/>
      <c r="GJ7" s="127"/>
      <c r="GK7" s="127"/>
      <c r="GL7" s="127"/>
      <c r="GM7" s="127"/>
      <c r="GN7" s="127"/>
      <c r="GO7" s="127"/>
      <c r="GP7" s="127"/>
      <c r="GQ7" s="127"/>
      <c r="GR7" s="127"/>
      <c r="GS7" s="127"/>
      <c r="GT7" s="127"/>
      <c r="GU7" s="127"/>
      <c r="GV7" s="127"/>
      <c r="GW7" s="127"/>
      <c r="GX7" s="127"/>
      <c r="GY7" s="127"/>
      <c r="GZ7" s="127"/>
      <c r="HA7" s="127"/>
      <c r="HB7" s="127"/>
      <c r="HC7" s="127"/>
      <c r="HD7" s="127"/>
      <c r="HE7" s="127"/>
      <c r="HF7" s="127"/>
      <c r="HG7" s="127"/>
      <c r="HH7" s="127"/>
      <c r="HI7" s="127"/>
      <c r="HJ7" s="127"/>
      <c r="HK7" s="127"/>
      <c r="HL7" s="127"/>
      <c r="HM7" s="127"/>
      <c r="HN7" s="127"/>
      <c r="HO7" s="127"/>
      <c r="HP7" s="127"/>
      <c r="HQ7" s="127"/>
      <c r="HR7" s="128"/>
      <c r="ID7" s="126" t="s">
        <v>6</v>
      </c>
      <c r="IE7" s="127"/>
      <c r="IF7" s="127"/>
      <c r="IG7" s="127"/>
      <c r="IH7" s="127"/>
      <c r="II7" s="127"/>
      <c r="IJ7" s="127"/>
      <c r="IK7" s="127"/>
      <c r="IL7" s="127"/>
      <c r="IM7" s="127"/>
      <c r="IN7" s="127"/>
      <c r="IO7" s="127"/>
      <c r="IP7" s="127"/>
      <c r="IQ7" s="127"/>
      <c r="IR7" s="127"/>
      <c r="IS7" s="127"/>
      <c r="IT7" s="127"/>
      <c r="IU7" s="127"/>
      <c r="IV7" s="127"/>
      <c r="IW7" s="127"/>
      <c r="IX7" s="127"/>
      <c r="IY7" s="127"/>
      <c r="IZ7" s="127"/>
      <c r="JA7" s="127"/>
      <c r="JB7" s="127"/>
      <c r="JC7" s="127"/>
      <c r="JD7" s="127"/>
      <c r="JE7" s="127"/>
      <c r="JF7" s="127"/>
      <c r="JG7" s="127"/>
      <c r="JH7" s="127"/>
      <c r="JI7" s="127"/>
      <c r="JJ7" s="127"/>
      <c r="JK7" s="127"/>
      <c r="JL7" s="127"/>
      <c r="JM7" s="127"/>
      <c r="JN7" s="127"/>
      <c r="JO7" s="127"/>
      <c r="JP7" s="127"/>
      <c r="JQ7" s="127"/>
      <c r="JR7" s="127"/>
      <c r="JS7" s="127"/>
      <c r="JT7" s="127"/>
      <c r="JU7" s="127"/>
      <c r="JV7" s="128"/>
      <c r="JW7" s="126" t="s">
        <v>7</v>
      </c>
      <c r="JX7" s="127"/>
      <c r="JY7" s="127"/>
      <c r="JZ7" s="127"/>
      <c r="KA7" s="127"/>
      <c r="KB7" s="127"/>
      <c r="KC7" s="127"/>
      <c r="KD7" s="127"/>
      <c r="KE7" s="127"/>
      <c r="KF7" s="127"/>
      <c r="KG7" s="127"/>
      <c r="KH7" s="127"/>
      <c r="KI7" s="127"/>
      <c r="KJ7" s="127"/>
      <c r="KK7" s="127"/>
      <c r="KL7" s="127"/>
      <c r="KM7" s="127"/>
      <c r="KN7" s="127"/>
      <c r="KO7" s="127"/>
      <c r="KP7" s="127"/>
      <c r="KQ7" s="127"/>
      <c r="KR7" s="127"/>
      <c r="KS7" s="127"/>
      <c r="KT7" s="127"/>
      <c r="KU7" s="127"/>
      <c r="KV7" s="127"/>
      <c r="KW7" s="127"/>
      <c r="KX7" s="127"/>
      <c r="KY7" s="127"/>
      <c r="KZ7" s="127"/>
      <c r="LA7" s="127"/>
      <c r="LB7" s="127"/>
      <c r="LC7" s="127"/>
      <c r="LD7" s="127"/>
      <c r="LE7" s="127"/>
      <c r="LF7" s="127"/>
      <c r="LG7" s="127"/>
      <c r="LH7" s="127"/>
      <c r="LI7" s="127"/>
      <c r="LJ7" s="127"/>
      <c r="LK7" s="127"/>
      <c r="LL7" s="127"/>
      <c r="LM7" s="127"/>
      <c r="LN7" s="127"/>
      <c r="LO7" s="128"/>
      <c r="LP7" s="126" t="s">
        <v>8</v>
      </c>
      <c r="LQ7" s="127"/>
      <c r="LR7" s="127"/>
      <c r="LS7" s="127"/>
      <c r="LT7" s="127"/>
      <c r="LU7" s="127"/>
      <c r="LV7" s="127"/>
      <c r="LW7" s="127"/>
      <c r="LX7" s="127"/>
      <c r="LY7" s="127"/>
      <c r="LZ7" s="127"/>
      <c r="MA7" s="127"/>
      <c r="MB7" s="127"/>
      <c r="MC7" s="127"/>
      <c r="MD7" s="127"/>
      <c r="ME7" s="127"/>
      <c r="MF7" s="127"/>
      <c r="MG7" s="127"/>
      <c r="MH7" s="127"/>
      <c r="MI7" s="127"/>
      <c r="MJ7" s="127"/>
      <c r="MK7" s="127"/>
      <c r="ML7" s="127"/>
      <c r="MM7" s="127"/>
      <c r="MN7" s="127"/>
      <c r="MO7" s="127"/>
      <c r="MP7" s="127"/>
      <c r="MQ7" s="127"/>
      <c r="MR7" s="127"/>
      <c r="MS7" s="127"/>
      <c r="MT7" s="127"/>
      <c r="MU7" s="127"/>
      <c r="MV7" s="127"/>
      <c r="MW7" s="127"/>
      <c r="MX7" s="127"/>
      <c r="MY7" s="127"/>
      <c r="MZ7" s="127"/>
      <c r="NA7" s="127"/>
      <c r="NB7" s="127"/>
      <c r="NC7" s="127"/>
      <c r="ND7" s="127"/>
      <c r="NE7" s="127"/>
      <c r="NF7" s="127"/>
      <c r="NG7" s="127"/>
      <c r="NH7" s="128"/>
      <c r="NI7" s="3"/>
      <c r="NJ7" s="137" t="s">
        <v>9</v>
      </c>
      <c r="NK7" s="138"/>
      <c r="NL7" s="138"/>
      <c r="NM7" s="138"/>
      <c r="NN7" s="138"/>
      <c r="NO7" s="138"/>
      <c r="NP7" s="138"/>
      <c r="NQ7" s="138"/>
      <c r="NR7" s="138"/>
      <c r="NS7" s="138"/>
      <c r="NT7" s="138"/>
      <c r="NU7" s="138"/>
      <c r="NV7" s="138"/>
      <c r="NW7" s="139"/>
      <c r="NX7" s="3"/>
    </row>
    <row r="8" spans="1:388" ht="18.75" customHeight="1">
      <c r="A8" s="2"/>
      <c r="B8" s="121" t="str">
        <f>データ!K6</f>
        <v>条例全部</v>
      </c>
      <c r="C8" s="122"/>
      <c r="D8" s="122"/>
      <c r="E8" s="122"/>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3"/>
      <c r="AU8" s="121" t="str">
        <f>データ!L6</f>
        <v>病院事業</v>
      </c>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3"/>
      <c r="CN8" s="121" t="str">
        <f>データ!M6</f>
        <v>一般病院</v>
      </c>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3"/>
      <c r="EG8" s="121" t="str">
        <f>データ!N6</f>
        <v>100床以上～200床未満</v>
      </c>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3"/>
      <c r="FZ8" s="121" t="str">
        <f>データ!O7</f>
        <v>自治体職員</v>
      </c>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3"/>
      <c r="ID8" s="105">
        <f>データ!Z6</f>
        <v>150</v>
      </c>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107"/>
      <c r="JW8" s="105" t="str">
        <f>データ!AA6</f>
        <v>-</v>
      </c>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06"/>
      <c r="LK8" s="106"/>
      <c r="LL8" s="106"/>
      <c r="LM8" s="106"/>
      <c r="LN8" s="106"/>
      <c r="LO8" s="107"/>
      <c r="LP8" s="105" t="str">
        <f>データ!AB6</f>
        <v>-</v>
      </c>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107"/>
      <c r="NI8" s="3"/>
      <c r="NJ8" s="140" t="s">
        <v>10</v>
      </c>
      <c r="NK8" s="141"/>
      <c r="NL8" s="133" t="s">
        <v>11</v>
      </c>
      <c r="NM8" s="133"/>
      <c r="NN8" s="133"/>
      <c r="NO8" s="133"/>
      <c r="NP8" s="133"/>
      <c r="NQ8" s="133"/>
      <c r="NR8" s="133"/>
      <c r="NS8" s="133"/>
      <c r="NT8" s="133"/>
      <c r="NU8" s="133"/>
      <c r="NV8" s="133"/>
      <c r="NW8" s="134"/>
      <c r="NX8" s="3"/>
    </row>
    <row r="9" spans="1:388"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7"/>
      <c r="AQ9" s="127"/>
      <c r="AR9" s="127"/>
      <c r="AS9" s="127"/>
      <c r="AT9" s="128"/>
      <c r="AU9" s="126" t="s">
        <v>13</v>
      </c>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7"/>
      <c r="CF9" s="127"/>
      <c r="CG9" s="127"/>
      <c r="CH9" s="127"/>
      <c r="CI9" s="127"/>
      <c r="CJ9" s="127"/>
      <c r="CK9" s="127"/>
      <c r="CL9" s="127"/>
      <c r="CM9" s="128"/>
      <c r="CN9" s="126" t="s">
        <v>14</v>
      </c>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7"/>
      <c r="DU9" s="127"/>
      <c r="DV9" s="127"/>
      <c r="DW9" s="127"/>
      <c r="DX9" s="127"/>
      <c r="DY9" s="127"/>
      <c r="DZ9" s="127"/>
      <c r="EA9" s="127"/>
      <c r="EB9" s="127"/>
      <c r="EC9" s="127"/>
      <c r="ED9" s="127"/>
      <c r="EE9" s="127"/>
      <c r="EF9" s="128"/>
      <c r="EG9" s="126" t="s">
        <v>15</v>
      </c>
      <c r="EH9" s="127"/>
      <c r="EI9" s="127"/>
      <c r="EJ9" s="127"/>
      <c r="EK9" s="127"/>
      <c r="EL9" s="127"/>
      <c r="EM9" s="127"/>
      <c r="EN9" s="127"/>
      <c r="EO9" s="127"/>
      <c r="EP9" s="127"/>
      <c r="EQ9" s="127"/>
      <c r="ER9" s="127"/>
      <c r="ES9" s="127"/>
      <c r="ET9" s="127"/>
      <c r="EU9" s="127"/>
      <c r="EV9" s="127"/>
      <c r="EW9" s="127"/>
      <c r="EX9" s="127"/>
      <c r="EY9" s="127"/>
      <c r="EZ9" s="127"/>
      <c r="FA9" s="127"/>
      <c r="FB9" s="127"/>
      <c r="FC9" s="127"/>
      <c r="FD9" s="127"/>
      <c r="FE9" s="127"/>
      <c r="FF9" s="127"/>
      <c r="FG9" s="127"/>
      <c r="FH9" s="127"/>
      <c r="FI9" s="127"/>
      <c r="FJ9" s="127"/>
      <c r="FK9" s="127"/>
      <c r="FL9" s="127"/>
      <c r="FM9" s="127"/>
      <c r="FN9" s="127"/>
      <c r="FO9" s="127"/>
      <c r="FP9" s="127"/>
      <c r="FQ9" s="127"/>
      <c r="FR9" s="127"/>
      <c r="FS9" s="127"/>
      <c r="FT9" s="127"/>
      <c r="FU9" s="127"/>
      <c r="FV9" s="127"/>
      <c r="FW9" s="127"/>
      <c r="FX9" s="127"/>
      <c r="FY9" s="128"/>
      <c r="FZ9" s="126" t="s">
        <v>16</v>
      </c>
      <c r="GA9" s="127"/>
      <c r="GB9" s="127"/>
      <c r="GC9" s="127"/>
      <c r="GD9" s="127"/>
      <c r="GE9" s="127"/>
      <c r="GF9" s="127"/>
      <c r="GG9" s="127"/>
      <c r="GH9" s="127"/>
      <c r="GI9" s="127"/>
      <c r="GJ9" s="127"/>
      <c r="GK9" s="127"/>
      <c r="GL9" s="127"/>
      <c r="GM9" s="127"/>
      <c r="GN9" s="127"/>
      <c r="GO9" s="127"/>
      <c r="GP9" s="127"/>
      <c r="GQ9" s="127"/>
      <c r="GR9" s="127"/>
      <c r="GS9" s="127"/>
      <c r="GT9" s="127"/>
      <c r="GU9" s="127"/>
      <c r="GV9" s="127"/>
      <c r="GW9" s="127"/>
      <c r="GX9" s="127"/>
      <c r="GY9" s="127"/>
      <c r="GZ9" s="127"/>
      <c r="HA9" s="127"/>
      <c r="HB9" s="127"/>
      <c r="HC9" s="127"/>
      <c r="HD9" s="127"/>
      <c r="HE9" s="127"/>
      <c r="HF9" s="127"/>
      <c r="HG9" s="127"/>
      <c r="HH9" s="127"/>
      <c r="HI9" s="127"/>
      <c r="HJ9" s="127"/>
      <c r="HK9" s="127"/>
      <c r="HL9" s="127"/>
      <c r="HM9" s="127"/>
      <c r="HN9" s="127"/>
      <c r="HO9" s="127"/>
      <c r="HP9" s="127"/>
      <c r="HQ9" s="127"/>
      <c r="HR9" s="128"/>
      <c r="ID9" s="126" t="s">
        <v>17</v>
      </c>
      <c r="IE9" s="127"/>
      <c r="IF9" s="127"/>
      <c r="IG9" s="127"/>
      <c r="IH9" s="127"/>
      <c r="II9" s="127"/>
      <c r="IJ9" s="127"/>
      <c r="IK9" s="127"/>
      <c r="IL9" s="127"/>
      <c r="IM9" s="127"/>
      <c r="IN9" s="127"/>
      <c r="IO9" s="127"/>
      <c r="IP9" s="127"/>
      <c r="IQ9" s="127"/>
      <c r="IR9" s="127"/>
      <c r="IS9" s="127"/>
      <c r="IT9" s="127"/>
      <c r="IU9" s="127"/>
      <c r="IV9" s="127"/>
      <c r="IW9" s="127"/>
      <c r="IX9" s="127"/>
      <c r="IY9" s="127"/>
      <c r="IZ9" s="127"/>
      <c r="JA9" s="127"/>
      <c r="JB9" s="127"/>
      <c r="JC9" s="127"/>
      <c r="JD9" s="127"/>
      <c r="JE9" s="127"/>
      <c r="JF9" s="127"/>
      <c r="JG9" s="127"/>
      <c r="JH9" s="127"/>
      <c r="JI9" s="127"/>
      <c r="JJ9" s="127"/>
      <c r="JK9" s="127"/>
      <c r="JL9" s="127"/>
      <c r="JM9" s="127"/>
      <c r="JN9" s="127"/>
      <c r="JO9" s="127"/>
      <c r="JP9" s="127"/>
      <c r="JQ9" s="127"/>
      <c r="JR9" s="127"/>
      <c r="JS9" s="127"/>
      <c r="JT9" s="127"/>
      <c r="JU9" s="127"/>
      <c r="JV9" s="128"/>
      <c r="JW9" s="126" t="s">
        <v>18</v>
      </c>
      <c r="JX9" s="127"/>
      <c r="JY9" s="127"/>
      <c r="JZ9" s="127"/>
      <c r="KA9" s="127"/>
      <c r="KB9" s="127"/>
      <c r="KC9" s="127"/>
      <c r="KD9" s="127"/>
      <c r="KE9" s="127"/>
      <c r="KF9" s="127"/>
      <c r="KG9" s="127"/>
      <c r="KH9" s="127"/>
      <c r="KI9" s="127"/>
      <c r="KJ9" s="127"/>
      <c r="KK9" s="127"/>
      <c r="KL9" s="127"/>
      <c r="KM9" s="127"/>
      <c r="KN9" s="127"/>
      <c r="KO9" s="127"/>
      <c r="KP9" s="127"/>
      <c r="KQ9" s="127"/>
      <c r="KR9" s="127"/>
      <c r="KS9" s="127"/>
      <c r="KT9" s="127"/>
      <c r="KU9" s="127"/>
      <c r="KV9" s="127"/>
      <c r="KW9" s="127"/>
      <c r="KX9" s="127"/>
      <c r="KY9" s="127"/>
      <c r="KZ9" s="127"/>
      <c r="LA9" s="127"/>
      <c r="LB9" s="127"/>
      <c r="LC9" s="127"/>
      <c r="LD9" s="127"/>
      <c r="LE9" s="127"/>
      <c r="LF9" s="127"/>
      <c r="LG9" s="127"/>
      <c r="LH9" s="127"/>
      <c r="LI9" s="127"/>
      <c r="LJ9" s="127"/>
      <c r="LK9" s="127"/>
      <c r="LL9" s="127"/>
      <c r="LM9" s="127"/>
      <c r="LN9" s="127"/>
      <c r="LO9" s="128"/>
      <c r="LP9" s="126" t="s">
        <v>19</v>
      </c>
      <c r="LQ9" s="127"/>
      <c r="LR9" s="127"/>
      <c r="LS9" s="127"/>
      <c r="LT9" s="127"/>
      <c r="LU9" s="127"/>
      <c r="LV9" s="127"/>
      <c r="LW9" s="127"/>
      <c r="LX9" s="127"/>
      <c r="LY9" s="127"/>
      <c r="LZ9" s="127"/>
      <c r="MA9" s="127"/>
      <c r="MB9" s="127"/>
      <c r="MC9" s="127"/>
      <c r="MD9" s="127"/>
      <c r="ME9" s="127"/>
      <c r="MF9" s="127"/>
      <c r="MG9" s="127"/>
      <c r="MH9" s="127"/>
      <c r="MI9" s="127"/>
      <c r="MJ9" s="127"/>
      <c r="MK9" s="127"/>
      <c r="ML9" s="127"/>
      <c r="MM9" s="127"/>
      <c r="MN9" s="127"/>
      <c r="MO9" s="127"/>
      <c r="MP9" s="127"/>
      <c r="MQ9" s="127"/>
      <c r="MR9" s="127"/>
      <c r="MS9" s="127"/>
      <c r="MT9" s="127"/>
      <c r="MU9" s="127"/>
      <c r="MV9" s="127"/>
      <c r="MW9" s="127"/>
      <c r="MX9" s="127"/>
      <c r="MY9" s="127"/>
      <c r="MZ9" s="127"/>
      <c r="NA9" s="127"/>
      <c r="NB9" s="127"/>
      <c r="NC9" s="127"/>
      <c r="ND9" s="127"/>
      <c r="NE9" s="127"/>
      <c r="NF9" s="127"/>
      <c r="NG9" s="127"/>
      <c r="NH9" s="128"/>
      <c r="NI9" s="3"/>
      <c r="NJ9" s="135" t="s">
        <v>20</v>
      </c>
      <c r="NK9" s="136"/>
      <c r="NL9" s="129" t="s">
        <v>21</v>
      </c>
      <c r="NM9" s="129"/>
      <c r="NN9" s="129"/>
      <c r="NO9" s="129"/>
      <c r="NP9" s="129"/>
      <c r="NQ9" s="129"/>
      <c r="NR9" s="129"/>
      <c r="NS9" s="129"/>
      <c r="NT9" s="129"/>
      <c r="NU9" s="129"/>
      <c r="NV9" s="129"/>
      <c r="NW9" s="130"/>
      <c r="NX9" s="3"/>
    </row>
    <row r="10" spans="1:388" ht="18.75" customHeight="1">
      <c r="A10" s="2"/>
      <c r="B10" s="121" t="str">
        <f>データ!P6</f>
        <v>直営</v>
      </c>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Z10" s="122"/>
      <c r="AA10" s="122"/>
      <c r="AB10" s="122"/>
      <c r="AC10" s="122"/>
      <c r="AD10" s="122"/>
      <c r="AE10" s="122"/>
      <c r="AF10" s="122"/>
      <c r="AG10" s="122"/>
      <c r="AH10" s="122"/>
      <c r="AI10" s="122"/>
      <c r="AJ10" s="122"/>
      <c r="AK10" s="122"/>
      <c r="AL10" s="122"/>
      <c r="AM10" s="122"/>
      <c r="AN10" s="122"/>
      <c r="AO10" s="122"/>
      <c r="AP10" s="122"/>
      <c r="AQ10" s="122"/>
      <c r="AR10" s="122"/>
      <c r="AS10" s="122"/>
      <c r="AT10" s="123"/>
      <c r="AU10" s="105">
        <f>データ!Q6</f>
        <v>30</v>
      </c>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7"/>
      <c r="CN10" s="121" t="str">
        <f>データ!R6</f>
        <v>対象</v>
      </c>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3"/>
      <c r="EG10" s="121" t="str">
        <f>データ!S6</f>
        <v>ド 透</v>
      </c>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3"/>
      <c r="FZ10" s="121" t="str">
        <f>データ!T6</f>
        <v>救 臨 災</v>
      </c>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3"/>
      <c r="ID10" s="105" t="str">
        <f>データ!AC6</f>
        <v>-</v>
      </c>
      <c r="IE10" s="106"/>
      <c r="IF10" s="106"/>
      <c r="IG10" s="106"/>
      <c r="IH10" s="106"/>
      <c r="II10" s="106"/>
      <c r="IJ10" s="106"/>
      <c r="IK10" s="106"/>
      <c r="IL10" s="106"/>
      <c r="IM10" s="106"/>
      <c r="IN10" s="106"/>
      <c r="IO10" s="106"/>
      <c r="IP10" s="106"/>
      <c r="IQ10" s="106"/>
      <c r="IR10" s="106"/>
      <c r="IS10" s="106"/>
      <c r="IT10" s="106"/>
      <c r="IU10" s="106"/>
      <c r="IV10" s="106"/>
      <c r="IW10" s="106"/>
      <c r="IX10" s="106"/>
      <c r="IY10" s="106"/>
      <c r="IZ10" s="106"/>
      <c r="JA10" s="106"/>
      <c r="JB10" s="106"/>
      <c r="JC10" s="106"/>
      <c r="JD10" s="106"/>
      <c r="JE10" s="106"/>
      <c r="JF10" s="106"/>
      <c r="JG10" s="106"/>
      <c r="JH10" s="106"/>
      <c r="JI10" s="106"/>
      <c r="JJ10" s="106"/>
      <c r="JK10" s="106"/>
      <c r="JL10" s="106"/>
      <c r="JM10" s="106"/>
      <c r="JN10" s="106"/>
      <c r="JO10" s="106"/>
      <c r="JP10" s="106"/>
      <c r="JQ10" s="106"/>
      <c r="JR10" s="106"/>
      <c r="JS10" s="106"/>
      <c r="JT10" s="106"/>
      <c r="JU10" s="106"/>
      <c r="JV10" s="107"/>
      <c r="JW10" s="105" t="str">
        <f>データ!AD6</f>
        <v>-</v>
      </c>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107"/>
      <c r="LP10" s="105">
        <f>データ!AE6</f>
        <v>150</v>
      </c>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106"/>
      <c r="ND10" s="106"/>
      <c r="NE10" s="106"/>
      <c r="NF10" s="106"/>
      <c r="NG10" s="106"/>
      <c r="NH10" s="107"/>
      <c r="NI10" s="2"/>
      <c r="NJ10" s="131" t="s">
        <v>22</v>
      </c>
      <c r="NK10" s="132"/>
      <c r="NL10" s="124" t="s">
        <v>23</v>
      </c>
      <c r="NM10" s="124"/>
      <c r="NN10" s="124"/>
      <c r="NO10" s="124"/>
      <c r="NP10" s="124"/>
      <c r="NQ10" s="124"/>
      <c r="NR10" s="124"/>
      <c r="NS10" s="124"/>
      <c r="NT10" s="124"/>
      <c r="NU10" s="124"/>
      <c r="NV10" s="124"/>
      <c r="NW10" s="125"/>
      <c r="NX10" s="3"/>
    </row>
    <row r="11" spans="1:388" ht="18.75" customHeight="1">
      <c r="A11" s="2"/>
      <c r="B11" s="126" t="s">
        <v>24</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127"/>
      <c r="AD11" s="127"/>
      <c r="AE11" s="127"/>
      <c r="AF11" s="127"/>
      <c r="AG11" s="127"/>
      <c r="AH11" s="127"/>
      <c r="AI11" s="127"/>
      <c r="AJ11" s="127"/>
      <c r="AK11" s="127"/>
      <c r="AL11" s="127"/>
      <c r="AM11" s="127"/>
      <c r="AN11" s="127"/>
      <c r="AO11" s="127"/>
      <c r="AP11" s="127"/>
      <c r="AQ11" s="127"/>
      <c r="AR11" s="127"/>
      <c r="AS11" s="127"/>
      <c r="AT11" s="128"/>
      <c r="AU11" s="126" t="s">
        <v>25</v>
      </c>
      <c r="AV11" s="127"/>
      <c r="AW11" s="127"/>
      <c r="AX11" s="127"/>
      <c r="AY11" s="127"/>
      <c r="AZ11" s="127"/>
      <c r="BA11" s="127"/>
      <c r="BB11" s="127"/>
      <c r="BC11" s="127"/>
      <c r="BD11" s="127"/>
      <c r="BE11" s="127"/>
      <c r="BF11" s="127"/>
      <c r="BG11" s="127"/>
      <c r="BH11" s="127"/>
      <c r="BI11" s="127"/>
      <c r="BJ11" s="127"/>
      <c r="BK11" s="127"/>
      <c r="BL11" s="127"/>
      <c r="BM11" s="127"/>
      <c r="BN11" s="127"/>
      <c r="BO11" s="127"/>
      <c r="BP11" s="127"/>
      <c r="BQ11" s="127"/>
      <c r="BR11" s="127"/>
      <c r="BS11" s="127"/>
      <c r="BT11" s="127"/>
      <c r="BU11" s="127"/>
      <c r="BV11" s="127"/>
      <c r="BW11" s="127"/>
      <c r="BX11" s="127"/>
      <c r="BY11" s="127"/>
      <c r="BZ11" s="127"/>
      <c r="CA11" s="127"/>
      <c r="CB11" s="127"/>
      <c r="CC11" s="127"/>
      <c r="CD11" s="127"/>
      <c r="CE11" s="127"/>
      <c r="CF11" s="127"/>
      <c r="CG11" s="127"/>
      <c r="CH11" s="127"/>
      <c r="CI11" s="127"/>
      <c r="CJ11" s="127"/>
      <c r="CK11" s="127"/>
      <c r="CL11" s="127"/>
      <c r="CM11" s="128"/>
      <c r="CN11" s="126" t="s">
        <v>26</v>
      </c>
      <c r="CO11" s="127"/>
      <c r="CP11" s="127"/>
      <c r="CQ11" s="127"/>
      <c r="CR11" s="127"/>
      <c r="CS11" s="127"/>
      <c r="CT11" s="127"/>
      <c r="CU11" s="127"/>
      <c r="CV11" s="127"/>
      <c r="CW11" s="127"/>
      <c r="CX11" s="127"/>
      <c r="CY11" s="127"/>
      <c r="CZ11" s="127"/>
      <c r="DA11" s="127"/>
      <c r="DB11" s="127"/>
      <c r="DC11" s="127"/>
      <c r="DD11" s="127"/>
      <c r="DE11" s="127"/>
      <c r="DF11" s="127"/>
      <c r="DG11" s="127"/>
      <c r="DH11" s="127"/>
      <c r="DI11" s="127"/>
      <c r="DJ11" s="127"/>
      <c r="DK11" s="127"/>
      <c r="DL11" s="127"/>
      <c r="DM11" s="127"/>
      <c r="DN11" s="127"/>
      <c r="DO11" s="127"/>
      <c r="DP11" s="127"/>
      <c r="DQ11" s="127"/>
      <c r="DR11" s="127"/>
      <c r="DS11" s="127"/>
      <c r="DT11" s="127"/>
      <c r="DU11" s="127"/>
      <c r="DV11" s="127"/>
      <c r="DW11" s="127"/>
      <c r="DX11" s="127"/>
      <c r="DY11" s="127"/>
      <c r="DZ11" s="127"/>
      <c r="EA11" s="127"/>
      <c r="EB11" s="127"/>
      <c r="EC11" s="127"/>
      <c r="ED11" s="127"/>
      <c r="EE11" s="127"/>
      <c r="EF11" s="128"/>
      <c r="EG11" s="126" t="s">
        <v>27</v>
      </c>
      <c r="EH11" s="127"/>
      <c r="EI11" s="127"/>
      <c r="EJ11" s="127"/>
      <c r="EK11" s="127"/>
      <c r="EL11" s="127"/>
      <c r="EM11" s="127"/>
      <c r="EN11" s="127"/>
      <c r="EO11" s="127"/>
      <c r="EP11" s="127"/>
      <c r="EQ11" s="127"/>
      <c r="ER11" s="127"/>
      <c r="ES11" s="127"/>
      <c r="ET11" s="127"/>
      <c r="EU11" s="127"/>
      <c r="EV11" s="127"/>
      <c r="EW11" s="127"/>
      <c r="EX11" s="127"/>
      <c r="EY11" s="127"/>
      <c r="EZ11" s="127"/>
      <c r="FA11" s="127"/>
      <c r="FB11" s="127"/>
      <c r="FC11" s="127"/>
      <c r="FD11" s="127"/>
      <c r="FE11" s="127"/>
      <c r="FF11" s="127"/>
      <c r="FG11" s="127"/>
      <c r="FH11" s="127"/>
      <c r="FI11" s="127"/>
      <c r="FJ11" s="127"/>
      <c r="FK11" s="127"/>
      <c r="FL11" s="127"/>
      <c r="FM11" s="127"/>
      <c r="FN11" s="127"/>
      <c r="FO11" s="127"/>
      <c r="FP11" s="127"/>
      <c r="FQ11" s="127"/>
      <c r="FR11" s="127"/>
      <c r="FS11" s="127"/>
      <c r="FT11" s="127"/>
      <c r="FU11" s="127"/>
      <c r="FV11" s="127"/>
      <c r="FW11" s="127"/>
      <c r="FX11" s="127"/>
      <c r="FY11" s="128"/>
      <c r="FZ11" s="126" t="s">
        <v>28</v>
      </c>
      <c r="GA11" s="127"/>
      <c r="GB11" s="127"/>
      <c r="GC11" s="127"/>
      <c r="GD11" s="127"/>
      <c r="GE11" s="127"/>
      <c r="GF11" s="127"/>
      <c r="GG11" s="127"/>
      <c r="GH11" s="127"/>
      <c r="GI11" s="127"/>
      <c r="GJ11" s="127"/>
      <c r="GK11" s="127"/>
      <c r="GL11" s="127"/>
      <c r="GM11" s="127"/>
      <c r="GN11" s="127"/>
      <c r="GO11" s="127"/>
      <c r="GP11" s="127"/>
      <c r="GQ11" s="127"/>
      <c r="GR11" s="127"/>
      <c r="GS11" s="127"/>
      <c r="GT11" s="127"/>
      <c r="GU11" s="127"/>
      <c r="GV11" s="127"/>
      <c r="GW11" s="127"/>
      <c r="GX11" s="127"/>
      <c r="GY11" s="127"/>
      <c r="GZ11" s="127"/>
      <c r="HA11" s="127"/>
      <c r="HB11" s="127"/>
      <c r="HC11" s="127"/>
      <c r="HD11" s="127"/>
      <c r="HE11" s="127"/>
      <c r="HF11" s="127"/>
      <c r="HG11" s="127"/>
      <c r="HH11" s="127"/>
      <c r="HI11" s="127"/>
      <c r="HJ11" s="127"/>
      <c r="HK11" s="127"/>
      <c r="HL11" s="127"/>
      <c r="HM11" s="127"/>
      <c r="HN11" s="127"/>
      <c r="HO11" s="127"/>
      <c r="HP11" s="127"/>
      <c r="HQ11" s="127"/>
      <c r="HR11" s="128"/>
      <c r="ID11" s="126" t="s">
        <v>29</v>
      </c>
      <c r="IE11" s="127"/>
      <c r="IF11" s="127"/>
      <c r="IG11" s="127"/>
      <c r="IH11" s="127"/>
      <c r="II11" s="127"/>
      <c r="IJ11" s="127"/>
      <c r="IK11" s="127"/>
      <c r="IL11" s="127"/>
      <c r="IM11" s="127"/>
      <c r="IN11" s="127"/>
      <c r="IO11" s="127"/>
      <c r="IP11" s="127"/>
      <c r="IQ11" s="127"/>
      <c r="IR11" s="127"/>
      <c r="IS11" s="127"/>
      <c r="IT11" s="127"/>
      <c r="IU11" s="127"/>
      <c r="IV11" s="127"/>
      <c r="IW11" s="127"/>
      <c r="IX11" s="127"/>
      <c r="IY11" s="127"/>
      <c r="IZ11" s="127"/>
      <c r="JA11" s="127"/>
      <c r="JB11" s="127"/>
      <c r="JC11" s="127"/>
      <c r="JD11" s="127"/>
      <c r="JE11" s="127"/>
      <c r="JF11" s="127"/>
      <c r="JG11" s="127"/>
      <c r="JH11" s="127"/>
      <c r="JI11" s="127"/>
      <c r="JJ11" s="127"/>
      <c r="JK11" s="127"/>
      <c r="JL11" s="127"/>
      <c r="JM11" s="127"/>
      <c r="JN11" s="127"/>
      <c r="JO11" s="127"/>
      <c r="JP11" s="127"/>
      <c r="JQ11" s="127"/>
      <c r="JR11" s="127"/>
      <c r="JS11" s="127"/>
      <c r="JT11" s="127"/>
      <c r="JU11" s="127"/>
      <c r="JV11" s="128"/>
      <c r="JW11" s="126" t="s">
        <v>30</v>
      </c>
      <c r="JX11" s="127"/>
      <c r="JY11" s="127"/>
      <c r="JZ11" s="127"/>
      <c r="KA11" s="127"/>
      <c r="KB11" s="127"/>
      <c r="KC11" s="127"/>
      <c r="KD11" s="127"/>
      <c r="KE11" s="127"/>
      <c r="KF11" s="127"/>
      <c r="KG11" s="127"/>
      <c r="KH11" s="127"/>
      <c r="KI11" s="127"/>
      <c r="KJ11" s="127"/>
      <c r="KK11" s="127"/>
      <c r="KL11" s="127"/>
      <c r="KM11" s="127"/>
      <c r="KN11" s="127"/>
      <c r="KO11" s="127"/>
      <c r="KP11" s="127"/>
      <c r="KQ11" s="127"/>
      <c r="KR11" s="127"/>
      <c r="KS11" s="127"/>
      <c r="KT11" s="127"/>
      <c r="KU11" s="127"/>
      <c r="KV11" s="127"/>
      <c r="KW11" s="127"/>
      <c r="KX11" s="127"/>
      <c r="KY11" s="127"/>
      <c r="KZ11" s="127"/>
      <c r="LA11" s="127"/>
      <c r="LB11" s="127"/>
      <c r="LC11" s="127"/>
      <c r="LD11" s="127"/>
      <c r="LE11" s="127"/>
      <c r="LF11" s="127"/>
      <c r="LG11" s="127"/>
      <c r="LH11" s="127"/>
      <c r="LI11" s="127"/>
      <c r="LJ11" s="127"/>
      <c r="LK11" s="127"/>
      <c r="LL11" s="127"/>
      <c r="LM11" s="127"/>
      <c r="LN11" s="127"/>
      <c r="LO11" s="128"/>
      <c r="LP11" s="126" t="s">
        <v>31</v>
      </c>
      <c r="LQ11" s="127"/>
      <c r="LR11" s="127"/>
      <c r="LS11" s="127"/>
      <c r="LT11" s="127"/>
      <c r="LU11" s="127"/>
      <c r="LV11" s="127"/>
      <c r="LW11" s="127"/>
      <c r="LX11" s="127"/>
      <c r="LY11" s="127"/>
      <c r="LZ11" s="127"/>
      <c r="MA11" s="127"/>
      <c r="MB11" s="127"/>
      <c r="MC11" s="127"/>
      <c r="MD11" s="127"/>
      <c r="ME11" s="127"/>
      <c r="MF11" s="127"/>
      <c r="MG11" s="127"/>
      <c r="MH11" s="127"/>
      <c r="MI11" s="127"/>
      <c r="MJ11" s="127"/>
      <c r="MK11" s="127"/>
      <c r="ML11" s="127"/>
      <c r="MM11" s="127"/>
      <c r="MN11" s="127"/>
      <c r="MO11" s="127"/>
      <c r="MP11" s="127"/>
      <c r="MQ11" s="127"/>
      <c r="MR11" s="127"/>
      <c r="MS11" s="127"/>
      <c r="MT11" s="127"/>
      <c r="MU11" s="127"/>
      <c r="MV11" s="127"/>
      <c r="MW11" s="127"/>
      <c r="MX11" s="127"/>
      <c r="MY11" s="127"/>
      <c r="MZ11" s="127"/>
      <c r="NA11" s="127"/>
      <c r="NB11" s="127"/>
      <c r="NC11" s="127"/>
      <c r="ND11" s="127"/>
      <c r="NE11" s="127"/>
      <c r="NF11" s="127"/>
      <c r="NG11" s="127"/>
      <c r="NH11" s="128"/>
      <c r="NI11" s="5"/>
      <c r="NJ11" s="3"/>
      <c r="NK11" s="3"/>
      <c r="NL11" s="3"/>
      <c r="NM11" s="3"/>
      <c r="NN11" s="3"/>
      <c r="NO11" s="3"/>
      <c r="NP11" s="3"/>
      <c r="NQ11" s="3"/>
      <c r="NR11" s="3"/>
      <c r="NS11" s="3"/>
      <c r="NT11" s="3"/>
      <c r="NU11" s="3"/>
      <c r="NV11" s="3"/>
      <c r="NW11" s="3"/>
      <c r="NX11" s="3"/>
    </row>
    <row r="12" spans="1:388" ht="18.75" customHeight="1">
      <c r="A12" s="2"/>
      <c r="B12" s="105">
        <f>データ!U6</f>
        <v>26334</v>
      </c>
      <c r="C12" s="106"/>
      <c r="D12" s="106"/>
      <c r="E12" s="106"/>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6"/>
      <c r="AS12" s="106"/>
      <c r="AT12" s="107"/>
      <c r="AU12" s="105">
        <f>データ!V6</f>
        <v>13146</v>
      </c>
      <c r="AV12" s="106"/>
      <c r="AW12" s="106"/>
      <c r="AX12" s="106"/>
      <c r="AY12" s="106"/>
      <c r="AZ12" s="106"/>
      <c r="BA12" s="106"/>
      <c r="BB12" s="106"/>
      <c r="BC12" s="106"/>
      <c r="BD12" s="106"/>
      <c r="BE12" s="106"/>
      <c r="BF12" s="106"/>
      <c r="BG12" s="106"/>
      <c r="BH12" s="106"/>
      <c r="BI12" s="106"/>
      <c r="BJ12" s="106"/>
      <c r="BK12" s="106"/>
      <c r="BL12" s="106"/>
      <c r="BM12" s="106"/>
      <c r="BN12" s="106"/>
      <c r="BO12" s="106"/>
      <c r="BP12" s="106"/>
      <c r="BQ12" s="106"/>
      <c r="BR12" s="106"/>
      <c r="BS12" s="106"/>
      <c r="BT12" s="106"/>
      <c r="BU12" s="106"/>
      <c r="BV12" s="106"/>
      <c r="BW12" s="106"/>
      <c r="BX12" s="106"/>
      <c r="BY12" s="106"/>
      <c r="BZ12" s="106"/>
      <c r="CA12" s="106"/>
      <c r="CB12" s="106"/>
      <c r="CC12" s="106"/>
      <c r="CD12" s="106"/>
      <c r="CE12" s="106"/>
      <c r="CF12" s="106"/>
      <c r="CG12" s="106"/>
      <c r="CH12" s="106"/>
      <c r="CI12" s="106"/>
      <c r="CJ12" s="106"/>
      <c r="CK12" s="106"/>
      <c r="CL12" s="106"/>
      <c r="CM12" s="107"/>
      <c r="CN12" s="121" t="str">
        <f>データ!W6</f>
        <v>-</v>
      </c>
      <c r="CO12" s="122"/>
      <c r="CP12" s="122"/>
      <c r="CQ12" s="122"/>
      <c r="CR12" s="122"/>
      <c r="CS12" s="122"/>
      <c r="CT12" s="122"/>
      <c r="CU12" s="122"/>
      <c r="CV12" s="122"/>
      <c r="CW12" s="122"/>
      <c r="CX12" s="122"/>
      <c r="CY12" s="122"/>
      <c r="CZ12" s="122"/>
      <c r="DA12" s="122"/>
      <c r="DB12" s="122"/>
      <c r="DC12" s="122"/>
      <c r="DD12" s="122"/>
      <c r="DE12" s="122"/>
      <c r="DF12" s="122"/>
      <c r="DG12" s="122"/>
      <c r="DH12" s="122"/>
      <c r="DI12" s="122"/>
      <c r="DJ12" s="122"/>
      <c r="DK12" s="122"/>
      <c r="DL12" s="122"/>
      <c r="DM12" s="122"/>
      <c r="DN12" s="122"/>
      <c r="DO12" s="122"/>
      <c r="DP12" s="122"/>
      <c r="DQ12" s="122"/>
      <c r="DR12" s="122"/>
      <c r="DS12" s="122"/>
      <c r="DT12" s="122"/>
      <c r="DU12" s="122"/>
      <c r="DV12" s="122"/>
      <c r="DW12" s="122"/>
      <c r="DX12" s="122"/>
      <c r="DY12" s="122"/>
      <c r="DZ12" s="122"/>
      <c r="EA12" s="122"/>
      <c r="EB12" s="122"/>
      <c r="EC12" s="122"/>
      <c r="ED12" s="122"/>
      <c r="EE12" s="122"/>
      <c r="EF12" s="123"/>
      <c r="EG12" s="121" t="str">
        <f>データ!X6</f>
        <v>第２種該当</v>
      </c>
      <c r="EH12" s="122"/>
      <c r="EI12" s="122"/>
      <c r="EJ12" s="122"/>
      <c r="EK12" s="122"/>
      <c r="EL12" s="122"/>
      <c r="EM12" s="122"/>
      <c r="EN12" s="122"/>
      <c r="EO12" s="122"/>
      <c r="EP12" s="122"/>
      <c r="EQ12" s="122"/>
      <c r="ER12" s="122"/>
      <c r="ES12" s="122"/>
      <c r="ET12" s="122"/>
      <c r="EU12" s="122"/>
      <c r="EV12" s="122"/>
      <c r="EW12" s="122"/>
      <c r="EX12" s="122"/>
      <c r="EY12" s="122"/>
      <c r="EZ12" s="122"/>
      <c r="FA12" s="122"/>
      <c r="FB12" s="122"/>
      <c r="FC12" s="122"/>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3"/>
      <c r="FZ12" s="121" t="str">
        <f>データ!Y6</f>
        <v>１０：１</v>
      </c>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3"/>
      <c r="ID12" s="105">
        <f>データ!AF6</f>
        <v>150</v>
      </c>
      <c r="IE12" s="106"/>
      <c r="IF12" s="106"/>
      <c r="IG12" s="106"/>
      <c r="IH12" s="106"/>
      <c r="II12" s="106"/>
      <c r="IJ12" s="106"/>
      <c r="IK12" s="106"/>
      <c r="IL12" s="106"/>
      <c r="IM12" s="106"/>
      <c r="IN12" s="106"/>
      <c r="IO12" s="106"/>
      <c r="IP12" s="106"/>
      <c r="IQ12" s="106"/>
      <c r="IR12" s="106"/>
      <c r="IS12" s="106"/>
      <c r="IT12" s="106"/>
      <c r="IU12" s="106"/>
      <c r="IV12" s="106"/>
      <c r="IW12" s="106"/>
      <c r="IX12" s="106"/>
      <c r="IY12" s="106"/>
      <c r="IZ12" s="106"/>
      <c r="JA12" s="106"/>
      <c r="JB12" s="106"/>
      <c r="JC12" s="106"/>
      <c r="JD12" s="106"/>
      <c r="JE12" s="106"/>
      <c r="JF12" s="106"/>
      <c r="JG12" s="106"/>
      <c r="JH12" s="106"/>
      <c r="JI12" s="106"/>
      <c r="JJ12" s="106"/>
      <c r="JK12" s="106"/>
      <c r="JL12" s="106"/>
      <c r="JM12" s="106"/>
      <c r="JN12" s="106"/>
      <c r="JO12" s="106"/>
      <c r="JP12" s="106"/>
      <c r="JQ12" s="106"/>
      <c r="JR12" s="106"/>
      <c r="JS12" s="106"/>
      <c r="JT12" s="106"/>
      <c r="JU12" s="106"/>
      <c r="JV12" s="107"/>
      <c r="JW12" s="105" t="str">
        <f>データ!AG6</f>
        <v>-</v>
      </c>
      <c r="JX12" s="106"/>
      <c r="JY12" s="106"/>
      <c r="JZ12" s="106"/>
      <c r="KA12" s="106"/>
      <c r="KB12" s="106"/>
      <c r="KC12" s="106"/>
      <c r="KD12" s="106"/>
      <c r="KE12" s="106"/>
      <c r="KF12" s="106"/>
      <c r="KG12" s="106"/>
      <c r="KH12" s="106"/>
      <c r="KI12" s="106"/>
      <c r="KJ12" s="106"/>
      <c r="KK12" s="106"/>
      <c r="KL12" s="106"/>
      <c r="KM12" s="106"/>
      <c r="KN12" s="106"/>
      <c r="KO12" s="106"/>
      <c r="KP12" s="106"/>
      <c r="KQ12" s="106"/>
      <c r="KR12" s="106"/>
      <c r="KS12" s="106"/>
      <c r="KT12" s="106"/>
      <c r="KU12" s="106"/>
      <c r="KV12" s="106"/>
      <c r="KW12" s="106"/>
      <c r="KX12" s="106"/>
      <c r="KY12" s="106"/>
      <c r="KZ12" s="106"/>
      <c r="LA12" s="106"/>
      <c r="LB12" s="106"/>
      <c r="LC12" s="106"/>
      <c r="LD12" s="106"/>
      <c r="LE12" s="106"/>
      <c r="LF12" s="106"/>
      <c r="LG12" s="106"/>
      <c r="LH12" s="106"/>
      <c r="LI12" s="106"/>
      <c r="LJ12" s="106"/>
      <c r="LK12" s="106"/>
      <c r="LL12" s="106"/>
      <c r="LM12" s="106"/>
      <c r="LN12" s="106"/>
      <c r="LO12" s="107"/>
      <c r="LP12" s="105">
        <f>データ!AH6</f>
        <v>150</v>
      </c>
      <c r="LQ12" s="106"/>
      <c r="LR12" s="106"/>
      <c r="LS12" s="106"/>
      <c r="LT12" s="106"/>
      <c r="LU12" s="106"/>
      <c r="LV12" s="106"/>
      <c r="LW12" s="106"/>
      <c r="LX12" s="106"/>
      <c r="LY12" s="106"/>
      <c r="LZ12" s="106"/>
      <c r="MA12" s="106"/>
      <c r="MB12" s="106"/>
      <c r="MC12" s="106"/>
      <c r="MD12" s="106"/>
      <c r="ME12" s="106"/>
      <c r="MF12" s="106"/>
      <c r="MG12" s="106"/>
      <c r="MH12" s="106"/>
      <c r="MI12" s="106"/>
      <c r="MJ12" s="106"/>
      <c r="MK12" s="106"/>
      <c r="ML12" s="106"/>
      <c r="MM12" s="106"/>
      <c r="MN12" s="106"/>
      <c r="MO12" s="106"/>
      <c r="MP12" s="106"/>
      <c r="MQ12" s="106"/>
      <c r="MR12" s="106"/>
      <c r="MS12" s="106"/>
      <c r="MT12" s="106"/>
      <c r="MU12" s="106"/>
      <c r="MV12" s="106"/>
      <c r="MW12" s="106"/>
      <c r="MX12" s="106"/>
      <c r="MY12" s="106"/>
      <c r="MZ12" s="106"/>
      <c r="NA12" s="106"/>
      <c r="NB12" s="106"/>
      <c r="NC12" s="106"/>
      <c r="ND12" s="106"/>
      <c r="NE12" s="106"/>
      <c r="NF12" s="106"/>
      <c r="NG12" s="106"/>
      <c r="NH12" s="107"/>
      <c r="NI12" s="5"/>
      <c r="NJ12" s="3"/>
      <c r="NK12" s="3"/>
      <c r="NL12" s="3"/>
      <c r="NM12" s="3"/>
      <c r="NN12" s="3"/>
      <c r="NO12" s="3"/>
      <c r="NP12" s="3"/>
      <c r="NQ12" s="3"/>
      <c r="NR12" s="3"/>
      <c r="NS12" s="3"/>
      <c r="NT12" s="3"/>
      <c r="NU12" s="3"/>
      <c r="NV12" s="3"/>
      <c r="NW12" s="3"/>
      <c r="NX12" s="3"/>
    </row>
    <row r="13" spans="1:388" ht="17.25" customHeight="1">
      <c r="A13" s="2"/>
      <c r="B13" s="108" t="s">
        <v>32</v>
      </c>
      <c r="C13" s="108"/>
      <c r="D13" s="108"/>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08"/>
      <c r="KS13" s="108"/>
      <c r="KT13" s="108"/>
      <c r="KU13" s="108"/>
      <c r="KV13" s="108"/>
      <c r="KW13" s="108"/>
      <c r="KX13" s="108"/>
      <c r="KY13" s="108"/>
      <c r="KZ13" s="108"/>
      <c r="LA13" s="108"/>
      <c r="LB13" s="108"/>
      <c r="LC13" s="108"/>
      <c r="LD13" s="108"/>
      <c r="LE13" s="108"/>
      <c r="LF13" s="108"/>
      <c r="LG13" s="108"/>
      <c r="LH13" s="108"/>
      <c r="LI13" s="108"/>
      <c r="LJ13" s="108"/>
      <c r="LK13" s="108"/>
      <c r="LL13" s="108"/>
      <c r="LM13" s="108"/>
      <c r="LN13" s="108"/>
      <c r="LO13" s="108"/>
      <c r="LP13" s="108"/>
      <c r="LQ13" s="108"/>
      <c r="LR13" s="108"/>
      <c r="LS13" s="108"/>
      <c r="LT13" s="108"/>
      <c r="LU13" s="108"/>
      <c r="LV13" s="108"/>
      <c r="LW13" s="108"/>
      <c r="LX13" s="108"/>
      <c r="LY13" s="108"/>
      <c r="LZ13" s="108"/>
      <c r="MA13" s="108"/>
      <c r="MB13" s="108"/>
      <c r="MC13" s="108"/>
      <c r="MD13" s="108"/>
      <c r="ME13" s="108"/>
      <c r="MF13" s="108"/>
      <c r="MG13" s="108"/>
      <c r="MH13" s="108"/>
      <c r="MI13" s="108"/>
      <c r="MJ13" s="108"/>
      <c r="MK13" s="108"/>
      <c r="ML13" s="108"/>
      <c r="MM13" s="108"/>
      <c r="MN13" s="108"/>
      <c r="MO13" s="108"/>
      <c r="MP13" s="108"/>
      <c r="MQ13" s="108"/>
      <c r="MR13" s="108"/>
      <c r="MS13" s="108"/>
      <c r="MT13" s="108"/>
      <c r="MU13" s="108"/>
      <c r="MV13" s="108"/>
      <c r="MW13" s="108"/>
      <c r="MX13" s="108"/>
      <c r="MY13" s="108"/>
      <c r="MZ13" s="108"/>
      <c r="NA13" s="108"/>
      <c r="NB13" s="108"/>
      <c r="NC13" s="108"/>
      <c r="ND13" s="108"/>
      <c r="NE13" s="108"/>
      <c r="NF13" s="108"/>
      <c r="NG13" s="108"/>
      <c r="NH13" s="108"/>
      <c r="NI13" s="5"/>
      <c r="NJ13" s="6"/>
      <c r="NK13" s="6"/>
      <c r="NL13" s="6"/>
      <c r="NM13" s="6"/>
      <c r="NN13" s="6"/>
      <c r="NO13" s="6"/>
      <c r="NP13" s="6"/>
      <c r="NQ13" s="6"/>
      <c r="NR13" s="6"/>
      <c r="NS13" s="6"/>
      <c r="NT13" s="6"/>
      <c r="NU13" s="6"/>
      <c r="NV13" s="6"/>
      <c r="NW13" s="6"/>
      <c r="NX13" s="6"/>
    </row>
    <row r="14" spans="1:388" ht="17.25" customHeight="1">
      <c r="A14" s="2"/>
      <c r="B14" s="108" t="s">
        <v>33</v>
      </c>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08"/>
      <c r="NH14" s="108"/>
      <c r="NI14" s="5"/>
      <c r="NJ14" s="95" t="s">
        <v>34</v>
      </c>
      <c r="NK14" s="95"/>
      <c r="NL14" s="95"/>
      <c r="NM14" s="95"/>
      <c r="NN14" s="95"/>
      <c r="NO14" s="95"/>
      <c r="NP14" s="95"/>
      <c r="NQ14" s="95"/>
      <c r="NR14" s="95"/>
      <c r="NS14" s="95"/>
      <c r="NT14" s="95"/>
      <c r="NU14" s="95"/>
      <c r="NV14" s="95"/>
      <c r="NW14" s="95"/>
      <c r="NX14" s="9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09" t="s">
        <v>36</v>
      </c>
      <c r="NK16" s="110"/>
      <c r="NL16" s="110"/>
      <c r="NM16" s="110"/>
      <c r="NN16" s="111"/>
      <c r="NO16" s="112" t="s">
        <v>37</v>
      </c>
      <c r="NP16" s="113"/>
      <c r="NQ16" s="113"/>
      <c r="NR16" s="113"/>
      <c r="NS16" s="114"/>
      <c r="NT16" s="112" t="s">
        <v>38</v>
      </c>
      <c r="NU16" s="113"/>
      <c r="NV16" s="113"/>
      <c r="NW16" s="113"/>
      <c r="NX16" s="114"/>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18" t="s">
        <v>39</v>
      </c>
      <c r="NK17" s="119"/>
      <c r="NL17" s="119"/>
      <c r="NM17" s="119"/>
      <c r="NN17" s="120"/>
      <c r="NO17" s="115"/>
      <c r="NP17" s="116"/>
      <c r="NQ17" s="116"/>
      <c r="NR17" s="116"/>
      <c r="NS17" s="117"/>
      <c r="NT17" s="115"/>
      <c r="NU17" s="116"/>
      <c r="NV17" s="116"/>
      <c r="NW17" s="116"/>
      <c r="NX17" s="11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7" t="s">
        <v>40</v>
      </c>
      <c r="NK18" s="98"/>
      <c r="NL18" s="98"/>
      <c r="NM18" s="101" t="s">
        <v>41</v>
      </c>
      <c r="NN18" s="102"/>
      <c r="NO18" s="97" t="s">
        <v>40</v>
      </c>
      <c r="NP18" s="98"/>
      <c r="NQ18" s="98"/>
      <c r="NR18" s="101" t="s">
        <v>41</v>
      </c>
      <c r="NS18" s="102"/>
      <c r="NT18" s="97" t="s">
        <v>40</v>
      </c>
      <c r="NU18" s="98"/>
      <c r="NV18" s="98"/>
      <c r="NW18" s="101" t="s">
        <v>41</v>
      </c>
      <c r="NX18" s="102"/>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9"/>
      <c r="NK19" s="100"/>
      <c r="NL19" s="100"/>
      <c r="NM19" s="103"/>
      <c r="NN19" s="104"/>
      <c r="NO19" s="99"/>
      <c r="NP19" s="100"/>
      <c r="NQ19" s="100"/>
      <c r="NR19" s="103"/>
      <c r="NS19" s="104"/>
      <c r="NT19" s="99"/>
      <c r="NU19" s="100"/>
      <c r="NV19" s="100"/>
      <c r="NW19" s="103"/>
      <c r="NX19" s="104"/>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52" t="s">
        <v>186</v>
      </c>
      <c r="NK22" s="153"/>
      <c r="NL22" s="153"/>
      <c r="NM22" s="153"/>
      <c r="NN22" s="153"/>
      <c r="NO22" s="153"/>
      <c r="NP22" s="153"/>
      <c r="NQ22" s="153"/>
      <c r="NR22" s="153"/>
      <c r="NS22" s="153"/>
      <c r="NT22" s="153"/>
      <c r="NU22" s="153"/>
      <c r="NV22" s="153"/>
      <c r="NW22" s="153"/>
      <c r="NX22" s="154"/>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55"/>
      <c r="NK23" s="156"/>
      <c r="NL23" s="156"/>
      <c r="NM23" s="156"/>
      <c r="NN23" s="156"/>
      <c r="NO23" s="156"/>
      <c r="NP23" s="156"/>
      <c r="NQ23" s="156"/>
      <c r="NR23" s="156"/>
      <c r="NS23" s="156"/>
      <c r="NT23" s="156"/>
      <c r="NU23" s="156"/>
      <c r="NV23" s="156"/>
      <c r="NW23" s="156"/>
      <c r="NX23" s="157"/>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55"/>
      <c r="NK24" s="156"/>
      <c r="NL24" s="156"/>
      <c r="NM24" s="156"/>
      <c r="NN24" s="156"/>
      <c r="NO24" s="156"/>
      <c r="NP24" s="156"/>
      <c r="NQ24" s="156"/>
      <c r="NR24" s="156"/>
      <c r="NS24" s="156"/>
      <c r="NT24" s="156"/>
      <c r="NU24" s="156"/>
      <c r="NV24" s="156"/>
      <c r="NW24" s="156"/>
      <c r="NX24" s="157"/>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55"/>
      <c r="NK25" s="156"/>
      <c r="NL25" s="156"/>
      <c r="NM25" s="156"/>
      <c r="NN25" s="156"/>
      <c r="NO25" s="156"/>
      <c r="NP25" s="156"/>
      <c r="NQ25" s="156"/>
      <c r="NR25" s="156"/>
      <c r="NS25" s="156"/>
      <c r="NT25" s="156"/>
      <c r="NU25" s="156"/>
      <c r="NV25" s="156"/>
      <c r="NW25" s="156"/>
      <c r="NX25" s="157"/>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55"/>
      <c r="NK26" s="156"/>
      <c r="NL26" s="156"/>
      <c r="NM26" s="156"/>
      <c r="NN26" s="156"/>
      <c r="NO26" s="156"/>
      <c r="NP26" s="156"/>
      <c r="NQ26" s="156"/>
      <c r="NR26" s="156"/>
      <c r="NS26" s="156"/>
      <c r="NT26" s="156"/>
      <c r="NU26" s="156"/>
      <c r="NV26" s="156"/>
      <c r="NW26" s="156"/>
      <c r="NX26" s="157"/>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55"/>
      <c r="NK27" s="156"/>
      <c r="NL27" s="156"/>
      <c r="NM27" s="156"/>
      <c r="NN27" s="156"/>
      <c r="NO27" s="156"/>
      <c r="NP27" s="156"/>
      <c r="NQ27" s="156"/>
      <c r="NR27" s="156"/>
      <c r="NS27" s="156"/>
      <c r="NT27" s="156"/>
      <c r="NU27" s="156"/>
      <c r="NV27" s="156"/>
      <c r="NW27" s="156"/>
      <c r="NX27" s="157"/>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55"/>
      <c r="NK28" s="156"/>
      <c r="NL28" s="156"/>
      <c r="NM28" s="156"/>
      <c r="NN28" s="156"/>
      <c r="NO28" s="156"/>
      <c r="NP28" s="156"/>
      <c r="NQ28" s="156"/>
      <c r="NR28" s="156"/>
      <c r="NS28" s="156"/>
      <c r="NT28" s="156"/>
      <c r="NU28" s="156"/>
      <c r="NV28" s="156"/>
      <c r="NW28" s="156"/>
      <c r="NX28" s="157"/>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55"/>
      <c r="NK29" s="156"/>
      <c r="NL29" s="156"/>
      <c r="NM29" s="156"/>
      <c r="NN29" s="156"/>
      <c r="NO29" s="156"/>
      <c r="NP29" s="156"/>
      <c r="NQ29" s="156"/>
      <c r="NR29" s="156"/>
      <c r="NS29" s="156"/>
      <c r="NT29" s="156"/>
      <c r="NU29" s="156"/>
      <c r="NV29" s="156"/>
      <c r="NW29" s="156"/>
      <c r="NX29" s="157"/>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55"/>
      <c r="NK30" s="156"/>
      <c r="NL30" s="156"/>
      <c r="NM30" s="156"/>
      <c r="NN30" s="156"/>
      <c r="NO30" s="156"/>
      <c r="NP30" s="156"/>
      <c r="NQ30" s="156"/>
      <c r="NR30" s="156"/>
      <c r="NS30" s="156"/>
      <c r="NT30" s="156"/>
      <c r="NU30" s="156"/>
      <c r="NV30" s="156"/>
      <c r="NW30" s="156"/>
      <c r="NX30" s="157"/>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55"/>
      <c r="NK31" s="156"/>
      <c r="NL31" s="156"/>
      <c r="NM31" s="156"/>
      <c r="NN31" s="156"/>
      <c r="NO31" s="156"/>
      <c r="NP31" s="156"/>
      <c r="NQ31" s="156"/>
      <c r="NR31" s="156"/>
      <c r="NS31" s="156"/>
      <c r="NT31" s="156"/>
      <c r="NU31" s="156"/>
      <c r="NV31" s="156"/>
      <c r="NW31" s="156"/>
      <c r="NX31" s="157"/>
      <c r="OC31" s="16" t="s">
        <v>56</v>
      </c>
    </row>
    <row r="32" spans="1:393" ht="13.5" customHeight="1">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155"/>
      <c r="NK32" s="156"/>
      <c r="NL32" s="156"/>
      <c r="NM32" s="156"/>
      <c r="NN32" s="156"/>
      <c r="NO32" s="156"/>
      <c r="NP32" s="156"/>
      <c r="NQ32" s="156"/>
      <c r="NR32" s="156"/>
      <c r="NS32" s="156"/>
      <c r="NT32" s="156"/>
      <c r="NU32" s="156"/>
      <c r="NV32" s="156"/>
      <c r="NW32" s="156"/>
      <c r="NX32" s="157"/>
      <c r="OC32" s="16" t="s">
        <v>57</v>
      </c>
    </row>
    <row r="33" spans="1:393" ht="13.5" customHeight="1">
      <c r="A33" s="2"/>
      <c r="B33" s="14"/>
      <c r="D33" s="2"/>
      <c r="E33" s="2"/>
      <c r="F33" s="2"/>
      <c r="G33" s="65" t="s">
        <v>58</v>
      </c>
      <c r="H33" s="65"/>
      <c r="I33" s="65"/>
      <c r="J33" s="65"/>
      <c r="K33" s="65"/>
      <c r="L33" s="65"/>
      <c r="M33" s="65"/>
      <c r="N33" s="65"/>
      <c r="O33" s="65"/>
      <c r="P33" s="69">
        <f>データ!AI7</f>
        <v>104.2</v>
      </c>
      <c r="Q33" s="70"/>
      <c r="R33" s="70"/>
      <c r="S33" s="70"/>
      <c r="T33" s="70"/>
      <c r="U33" s="70"/>
      <c r="V33" s="70"/>
      <c r="W33" s="70"/>
      <c r="X33" s="70"/>
      <c r="Y33" s="70"/>
      <c r="Z33" s="70"/>
      <c r="AA33" s="70"/>
      <c r="AB33" s="70"/>
      <c r="AC33" s="70"/>
      <c r="AD33" s="71"/>
      <c r="AE33" s="69">
        <f>データ!AJ7</f>
        <v>102.3</v>
      </c>
      <c r="AF33" s="70"/>
      <c r="AG33" s="70"/>
      <c r="AH33" s="70"/>
      <c r="AI33" s="70"/>
      <c r="AJ33" s="70"/>
      <c r="AK33" s="70"/>
      <c r="AL33" s="70"/>
      <c r="AM33" s="70"/>
      <c r="AN33" s="70"/>
      <c r="AO33" s="70"/>
      <c r="AP33" s="70"/>
      <c r="AQ33" s="70"/>
      <c r="AR33" s="70"/>
      <c r="AS33" s="71"/>
      <c r="AT33" s="69">
        <f>データ!AK7</f>
        <v>115.9</v>
      </c>
      <c r="AU33" s="70"/>
      <c r="AV33" s="70"/>
      <c r="AW33" s="70"/>
      <c r="AX33" s="70"/>
      <c r="AY33" s="70"/>
      <c r="AZ33" s="70"/>
      <c r="BA33" s="70"/>
      <c r="BB33" s="70"/>
      <c r="BC33" s="70"/>
      <c r="BD33" s="70"/>
      <c r="BE33" s="70"/>
      <c r="BF33" s="70"/>
      <c r="BG33" s="70"/>
      <c r="BH33" s="71"/>
      <c r="BI33" s="69">
        <f>データ!AL7</f>
        <v>128.30000000000001</v>
      </c>
      <c r="BJ33" s="70"/>
      <c r="BK33" s="70"/>
      <c r="BL33" s="70"/>
      <c r="BM33" s="70"/>
      <c r="BN33" s="70"/>
      <c r="BO33" s="70"/>
      <c r="BP33" s="70"/>
      <c r="BQ33" s="70"/>
      <c r="BR33" s="70"/>
      <c r="BS33" s="70"/>
      <c r="BT33" s="70"/>
      <c r="BU33" s="70"/>
      <c r="BV33" s="70"/>
      <c r="BW33" s="71"/>
      <c r="BX33" s="69">
        <f>データ!AM7</f>
        <v>122.1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100.6</v>
      </c>
      <c r="DE33" s="70"/>
      <c r="DF33" s="70"/>
      <c r="DG33" s="70"/>
      <c r="DH33" s="70"/>
      <c r="DI33" s="70"/>
      <c r="DJ33" s="70"/>
      <c r="DK33" s="70"/>
      <c r="DL33" s="70"/>
      <c r="DM33" s="70"/>
      <c r="DN33" s="70"/>
      <c r="DO33" s="70"/>
      <c r="DP33" s="70"/>
      <c r="DQ33" s="70"/>
      <c r="DR33" s="71"/>
      <c r="DS33" s="69">
        <f>データ!AU7</f>
        <v>98.8</v>
      </c>
      <c r="DT33" s="70"/>
      <c r="DU33" s="70"/>
      <c r="DV33" s="70"/>
      <c r="DW33" s="70"/>
      <c r="DX33" s="70"/>
      <c r="DY33" s="70"/>
      <c r="DZ33" s="70"/>
      <c r="EA33" s="70"/>
      <c r="EB33" s="70"/>
      <c r="EC33" s="70"/>
      <c r="ED33" s="70"/>
      <c r="EE33" s="70"/>
      <c r="EF33" s="70"/>
      <c r="EG33" s="71"/>
      <c r="EH33" s="69">
        <f>データ!AV7</f>
        <v>85.3</v>
      </c>
      <c r="EI33" s="70"/>
      <c r="EJ33" s="70"/>
      <c r="EK33" s="70"/>
      <c r="EL33" s="70"/>
      <c r="EM33" s="70"/>
      <c r="EN33" s="70"/>
      <c r="EO33" s="70"/>
      <c r="EP33" s="70"/>
      <c r="EQ33" s="70"/>
      <c r="ER33" s="70"/>
      <c r="ES33" s="70"/>
      <c r="ET33" s="70"/>
      <c r="EU33" s="70"/>
      <c r="EV33" s="71"/>
      <c r="EW33" s="69">
        <f>データ!AW7</f>
        <v>87.2</v>
      </c>
      <c r="EX33" s="70"/>
      <c r="EY33" s="70"/>
      <c r="EZ33" s="70"/>
      <c r="FA33" s="70"/>
      <c r="FB33" s="70"/>
      <c r="FC33" s="70"/>
      <c r="FD33" s="70"/>
      <c r="FE33" s="70"/>
      <c r="FF33" s="70"/>
      <c r="FG33" s="70"/>
      <c r="FH33" s="70"/>
      <c r="FI33" s="70"/>
      <c r="FJ33" s="70"/>
      <c r="FK33" s="71"/>
      <c r="FL33" s="69">
        <f>データ!AX7</f>
        <v>79.599999999999994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97.1</v>
      </c>
      <c r="GS33" s="70"/>
      <c r="GT33" s="70"/>
      <c r="GU33" s="70"/>
      <c r="GV33" s="70"/>
      <c r="GW33" s="70"/>
      <c r="GX33" s="70"/>
      <c r="GY33" s="70"/>
      <c r="GZ33" s="70"/>
      <c r="HA33" s="70"/>
      <c r="HB33" s="70"/>
      <c r="HC33" s="70"/>
      <c r="HD33" s="70"/>
      <c r="HE33" s="70"/>
      <c r="HF33" s="71"/>
      <c r="HG33" s="69">
        <f>データ!BF7</f>
        <v>95.8</v>
      </c>
      <c r="HH33" s="70"/>
      <c r="HI33" s="70"/>
      <c r="HJ33" s="70"/>
      <c r="HK33" s="70"/>
      <c r="HL33" s="70"/>
      <c r="HM33" s="70"/>
      <c r="HN33" s="70"/>
      <c r="HO33" s="70"/>
      <c r="HP33" s="70"/>
      <c r="HQ33" s="70"/>
      <c r="HR33" s="70"/>
      <c r="HS33" s="70"/>
      <c r="HT33" s="70"/>
      <c r="HU33" s="71"/>
      <c r="HV33" s="69">
        <f>データ!BG7</f>
        <v>83.4</v>
      </c>
      <c r="HW33" s="70"/>
      <c r="HX33" s="70"/>
      <c r="HY33" s="70"/>
      <c r="HZ33" s="70"/>
      <c r="IA33" s="70"/>
      <c r="IB33" s="70"/>
      <c r="IC33" s="70"/>
      <c r="ID33" s="70"/>
      <c r="IE33" s="70"/>
      <c r="IF33" s="70"/>
      <c r="IG33" s="70"/>
      <c r="IH33" s="70"/>
      <c r="II33" s="70"/>
      <c r="IJ33" s="71"/>
      <c r="IK33" s="69">
        <f>データ!BH7</f>
        <v>84.1</v>
      </c>
      <c r="IL33" s="70"/>
      <c r="IM33" s="70"/>
      <c r="IN33" s="70"/>
      <c r="IO33" s="70"/>
      <c r="IP33" s="70"/>
      <c r="IQ33" s="70"/>
      <c r="IR33" s="70"/>
      <c r="IS33" s="70"/>
      <c r="IT33" s="70"/>
      <c r="IU33" s="70"/>
      <c r="IV33" s="70"/>
      <c r="IW33" s="70"/>
      <c r="IX33" s="70"/>
      <c r="IY33" s="71"/>
      <c r="IZ33" s="69">
        <f>データ!BI7</f>
        <v>77.400000000000006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84.5</v>
      </c>
      <c r="KG33" s="70"/>
      <c r="KH33" s="70"/>
      <c r="KI33" s="70"/>
      <c r="KJ33" s="70"/>
      <c r="KK33" s="70"/>
      <c r="KL33" s="70"/>
      <c r="KM33" s="70"/>
      <c r="KN33" s="70"/>
      <c r="KO33" s="70"/>
      <c r="KP33" s="70"/>
      <c r="KQ33" s="70"/>
      <c r="KR33" s="70"/>
      <c r="KS33" s="70"/>
      <c r="KT33" s="71"/>
      <c r="KU33" s="69">
        <f>データ!BQ7</f>
        <v>87.1</v>
      </c>
      <c r="KV33" s="70"/>
      <c r="KW33" s="70"/>
      <c r="KX33" s="70"/>
      <c r="KY33" s="70"/>
      <c r="KZ33" s="70"/>
      <c r="LA33" s="70"/>
      <c r="LB33" s="70"/>
      <c r="LC33" s="70"/>
      <c r="LD33" s="70"/>
      <c r="LE33" s="70"/>
      <c r="LF33" s="70"/>
      <c r="LG33" s="70"/>
      <c r="LH33" s="70"/>
      <c r="LI33" s="71"/>
      <c r="LJ33" s="69">
        <f>データ!BR7</f>
        <v>77</v>
      </c>
      <c r="LK33" s="70"/>
      <c r="LL33" s="70"/>
      <c r="LM33" s="70"/>
      <c r="LN33" s="70"/>
      <c r="LO33" s="70"/>
      <c r="LP33" s="70"/>
      <c r="LQ33" s="70"/>
      <c r="LR33" s="70"/>
      <c r="LS33" s="70"/>
      <c r="LT33" s="70"/>
      <c r="LU33" s="70"/>
      <c r="LV33" s="70"/>
      <c r="LW33" s="70"/>
      <c r="LX33" s="71"/>
      <c r="LY33" s="69">
        <f>データ!BS7</f>
        <v>69.599999999999994</v>
      </c>
      <c r="LZ33" s="70"/>
      <c r="MA33" s="70"/>
      <c r="MB33" s="70"/>
      <c r="MC33" s="70"/>
      <c r="MD33" s="70"/>
      <c r="ME33" s="70"/>
      <c r="MF33" s="70"/>
      <c r="MG33" s="70"/>
      <c r="MH33" s="70"/>
      <c r="MI33" s="70"/>
      <c r="MJ33" s="70"/>
      <c r="MK33" s="70"/>
      <c r="ML33" s="70"/>
      <c r="MM33" s="71"/>
      <c r="MN33" s="69">
        <f>データ!BT7</f>
        <v>58.6</v>
      </c>
      <c r="MO33" s="70"/>
      <c r="MP33" s="70"/>
      <c r="MQ33" s="70"/>
      <c r="MR33" s="70"/>
      <c r="MS33" s="70"/>
      <c r="MT33" s="70"/>
      <c r="MU33" s="70"/>
      <c r="MV33" s="70"/>
      <c r="MW33" s="70"/>
      <c r="MX33" s="70"/>
      <c r="MY33" s="70"/>
      <c r="MZ33" s="70"/>
      <c r="NA33" s="70"/>
      <c r="NB33" s="71"/>
      <c r="ND33" s="2"/>
      <c r="NE33" s="2"/>
      <c r="NF33" s="2"/>
      <c r="NG33" s="2"/>
      <c r="NH33" s="15"/>
      <c r="NI33" s="2"/>
      <c r="NJ33" s="155"/>
      <c r="NK33" s="156"/>
      <c r="NL33" s="156"/>
      <c r="NM33" s="156"/>
      <c r="NN33" s="156"/>
      <c r="NO33" s="156"/>
      <c r="NP33" s="156"/>
      <c r="NQ33" s="156"/>
      <c r="NR33" s="156"/>
      <c r="NS33" s="156"/>
      <c r="NT33" s="156"/>
      <c r="NU33" s="156"/>
      <c r="NV33" s="156"/>
      <c r="NW33" s="156"/>
      <c r="NX33" s="157"/>
      <c r="OC33" s="16" t="s">
        <v>59</v>
      </c>
    </row>
    <row r="34" spans="1:393" ht="13.5" customHeight="1">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158"/>
      <c r="NK34" s="159"/>
      <c r="NL34" s="159"/>
      <c r="NM34" s="159"/>
      <c r="NN34" s="159"/>
      <c r="NO34" s="159"/>
      <c r="NP34" s="159"/>
      <c r="NQ34" s="159"/>
      <c r="NR34" s="159"/>
      <c r="NS34" s="159"/>
      <c r="NT34" s="159"/>
      <c r="NU34" s="159"/>
      <c r="NV34" s="159"/>
      <c r="NW34" s="159"/>
      <c r="NX34" s="160"/>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187</v>
      </c>
      <c r="NK39" s="90"/>
      <c r="NL39" s="90"/>
      <c r="NM39" s="90"/>
      <c r="NN39" s="90"/>
      <c r="NO39" s="90"/>
      <c r="NP39" s="90"/>
      <c r="NQ39" s="90"/>
      <c r="NR39" s="90"/>
      <c r="NS39" s="90"/>
      <c r="NT39" s="90"/>
      <c r="NU39" s="90"/>
      <c r="NV39" s="90"/>
      <c r="NW39" s="90"/>
      <c r="NX39" s="91"/>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188</v>
      </c>
      <c r="NK54" s="90"/>
      <c r="NL54" s="90"/>
      <c r="NM54" s="90"/>
      <c r="NN54" s="90"/>
      <c r="NO54" s="90"/>
      <c r="NP54" s="90"/>
      <c r="NQ54" s="90"/>
      <c r="NR54" s="90"/>
      <c r="NS54" s="90"/>
      <c r="NT54" s="90"/>
      <c r="NU54" s="90"/>
      <c r="NV54" s="90"/>
      <c r="NW54" s="90"/>
      <c r="NX54" s="91"/>
      <c r="OC54" s="16" t="s">
        <v>84</v>
      </c>
    </row>
    <row r="55" spans="1:393" ht="13.5" customHeight="1">
      <c r="A55" s="2"/>
      <c r="B55" s="14"/>
      <c r="C55" s="2"/>
      <c r="D55" s="2"/>
      <c r="E55" s="2"/>
      <c r="F55" s="2"/>
      <c r="G55" s="65" t="s">
        <v>58</v>
      </c>
      <c r="H55" s="65"/>
      <c r="I55" s="65"/>
      <c r="J55" s="65"/>
      <c r="K55" s="65"/>
      <c r="L55" s="65"/>
      <c r="M55" s="65"/>
      <c r="N55" s="65"/>
      <c r="O55" s="65"/>
      <c r="P55" s="66">
        <f>データ!CA7</f>
        <v>38814</v>
      </c>
      <c r="Q55" s="67"/>
      <c r="R55" s="67"/>
      <c r="S55" s="67"/>
      <c r="T55" s="67"/>
      <c r="U55" s="67"/>
      <c r="V55" s="67"/>
      <c r="W55" s="67"/>
      <c r="X55" s="67"/>
      <c r="Y55" s="67"/>
      <c r="Z55" s="67"/>
      <c r="AA55" s="67"/>
      <c r="AB55" s="67"/>
      <c r="AC55" s="67"/>
      <c r="AD55" s="68"/>
      <c r="AE55" s="66">
        <f>データ!CB7</f>
        <v>40719</v>
      </c>
      <c r="AF55" s="67"/>
      <c r="AG55" s="67"/>
      <c r="AH55" s="67"/>
      <c r="AI55" s="67"/>
      <c r="AJ55" s="67"/>
      <c r="AK55" s="67"/>
      <c r="AL55" s="67"/>
      <c r="AM55" s="67"/>
      <c r="AN55" s="67"/>
      <c r="AO55" s="67"/>
      <c r="AP55" s="67"/>
      <c r="AQ55" s="67"/>
      <c r="AR55" s="67"/>
      <c r="AS55" s="68"/>
      <c r="AT55" s="66">
        <f>データ!CC7</f>
        <v>41238</v>
      </c>
      <c r="AU55" s="67"/>
      <c r="AV55" s="67"/>
      <c r="AW55" s="67"/>
      <c r="AX55" s="67"/>
      <c r="AY55" s="67"/>
      <c r="AZ55" s="67"/>
      <c r="BA55" s="67"/>
      <c r="BB55" s="67"/>
      <c r="BC55" s="67"/>
      <c r="BD55" s="67"/>
      <c r="BE55" s="67"/>
      <c r="BF55" s="67"/>
      <c r="BG55" s="67"/>
      <c r="BH55" s="68"/>
      <c r="BI55" s="66">
        <f>データ!CD7</f>
        <v>43538</v>
      </c>
      <c r="BJ55" s="67"/>
      <c r="BK55" s="67"/>
      <c r="BL55" s="67"/>
      <c r="BM55" s="67"/>
      <c r="BN55" s="67"/>
      <c r="BO55" s="67"/>
      <c r="BP55" s="67"/>
      <c r="BQ55" s="67"/>
      <c r="BR55" s="67"/>
      <c r="BS55" s="67"/>
      <c r="BT55" s="67"/>
      <c r="BU55" s="67"/>
      <c r="BV55" s="67"/>
      <c r="BW55" s="68"/>
      <c r="BX55" s="66">
        <f>データ!CE7</f>
        <v>47730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9289</v>
      </c>
      <c r="DE55" s="67"/>
      <c r="DF55" s="67"/>
      <c r="DG55" s="67"/>
      <c r="DH55" s="67"/>
      <c r="DI55" s="67"/>
      <c r="DJ55" s="67"/>
      <c r="DK55" s="67"/>
      <c r="DL55" s="67"/>
      <c r="DM55" s="67"/>
      <c r="DN55" s="67"/>
      <c r="DO55" s="67"/>
      <c r="DP55" s="67"/>
      <c r="DQ55" s="67"/>
      <c r="DR55" s="68"/>
      <c r="DS55" s="66">
        <f>データ!CM7</f>
        <v>9543</v>
      </c>
      <c r="DT55" s="67"/>
      <c r="DU55" s="67"/>
      <c r="DV55" s="67"/>
      <c r="DW55" s="67"/>
      <c r="DX55" s="67"/>
      <c r="DY55" s="67"/>
      <c r="DZ55" s="67"/>
      <c r="EA55" s="67"/>
      <c r="EB55" s="67"/>
      <c r="EC55" s="67"/>
      <c r="ED55" s="67"/>
      <c r="EE55" s="67"/>
      <c r="EF55" s="67"/>
      <c r="EG55" s="68"/>
      <c r="EH55" s="66">
        <f>データ!CN7</f>
        <v>9687</v>
      </c>
      <c r="EI55" s="67"/>
      <c r="EJ55" s="67"/>
      <c r="EK55" s="67"/>
      <c r="EL55" s="67"/>
      <c r="EM55" s="67"/>
      <c r="EN55" s="67"/>
      <c r="EO55" s="67"/>
      <c r="EP55" s="67"/>
      <c r="EQ55" s="67"/>
      <c r="ER55" s="67"/>
      <c r="ES55" s="67"/>
      <c r="ET55" s="67"/>
      <c r="EU55" s="67"/>
      <c r="EV55" s="68"/>
      <c r="EW55" s="66">
        <f>データ!CO7</f>
        <v>10235</v>
      </c>
      <c r="EX55" s="67"/>
      <c r="EY55" s="67"/>
      <c r="EZ55" s="67"/>
      <c r="FA55" s="67"/>
      <c r="FB55" s="67"/>
      <c r="FC55" s="67"/>
      <c r="FD55" s="67"/>
      <c r="FE55" s="67"/>
      <c r="FF55" s="67"/>
      <c r="FG55" s="67"/>
      <c r="FH55" s="67"/>
      <c r="FI55" s="67"/>
      <c r="FJ55" s="67"/>
      <c r="FK55" s="68"/>
      <c r="FL55" s="66">
        <f>データ!CP7</f>
        <v>10736</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57.5</v>
      </c>
      <c r="GS55" s="70"/>
      <c r="GT55" s="70"/>
      <c r="GU55" s="70"/>
      <c r="GV55" s="70"/>
      <c r="GW55" s="70"/>
      <c r="GX55" s="70"/>
      <c r="GY55" s="70"/>
      <c r="GZ55" s="70"/>
      <c r="HA55" s="70"/>
      <c r="HB55" s="70"/>
      <c r="HC55" s="70"/>
      <c r="HD55" s="70"/>
      <c r="HE55" s="70"/>
      <c r="HF55" s="71"/>
      <c r="HG55" s="69">
        <f>データ!CX7</f>
        <v>57.6</v>
      </c>
      <c r="HH55" s="70"/>
      <c r="HI55" s="70"/>
      <c r="HJ55" s="70"/>
      <c r="HK55" s="70"/>
      <c r="HL55" s="70"/>
      <c r="HM55" s="70"/>
      <c r="HN55" s="70"/>
      <c r="HO55" s="70"/>
      <c r="HP55" s="70"/>
      <c r="HQ55" s="70"/>
      <c r="HR55" s="70"/>
      <c r="HS55" s="70"/>
      <c r="HT55" s="70"/>
      <c r="HU55" s="71"/>
      <c r="HV55" s="69">
        <f>データ!CY7</f>
        <v>73.2</v>
      </c>
      <c r="HW55" s="70"/>
      <c r="HX55" s="70"/>
      <c r="HY55" s="70"/>
      <c r="HZ55" s="70"/>
      <c r="IA55" s="70"/>
      <c r="IB55" s="70"/>
      <c r="IC55" s="70"/>
      <c r="ID55" s="70"/>
      <c r="IE55" s="70"/>
      <c r="IF55" s="70"/>
      <c r="IG55" s="70"/>
      <c r="IH55" s="70"/>
      <c r="II55" s="70"/>
      <c r="IJ55" s="71"/>
      <c r="IK55" s="69">
        <f>データ!CZ7</f>
        <v>70.2</v>
      </c>
      <c r="IL55" s="70"/>
      <c r="IM55" s="70"/>
      <c r="IN55" s="70"/>
      <c r="IO55" s="70"/>
      <c r="IP55" s="70"/>
      <c r="IQ55" s="70"/>
      <c r="IR55" s="70"/>
      <c r="IS55" s="70"/>
      <c r="IT55" s="70"/>
      <c r="IU55" s="70"/>
      <c r="IV55" s="70"/>
      <c r="IW55" s="70"/>
      <c r="IX55" s="70"/>
      <c r="IY55" s="71"/>
      <c r="IZ55" s="69">
        <f>データ!DA7</f>
        <v>76.599999999999994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12.7</v>
      </c>
      <c r="KG55" s="70"/>
      <c r="KH55" s="70"/>
      <c r="KI55" s="70"/>
      <c r="KJ55" s="70"/>
      <c r="KK55" s="70"/>
      <c r="KL55" s="70"/>
      <c r="KM55" s="70"/>
      <c r="KN55" s="70"/>
      <c r="KO55" s="70"/>
      <c r="KP55" s="70"/>
      <c r="KQ55" s="70"/>
      <c r="KR55" s="70"/>
      <c r="KS55" s="70"/>
      <c r="KT55" s="71"/>
      <c r="KU55" s="69">
        <f>データ!DI7</f>
        <v>13.2</v>
      </c>
      <c r="KV55" s="70"/>
      <c r="KW55" s="70"/>
      <c r="KX55" s="70"/>
      <c r="KY55" s="70"/>
      <c r="KZ55" s="70"/>
      <c r="LA55" s="70"/>
      <c r="LB55" s="70"/>
      <c r="LC55" s="70"/>
      <c r="LD55" s="70"/>
      <c r="LE55" s="70"/>
      <c r="LF55" s="70"/>
      <c r="LG55" s="70"/>
      <c r="LH55" s="70"/>
      <c r="LI55" s="71"/>
      <c r="LJ55" s="69">
        <f>データ!DJ7</f>
        <v>13.5</v>
      </c>
      <c r="LK55" s="70"/>
      <c r="LL55" s="70"/>
      <c r="LM55" s="70"/>
      <c r="LN55" s="70"/>
      <c r="LO55" s="70"/>
      <c r="LP55" s="70"/>
      <c r="LQ55" s="70"/>
      <c r="LR55" s="70"/>
      <c r="LS55" s="70"/>
      <c r="LT55" s="70"/>
      <c r="LU55" s="70"/>
      <c r="LV55" s="70"/>
      <c r="LW55" s="70"/>
      <c r="LX55" s="71"/>
      <c r="LY55" s="69">
        <f>データ!DK7</f>
        <v>14.1</v>
      </c>
      <c r="LZ55" s="70"/>
      <c r="MA55" s="70"/>
      <c r="MB55" s="70"/>
      <c r="MC55" s="70"/>
      <c r="MD55" s="70"/>
      <c r="ME55" s="70"/>
      <c r="MF55" s="70"/>
      <c r="MG55" s="70"/>
      <c r="MH55" s="70"/>
      <c r="MI55" s="70"/>
      <c r="MJ55" s="70"/>
      <c r="MK55" s="70"/>
      <c r="ML55" s="70"/>
      <c r="MM55" s="71"/>
      <c r="MN55" s="69">
        <f>データ!DL7</f>
        <v>15.7</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189</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17.2</v>
      </c>
      <c r="Q79" s="70"/>
      <c r="R79" s="70"/>
      <c r="S79" s="70"/>
      <c r="T79" s="70"/>
      <c r="U79" s="70"/>
      <c r="V79" s="70"/>
      <c r="W79" s="70"/>
      <c r="X79" s="70"/>
      <c r="Y79" s="70"/>
      <c r="Z79" s="70"/>
      <c r="AA79" s="70"/>
      <c r="AB79" s="70"/>
      <c r="AC79" s="70"/>
      <c r="AD79" s="71"/>
      <c r="AE79" s="69">
        <f>データ!DT7</f>
        <v>13.7</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40.299999999999997</v>
      </c>
      <c r="DH79" s="70"/>
      <c r="DI79" s="70"/>
      <c r="DJ79" s="70"/>
      <c r="DK79" s="70"/>
      <c r="DL79" s="70"/>
      <c r="DM79" s="70"/>
      <c r="DN79" s="70"/>
      <c r="DO79" s="70"/>
      <c r="DP79" s="70"/>
      <c r="DQ79" s="70"/>
      <c r="DR79" s="70"/>
      <c r="DS79" s="70"/>
      <c r="DT79" s="70"/>
      <c r="DU79" s="71"/>
      <c r="DV79" s="69">
        <f>データ!EE7</f>
        <v>43.1</v>
      </c>
      <c r="DW79" s="70"/>
      <c r="DX79" s="70"/>
      <c r="DY79" s="70"/>
      <c r="DZ79" s="70"/>
      <c r="EA79" s="70"/>
      <c r="EB79" s="70"/>
      <c r="EC79" s="70"/>
      <c r="ED79" s="70"/>
      <c r="EE79" s="70"/>
      <c r="EF79" s="70"/>
      <c r="EG79" s="70"/>
      <c r="EH79" s="70"/>
      <c r="EI79" s="70"/>
      <c r="EJ79" s="71"/>
      <c r="EK79" s="69">
        <f>データ!EF7</f>
        <v>44.2</v>
      </c>
      <c r="EL79" s="70"/>
      <c r="EM79" s="70"/>
      <c r="EN79" s="70"/>
      <c r="EO79" s="70"/>
      <c r="EP79" s="70"/>
      <c r="EQ79" s="70"/>
      <c r="ER79" s="70"/>
      <c r="ES79" s="70"/>
      <c r="ET79" s="70"/>
      <c r="EU79" s="70"/>
      <c r="EV79" s="70"/>
      <c r="EW79" s="70"/>
      <c r="EX79" s="70"/>
      <c r="EY79" s="71"/>
      <c r="EZ79" s="69">
        <f>データ!EG7</f>
        <v>44.5</v>
      </c>
      <c r="FA79" s="70"/>
      <c r="FB79" s="70"/>
      <c r="FC79" s="70"/>
      <c r="FD79" s="70"/>
      <c r="FE79" s="70"/>
      <c r="FF79" s="70"/>
      <c r="FG79" s="70"/>
      <c r="FH79" s="70"/>
      <c r="FI79" s="70"/>
      <c r="FJ79" s="70"/>
      <c r="FK79" s="70"/>
      <c r="FL79" s="70"/>
      <c r="FM79" s="70"/>
      <c r="FN79" s="71"/>
      <c r="FO79" s="69">
        <f>データ!EH7</f>
        <v>45.8</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68.7</v>
      </c>
      <c r="GU79" s="70"/>
      <c r="GV79" s="70"/>
      <c r="GW79" s="70"/>
      <c r="GX79" s="70"/>
      <c r="GY79" s="70"/>
      <c r="GZ79" s="70"/>
      <c r="HA79" s="70"/>
      <c r="HB79" s="70"/>
      <c r="HC79" s="70"/>
      <c r="HD79" s="70"/>
      <c r="HE79" s="70"/>
      <c r="HF79" s="70"/>
      <c r="HG79" s="70"/>
      <c r="HH79" s="71"/>
      <c r="HI79" s="69">
        <f>データ!EP7</f>
        <v>72.599999999999994</v>
      </c>
      <c r="HJ79" s="70"/>
      <c r="HK79" s="70"/>
      <c r="HL79" s="70"/>
      <c r="HM79" s="70"/>
      <c r="HN79" s="70"/>
      <c r="HO79" s="70"/>
      <c r="HP79" s="70"/>
      <c r="HQ79" s="70"/>
      <c r="HR79" s="70"/>
      <c r="HS79" s="70"/>
      <c r="HT79" s="70"/>
      <c r="HU79" s="70"/>
      <c r="HV79" s="70"/>
      <c r="HW79" s="71"/>
      <c r="HX79" s="69">
        <f>データ!EQ7</f>
        <v>69.3</v>
      </c>
      <c r="HY79" s="70"/>
      <c r="HZ79" s="70"/>
      <c r="IA79" s="70"/>
      <c r="IB79" s="70"/>
      <c r="IC79" s="70"/>
      <c r="ID79" s="70"/>
      <c r="IE79" s="70"/>
      <c r="IF79" s="70"/>
      <c r="IG79" s="70"/>
      <c r="IH79" s="70"/>
      <c r="II79" s="70"/>
      <c r="IJ79" s="70"/>
      <c r="IK79" s="70"/>
      <c r="IL79" s="71"/>
      <c r="IM79" s="69">
        <f>データ!ER7</f>
        <v>65.400000000000006</v>
      </c>
      <c r="IN79" s="70"/>
      <c r="IO79" s="70"/>
      <c r="IP79" s="70"/>
      <c r="IQ79" s="70"/>
      <c r="IR79" s="70"/>
      <c r="IS79" s="70"/>
      <c r="IT79" s="70"/>
      <c r="IU79" s="70"/>
      <c r="IV79" s="70"/>
      <c r="IW79" s="70"/>
      <c r="IX79" s="70"/>
      <c r="IY79" s="70"/>
      <c r="IZ79" s="70"/>
      <c r="JA79" s="71"/>
      <c r="JB79" s="69">
        <f>データ!ES7</f>
        <v>63.8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44857647</v>
      </c>
      <c r="KH79" s="67"/>
      <c r="KI79" s="67"/>
      <c r="KJ79" s="67"/>
      <c r="KK79" s="67"/>
      <c r="KL79" s="67"/>
      <c r="KM79" s="67"/>
      <c r="KN79" s="67"/>
      <c r="KO79" s="67"/>
      <c r="KP79" s="67"/>
      <c r="KQ79" s="67"/>
      <c r="KR79" s="67"/>
      <c r="KS79" s="67"/>
      <c r="KT79" s="67"/>
      <c r="KU79" s="68"/>
      <c r="KV79" s="66">
        <f>データ!FA7</f>
        <v>44368680</v>
      </c>
      <c r="KW79" s="67"/>
      <c r="KX79" s="67"/>
      <c r="KY79" s="67"/>
      <c r="KZ79" s="67"/>
      <c r="LA79" s="67"/>
      <c r="LB79" s="67"/>
      <c r="LC79" s="67"/>
      <c r="LD79" s="67"/>
      <c r="LE79" s="67"/>
      <c r="LF79" s="67"/>
      <c r="LG79" s="67"/>
      <c r="LH79" s="67"/>
      <c r="LI79" s="67"/>
      <c r="LJ79" s="68"/>
      <c r="LK79" s="66">
        <f>データ!FB7</f>
        <v>45382353</v>
      </c>
      <c r="LL79" s="67"/>
      <c r="LM79" s="67"/>
      <c r="LN79" s="67"/>
      <c r="LO79" s="67"/>
      <c r="LP79" s="67"/>
      <c r="LQ79" s="67"/>
      <c r="LR79" s="67"/>
      <c r="LS79" s="67"/>
      <c r="LT79" s="67"/>
      <c r="LU79" s="67"/>
      <c r="LV79" s="67"/>
      <c r="LW79" s="67"/>
      <c r="LX79" s="67"/>
      <c r="LY79" s="68"/>
      <c r="LZ79" s="66">
        <f>データ!FC7</f>
        <v>46061467</v>
      </c>
      <c r="MA79" s="67"/>
      <c r="MB79" s="67"/>
      <c r="MC79" s="67"/>
      <c r="MD79" s="67"/>
      <c r="ME79" s="67"/>
      <c r="MF79" s="67"/>
      <c r="MG79" s="67"/>
      <c r="MH79" s="67"/>
      <c r="MI79" s="67"/>
      <c r="MJ79" s="67"/>
      <c r="MK79" s="67"/>
      <c r="ML79" s="67"/>
      <c r="MM79" s="67"/>
      <c r="MN79" s="68"/>
      <c r="MO79" s="66">
        <f>データ!FD7</f>
        <v>45942773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89</v>
      </c>
      <c r="C89" s="31" t="s">
        <v>90</v>
      </c>
      <c r="D89" s="31" t="s">
        <v>91</v>
      </c>
      <c r="E89" s="31" t="s">
        <v>92</v>
      </c>
      <c r="F89" s="31" t="s">
        <v>93</v>
      </c>
      <c r="G89" s="31" t="s">
        <v>94</v>
      </c>
      <c r="H89" s="31" t="s">
        <v>95</v>
      </c>
      <c r="I89" s="31" t="s">
        <v>96</v>
      </c>
      <c r="J89" s="31" t="s">
        <v>89</v>
      </c>
      <c r="K89" s="31" t="s">
        <v>90</v>
      </c>
      <c r="L89" s="31" t="s">
        <v>97</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6MwS978Mc0vzHXhKDM2GBNr5cMyUihf/vwckBbUhMCplFoRwJXHhLC8EyUp8JsI6KU+7hjmS4zx0XOR+9d/XA==" saltValue="SifTC/4K6oLi1Dckdvi/j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9" t="s">
        <v>110</v>
      </c>
      <c r="AJ4" s="150"/>
      <c r="AK4" s="150"/>
      <c r="AL4" s="150"/>
      <c r="AM4" s="150"/>
      <c r="AN4" s="150"/>
      <c r="AO4" s="150"/>
      <c r="AP4" s="150"/>
      <c r="AQ4" s="150"/>
      <c r="AR4" s="150"/>
      <c r="AS4" s="151"/>
      <c r="AT4" s="148" t="s">
        <v>111</v>
      </c>
      <c r="AU4" s="147"/>
      <c r="AV4" s="147"/>
      <c r="AW4" s="147"/>
      <c r="AX4" s="147"/>
      <c r="AY4" s="147"/>
      <c r="AZ4" s="147"/>
      <c r="BA4" s="147"/>
      <c r="BB4" s="147"/>
      <c r="BC4" s="147"/>
      <c r="BD4" s="147"/>
      <c r="BE4" s="148" t="s">
        <v>112</v>
      </c>
      <c r="BF4" s="147"/>
      <c r="BG4" s="147"/>
      <c r="BH4" s="147"/>
      <c r="BI4" s="147"/>
      <c r="BJ4" s="147"/>
      <c r="BK4" s="147"/>
      <c r="BL4" s="147"/>
      <c r="BM4" s="147"/>
      <c r="BN4" s="147"/>
      <c r="BO4" s="147"/>
      <c r="BP4" s="149" t="s">
        <v>113</v>
      </c>
      <c r="BQ4" s="150"/>
      <c r="BR4" s="150"/>
      <c r="BS4" s="150"/>
      <c r="BT4" s="150"/>
      <c r="BU4" s="150"/>
      <c r="BV4" s="150"/>
      <c r="BW4" s="150"/>
      <c r="BX4" s="150"/>
      <c r="BY4" s="150"/>
      <c r="BZ4" s="151"/>
      <c r="CA4" s="147" t="s">
        <v>114</v>
      </c>
      <c r="CB4" s="147"/>
      <c r="CC4" s="147"/>
      <c r="CD4" s="147"/>
      <c r="CE4" s="147"/>
      <c r="CF4" s="147"/>
      <c r="CG4" s="147"/>
      <c r="CH4" s="147"/>
      <c r="CI4" s="147"/>
      <c r="CJ4" s="147"/>
      <c r="CK4" s="147"/>
      <c r="CL4" s="148"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48" t="s">
        <v>118</v>
      </c>
      <c r="DT4" s="147"/>
      <c r="DU4" s="147"/>
      <c r="DV4" s="147"/>
      <c r="DW4" s="147"/>
      <c r="DX4" s="147"/>
      <c r="DY4" s="147"/>
      <c r="DZ4" s="147"/>
      <c r="EA4" s="147"/>
      <c r="EB4" s="147"/>
      <c r="EC4" s="147"/>
      <c r="ED4" s="149" t="s">
        <v>119</v>
      </c>
      <c r="EE4" s="150"/>
      <c r="EF4" s="150"/>
      <c r="EG4" s="150"/>
      <c r="EH4" s="150"/>
      <c r="EI4" s="150"/>
      <c r="EJ4" s="150"/>
      <c r="EK4" s="150"/>
      <c r="EL4" s="150"/>
      <c r="EM4" s="150"/>
      <c r="EN4" s="151"/>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158</v>
      </c>
      <c r="AX5" s="49" t="s">
        <v>150</v>
      </c>
      <c r="AY5" s="49" t="s">
        <v>151</v>
      </c>
      <c r="AZ5" s="49" t="s">
        <v>152</v>
      </c>
      <c r="BA5" s="49" t="s">
        <v>153</v>
      </c>
      <c r="BB5" s="49" t="s">
        <v>154</v>
      </c>
      <c r="BC5" s="49" t="s">
        <v>155</v>
      </c>
      <c r="BD5" s="49" t="s">
        <v>156</v>
      </c>
      <c r="BE5" s="49" t="s">
        <v>157</v>
      </c>
      <c r="BF5" s="49" t="s">
        <v>147</v>
      </c>
      <c r="BG5" s="49" t="s">
        <v>159</v>
      </c>
      <c r="BH5" s="49" t="s">
        <v>158</v>
      </c>
      <c r="BI5" s="49" t="s">
        <v>150</v>
      </c>
      <c r="BJ5" s="49" t="s">
        <v>151</v>
      </c>
      <c r="BK5" s="49" t="s">
        <v>152</v>
      </c>
      <c r="BL5" s="49" t="s">
        <v>153</v>
      </c>
      <c r="BM5" s="49" t="s">
        <v>154</v>
      </c>
      <c r="BN5" s="49" t="s">
        <v>155</v>
      </c>
      <c r="BO5" s="49" t="s">
        <v>156</v>
      </c>
      <c r="BP5" s="49" t="s">
        <v>157</v>
      </c>
      <c r="BQ5" s="49" t="s">
        <v>160</v>
      </c>
      <c r="BR5" s="49" t="s">
        <v>148</v>
      </c>
      <c r="BS5" s="49" t="s">
        <v>158</v>
      </c>
      <c r="BT5" s="49" t="s">
        <v>150</v>
      </c>
      <c r="BU5" s="49" t="s">
        <v>151</v>
      </c>
      <c r="BV5" s="49" t="s">
        <v>152</v>
      </c>
      <c r="BW5" s="49" t="s">
        <v>153</v>
      </c>
      <c r="BX5" s="49" t="s">
        <v>154</v>
      </c>
      <c r="BY5" s="49" t="s">
        <v>155</v>
      </c>
      <c r="BZ5" s="49" t="s">
        <v>156</v>
      </c>
      <c r="CA5" s="49" t="s">
        <v>157</v>
      </c>
      <c r="CB5" s="49" t="s">
        <v>147</v>
      </c>
      <c r="CC5" s="49" t="s">
        <v>161</v>
      </c>
      <c r="CD5" s="49" t="s">
        <v>158</v>
      </c>
      <c r="CE5" s="49" t="s">
        <v>150</v>
      </c>
      <c r="CF5" s="49" t="s">
        <v>151</v>
      </c>
      <c r="CG5" s="49" t="s">
        <v>152</v>
      </c>
      <c r="CH5" s="49" t="s">
        <v>153</v>
      </c>
      <c r="CI5" s="49" t="s">
        <v>154</v>
      </c>
      <c r="CJ5" s="49" t="s">
        <v>155</v>
      </c>
      <c r="CK5" s="49" t="s">
        <v>156</v>
      </c>
      <c r="CL5" s="49" t="s">
        <v>162</v>
      </c>
      <c r="CM5" s="49" t="s">
        <v>160</v>
      </c>
      <c r="CN5" s="49" t="s">
        <v>148</v>
      </c>
      <c r="CO5" s="49" t="s">
        <v>158</v>
      </c>
      <c r="CP5" s="49" t="s">
        <v>150</v>
      </c>
      <c r="CQ5" s="49" t="s">
        <v>151</v>
      </c>
      <c r="CR5" s="49" t="s">
        <v>152</v>
      </c>
      <c r="CS5" s="49" t="s">
        <v>153</v>
      </c>
      <c r="CT5" s="49" t="s">
        <v>154</v>
      </c>
      <c r="CU5" s="49" t="s">
        <v>155</v>
      </c>
      <c r="CV5" s="49" t="s">
        <v>156</v>
      </c>
      <c r="CW5" s="49" t="s">
        <v>146</v>
      </c>
      <c r="CX5" s="49" t="s">
        <v>160</v>
      </c>
      <c r="CY5" s="49" t="s">
        <v>159</v>
      </c>
      <c r="CZ5" s="49" t="s">
        <v>158</v>
      </c>
      <c r="DA5" s="49" t="s">
        <v>150</v>
      </c>
      <c r="DB5" s="49" t="s">
        <v>151</v>
      </c>
      <c r="DC5" s="49" t="s">
        <v>152</v>
      </c>
      <c r="DD5" s="49" t="s">
        <v>153</v>
      </c>
      <c r="DE5" s="49" t="s">
        <v>154</v>
      </c>
      <c r="DF5" s="49" t="s">
        <v>155</v>
      </c>
      <c r="DG5" s="49" t="s">
        <v>156</v>
      </c>
      <c r="DH5" s="49" t="s">
        <v>157</v>
      </c>
      <c r="DI5" s="49" t="s">
        <v>160</v>
      </c>
      <c r="DJ5" s="49" t="s">
        <v>148</v>
      </c>
      <c r="DK5" s="49" t="s">
        <v>158</v>
      </c>
      <c r="DL5" s="49" t="s">
        <v>150</v>
      </c>
      <c r="DM5" s="49" t="s">
        <v>151</v>
      </c>
      <c r="DN5" s="49" t="s">
        <v>152</v>
      </c>
      <c r="DO5" s="49" t="s">
        <v>153</v>
      </c>
      <c r="DP5" s="49" t="s">
        <v>154</v>
      </c>
      <c r="DQ5" s="49" t="s">
        <v>155</v>
      </c>
      <c r="DR5" s="49" t="s">
        <v>156</v>
      </c>
      <c r="DS5" s="49" t="s">
        <v>146</v>
      </c>
      <c r="DT5" s="49" t="s">
        <v>147</v>
      </c>
      <c r="DU5" s="49" t="s">
        <v>148</v>
      </c>
      <c r="DV5" s="49" t="s">
        <v>158</v>
      </c>
      <c r="DW5" s="49" t="s">
        <v>163</v>
      </c>
      <c r="DX5" s="49" t="s">
        <v>151</v>
      </c>
      <c r="DY5" s="49" t="s">
        <v>152</v>
      </c>
      <c r="DZ5" s="49" t="s">
        <v>153</v>
      </c>
      <c r="EA5" s="49" t="s">
        <v>154</v>
      </c>
      <c r="EB5" s="49" t="s">
        <v>155</v>
      </c>
      <c r="EC5" s="49" t="s">
        <v>156</v>
      </c>
      <c r="ED5" s="49" t="s">
        <v>157</v>
      </c>
      <c r="EE5" s="49" t="s">
        <v>147</v>
      </c>
      <c r="EF5" s="49" t="s">
        <v>148</v>
      </c>
      <c r="EG5" s="49" t="s">
        <v>149</v>
      </c>
      <c r="EH5" s="49" t="s">
        <v>150</v>
      </c>
      <c r="EI5" s="49" t="s">
        <v>151</v>
      </c>
      <c r="EJ5" s="49" t="s">
        <v>152</v>
      </c>
      <c r="EK5" s="49" t="s">
        <v>153</v>
      </c>
      <c r="EL5" s="49" t="s">
        <v>154</v>
      </c>
      <c r="EM5" s="49" t="s">
        <v>155</v>
      </c>
      <c r="EN5" s="49" t="s">
        <v>156</v>
      </c>
      <c r="EO5" s="49" t="s">
        <v>157</v>
      </c>
      <c r="EP5" s="49" t="s">
        <v>147</v>
      </c>
      <c r="EQ5" s="49" t="s">
        <v>148</v>
      </c>
      <c r="ER5" s="49" t="s">
        <v>158</v>
      </c>
      <c r="ES5" s="49" t="s">
        <v>150</v>
      </c>
      <c r="ET5" s="49" t="s">
        <v>151</v>
      </c>
      <c r="EU5" s="49" t="s">
        <v>152</v>
      </c>
      <c r="EV5" s="49" t="s">
        <v>153</v>
      </c>
      <c r="EW5" s="49" t="s">
        <v>154</v>
      </c>
      <c r="EX5" s="49" t="s">
        <v>155</v>
      </c>
      <c r="EY5" s="49" t="s">
        <v>164</v>
      </c>
      <c r="EZ5" s="49" t="s">
        <v>157</v>
      </c>
      <c r="FA5" s="49" t="s">
        <v>147</v>
      </c>
      <c r="FB5" s="49" t="s">
        <v>148</v>
      </c>
      <c r="FC5" s="49" t="s">
        <v>158</v>
      </c>
      <c r="FD5" s="49" t="s">
        <v>150</v>
      </c>
      <c r="FE5" s="49" t="s">
        <v>151</v>
      </c>
      <c r="FF5" s="49" t="s">
        <v>152</v>
      </c>
      <c r="FG5" s="49" t="s">
        <v>153</v>
      </c>
      <c r="FH5" s="49" t="s">
        <v>154</v>
      </c>
      <c r="FI5" s="49" t="s">
        <v>155</v>
      </c>
      <c r="FJ5" s="49" t="s">
        <v>156</v>
      </c>
    </row>
    <row r="6" spans="1:166" s="54" customFormat="1">
      <c r="A6" s="35" t="s">
        <v>165</v>
      </c>
      <c r="B6" s="50">
        <f>B8</f>
        <v>2022</v>
      </c>
      <c r="C6" s="50">
        <f t="shared" ref="C6:M6" si="2">C8</f>
        <v>392057</v>
      </c>
      <c r="D6" s="50">
        <f t="shared" si="2"/>
        <v>46</v>
      </c>
      <c r="E6" s="50">
        <f t="shared" si="2"/>
        <v>6</v>
      </c>
      <c r="F6" s="50">
        <f t="shared" si="2"/>
        <v>0</v>
      </c>
      <c r="G6" s="50">
        <f t="shared" si="2"/>
        <v>1</v>
      </c>
      <c r="H6" s="144" t="str">
        <f>IF(H8&lt;&gt;I8,H8,"")&amp;IF(I8&lt;&gt;J8,I8,"")&amp;"　"&amp;J8</f>
        <v>高知県土佐市　土佐市民病院</v>
      </c>
      <c r="I6" s="145"/>
      <c r="J6" s="146"/>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30</v>
      </c>
      <c r="R6" s="50" t="str">
        <f t="shared" si="3"/>
        <v>対象</v>
      </c>
      <c r="S6" s="50" t="str">
        <f t="shared" si="3"/>
        <v>ド 透</v>
      </c>
      <c r="T6" s="50" t="str">
        <f t="shared" si="3"/>
        <v>救 臨 災</v>
      </c>
      <c r="U6" s="51">
        <f>U8</f>
        <v>26334</v>
      </c>
      <c r="V6" s="51">
        <f>V8</f>
        <v>13146</v>
      </c>
      <c r="W6" s="50" t="str">
        <f>W8</f>
        <v>-</v>
      </c>
      <c r="X6" s="50" t="str">
        <f t="shared" ref="X6" si="4">X8</f>
        <v>第２種該当</v>
      </c>
      <c r="Y6" s="50" t="str">
        <f t="shared" si="3"/>
        <v>１０：１</v>
      </c>
      <c r="Z6" s="51">
        <f t="shared" si="3"/>
        <v>150</v>
      </c>
      <c r="AA6" s="51" t="str">
        <f t="shared" si="3"/>
        <v>-</v>
      </c>
      <c r="AB6" s="51" t="str">
        <f t="shared" si="3"/>
        <v>-</v>
      </c>
      <c r="AC6" s="51" t="str">
        <f t="shared" si="3"/>
        <v>-</v>
      </c>
      <c r="AD6" s="51" t="str">
        <f t="shared" si="3"/>
        <v>-</v>
      </c>
      <c r="AE6" s="51">
        <f t="shared" si="3"/>
        <v>150</v>
      </c>
      <c r="AF6" s="51">
        <f t="shared" si="3"/>
        <v>150</v>
      </c>
      <c r="AG6" s="51" t="str">
        <f t="shared" si="3"/>
        <v>-</v>
      </c>
      <c r="AH6" s="51">
        <f t="shared" si="3"/>
        <v>150</v>
      </c>
      <c r="AI6" s="52">
        <f>IF(AI8="-",NA(),AI8)</f>
        <v>104.2</v>
      </c>
      <c r="AJ6" s="52">
        <f t="shared" ref="AJ6:AR6" si="5">IF(AJ8="-",NA(),AJ8)</f>
        <v>102.3</v>
      </c>
      <c r="AK6" s="52">
        <f t="shared" si="5"/>
        <v>115.9</v>
      </c>
      <c r="AL6" s="52">
        <f t="shared" si="5"/>
        <v>128.30000000000001</v>
      </c>
      <c r="AM6" s="52">
        <f t="shared" si="5"/>
        <v>122.1</v>
      </c>
      <c r="AN6" s="52">
        <f t="shared" si="5"/>
        <v>97.2</v>
      </c>
      <c r="AO6" s="52">
        <f t="shared" si="5"/>
        <v>96.9</v>
      </c>
      <c r="AP6" s="52">
        <f t="shared" si="5"/>
        <v>100.6</v>
      </c>
      <c r="AQ6" s="52">
        <f t="shared" si="5"/>
        <v>105.9</v>
      </c>
      <c r="AR6" s="52">
        <f t="shared" si="5"/>
        <v>104.3</v>
      </c>
      <c r="AS6" s="52" t="str">
        <f>IF(AS8="-","【-】","【"&amp;SUBSTITUTE(TEXT(AS8,"#,##0.0"),"-","△")&amp;"】")</f>
        <v>【103.5】</v>
      </c>
      <c r="AT6" s="52">
        <f>IF(AT8="-",NA(),AT8)</f>
        <v>100.6</v>
      </c>
      <c r="AU6" s="52">
        <f t="shared" ref="AU6:BC6" si="6">IF(AU8="-",NA(),AU8)</f>
        <v>98.8</v>
      </c>
      <c r="AV6" s="52">
        <f t="shared" si="6"/>
        <v>85.3</v>
      </c>
      <c r="AW6" s="52">
        <f t="shared" si="6"/>
        <v>87.2</v>
      </c>
      <c r="AX6" s="52">
        <f t="shared" si="6"/>
        <v>79.599999999999994</v>
      </c>
      <c r="AY6" s="52">
        <f t="shared" si="6"/>
        <v>84</v>
      </c>
      <c r="AZ6" s="52">
        <f t="shared" si="6"/>
        <v>84.3</v>
      </c>
      <c r="BA6" s="52">
        <f t="shared" si="6"/>
        <v>80.7</v>
      </c>
      <c r="BB6" s="52">
        <f t="shared" si="6"/>
        <v>82.2</v>
      </c>
      <c r="BC6" s="52">
        <f t="shared" si="6"/>
        <v>81.7</v>
      </c>
      <c r="BD6" s="52" t="str">
        <f>IF(BD8="-","【-】","【"&amp;SUBSTITUTE(TEXT(BD8,"#,##0.0"),"-","△")&amp;"】")</f>
        <v>【86.4】</v>
      </c>
      <c r="BE6" s="52">
        <f>IF(BE8="-",NA(),BE8)</f>
        <v>97.1</v>
      </c>
      <c r="BF6" s="52">
        <f t="shared" ref="BF6:BN6" si="7">IF(BF8="-",NA(),BF8)</f>
        <v>95.8</v>
      </c>
      <c r="BG6" s="52">
        <f t="shared" si="7"/>
        <v>83.4</v>
      </c>
      <c r="BH6" s="52">
        <f t="shared" si="7"/>
        <v>84.1</v>
      </c>
      <c r="BI6" s="52">
        <f t="shared" si="7"/>
        <v>77.400000000000006</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84.5</v>
      </c>
      <c r="BQ6" s="52">
        <f t="shared" ref="BQ6:BY6" si="8">IF(BQ8="-",NA(),BQ8)</f>
        <v>87.1</v>
      </c>
      <c r="BR6" s="52">
        <f t="shared" si="8"/>
        <v>77</v>
      </c>
      <c r="BS6" s="52">
        <f t="shared" si="8"/>
        <v>69.599999999999994</v>
      </c>
      <c r="BT6" s="52">
        <f t="shared" si="8"/>
        <v>58.6</v>
      </c>
      <c r="BU6" s="52">
        <f t="shared" si="8"/>
        <v>70.099999999999994</v>
      </c>
      <c r="BV6" s="52">
        <f t="shared" si="8"/>
        <v>70.400000000000006</v>
      </c>
      <c r="BW6" s="52">
        <f t="shared" si="8"/>
        <v>65.8</v>
      </c>
      <c r="BX6" s="52">
        <f t="shared" si="8"/>
        <v>65</v>
      </c>
      <c r="BY6" s="52">
        <f t="shared" si="8"/>
        <v>63.3</v>
      </c>
      <c r="BZ6" s="52" t="str">
        <f>IF(BZ8="-","【-】","【"&amp;SUBSTITUTE(TEXT(BZ8,"#,##0.0"),"-","△")&amp;"】")</f>
        <v>【66.8】</v>
      </c>
      <c r="CA6" s="53">
        <f>IF(CA8="-",NA(),CA8)</f>
        <v>38814</v>
      </c>
      <c r="CB6" s="53">
        <f t="shared" ref="CB6:CJ6" si="9">IF(CB8="-",NA(),CB8)</f>
        <v>40719</v>
      </c>
      <c r="CC6" s="53">
        <f t="shared" si="9"/>
        <v>41238</v>
      </c>
      <c r="CD6" s="53">
        <f t="shared" si="9"/>
        <v>43538</v>
      </c>
      <c r="CE6" s="53">
        <f t="shared" si="9"/>
        <v>47730</v>
      </c>
      <c r="CF6" s="53">
        <f t="shared" si="9"/>
        <v>34924</v>
      </c>
      <c r="CG6" s="53">
        <f t="shared" si="9"/>
        <v>35788</v>
      </c>
      <c r="CH6" s="53">
        <f t="shared" si="9"/>
        <v>37855</v>
      </c>
      <c r="CI6" s="53">
        <f t="shared" si="9"/>
        <v>39289</v>
      </c>
      <c r="CJ6" s="53">
        <f t="shared" si="9"/>
        <v>40846</v>
      </c>
      <c r="CK6" s="52" t="str">
        <f>IF(CK8="-","【-】","【"&amp;SUBSTITUTE(TEXT(CK8,"#,##0"),"-","△")&amp;"】")</f>
        <v>【61,837】</v>
      </c>
      <c r="CL6" s="53">
        <f>IF(CL8="-",NA(),CL8)</f>
        <v>9289</v>
      </c>
      <c r="CM6" s="53">
        <f t="shared" ref="CM6:CU6" si="10">IF(CM8="-",NA(),CM8)</f>
        <v>9543</v>
      </c>
      <c r="CN6" s="53">
        <f t="shared" si="10"/>
        <v>9687</v>
      </c>
      <c r="CO6" s="53">
        <f t="shared" si="10"/>
        <v>10235</v>
      </c>
      <c r="CP6" s="53">
        <f t="shared" si="10"/>
        <v>10736</v>
      </c>
      <c r="CQ6" s="53">
        <f t="shared" si="10"/>
        <v>10244</v>
      </c>
      <c r="CR6" s="53">
        <f t="shared" si="10"/>
        <v>10602</v>
      </c>
      <c r="CS6" s="53">
        <f t="shared" si="10"/>
        <v>11234</v>
      </c>
      <c r="CT6" s="53">
        <f t="shared" si="10"/>
        <v>11512</v>
      </c>
      <c r="CU6" s="53">
        <f t="shared" si="10"/>
        <v>11831</v>
      </c>
      <c r="CV6" s="52" t="str">
        <f>IF(CV8="-","【-】","【"&amp;SUBSTITUTE(TEXT(CV8,"#,##0"),"-","△")&amp;"】")</f>
        <v>【17,600】</v>
      </c>
      <c r="CW6" s="52">
        <f>IF(CW8="-",NA(),CW8)</f>
        <v>57.5</v>
      </c>
      <c r="CX6" s="52">
        <f t="shared" ref="CX6:DF6" si="11">IF(CX8="-",NA(),CX8)</f>
        <v>57.6</v>
      </c>
      <c r="CY6" s="52">
        <f t="shared" si="11"/>
        <v>73.2</v>
      </c>
      <c r="CZ6" s="52">
        <f t="shared" si="11"/>
        <v>70.2</v>
      </c>
      <c r="DA6" s="52">
        <f t="shared" si="11"/>
        <v>76.599999999999994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12.7</v>
      </c>
      <c r="DI6" s="52">
        <f t="shared" ref="DI6:DQ6" si="12">IF(DI8="-",NA(),DI8)</f>
        <v>13.2</v>
      </c>
      <c r="DJ6" s="52">
        <f t="shared" si="12"/>
        <v>13.5</v>
      </c>
      <c r="DK6" s="52">
        <f t="shared" si="12"/>
        <v>14.1</v>
      </c>
      <c r="DL6" s="52">
        <f t="shared" si="12"/>
        <v>15.7</v>
      </c>
      <c r="DM6" s="52">
        <f t="shared" si="12"/>
        <v>17.7</v>
      </c>
      <c r="DN6" s="52">
        <f t="shared" si="12"/>
        <v>17.5</v>
      </c>
      <c r="DO6" s="52">
        <f t="shared" si="12"/>
        <v>17.5</v>
      </c>
      <c r="DP6" s="52">
        <f t="shared" si="12"/>
        <v>17.3</v>
      </c>
      <c r="DQ6" s="52">
        <f t="shared" si="12"/>
        <v>17.899999999999999</v>
      </c>
      <c r="DR6" s="52" t="str">
        <f>IF(DR8="-","【-】","【"&amp;SUBSTITUTE(TEXT(DR8,"#,##0.0"),"-","△")&amp;"】")</f>
        <v>【25.1】</v>
      </c>
      <c r="DS6" s="52">
        <f>IF(DS8="-",NA(),DS8)</f>
        <v>17.2</v>
      </c>
      <c r="DT6" s="52">
        <f t="shared" ref="DT6:EB6" si="13">IF(DT8="-",NA(),DT8)</f>
        <v>13.7</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40.299999999999997</v>
      </c>
      <c r="EE6" s="52">
        <f t="shared" ref="EE6:EM6" si="14">IF(EE8="-",NA(),EE8)</f>
        <v>43.1</v>
      </c>
      <c r="EF6" s="52">
        <f t="shared" si="14"/>
        <v>44.2</v>
      </c>
      <c r="EG6" s="52">
        <f t="shared" si="14"/>
        <v>44.5</v>
      </c>
      <c r="EH6" s="52">
        <f t="shared" si="14"/>
        <v>45.8</v>
      </c>
      <c r="EI6" s="52">
        <f t="shared" si="14"/>
        <v>54.1</v>
      </c>
      <c r="EJ6" s="52">
        <f t="shared" si="14"/>
        <v>54.6</v>
      </c>
      <c r="EK6" s="52">
        <f t="shared" si="14"/>
        <v>56.9</v>
      </c>
      <c r="EL6" s="52">
        <f t="shared" si="14"/>
        <v>58.1</v>
      </c>
      <c r="EM6" s="52">
        <f t="shared" si="14"/>
        <v>59.4</v>
      </c>
      <c r="EN6" s="52" t="str">
        <f>IF(EN8="-","【-】","【"&amp;SUBSTITUTE(TEXT(EN8,"#,##0.0"),"-","△")&amp;"】")</f>
        <v>【56.4】</v>
      </c>
      <c r="EO6" s="52">
        <f>IF(EO8="-",NA(),EO8)</f>
        <v>68.7</v>
      </c>
      <c r="EP6" s="52">
        <f t="shared" ref="EP6:EX6" si="15">IF(EP8="-",NA(),EP8)</f>
        <v>72.599999999999994</v>
      </c>
      <c r="EQ6" s="52">
        <f t="shared" si="15"/>
        <v>69.3</v>
      </c>
      <c r="ER6" s="52">
        <f t="shared" si="15"/>
        <v>65.400000000000006</v>
      </c>
      <c r="ES6" s="52">
        <f t="shared" si="15"/>
        <v>63.8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44857647</v>
      </c>
      <c r="FA6" s="53">
        <f t="shared" ref="FA6:FI6" si="16">IF(FA8="-",NA(),FA8)</f>
        <v>44368680</v>
      </c>
      <c r="FB6" s="53">
        <f t="shared" si="16"/>
        <v>45382353</v>
      </c>
      <c r="FC6" s="53">
        <f t="shared" si="16"/>
        <v>46061467</v>
      </c>
      <c r="FD6" s="53">
        <f t="shared" si="16"/>
        <v>45942773</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c r="A7" s="35" t="s">
        <v>166</v>
      </c>
      <c r="B7" s="50">
        <f t="shared" ref="B7:AH7" si="17">B8</f>
        <v>2022</v>
      </c>
      <c r="C7" s="50">
        <f t="shared" si="17"/>
        <v>392057</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30</v>
      </c>
      <c r="R7" s="50" t="str">
        <f t="shared" si="17"/>
        <v>対象</v>
      </c>
      <c r="S7" s="50" t="str">
        <f t="shared" si="17"/>
        <v>ド 透</v>
      </c>
      <c r="T7" s="50" t="str">
        <f t="shared" si="17"/>
        <v>救 臨 災</v>
      </c>
      <c r="U7" s="51">
        <f>U8</f>
        <v>26334</v>
      </c>
      <c r="V7" s="51">
        <f>V8</f>
        <v>13146</v>
      </c>
      <c r="W7" s="50" t="str">
        <f>W8</f>
        <v>-</v>
      </c>
      <c r="X7" s="50" t="str">
        <f t="shared" si="17"/>
        <v>第２種該当</v>
      </c>
      <c r="Y7" s="50" t="str">
        <f t="shared" si="17"/>
        <v>１０：１</v>
      </c>
      <c r="Z7" s="51">
        <f t="shared" si="17"/>
        <v>150</v>
      </c>
      <c r="AA7" s="51" t="str">
        <f t="shared" si="17"/>
        <v>-</v>
      </c>
      <c r="AB7" s="51" t="str">
        <f t="shared" si="17"/>
        <v>-</v>
      </c>
      <c r="AC7" s="51" t="str">
        <f t="shared" si="17"/>
        <v>-</v>
      </c>
      <c r="AD7" s="51" t="str">
        <f t="shared" si="17"/>
        <v>-</v>
      </c>
      <c r="AE7" s="51">
        <f t="shared" si="17"/>
        <v>150</v>
      </c>
      <c r="AF7" s="51">
        <f t="shared" si="17"/>
        <v>150</v>
      </c>
      <c r="AG7" s="51" t="str">
        <f t="shared" si="17"/>
        <v>-</v>
      </c>
      <c r="AH7" s="51">
        <f t="shared" si="17"/>
        <v>150</v>
      </c>
      <c r="AI7" s="52">
        <f>AI8</f>
        <v>104.2</v>
      </c>
      <c r="AJ7" s="52">
        <f t="shared" ref="AJ7:AR7" si="18">AJ8</f>
        <v>102.3</v>
      </c>
      <c r="AK7" s="52">
        <f t="shared" si="18"/>
        <v>115.9</v>
      </c>
      <c r="AL7" s="52">
        <f t="shared" si="18"/>
        <v>128.30000000000001</v>
      </c>
      <c r="AM7" s="52">
        <f t="shared" si="18"/>
        <v>122.1</v>
      </c>
      <c r="AN7" s="52">
        <f t="shared" si="18"/>
        <v>97.2</v>
      </c>
      <c r="AO7" s="52">
        <f t="shared" si="18"/>
        <v>96.9</v>
      </c>
      <c r="AP7" s="52">
        <f t="shared" si="18"/>
        <v>100.6</v>
      </c>
      <c r="AQ7" s="52">
        <f t="shared" si="18"/>
        <v>105.9</v>
      </c>
      <c r="AR7" s="52">
        <f t="shared" si="18"/>
        <v>104.3</v>
      </c>
      <c r="AS7" s="52"/>
      <c r="AT7" s="52">
        <f>AT8</f>
        <v>100.6</v>
      </c>
      <c r="AU7" s="52">
        <f t="shared" ref="AU7:BC7" si="19">AU8</f>
        <v>98.8</v>
      </c>
      <c r="AV7" s="52">
        <f t="shared" si="19"/>
        <v>85.3</v>
      </c>
      <c r="AW7" s="52">
        <f t="shared" si="19"/>
        <v>87.2</v>
      </c>
      <c r="AX7" s="52">
        <f t="shared" si="19"/>
        <v>79.599999999999994</v>
      </c>
      <c r="AY7" s="52">
        <f t="shared" si="19"/>
        <v>84</v>
      </c>
      <c r="AZ7" s="52">
        <f t="shared" si="19"/>
        <v>84.3</v>
      </c>
      <c r="BA7" s="52">
        <f t="shared" si="19"/>
        <v>80.7</v>
      </c>
      <c r="BB7" s="52">
        <f t="shared" si="19"/>
        <v>82.2</v>
      </c>
      <c r="BC7" s="52">
        <f t="shared" si="19"/>
        <v>81.7</v>
      </c>
      <c r="BD7" s="52"/>
      <c r="BE7" s="52">
        <f>BE8</f>
        <v>97.1</v>
      </c>
      <c r="BF7" s="52">
        <f t="shared" ref="BF7:BN7" si="20">BF8</f>
        <v>95.8</v>
      </c>
      <c r="BG7" s="52">
        <f t="shared" si="20"/>
        <v>83.4</v>
      </c>
      <c r="BH7" s="52">
        <f t="shared" si="20"/>
        <v>84.1</v>
      </c>
      <c r="BI7" s="52">
        <f t="shared" si="20"/>
        <v>77.400000000000006</v>
      </c>
      <c r="BJ7" s="52">
        <f t="shared" si="20"/>
        <v>80.400000000000006</v>
      </c>
      <c r="BK7" s="52">
        <f t="shared" si="20"/>
        <v>80.599999999999994</v>
      </c>
      <c r="BL7" s="52">
        <f t="shared" si="20"/>
        <v>77.099999999999994</v>
      </c>
      <c r="BM7" s="52">
        <f t="shared" si="20"/>
        <v>78.599999999999994</v>
      </c>
      <c r="BN7" s="52">
        <f t="shared" si="20"/>
        <v>78.099999999999994</v>
      </c>
      <c r="BO7" s="52"/>
      <c r="BP7" s="52">
        <f>BP8</f>
        <v>84.5</v>
      </c>
      <c r="BQ7" s="52">
        <f t="shared" ref="BQ7:BY7" si="21">BQ8</f>
        <v>87.1</v>
      </c>
      <c r="BR7" s="52">
        <f t="shared" si="21"/>
        <v>77</v>
      </c>
      <c r="BS7" s="52">
        <f t="shared" si="21"/>
        <v>69.599999999999994</v>
      </c>
      <c r="BT7" s="52">
        <f t="shared" si="21"/>
        <v>58.6</v>
      </c>
      <c r="BU7" s="52">
        <f t="shared" si="21"/>
        <v>70.099999999999994</v>
      </c>
      <c r="BV7" s="52">
        <f t="shared" si="21"/>
        <v>70.400000000000006</v>
      </c>
      <c r="BW7" s="52">
        <f t="shared" si="21"/>
        <v>65.8</v>
      </c>
      <c r="BX7" s="52">
        <f t="shared" si="21"/>
        <v>65</v>
      </c>
      <c r="BY7" s="52">
        <f t="shared" si="21"/>
        <v>63.3</v>
      </c>
      <c r="BZ7" s="52"/>
      <c r="CA7" s="53">
        <f>CA8</f>
        <v>38814</v>
      </c>
      <c r="CB7" s="53">
        <f t="shared" ref="CB7:CJ7" si="22">CB8</f>
        <v>40719</v>
      </c>
      <c r="CC7" s="53">
        <f t="shared" si="22"/>
        <v>41238</v>
      </c>
      <c r="CD7" s="53">
        <f t="shared" si="22"/>
        <v>43538</v>
      </c>
      <c r="CE7" s="53">
        <f t="shared" si="22"/>
        <v>47730</v>
      </c>
      <c r="CF7" s="53">
        <f t="shared" si="22"/>
        <v>34924</v>
      </c>
      <c r="CG7" s="53">
        <f t="shared" si="22"/>
        <v>35788</v>
      </c>
      <c r="CH7" s="53">
        <f t="shared" si="22"/>
        <v>37855</v>
      </c>
      <c r="CI7" s="53">
        <f t="shared" si="22"/>
        <v>39289</v>
      </c>
      <c r="CJ7" s="53">
        <f t="shared" si="22"/>
        <v>40846</v>
      </c>
      <c r="CK7" s="52"/>
      <c r="CL7" s="53">
        <f>CL8</f>
        <v>9289</v>
      </c>
      <c r="CM7" s="53">
        <f t="shared" ref="CM7:CU7" si="23">CM8</f>
        <v>9543</v>
      </c>
      <c r="CN7" s="53">
        <f t="shared" si="23"/>
        <v>9687</v>
      </c>
      <c r="CO7" s="53">
        <f t="shared" si="23"/>
        <v>10235</v>
      </c>
      <c r="CP7" s="53">
        <f t="shared" si="23"/>
        <v>10736</v>
      </c>
      <c r="CQ7" s="53">
        <f t="shared" si="23"/>
        <v>10244</v>
      </c>
      <c r="CR7" s="53">
        <f t="shared" si="23"/>
        <v>10602</v>
      </c>
      <c r="CS7" s="53">
        <f t="shared" si="23"/>
        <v>11234</v>
      </c>
      <c r="CT7" s="53">
        <f t="shared" si="23"/>
        <v>11512</v>
      </c>
      <c r="CU7" s="53">
        <f t="shared" si="23"/>
        <v>11831</v>
      </c>
      <c r="CV7" s="52"/>
      <c r="CW7" s="52">
        <f>CW8</f>
        <v>57.5</v>
      </c>
      <c r="CX7" s="52">
        <f t="shared" ref="CX7:DF7" si="24">CX8</f>
        <v>57.6</v>
      </c>
      <c r="CY7" s="52">
        <f t="shared" si="24"/>
        <v>73.2</v>
      </c>
      <c r="CZ7" s="52">
        <f t="shared" si="24"/>
        <v>70.2</v>
      </c>
      <c r="DA7" s="52">
        <f t="shared" si="24"/>
        <v>76.599999999999994</v>
      </c>
      <c r="DB7" s="52">
        <f t="shared" si="24"/>
        <v>63.7</v>
      </c>
      <c r="DC7" s="52">
        <f t="shared" si="24"/>
        <v>63.3</v>
      </c>
      <c r="DD7" s="52">
        <f t="shared" si="24"/>
        <v>68.5</v>
      </c>
      <c r="DE7" s="52">
        <f t="shared" si="24"/>
        <v>67.099999999999994</v>
      </c>
      <c r="DF7" s="52">
        <f t="shared" si="24"/>
        <v>66.900000000000006</v>
      </c>
      <c r="DG7" s="52"/>
      <c r="DH7" s="52">
        <f>DH8</f>
        <v>12.7</v>
      </c>
      <c r="DI7" s="52">
        <f t="shared" ref="DI7:DQ7" si="25">DI8</f>
        <v>13.2</v>
      </c>
      <c r="DJ7" s="52">
        <f t="shared" si="25"/>
        <v>13.5</v>
      </c>
      <c r="DK7" s="52">
        <f t="shared" si="25"/>
        <v>14.1</v>
      </c>
      <c r="DL7" s="52">
        <f t="shared" si="25"/>
        <v>15.7</v>
      </c>
      <c r="DM7" s="52">
        <f t="shared" si="25"/>
        <v>17.7</v>
      </c>
      <c r="DN7" s="52">
        <f t="shared" si="25"/>
        <v>17.5</v>
      </c>
      <c r="DO7" s="52">
        <f t="shared" si="25"/>
        <v>17.5</v>
      </c>
      <c r="DP7" s="52">
        <f t="shared" si="25"/>
        <v>17.3</v>
      </c>
      <c r="DQ7" s="52">
        <f t="shared" si="25"/>
        <v>17.899999999999999</v>
      </c>
      <c r="DR7" s="52"/>
      <c r="DS7" s="52">
        <f>DS8</f>
        <v>17.2</v>
      </c>
      <c r="DT7" s="52">
        <f t="shared" ref="DT7:EB7" si="26">DT8</f>
        <v>13.7</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40.299999999999997</v>
      </c>
      <c r="EE7" s="52">
        <f t="shared" ref="EE7:EM7" si="27">EE8</f>
        <v>43.1</v>
      </c>
      <c r="EF7" s="52">
        <f t="shared" si="27"/>
        <v>44.2</v>
      </c>
      <c r="EG7" s="52">
        <f t="shared" si="27"/>
        <v>44.5</v>
      </c>
      <c r="EH7" s="52">
        <f t="shared" si="27"/>
        <v>45.8</v>
      </c>
      <c r="EI7" s="52">
        <f t="shared" si="27"/>
        <v>54.1</v>
      </c>
      <c r="EJ7" s="52">
        <f t="shared" si="27"/>
        <v>54.6</v>
      </c>
      <c r="EK7" s="52">
        <f t="shared" si="27"/>
        <v>56.9</v>
      </c>
      <c r="EL7" s="52">
        <f t="shared" si="27"/>
        <v>58.1</v>
      </c>
      <c r="EM7" s="52">
        <f t="shared" si="27"/>
        <v>59.4</v>
      </c>
      <c r="EN7" s="52"/>
      <c r="EO7" s="52">
        <f>EO8</f>
        <v>68.7</v>
      </c>
      <c r="EP7" s="52">
        <f t="shared" ref="EP7:EX7" si="28">EP8</f>
        <v>72.599999999999994</v>
      </c>
      <c r="EQ7" s="52">
        <f t="shared" si="28"/>
        <v>69.3</v>
      </c>
      <c r="ER7" s="52">
        <f t="shared" si="28"/>
        <v>65.400000000000006</v>
      </c>
      <c r="ES7" s="52">
        <f t="shared" si="28"/>
        <v>63.8</v>
      </c>
      <c r="ET7" s="52">
        <f t="shared" si="28"/>
        <v>71.400000000000006</v>
      </c>
      <c r="EU7" s="52">
        <f t="shared" si="28"/>
        <v>71.7</v>
      </c>
      <c r="EV7" s="52">
        <f t="shared" si="28"/>
        <v>72.900000000000006</v>
      </c>
      <c r="EW7" s="52">
        <f t="shared" si="28"/>
        <v>73.900000000000006</v>
      </c>
      <c r="EX7" s="52">
        <f t="shared" si="28"/>
        <v>74.3</v>
      </c>
      <c r="EY7" s="52"/>
      <c r="EZ7" s="53">
        <f>EZ8</f>
        <v>44857647</v>
      </c>
      <c r="FA7" s="53">
        <f t="shared" ref="FA7:FI7" si="29">FA8</f>
        <v>44368680</v>
      </c>
      <c r="FB7" s="53">
        <f t="shared" si="29"/>
        <v>45382353</v>
      </c>
      <c r="FC7" s="53">
        <f t="shared" si="29"/>
        <v>46061467</v>
      </c>
      <c r="FD7" s="53">
        <f t="shared" si="29"/>
        <v>45942773</v>
      </c>
      <c r="FE7" s="53">
        <f t="shared" si="29"/>
        <v>40683727</v>
      </c>
      <c r="FF7" s="53">
        <f t="shared" si="29"/>
        <v>41891213</v>
      </c>
      <c r="FG7" s="53">
        <f t="shared" si="29"/>
        <v>42806727</v>
      </c>
      <c r="FH7" s="53">
        <f t="shared" si="29"/>
        <v>43530781</v>
      </c>
      <c r="FI7" s="53">
        <f t="shared" si="29"/>
        <v>44196357</v>
      </c>
      <c r="FJ7" s="53"/>
    </row>
    <row r="8" spans="1:166" s="54" customFormat="1">
      <c r="A8" s="35"/>
      <c r="B8" s="55">
        <v>2022</v>
      </c>
      <c r="C8" s="55">
        <v>392057</v>
      </c>
      <c r="D8" s="55">
        <v>46</v>
      </c>
      <c r="E8" s="55">
        <v>6</v>
      </c>
      <c r="F8" s="55">
        <v>0</v>
      </c>
      <c r="G8" s="55">
        <v>1</v>
      </c>
      <c r="H8" s="55" t="s">
        <v>167</v>
      </c>
      <c r="I8" s="55" t="s">
        <v>168</v>
      </c>
      <c r="J8" s="55" t="s">
        <v>169</v>
      </c>
      <c r="K8" s="55" t="s">
        <v>170</v>
      </c>
      <c r="L8" s="55" t="s">
        <v>171</v>
      </c>
      <c r="M8" s="55" t="s">
        <v>172</v>
      </c>
      <c r="N8" s="55" t="s">
        <v>173</v>
      </c>
      <c r="O8" s="55" t="s">
        <v>174</v>
      </c>
      <c r="P8" s="55" t="s">
        <v>175</v>
      </c>
      <c r="Q8" s="56">
        <v>30</v>
      </c>
      <c r="R8" s="55" t="s">
        <v>176</v>
      </c>
      <c r="S8" s="55" t="s">
        <v>177</v>
      </c>
      <c r="T8" s="55" t="s">
        <v>178</v>
      </c>
      <c r="U8" s="56">
        <v>26334</v>
      </c>
      <c r="V8" s="56">
        <v>13146</v>
      </c>
      <c r="W8" s="55" t="s">
        <v>40</v>
      </c>
      <c r="X8" s="55" t="s">
        <v>179</v>
      </c>
      <c r="Y8" s="57" t="s">
        <v>180</v>
      </c>
      <c r="Z8" s="56">
        <v>150</v>
      </c>
      <c r="AA8" s="56" t="s">
        <v>40</v>
      </c>
      <c r="AB8" s="56" t="s">
        <v>40</v>
      </c>
      <c r="AC8" s="56" t="s">
        <v>40</v>
      </c>
      <c r="AD8" s="56" t="s">
        <v>40</v>
      </c>
      <c r="AE8" s="56">
        <v>150</v>
      </c>
      <c r="AF8" s="56">
        <v>150</v>
      </c>
      <c r="AG8" s="56" t="s">
        <v>40</v>
      </c>
      <c r="AH8" s="56">
        <v>150</v>
      </c>
      <c r="AI8" s="58">
        <v>104.2</v>
      </c>
      <c r="AJ8" s="58">
        <v>102.3</v>
      </c>
      <c r="AK8" s="58">
        <v>115.9</v>
      </c>
      <c r="AL8" s="58">
        <v>128.30000000000001</v>
      </c>
      <c r="AM8" s="58">
        <v>122.1</v>
      </c>
      <c r="AN8" s="58">
        <v>97.2</v>
      </c>
      <c r="AO8" s="58">
        <v>96.9</v>
      </c>
      <c r="AP8" s="58">
        <v>100.6</v>
      </c>
      <c r="AQ8" s="58">
        <v>105.9</v>
      </c>
      <c r="AR8" s="58">
        <v>104.3</v>
      </c>
      <c r="AS8" s="58">
        <v>103.5</v>
      </c>
      <c r="AT8" s="58">
        <v>100.6</v>
      </c>
      <c r="AU8" s="58">
        <v>98.8</v>
      </c>
      <c r="AV8" s="58">
        <v>85.3</v>
      </c>
      <c r="AW8" s="58">
        <v>87.2</v>
      </c>
      <c r="AX8" s="58">
        <v>79.599999999999994</v>
      </c>
      <c r="AY8" s="58">
        <v>84</v>
      </c>
      <c r="AZ8" s="58">
        <v>84.3</v>
      </c>
      <c r="BA8" s="58">
        <v>80.7</v>
      </c>
      <c r="BB8" s="58">
        <v>82.2</v>
      </c>
      <c r="BC8" s="58">
        <v>81.7</v>
      </c>
      <c r="BD8" s="58">
        <v>86.4</v>
      </c>
      <c r="BE8" s="59">
        <v>97.1</v>
      </c>
      <c r="BF8" s="59">
        <v>95.8</v>
      </c>
      <c r="BG8" s="59">
        <v>83.4</v>
      </c>
      <c r="BH8" s="59">
        <v>84.1</v>
      </c>
      <c r="BI8" s="59">
        <v>77.400000000000006</v>
      </c>
      <c r="BJ8" s="59">
        <v>80.400000000000006</v>
      </c>
      <c r="BK8" s="59">
        <v>80.599999999999994</v>
      </c>
      <c r="BL8" s="59">
        <v>77.099999999999994</v>
      </c>
      <c r="BM8" s="59">
        <v>78.599999999999994</v>
      </c>
      <c r="BN8" s="59">
        <v>78.099999999999994</v>
      </c>
      <c r="BO8" s="59">
        <v>83.7</v>
      </c>
      <c r="BP8" s="58">
        <v>84.5</v>
      </c>
      <c r="BQ8" s="58">
        <v>87.1</v>
      </c>
      <c r="BR8" s="58">
        <v>77</v>
      </c>
      <c r="BS8" s="58">
        <v>69.599999999999994</v>
      </c>
      <c r="BT8" s="58">
        <v>58.6</v>
      </c>
      <c r="BU8" s="58">
        <v>70.099999999999994</v>
      </c>
      <c r="BV8" s="58">
        <v>70.400000000000006</v>
      </c>
      <c r="BW8" s="58">
        <v>65.8</v>
      </c>
      <c r="BX8" s="58">
        <v>65</v>
      </c>
      <c r="BY8" s="58">
        <v>63.3</v>
      </c>
      <c r="BZ8" s="58">
        <v>66.8</v>
      </c>
      <c r="CA8" s="59">
        <v>38814</v>
      </c>
      <c r="CB8" s="59">
        <v>40719</v>
      </c>
      <c r="CC8" s="59">
        <v>41238</v>
      </c>
      <c r="CD8" s="59">
        <v>43538</v>
      </c>
      <c r="CE8" s="59">
        <v>47730</v>
      </c>
      <c r="CF8" s="59">
        <v>34924</v>
      </c>
      <c r="CG8" s="59">
        <v>35788</v>
      </c>
      <c r="CH8" s="59">
        <v>37855</v>
      </c>
      <c r="CI8" s="59">
        <v>39289</v>
      </c>
      <c r="CJ8" s="59">
        <v>40846</v>
      </c>
      <c r="CK8" s="58">
        <v>61837</v>
      </c>
      <c r="CL8" s="59">
        <v>9289</v>
      </c>
      <c r="CM8" s="59">
        <v>9543</v>
      </c>
      <c r="CN8" s="59">
        <v>9687</v>
      </c>
      <c r="CO8" s="59">
        <v>10235</v>
      </c>
      <c r="CP8" s="59">
        <v>10736</v>
      </c>
      <c r="CQ8" s="59">
        <v>10244</v>
      </c>
      <c r="CR8" s="59">
        <v>10602</v>
      </c>
      <c r="CS8" s="59">
        <v>11234</v>
      </c>
      <c r="CT8" s="59">
        <v>11512</v>
      </c>
      <c r="CU8" s="59">
        <v>11831</v>
      </c>
      <c r="CV8" s="58">
        <v>17600</v>
      </c>
      <c r="CW8" s="59">
        <v>57.5</v>
      </c>
      <c r="CX8" s="59">
        <v>57.6</v>
      </c>
      <c r="CY8" s="59">
        <v>73.2</v>
      </c>
      <c r="CZ8" s="59">
        <v>70.2</v>
      </c>
      <c r="DA8" s="59">
        <v>76.599999999999994</v>
      </c>
      <c r="DB8" s="59">
        <v>63.7</v>
      </c>
      <c r="DC8" s="59">
        <v>63.3</v>
      </c>
      <c r="DD8" s="59">
        <v>68.5</v>
      </c>
      <c r="DE8" s="59">
        <v>67.099999999999994</v>
      </c>
      <c r="DF8" s="59">
        <v>66.900000000000006</v>
      </c>
      <c r="DG8" s="59">
        <v>55.6</v>
      </c>
      <c r="DH8" s="59">
        <v>12.7</v>
      </c>
      <c r="DI8" s="59">
        <v>13.2</v>
      </c>
      <c r="DJ8" s="59">
        <v>13.5</v>
      </c>
      <c r="DK8" s="59">
        <v>14.1</v>
      </c>
      <c r="DL8" s="59">
        <v>15.7</v>
      </c>
      <c r="DM8" s="59">
        <v>17.7</v>
      </c>
      <c r="DN8" s="59">
        <v>17.5</v>
      </c>
      <c r="DO8" s="59">
        <v>17.5</v>
      </c>
      <c r="DP8" s="59">
        <v>17.3</v>
      </c>
      <c r="DQ8" s="59">
        <v>17.899999999999999</v>
      </c>
      <c r="DR8" s="59">
        <v>25.1</v>
      </c>
      <c r="DS8" s="59">
        <v>17.2</v>
      </c>
      <c r="DT8" s="59">
        <v>13.7</v>
      </c>
      <c r="DU8" s="59">
        <v>0</v>
      </c>
      <c r="DV8" s="59">
        <v>0</v>
      </c>
      <c r="DW8" s="59">
        <v>0</v>
      </c>
      <c r="DX8" s="59">
        <v>117.1</v>
      </c>
      <c r="DY8" s="59">
        <v>120.5</v>
      </c>
      <c r="DZ8" s="59">
        <v>124.2</v>
      </c>
      <c r="EA8" s="59">
        <v>121.6</v>
      </c>
      <c r="EB8" s="59">
        <v>118.9</v>
      </c>
      <c r="EC8" s="59">
        <v>63</v>
      </c>
      <c r="ED8" s="58">
        <v>40.299999999999997</v>
      </c>
      <c r="EE8" s="58">
        <v>43.1</v>
      </c>
      <c r="EF8" s="58">
        <v>44.2</v>
      </c>
      <c r="EG8" s="58">
        <v>44.5</v>
      </c>
      <c r="EH8" s="58">
        <v>45.8</v>
      </c>
      <c r="EI8" s="58">
        <v>54.1</v>
      </c>
      <c r="EJ8" s="58">
        <v>54.6</v>
      </c>
      <c r="EK8" s="58">
        <v>56.9</v>
      </c>
      <c r="EL8" s="58">
        <v>58.1</v>
      </c>
      <c r="EM8" s="58">
        <v>59.4</v>
      </c>
      <c r="EN8" s="58">
        <v>56.4</v>
      </c>
      <c r="EO8" s="58">
        <v>68.7</v>
      </c>
      <c r="EP8" s="58">
        <v>72.599999999999994</v>
      </c>
      <c r="EQ8" s="58">
        <v>69.3</v>
      </c>
      <c r="ER8" s="58">
        <v>65.400000000000006</v>
      </c>
      <c r="ES8" s="58">
        <v>63.8</v>
      </c>
      <c r="ET8" s="58">
        <v>71.400000000000006</v>
      </c>
      <c r="EU8" s="58">
        <v>71.7</v>
      </c>
      <c r="EV8" s="58">
        <v>72.900000000000006</v>
      </c>
      <c r="EW8" s="58">
        <v>73.900000000000006</v>
      </c>
      <c r="EX8" s="58">
        <v>74.3</v>
      </c>
      <c r="EY8" s="58">
        <v>70.7</v>
      </c>
      <c r="EZ8" s="59">
        <v>44857647</v>
      </c>
      <c r="FA8" s="59">
        <v>44368680</v>
      </c>
      <c r="FB8" s="59">
        <v>45382353</v>
      </c>
      <c r="FC8" s="59">
        <v>46061467</v>
      </c>
      <c r="FD8" s="59">
        <v>45942773</v>
      </c>
      <c r="FE8" s="59">
        <v>40683727</v>
      </c>
      <c r="FF8" s="59">
        <v>41891213</v>
      </c>
      <c r="FG8" s="59">
        <v>42806727</v>
      </c>
      <c r="FH8" s="59">
        <v>43530781</v>
      </c>
      <c r="FI8" s="59">
        <v>44196357</v>
      </c>
      <c r="FJ8" s="59">
        <v>49963977</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hp</cp:lastModifiedBy>
  <dcterms:created xsi:type="dcterms:W3CDTF">2023-12-20T05:11:31Z</dcterms:created>
  <dcterms:modified xsi:type="dcterms:W3CDTF">2024-01-25T00:31:38Z</dcterms:modified>
  <cp:category/>
</cp:coreProperties>
</file>