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農林)水産係\①水産漁港係共有フォルダ\②水産係【明神】\②各種調査\R05調査関係\漁集・広域化関係\●0125　経営比較分析表\【経営比較分析表】2022_392065_47_1718\"/>
    </mc:Choice>
  </mc:AlternateContent>
  <workbookProtection workbookAlgorithmName="SHA-512" workbookHashValue="Q5mPMvAwVIZQTCey8fhOMqLYeh0ffeFHFUrXKnlxYos/umH8/rq0dOzEAA7pu7KnbeSaB24Ss8TAA2T9IOYdWg==" workbookSaltValue="A5N59ht8HufV2mCvHOOLT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<sst xmlns="http://schemas.openxmlformats.org/spreadsheetml/2006/main" count="236" uniqueCount="118">
  <si>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</si>
  <si>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</si>
  <si>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</si>
  <si>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</si>
  <si>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</si>
  <si>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</si>
  <si>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</si>
  <si>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</si>
  <si>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</si>
  <si>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</si>
  <si>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</si>
  <si>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</si>
  <si>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</si>
  <si>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</si>
  <si>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</si>
  <si>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</si>
  <si>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</si>
  <si>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</si>
  <si>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</si>
  <si>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</si>
  <si>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</si>
  <si>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</si>
  <si>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</si>
  <si>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</si>
  <si>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</si>
  <si>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</si>
  <si>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</si>
  <si>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</si>
  <si>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</si>
  <si>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</si>
  <si>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</si>
  <si>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</si>
  <si>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</si>
  <si>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</si>
  <si>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</si>
  <si>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</si>
  <si>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</si>
  <si>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</si>
  <si>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</si>
  <si>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</si>
  <si>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</si>
  <si>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</si>
  <si>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</si>
  <si>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</si>
  <si>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</si>
  <si>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</si>
  <si>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</si>
  <si>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</si>
  <si>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</si>
  <si>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</si>
  <si>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</si>
  <si>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</si>
  <si>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</si>
  <si>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</si>
  <si>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</si>
  <si>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</si>
  <si>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</si>
  <si>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</si>
  <si>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</si>
  <si>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</si>
  <si>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</si>
  <si>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</si>
  <si>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</si>
  <si>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</si>
  <si>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</si>
  <si>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</si>
  <si>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</si>
  <si>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</si>
  <si>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</si>
  <si>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</si>
  <si>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</si>
  <si>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</si>
  <si>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</si>
  <si>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</si>
  <si>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</si>
  <si>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</si>
  <si>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</si>
  <si>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</si>
  <si>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</si>
  <si>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</si>
  <si>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</si>
  <si>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</si>
  <si>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</si>
  <si>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</si>
  <si>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</si>
  <si>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</si>
  <si>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</si>
  <si>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</si>
  <si>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</si>
  <si>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</si>
  <si>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</si>
  <si>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</si>
  <si>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</si>
  <si>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</si>
  <si>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</si>
  <si>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</si>
  <si>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</si>
  <si>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須崎市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</si>
  <si>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</si>
  <si>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</si>
  <si>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</si>
  <si>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</si>
  <si>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</si>
  <si>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</si>
  <si>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</si>
  <si>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</si>
  <si>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</si>
  <si>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</si>
  <si>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</si>
  <si>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</si>
  <si>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</si>
  <si>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</si>
  <si>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</si>
  <si>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</si>
  <si>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</si>
  <si>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近年、漁業集落の人口減少が進み、それに伴い排水処理施設の利用者も減少している。現在では、生活排水処理構想において施工当初の計画で想定していた利用者数を大きく下回っており、それに伴い徴収可能な使用料も減少している。そのため、処理施設の使用料（収益）のみでは、処理費用を賄えず、公費による補填で運営している状態である。
また、一部地域において、現施設の処理能力に対し、実際の汚水処理量が大きく下回っており、汚水処理に係る単価自体も上昇傾向にある。</t>
    <phoneticPr fontId="4"/>
  </si>
  <si>
    <t>中ノ島地区は平成7年供用開始以降、また池ノ浦地区は平成12年供用開始以降において、管渠の更新・改良・修繕は行われていない。</t>
    <phoneticPr fontId="4"/>
  </si>
  <si>
    <t>現状では、当初計画における想定利用者数を大きく下回っている地域があることから、実情に合った運営を行うため、今後は施設の規模縮小などを視野に入れた取り組みを進めていく。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</si>
</sst>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2A-4CD9-BD4D-003763D68AA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1.6</c:v>
                </c:pt>
                <c:pt idx="3">
                  <c:v>0.01</c:v>
                </c:pt>
                <c:pt idx="4">
                  <c:v>0.01</c:v>
                </c:pt>
              </c:numCache>
            </c:numRef>
          </c:val>
          <c:smooth val="0"/>
          <c:extLst>
            <c:ext xmlns:c16="http://schemas.microsoft.com/office/drawing/2014/chart" uri="{C3380CC4-5D6E-409C-BE32-E72D297353CC}">
              <c16:uniqueId val="{00000001-662A-4CD9-BD4D-003763D68AA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31.21</c:v>
                </c:pt>
                <c:pt idx="1">
                  <c:v>30.57</c:v>
                </c:pt>
                <c:pt idx="2">
                  <c:v>30.57</c:v>
                </c:pt>
                <c:pt idx="3">
                  <c:v>29.94</c:v>
                </c:pt>
                <c:pt idx="4">
                  <c:v>29.3</c:v>
                </c:pt>
              </c:numCache>
            </c:numRef>
          </c:val>
          <c:extLst>
            <c:ext xmlns:c16="http://schemas.microsoft.com/office/drawing/2014/chart" uri="{C3380CC4-5D6E-409C-BE32-E72D297353CC}">
              <c16:uniqueId val="{00000000-6A59-4601-9657-4242BCA9F7B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32.229999999999997</c:v>
                </c:pt>
                <c:pt idx="1">
                  <c:v>32.479999999999997</c:v>
                </c:pt>
                <c:pt idx="2">
                  <c:v>30.19</c:v>
                </c:pt>
                <c:pt idx="3">
                  <c:v>28.77</c:v>
                </c:pt>
                <c:pt idx="4">
                  <c:v>26.22</c:v>
                </c:pt>
              </c:numCache>
            </c:numRef>
          </c:val>
          <c:smooth val="0"/>
          <c:extLst>
            <c:ext xmlns:c16="http://schemas.microsoft.com/office/drawing/2014/chart" uri="{C3380CC4-5D6E-409C-BE32-E72D297353CC}">
              <c16:uniqueId val="{00000001-6A59-4601-9657-4242BCA9F7B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93.88</c:v>
                </c:pt>
                <c:pt idx="1">
                  <c:v>95.26</c:v>
                </c:pt>
                <c:pt idx="2">
                  <c:v>96.2</c:v>
                </c:pt>
                <c:pt idx="3">
                  <c:v>95.65</c:v>
                </c:pt>
                <c:pt idx="4">
                  <c:v>94.74</c:v>
                </c:pt>
              </c:numCache>
            </c:numRef>
          </c:val>
          <c:extLst>
            <c:ext xmlns:c16="http://schemas.microsoft.com/office/drawing/2014/chart" uri="{C3380CC4-5D6E-409C-BE32-E72D297353CC}">
              <c16:uniqueId val="{00000000-5929-4071-A7B5-FA4C5940835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80.8</c:v>
                </c:pt>
                <c:pt idx="1">
                  <c:v>79.2</c:v>
                </c:pt>
                <c:pt idx="2">
                  <c:v>79.09</c:v>
                </c:pt>
                <c:pt idx="3">
                  <c:v>78.900000000000006</c:v>
                </c:pt>
                <c:pt idx="4">
                  <c:v>78.03</c:v>
                </c:pt>
              </c:numCache>
            </c:numRef>
          </c:val>
          <c:smooth val="0"/>
          <c:extLst>
            <c:ext xmlns:c16="http://schemas.microsoft.com/office/drawing/2014/chart" uri="{C3380CC4-5D6E-409C-BE32-E72D297353CC}">
              <c16:uniqueId val="{00000001-5929-4071-A7B5-FA4C5940835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97.89</c:v>
                </c:pt>
                <c:pt idx="1">
                  <c:v>97.71</c:v>
                </c:pt>
                <c:pt idx="2">
                  <c:v>94.64</c:v>
                </c:pt>
                <c:pt idx="3">
                  <c:v>100.56</c:v>
                </c:pt>
                <c:pt idx="4">
                  <c:v>93.37</c:v>
                </c:pt>
              </c:numCache>
            </c:numRef>
          </c:val>
          <c:extLst>
            <c:ext xmlns:c16="http://schemas.microsoft.com/office/drawing/2014/chart" uri="{C3380CC4-5D6E-409C-BE32-E72D297353CC}">
              <c16:uniqueId val="{00000000-5050-4C25-B651-99F56F15D8C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50-4C25-B651-99F56F15D8C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6A-41BB-82A6-1058CC865B9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6A-41BB-82A6-1058CC865B9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E3-4713-84F3-97FEFD4B8FD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E3-4713-84F3-97FEFD4B8FD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B1-41D7-9866-57D08EE1A9D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B1-41D7-9866-57D08EE1A9D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52-4B93-8860-7EBD6146B21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52-4B93-8860-7EBD6146B21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formatCode="#,##0.00;&quot;△&quot;#,##0.00;&quot;-&quot;">
                  <c:v>49.5</c:v>
                </c:pt>
                <c:pt idx="4">
                  <c:v>0</c:v>
                </c:pt>
              </c:numCache>
            </c:numRef>
          </c:val>
          <c:extLst>
            <c:ext xmlns:c16="http://schemas.microsoft.com/office/drawing/2014/chart" uri="{C3380CC4-5D6E-409C-BE32-E72D297353CC}">
              <c16:uniqueId val="{00000000-5890-4B1F-81DA-47ECBF1ED26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1006.65</c:v>
                </c:pt>
                <c:pt idx="1">
                  <c:v>998.42</c:v>
                </c:pt>
                <c:pt idx="2">
                  <c:v>1095.52</c:v>
                </c:pt>
                <c:pt idx="3">
                  <c:v>1056.55</c:v>
                </c:pt>
                <c:pt idx="4">
                  <c:v>1278.54</c:v>
                </c:pt>
              </c:numCache>
            </c:numRef>
          </c:val>
          <c:smooth val="0"/>
          <c:extLst>
            <c:ext xmlns:c16="http://schemas.microsoft.com/office/drawing/2014/chart" uri="{C3380CC4-5D6E-409C-BE32-E72D297353CC}">
              <c16:uniqueId val="{00000001-5890-4B1F-81DA-47ECBF1ED26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35.31</c:v>
                </c:pt>
                <c:pt idx="1">
                  <c:v>42.09</c:v>
                </c:pt>
                <c:pt idx="2">
                  <c:v>33.409999999999997</c:v>
                </c:pt>
                <c:pt idx="3">
                  <c:v>30.82</c:v>
                </c:pt>
                <c:pt idx="4">
                  <c:v>31.08</c:v>
                </c:pt>
              </c:numCache>
            </c:numRef>
          </c:val>
          <c:extLst>
            <c:ext xmlns:c16="http://schemas.microsoft.com/office/drawing/2014/chart" uri="{C3380CC4-5D6E-409C-BE32-E72D297353CC}">
              <c16:uniqueId val="{00000000-DF0B-40E1-9FE0-BEC92555B54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43.43</c:v>
                </c:pt>
                <c:pt idx="1">
                  <c:v>41.41</c:v>
                </c:pt>
                <c:pt idx="2">
                  <c:v>39.64</c:v>
                </c:pt>
                <c:pt idx="3">
                  <c:v>40</c:v>
                </c:pt>
                <c:pt idx="4">
                  <c:v>38.74</c:v>
                </c:pt>
              </c:numCache>
            </c:numRef>
          </c:val>
          <c:smooth val="0"/>
          <c:extLst>
            <c:ext xmlns:c16="http://schemas.microsoft.com/office/drawing/2014/chart" uri="{C3380CC4-5D6E-409C-BE32-E72D297353CC}">
              <c16:uniqueId val="{00000001-DF0B-40E1-9FE0-BEC92555B54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349.62</c:v>
                </c:pt>
                <c:pt idx="1">
                  <c:v>297.7</c:v>
                </c:pt>
                <c:pt idx="2">
                  <c:v>381.44</c:v>
                </c:pt>
                <c:pt idx="3">
                  <c:v>419.21</c:v>
                </c:pt>
                <c:pt idx="4">
                  <c:v>418.37</c:v>
                </c:pt>
              </c:numCache>
            </c:numRef>
          </c:val>
          <c:extLst>
            <c:ext xmlns:c16="http://schemas.microsoft.com/office/drawing/2014/chart" uri="{C3380CC4-5D6E-409C-BE32-E72D297353CC}">
              <c16:uniqueId val="{00000000-3A0E-4193-9EB2-37FB1BB85B8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400.44</c:v>
                </c:pt>
                <c:pt idx="1">
                  <c:v>417.56</c:v>
                </c:pt>
                <c:pt idx="2">
                  <c:v>449.72</c:v>
                </c:pt>
                <c:pt idx="3">
                  <c:v>437.27</c:v>
                </c:pt>
                <c:pt idx="4">
                  <c:v>456.72</c:v>
                </c:pt>
              </c:numCache>
            </c:numRef>
          </c:val>
          <c:smooth val="0"/>
          <c:extLst>
            <c:ext xmlns:c16="http://schemas.microsoft.com/office/drawing/2014/chart" uri="{C3380CC4-5D6E-409C-BE32-E72D297353CC}">
              <c16:uniqueId val="{00000001-3A0E-4193-9EB2-37FB1BB85B8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3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高知県　須崎市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漁業集落排水</v>
      </c>
      <c r="Q8" s="66"/>
      <c r="R8" s="66"/>
      <c r="S8" s="66"/>
      <c r="T8" s="66"/>
      <c r="U8" s="66"/>
      <c r="V8" s="66"/>
      <c r="W8" s="66" t="str">
        <f>データ!L6</f>
        <v>H2</v>
      </c>
      <c r="X8" s="66"/>
      <c r="Y8" s="66"/>
      <c r="Z8" s="66"/>
      <c r="AA8" s="66"/>
      <c r="AB8" s="66"/>
      <c r="AC8" s="66"/>
      <c r="AD8" s="67" t="str">
        <f>データ!$M$6</f>
        <v>非設置</v>
      </c>
      <c r="AE8" s="67"/>
      <c r="AF8" s="67"/>
      <c r="AG8" s="67"/>
      <c r="AH8" s="67"/>
      <c r="AI8" s="67"/>
      <c r="AJ8" s="67"/>
      <c r="AK8" s="3"/>
      <c r="AL8" s="55">
        <f>データ!S6</f>
        <v>20268</v>
      </c>
      <c r="AM8" s="55"/>
      <c r="AN8" s="55"/>
      <c r="AO8" s="55"/>
      <c r="AP8" s="55"/>
      <c r="AQ8" s="55"/>
      <c r="AR8" s="55"/>
      <c r="AS8" s="55"/>
      <c r="AT8" s="54">
        <f>データ!T6</f>
        <v>135.19999999999999</v>
      </c>
      <c r="AU8" s="54"/>
      <c r="AV8" s="54"/>
      <c r="AW8" s="54"/>
      <c r="AX8" s="54"/>
      <c r="AY8" s="54"/>
      <c r="AZ8" s="54"/>
      <c r="BA8" s="54"/>
      <c r="BB8" s="54">
        <f>データ!U6</f>
        <v>149.91</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0.86</v>
      </c>
      <c r="Q10" s="54"/>
      <c r="R10" s="54"/>
      <c r="S10" s="54"/>
      <c r="T10" s="54"/>
      <c r="U10" s="54"/>
      <c r="V10" s="54"/>
      <c r="W10" s="54">
        <f>データ!Q6</f>
        <v>100</v>
      </c>
      <c r="X10" s="54"/>
      <c r="Y10" s="54"/>
      <c r="Z10" s="54"/>
      <c r="AA10" s="54"/>
      <c r="AB10" s="54"/>
      <c r="AC10" s="54"/>
      <c r="AD10" s="55">
        <f>データ!R6</f>
        <v>2250</v>
      </c>
      <c r="AE10" s="55"/>
      <c r="AF10" s="55"/>
      <c r="AG10" s="55"/>
      <c r="AH10" s="55"/>
      <c r="AI10" s="55"/>
      <c r="AJ10" s="55"/>
      <c r="AK10" s="2"/>
      <c r="AL10" s="55">
        <f>データ!V6</f>
        <v>171</v>
      </c>
      <c r="AM10" s="55"/>
      <c r="AN10" s="55"/>
      <c r="AO10" s="55"/>
      <c r="AP10" s="55"/>
      <c r="AQ10" s="55"/>
      <c r="AR10" s="55"/>
      <c r="AS10" s="55"/>
      <c r="AT10" s="54">
        <f>データ!W6</f>
        <v>0.05</v>
      </c>
      <c r="AU10" s="54"/>
      <c r="AV10" s="54"/>
      <c r="AW10" s="54"/>
      <c r="AX10" s="54"/>
      <c r="AY10" s="54"/>
      <c r="AZ10" s="54"/>
      <c r="BA10" s="54"/>
      <c r="BB10" s="54">
        <f>データ!X6</f>
        <v>3420</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【1,078.44】</v>
      </c>
      <c r="I86" s="12" t="str">
        <f>データ!CA6</f>
        <v>【41.91】</v>
      </c>
      <c r="J86" s="12" t="str">
        <f>データ!CL6</f>
        <v>【420.17】</v>
      </c>
      <c r="K86" s="12" t="str">
        <f>データ!CW6</f>
        <v>【29.92】</v>
      </c>
      <c r="L86" s="12" t="str">
        <f>データ!DH6</f>
        <v>【80.39】</v>
      </c>
      <c r="M86" s="12" t="s">
        <v>43</v>
      </c>
      <c r="N86" s="12" t="s">
        <v>43</v>
      </c>
      <c r="O86" s="12" t="str">
        <f>データ!EO6</f>
        <v>【0.01】</v>
      </c>
    </row>
  </sheetData>
  <sheetProtection algorithmName="SHA-512" hashValue="/dFSyyv2q3ozw+mH2UhTasxVV2HrRIE8v/jSwheMgAFeAzB48kYhwGC8Z9G/Uj7awOK3L7IEYhMLb1rcdR9E+A==" saltValue="Q3kUHIcR1MDq7pzkXh9J3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392065</v>
      </c>
      <c r="D6" s="19">
        <f t="shared" si="3"/>
        <v>47</v>
      </c>
      <c r="E6" s="19">
        <f t="shared" si="3"/>
        <v>17</v>
      </c>
      <c r="F6" s="19">
        <f t="shared" si="3"/>
        <v>6</v>
      </c>
      <c r="G6" s="19">
        <f t="shared" si="3"/>
        <v>0</v>
      </c>
      <c r="H6" s="19" t="str">
        <f t="shared" si="3"/>
        <v>高知県　須崎市</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0.86</v>
      </c>
      <c r="Q6" s="20">
        <f t="shared" si="3"/>
        <v>100</v>
      </c>
      <c r="R6" s="20">
        <f t="shared" si="3"/>
        <v>2250</v>
      </c>
      <c r="S6" s="20">
        <f t="shared" si="3"/>
        <v>20268</v>
      </c>
      <c r="T6" s="20">
        <f t="shared" si="3"/>
        <v>135.19999999999999</v>
      </c>
      <c r="U6" s="20">
        <f t="shared" si="3"/>
        <v>149.91</v>
      </c>
      <c r="V6" s="20">
        <f t="shared" si="3"/>
        <v>171</v>
      </c>
      <c r="W6" s="20">
        <f t="shared" si="3"/>
        <v>0.05</v>
      </c>
      <c r="X6" s="20">
        <f t="shared" si="3"/>
        <v>3420</v>
      </c>
      <c r="Y6" s="21">
        <f>IF(Y7="",NA(),Y7)</f>
        <v>97.89</v>
      </c>
      <c r="Z6" s="21">
        <f t="shared" ref="Z6:AH6" si="4">IF(Z7="",NA(),Z7)</f>
        <v>97.71</v>
      </c>
      <c r="AA6" s="21">
        <f t="shared" si="4"/>
        <v>94.64</v>
      </c>
      <c r="AB6" s="21">
        <f t="shared" si="4"/>
        <v>100.56</v>
      </c>
      <c r="AC6" s="21">
        <f t="shared" si="4"/>
        <v>93.37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1">
        <f t="shared" si="7"/>
        <v>49.5</v>
      </c>
      <c r="BJ6" s="20">
        <f t="shared" si="7"/>
        <v>0</v>
      </c>
      <c r="BK6" s="21">
        <f t="shared" si="7"/>
        <v>1006.65</v>
      </c>
      <c r="BL6" s="21">
        <f t="shared" si="7"/>
        <v>998.42</v>
      </c>
      <c r="BM6" s="21">
        <f t="shared" si="7"/>
        <v>1095.52</v>
      </c>
      <c r="BN6" s="21">
        <f t="shared" si="7"/>
        <v>1056.55</v>
      </c>
      <c r="BO6" s="21">
        <f t="shared" si="7"/>
        <v>1278.54</v>
      </c>
      <c r="BP6" s="20" t="str">
        <f>IF(BP7="","",IF(BP7="-","【-】","【"&amp;SUBSTITUTE(TEXT(BP7,"#,##0.00"),"-","△")&amp;"】"))</f>
        <v>【1,078.44】</v>
      </c>
      <c r="BQ6" s="21">
        <f>IF(BQ7="",NA(),BQ7)</f>
        <v>35.31</v>
      </c>
      <c r="BR6" s="21">
        <f t="shared" ref="BR6:BZ6" si="8">IF(BR7="",NA(),BR7)</f>
        <v>42.09</v>
      </c>
      <c r="BS6" s="21">
        <f t="shared" si="8"/>
        <v>33.409999999999997</v>
      </c>
      <c r="BT6" s="21">
        <f t="shared" si="8"/>
        <v>30.82</v>
      </c>
      <c r="BU6" s="21">
        <f t="shared" si="8"/>
        <v>31.08</v>
      </c>
      <c r="BV6" s="21">
        <f t="shared" si="8"/>
        <v>43.43</v>
      </c>
      <c r="BW6" s="21">
        <f t="shared" si="8"/>
        <v>41.41</v>
      </c>
      <c r="BX6" s="21">
        <f t="shared" si="8"/>
        <v>39.64</v>
      </c>
      <c r="BY6" s="21">
        <f t="shared" si="8"/>
        <v>40</v>
      </c>
      <c r="BZ6" s="21">
        <f t="shared" si="8"/>
        <v>38.74</v>
      </c>
      <c r="CA6" s="20" t="str">
        <f>IF(CA7="","",IF(CA7="-","【-】","【"&amp;SUBSTITUTE(TEXT(CA7,"#,##0.00"),"-","△")&amp;"】"))</f>
        <v>【41.91】</v>
      </c>
      <c r="CB6" s="21">
        <f>IF(CB7="",NA(),CB7)</f>
        <v>349.62</v>
      </c>
      <c r="CC6" s="21">
        <f t="shared" ref="CC6:CK6" si="9">IF(CC7="",NA(),CC7)</f>
        <v>297.7</v>
      </c>
      <c r="CD6" s="21">
        <f t="shared" si="9"/>
        <v>381.44</v>
      </c>
      <c r="CE6" s="21">
        <f t="shared" si="9"/>
        <v>419.21</v>
      </c>
      <c r="CF6" s="21">
        <f t="shared" si="9"/>
        <v>418.37</v>
      </c>
      <c r="CG6" s="21">
        <f t="shared" si="9"/>
        <v>400.44</v>
      </c>
      <c r="CH6" s="21">
        <f t="shared" si="9"/>
        <v>417.56</v>
      </c>
      <c r="CI6" s="21">
        <f t="shared" si="9"/>
        <v>449.72</v>
      </c>
      <c r="CJ6" s="21">
        <f t="shared" si="9"/>
        <v>437.27</v>
      </c>
      <c r="CK6" s="21">
        <f t="shared" si="9"/>
        <v>456.72</v>
      </c>
      <c r="CL6" s="20" t="str">
        <f>IF(CL7="","",IF(CL7="-","【-】","【"&amp;SUBSTITUTE(TEXT(CL7,"#,##0.00"),"-","△")&amp;"】"))</f>
        <v>【420.17】</v>
      </c>
      <c r="CM6" s="21">
        <f>IF(CM7="",NA(),CM7)</f>
        <v>31.21</v>
      </c>
      <c r="CN6" s="21">
        <f t="shared" ref="CN6:CV6" si="10">IF(CN7="",NA(),CN7)</f>
        <v>30.57</v>
      </c>
      <c r="CO6" s="21">
        <f t="shared" si="10"/>
        <v>30.57</v>
      </c>
      <c r="CP6" s="21">
        <f t="shared" si="10"/>
        <v>29.94</v>
      </c>
      <c r="CQ6" s="21">
        <f t="shared" si="10"/>
        <v>29.3</v>
      </c>
      <c r="CR6" s="21">
        <f t="shared" si="10"/>
        <v>32.229999999999997</v>
      </c>
      <c r="CS6" s="21">
        <f t="shared" si="10"/>
        <v>32.479999999999997</v>
      </c>
      <c r="CT6" s="21">
        <f t="shared" si="10"/>
        <v>30.19</v>
      </c>
      <c r="CU6" s="21">
        <f t="shared" si="10"/>
        <v>28.77</v>
      </c>
      <c r="CV6" s="21">
        <f t="shared" si="10"/>
        <v>26.22</v>
      </c>
      <c r="CW6" s="20" t="str">
        <f>IF(CW7="","",IF(CW7="-","【-】","【"&amp;SUBSTITUTE(TEXT(CW7,"#,##0.00"),"-","△")&amp;"】"))</f>
        <v>【29.92】</v>
      </c>
      <c r="CX6" s="21">
        <f>IF(CX7="",NA(),CX7)</f>
        <v>93.88</v>
      </c>
      <c r="CY6" s="21">
        <f t="shared" ref="CY6:DG6" si="11">IF(CY7="",NA(),CY7)</f>
        <v>95.26</v>
      </c>
      <c r="CZ6" s="21">
        <f t="shared" si="11"/>
        <v>96.2</v>
      </c>
      <c r="DA6" s="21">
        <f t="shared" si="11"/>
        <v>95.65</v>
      </c>
      <c r="DB6" s="21">
        <f t="shared" si="11"/>
        <v>94.74</v>
      </c>
      <c r="DC6" s="21">
        <f t="shared" si="11"/>
        <v>80.8</v>
      </c>
      <c r="DD6" s="21">
        <f t="shared" si="11"/>
        <v>79.2</v>
      </c>
      <c r="DE6" s="21">
        <f t="shared" si="11"/>
        <v>79.09</v>
      </c>
      <c r="DF6" s="21">
        <f t="shared" si="11"/>
        <v>78.900000000000006</v>
      </c>
      <c r="DG6" s="21">
        <f t="shared" si="11"/>
        <v>78.03</v>
      </c>
      <c r="DH6" s="20" t="str">
        <f>IF(DH7="","",IF(DH7="-","【-】","【"&amp;SUBSTITUTE(TEXT(DH7,"#,##0.00"),"-","△")&amp;"】"))</f>
        <v>【80.39】</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0.01</v>
      </c>
      <c r="EL6" s="21">
        <f t="shared" si="14"/>
        <v>1.6</v>
      </c>
      <c r="EM6" s="21">
        <f t="shared" si="14"/>
        <v>0.01</v>
      </c>
      <c r="EN6" s="21">
        <f t="shared" si="14"/>
        <v>0.01</v>
      </c>
      <c r="EO6" s="20" t="str">
        <f>IF(EO7="","",IF(EO7="-","【-】","【"&amp;SUBSTITUTE(TEXT(EO7,"#,##0.00"),"-","△")&amp;"】"))</f>
        <v>【0.01】</v>
      </c>
    </row>
    <row r="7" spans="1:145" s="22" customFormat="1" x14ac:dyDescent="0.15">
      <c r="A7" s="14"/>
      <c r="B7" s="23">
        <v>2022</v>
      </c>
      <c r="C7" s="23">
        <v>392065</v>
      </c>
      <c r="D7" s="23">
        <v>47</v>
      </c>
      <c r="E7" s="23">
        <v>17</v>
      </c>
      <c r="F7" s="23">
        <v>6</v>
      </c>
      <c r="G7" s="23">
        <v>0</v>
      </c>
      <c r="H7" s="23" t="s">
        <v>97</v>
      </c>
      <c r="I7" s="23" t="s">
        <v>98</v>
      </c>
      <c r="J7" s="23" t="s">
        <v>99</v>
      </c>
      <c r="K7" s="23" t="s">
        <v>100</v>
      </c>
      <c r="L7" s="23" t="s">
        <v>101</v>
      </c>
      <c r="M7" s="23" t="s">
        <v>102</v>
      </c>
      <c r="N7" s="24" t="s">
        <v>103</v>
      </c>
      <c r="O7" s="24" t="s">
        <v>104</v>
      </c>
      <c r="P7" s="24">
        <v>0.86</v>
      </c>
      <c r="Q7" s="24">
        <v>100</v>
      </c>
      <c r="R7" s="24">
        <v>2250</v>
      </c>
      <c r="S7" s="24">
        <v>20268</v>
      </c>
      <c r="T7" s="24">
        <v>135.19999999999999</v>
      </c>
      <c r="U7" s="24">
        <v>149.91</v>
      </c>
      <c r="V7" s="24">
        <v>171</v>
      </c>
      <c r="W7" s="24">
        <v>0.05</v>
      </c>
      <c r="X7" s="24">
        <v>3420</v>
      </c>
      <c r="Y7" s="24">
        <v>97.89</v>
      </c>
      <c r="Z7" s="24">
        <v>97.71</v>
      </c>
      <c r="AA7" s="24">
        <v>94.64</v>
      </c>
      <c r="AB7" s="24">
        <v>100.56</v>
      </c>
      <c r="AC7" s="24">
        <v>93.37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49.5</v>
      </c>
      <c r="BJ7" s="24">
        <v>0</v>
      </c>
      <c r="BK7" s="24">
        <v>1006.65</v>
      </c>
      <c r="BL7" s="24">
        <v>998.42</v>
      </c>
      <c r="BM7" s="24">
        <v>1095.52</v>
      </c>
      <c r="BN7" s="24">
        <v>1056.55</v>
      </c>
      <c r="BO7" s="24">
        <v>1278.54</v>
      </c>
      <c r="BP7" s="24">
        <v>1078.44</v>
      </c>
      <c r="BQ7" s="24">
        <v>35.31</v>
      </c>
      <c r="BR7" s="24">
        <v>42.09</v>
      </c>
      <c r="BS7" s="24">
        <v>33.409999999999997</v>
      </c>
      <c r="BT7" s="24">
        <v>30.82</v>
      </c>
      <c r="BU7" s="24">
        <v>31.08</v>
      </c>
      <c r="BV7" s="24">
        <v>43.43</v>
      </c>
      <c r="BW7" s="24">
        <v>41.41</v>
      </c>
      <c r="BX7" s="24">
        <v>39.64</v>
      </c>
      <c r="BY7" s="24">
        <v>40</v>
      </c>
      <c r="BZ7" s="24">
        <v>38.74</v>
      </c>
      <c r="CA7" s="24">
        <v>41.91</v>
      </c>
      <c r="CB7" s="24">
        <v>349.62</v>
      </c>
      <c r="CC7" s="24">
        <v>297.7</v>
      </c>
      <c r="CD7" s="24">
        <v>381.44</v>
      </c>
      <c r="CE7" s="24">
        <v>419.21</v>
      </c>
      <c r="CF7" s="24">
        <v>418.37</v>
      </c>
      <c r="CG7" s="24">
        <v>400.44</v>
      </c>
      <c r="CH7" s="24">
        <v>417.56</v>
      </c>
      <c r="CI7" s="24">
        <v>449.72</v>
      </c>
      <c r="CJ7" s="24">
        <v>437.27</v>
      </c>
      <c r="CK7" s="24">
        <v>456.72</v>
      </c>
      <c r="CL7" s="24">
        <v>420.17</v>
      </c>
      <c r="CM7" s="24">
        <v>31.21</v>
      </c>
      <c r="CN7" s="24">
        <v>30.57</v>
      </c>
      <c r="CO7" s="24">
        <v>30.57</v>
      </c>
      <c r="CP7" s="24">
        <v>29.94</v>
      </c>
      <c r="CQ7" s="24">
        <v>29.3</v>
      </c>
      <c r="CR7" s="24">
        <v>32.229999999999997</v>
      </c>
      <c r="CS7" s="24">
        <v>32.479999999999997</v>
      </c>
      <c r="CT7" s="24">
        <v>30.19</v>
      </c>
      <c r="CU7" s="24">
        <v>28.77</v>
      </c>
      <c r="CV7" s="24">
        <v>26.22</v>
      </c>
      <c r="CW7" s="24">
        <v>29.92</v>
      </c>
      <c r="CX7" s="24">
        <v>93.88</v>
      </c>
      <c r="CY7" s="24">
        <v>95.26</v>
      </c>
      <c r="CZ7" s="24">
        <v>96.2</v>
      </c>
      <c r="DA7" s="24">
        <v>95.65</v>
      </c>
      <c r="DB7" s="24">
        <v>94.74</v>
      </c>
      <c r="DC7" s="24">
        <v>80.8</v>
      </c>
      <c r="DD7" s="24">
        <v>79.2</v>
      </c>
      <c r="DE7" s="24">
        <v>79.09</v>
      </c>
      <c r="DF7" s="24">
        <v>78.900000000000006</v>
      </c>
      <c r="DG7" s="24">
        <v>78.03</v>
      </c>
      <c r="DH7" s="24">
        <v>80.39</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0.01</v>
      </c>
      <c r="EL7" s="24">
        <v>1.6</v>
      </c>
      <c r="EM7" s="24">
        <v>0.01</v>
      </c>
      <c r="EN7" s="24">
        <v>0.01</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2023-12-12T02:57:58Z</dcterms:created>
  <dcterms:modified xsi:type="dcterms:W3CDTF">2024-01-23T05:36:26Z</dcterms:modified>
  <cp:category/>
</cp:coreProperties>
</file>