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NTKOCHIZA\ext\財政事情\11.4月以降\調査もの\令和５年度\060117_【照会：1月25日（木）正午〆】公営企業に係る経営比較分析表（令和４年度決算）の分析等について\04_各課回答\観光企画課\"/>
    </mc:Choice>
  </mc:AlternateContent>
  <workbookProtection workbookAlgorithmName="SHA-512" workbookHashValue="IFhD+pRpMN0IKz2ckNiWjspDi8Vo/cC1V10AGDTEdemuVbl3ZcRGpBlkMF+VrdnDtMbGiiOJPqhJWN42PaZjvQ==" workbookSaltValue="mUs8b4YGxo+IN6WRG1dCUQ=="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MI76" i="4" l="1"/>
  <c r="HJ51" i="4"/>
  <c r="MA30" i="4"/>
  <c r="BZ76" i="4"/>
  <c r="IT76" i="4"/>
  <c r="CS51" i="4"/>
  <c r="HJ30" i="4"/>
  <c r="MA51" i="4"/>
  <c r="CS30" i="4"/>
  <c r="C11" i="5"/>
  <c r="D11" i="5"/>
  <c r="E11" i="5"/>
  <c r="B11" i="5"/>
  <c r="BZ30" i="4" l="1"/>
  <c r="BK76" i="4"/>
  <c r="LH51" i="4"/>
  <c r="LT76" i="4"/>
  <c r="GQ51" i="4"/>
  <c r="LH30" i="4"/>
  <c r="IE76" i="4"/>
  <c r="GQ30" i="4"/>
  <c r="BZ51" i="4"/>
  <c r="BG30" i="4"/>
  <c r="FX30" i="4"/>
  <c r="AV76" i="4"/>
  <c r="KO51" i="4"/>
  <c r="LE76" i="4"/>
  <c r="FX51" i="4"/>
  <c r="KO30" i="4"/>
  <c r="HP76" i="4"/>
  <c r="BG51" i="4"/>
  <c r="FE51" i="4"/>
  <c r="HA76" i="4"/>
  <c r="AN51" i="4"/>
  <c r="FE30" i="4"/>
  <c r="AG76" i="4"/>
  <c r="JV51" i="4"/>
  <c r="AN30" i="4"/>
  <c r="KP76" i="4"/>
  <c r="JV30" i="4"/>
  <c r="KA76" i="4"/>
  <c r="EL51" i="4"/>
  <c r="JC30" i="4"/>
  <c r="U30" i="4"/>
  <c r="JC51" i="4"/>
  <c r="GL76" i="4"/>
  <c r="U51" i="4"/>
  <c r="EL30" i="4"/>
  <c r="R76" i="4"/>
</calcChain>
</file>

<file path=xl/sharedStrings.xml><?xml version="1.0" encoding="utf-8"?>
<sst xmlns="http://schemas.openxmlformats.org/spreadsheetml/2006/main" count="278" uniqueCount="131">
  <si>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</si>
  <si>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</si>
  <si>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</si>
  <si>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</si>
  <si>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</si>
  <si>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</si>
  <si>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</si>
  <si>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</si>
  <si>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</si>
  <si>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</si>
  <si>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</si>
  <si>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</si>
  <si>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</si>
  <si>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</si>
  <si>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</si>
  <si>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</si>
  <si>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</si>
  <si>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</si>
  <si>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</si>
  <si>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</si>
  <si>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</si>
  <si>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</si>
  <si>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</si>
  <si>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</si>
  <si>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</si>
  <si>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</si>
  <si>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</si>
  <si>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</si>
  <si>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</si>
  <si>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</si>
  <si>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</si>
  <si>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</si>
  <si>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</si>
  <si>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</si>
  <si>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</si>
  <si>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</si>
  <si>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</si>
  <si>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</si>
  <si>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</si>
  <si>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</si>
  <si>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</si>
  <si>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</si>
  <si>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</si>
  <si>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</si>
  <si>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</si>
  <si>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</si>
  <si>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</si>
  <si>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</si>
  <si>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</si>
  <si>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</si>
  <si>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</si>
  <si>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</si>
  <si>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</si>
  <si>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</si>
  <si>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</si>
  <si>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</si>
  <si>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</si>
  <si>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</si>
  <si>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</si>
  <si>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</si>
  <si>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</si>
  <si>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</si>
  <si>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</si>
  <si>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</si>
  <si>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</si>
  <si>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</si>
  <si>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</si>
  <si>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</si>
  <si>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</si>
  <si>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</si>
  <si>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</si>
  <si>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</si>
  <si>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</si>
  <si>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</si>
  <si>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</si>
  <si>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</si>
  <si>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</si>
  <si>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</si>
  <si>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</si>
  <si>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</si>
  <si>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</si>
  <si>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</si>
  <si>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</si>
  <si>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</si>
  <si>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</si>
  <si>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</si>
  <si>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</si>
  <si>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</si>
  <si>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</si>
  <si>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</si>
  <si>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</si>
  <si>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</si>
  <si>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</si>
  <si>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</si>
  <si>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</si>
  <si>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</si>
  <si>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</si>
  <si>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</si>
  <si>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</si>
  <si>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</si>
  <si>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</si>
  <si>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t>
    <phoneticPr fontId="5"/>
  </si>
  <si>
    <t>当該値(N-1)</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</si>
  <si>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</si>
  <si>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</si>
  <si>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</si>
  <si>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</si>
  <si>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</si>
  <si>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</si>
  <si>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高知県　高知市</t>
  </si>
  <si>
    <t>桂浜公園駐車場</t>
  </si>
  <si>
    <t>法非適用</t>
  </si>
  <si>
    <t>駐車場整備事業</t>
  </si>
  <si>
    <t>-</t>
  </si>
  <si>
    <t>Ａ３Ｂ１</t>
  </si>
  <si>
    <t>非設置</t>
  </si>
  <si>
    <t>該当数値なし</t>
  </si>
  <si>
    <t>その他駐車場</t>
  </si>
  <si>
    <t>広場式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</si>
  <si>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</si>
  <si>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</si>
  <si>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</si>
  <si>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</si>
  <si>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</si>
  <si>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</si>
  <si>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</si>
  <si>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</si>
  <si>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本駐車場は本市有地と国有地から構成されており，国有地の地価が不明であり，敷地地価は不明である。
　設備投資見込額については，本駐車場が広場式であり，設備等が少ないため低く抑えられている。</t>
    <phoneticPr fontId="5"/>
  </si>
  <si>
    <t>本駐車場の利用料金は１日単位であり，最も高い車種で800円/１日となっているため，収益的収支比率では全国平均や類似施設平均値との比較では低い水準ではあるものの，令和３年度までは収益的収支比率が200％を超え，黒字が続いている。しかし，令和４年度から指定管理の範囲を駐車場のみから公園全体へと変更したことにより，営業費用が増加（駐車場＋他公園維持管理）し，結果として収益的収支比率が減少したもの。また，売上高GOP比率やEBITDAについても同様の理由から値が減少している。</t>
    <rPh sb="80" eb="82">
      <t>レイワ</t>
    </rPh>
    <rPh sb="83" eb="85">
      <t>ネンド</t>
    </rPh>
    <rPh sb="124" eb="128">
      <t>シテイカンリ</t>
    </rPh>
    <rPh sb="129" eb="131">
      <t>ハンイ</t>
    </rPh>
    <rPh sb="132" eb="135">
      <t>チュウシャジョウ</t>
    </rPh>
    <rPh sb="139" eb="143">
      <t>コウエン</t>
    </rPh>
    <rPh sb="145" eb="147">
      <t>ヘンコウ</t>
    </rPh>
    <rPh sb="155" eb="157">
      <t>エイギョウ</t>
    </rPh>
    <rPh sb="157" eb="159">
      <t>ヒヨウ</t>
    </rPh>
    <rPh sb="160" eb="162">
      <t>ゾウカ</t>
    </rPh>
    <rPh sb="163" eb="166">
      <t>チュウシャジョウ</t>
    </rPh>
    <rPh sb="167" eb="168">
      <t>ホカ</t>
    </rPh>
    <rPh sb="168" eb="170">
      <t>コウエン</t>
    </rPh>
    <rPh sb="170" eb="174">
      <t>イジカンリ</t>
    </rPh>
    <rPh sb="177" eb="179">
      <t>ケッカ</t>
    </rPh>
    <rPh sb="182" eb="185">
      <t>シュウエキテキ</t>
    </rPh>
    <rPh sb="185" eb="187">
      <t>シュウシ</t>
    </rPh>
    <rPh sb="187" eb="189">
      <t>ヒリツ</t>
    </rPh>
    <rPh sb="190" eb="192">
      <t>ゲンショウ</t>
    </rPh>
    <rPh sb="200" eb="203">
      <t>ウリアゲダカ</t>
    </rPh>
    <rPh sb="206" eb="208">
      <t>ヒリツ</t>
    </rPh>
    <rPh sb="220" eb="222">
      <t>ドウヨウ</t>
    </rPh>
    <rPh sb="223" eb="225">
      <t>リユウ</t>
    </rPh>
    <rPh sb="227" eb="228">
      <t>アタイ</t>
    </rPh>
    <rPh sb="229" eb="231">
      <t>ゲンショウ</t>
    </rPh>
    <phoneticPr fontId="5"/>
  </si>
  <si>
    <t>　稼働率について，令和２～３年度については新型コロナウイルス感染症拡大の影響影響を受け，コロナ禍以前の令和元年度と比較して大幅に減少しているが，令和４年度から指定管理者による商業エリアのリノベーションが実施され，令和４年10月に「桂浜　海のテラス」がプレオープン，令和５年３月に同施設がグランドオープンしたこと等から令和元年度を上回る結果となった。
　また,本駐車場の稼動率は全国平均や類似施設平均値と比較して低い水準で推移しているのは，本駐車場は本市を代表する景勝地である桂浜公園内にあり，繁忙期を想定した大規模な収容台数であるためと考えられる。</t>
    <rPh sb="1" eb="4">
      <t>カドウリツ</t>
    </rPh>
    <rPh sb="9" eb="11">
      <t>レイワ</t>
    </rPh>
    <rPh sb="38" eb="40">
      <t>エイキョウ</t>
    </rPh>
    <rPh sb="41" eb="42">
      <t>ウ</t>
    </rPh>
    <rPh sb="47" eb="48">
      <t>カ</t>
    </rPh>
    <rPh sb="48" eb="50">
      <t>イゼン</t>
    </rPh>
    <rPh sb="51" eb="53">
      <t>レイワ</t>
    </rPh>
    <rPh sb="53" eb="56">
      <t>ガンネンド</t>
    </rPh>
    <rPh sb="61" eb="63">
      <t>オオハバ</t>
    </rPh>
    <rPh sb="72" eb="74">
      <t>レイワ</t>
    </rPh>
    <rPh sb="75" eb="77">
      <t>ネンド</t>
    </rPh>
    <rPh sb="79" eb="84">
      <t>シテイカンリシャ</t>
    </rPh>
    <rPh sb="87" eb="89">
      <t>ショウギョウ</t>
    </rPh>
    <rPh sb="101" eb="103">
      <t>ジッシ</t>
    </rPh>
    <rPh sb="106" eb="108">
      <t>レイワ</t>
    </rPh>
    <rPh sb="109" eb="110">
      <t>ネン</t>
    </rPh>
    <rPh sb="112" eb="113">
      <t>ガツ</t>
    </rPh>
    <rPh sb="115" eb="117">
      <t>カツラハマ</t>
    </rPh>
    <rPh sb="118" eb="119">
      <t>ウミ</t>
    </rPh>
    <rPh sb="132" eb="134">
      <t>レイワ</t>
    </rPh>
    <rPh sb="135" eb="136">
      <t>ネン</t>
    </rPh>
    <rPh sb="137" eb="138">
      <t>ガツ</t>
    </rPh>
    <rPh sb="139" eb="142">
      <t>ドウシセツ</t>
    </rPh>
    <rPh sb="155" eb="156">
      <t>ナド</t>
    </rPh>
    <rPh sb="158" eb="160">
      <t>レイワ</t>
    </rPh>
    <rPh sb="160" eb="163">
      <t>ガンネンド</t>
    </rPh>
    <rPh sb="164" eb="166">
      <t>ウワマワ</t>
    </rPh>
    <rPh sb="167" eb="169">
      <t>ケッカ</t>
    </rPh>
    <phoneticPr fontId="5"/>
  </si>
  <si>
    <t>　稼働率や収益的収支比率が全国平均や類似施設平均値と比べ，低い水準ではあるが，立地を考慮すると,本駐車場を維持していくことは，本市観光業の振興に寄与するものであると考えられる。
　また，他会計補助金への依存や，企業債残高もなく，経営の健全性は確保されているものと考えられる。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</si>
</sst>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262</c:v>
                </c:pt>
                <c:pt idx="1">
                  <c:v>277.7</c:v>
                </c:pt>
                <c:pt idx="2">
                  <c:v>205.4</c:v>
                </c:pt>
                <c:pt idx="3">
                  <c:v>205.4</c:v>
                </c:pt>
                <c:pt idx="4">
                  <c:v>132.5</c:v>
                </c:pt>
              </c:numCache>
            </c:numRef>
          </c:val>
          <c:extLst xmlns:c16r2="http://schemas.microsoft.com/office/drawing/2015/06/chart">
            <c:ext xmlns:c16="http://schemas.microsoft.com/office/drawing/2014/chart" uri="{C3380CC4-5D6E-409C-BE32-E72D297353CC}">
              <c16:uniqueId val="{00000000-1B00-4A04-9FD0-3B265FDD5AEC}"/>
            </c:ext>
          </c:extLst>
        </c:ser>
        <c:dLbls>
          <c:showLegendKey val="0"/>
          <c:showVal val="0"/>
          <c:showCatName val="0"/>
          <c:showSerName val="0"/>
          <c:showPercent val="0"/>
          <c:showBubbleSize val="0"/>
        </c:dLbls>
        <c:gapWidth val="150"/>
        <c:axId val="695724808"/>
        <c:axId val="69572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xmlns:c16r2="http://schemas.microsoft.com/office/drawing/2015/06/chart">
            <c:ext xmlns:c16="http://schemas.microsoft.com/office/drawing/2014/chart" uri="{C3380CC4-5D6E-409C-BE32-E72D297353CC}">
              <c16:uniqueId val="{00000001-1B00-4A04-9FD0-3B265FDD5AEC}"/>
            </c:ext>
          </c:extLst>
        </c:ser>
        <c:dLbls>
          <c:showLegendKey val="0"/>
          <c:showVal val="0"/>
          <c:showCatName val="0"/>
          <c:showSerName val="0"/>
          <c:showPercent val="0"/>
          <c:showBubbleSize val="0"/>
        </c:dLbls>
        <c:marker val="1"/>
        <c:smooth val="0"/>
        <c:axId val="695724808"/>
        <c:axId val="695722064"/>
      </c:lineChart>
      <c:catAx>
        <c:axId val="695724808"/>
        <c:scaling>
          <c:orientation val="minMax"/>
        </c:scaling>
        <c:delete val="1"/>
        <c:axPos val="b"/>
        <c:numFmt formatCode="General" sourceLinked="1"/>
        <c:majorTickMark val="none"/>
        <c:minorTickMark val="none"/>
        <c:tickLblPos val="none"/>
        <c:crossAx val="695722064"/>
        <c:crosses val="autoZero"/>
        <c:auto val="1"/>
        <c:lblAlgn val="ctr"/>
        <c:lblOffset val="100"/>
        <c:noMultiLvlLbl val="1"/>
      </c:catAx>
      <c:valAx>
        <c:axId val="695722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95724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164-405D-A2B3-4EC7C1BA27C9}"/>
            </c:ext>
          </c:extLst>
        </c:ser>
        <c:dLbls>
          <c:showLegendKey val="0"/>
          <c:showVal val="0"/>
          <c:showCatName val="0"/>
          <c:showSerName val="0"/>
          <c:showPercent val="0"/>
          <c:showBubbleSize val="0"/>
        </c:dLbls>
        <c:gapWidth val="150"/>
        <c:axId val="695724024"/>
        <c:axId val="69572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xmlns:c16r2="http://schemas.microsoft.com/office/drawing/2015/06/chart">
            <c:ext xmlns:c16="http://schemas.microsoft.com/office/drawing/2014/chart" uri="{C3380CC4-5D6E-409C-BE32-E72D297353CC}">
              <c16:uniqueId val="{00000001-C164-405D-A2B3-4EC7C1BA27C9}"/>
            </c:ext>
          </c:extLst>
        </c:ser>
        <c:dLbls>
          <c:showLegendKey val="0"/>
          <c:showVal val="0"/>
          <c:showCatName val="0"/>
          <c:showSerName val="0"/>
          <c:showPercent val="0"/>
          <c:showBubbleSize val="0"/>
        </c:dLbls>
        <c:marker val="1"/>
        <c:smooth val="0"/>
        <c:axId val="695724024"/>
        <c:axId val="695721280"/>
      </c:lineChart>
      <c:catAx>
        <c:axId val="695724024"/>
        <c:scaling>
          <c:orientation val="minMax"/>
        </c:scaling>
        <c:delete val="1"/>
        <c:axPos val="b"/>
        <c:numFmt formatCode="General" sourceLinked="1"/>
        <c:majorTickMark val="none"/>
        <c:minorTickMark val="none"/>
        <c:tickLblPos val="none"/>
        <c:crossAx val="695721280"/>
        <c:crosses val="autoZero"/>
        <c:auto val="1"/>
        <c:lblAlgn val="ctr"/>
        <c:lblOffset val="100"/>
        <c:noMultiLvlLbl val="1"/>
      </c:catAx>
      <c:valAx>
        <c:axId val="695721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95724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0AA8-4CAF-91AD-EE6D57949B93}"/>
            </c:ext>
          </c:extLst>
        </c:ser>
        <c:dLbls>
          <c:showLegendKey val="0"/>
          <c:showVal val="0"/>
          <c:showCatName val="0"/>
          <c:showSerName val="0"/>
          <c:showPercent val="0"/>
          <c:showBubbleSize val="0"/>
        </c:dLbls>
        <c:gapWidth val="150"/>
        <c:axId val="703134848"/>
        <c:axId val="703132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0AA8-4CAF-91AD-EE6D57949B93}"/>
            </c:ext>
          </c:extLst>
        </c:ser>
        <c:dLbls>
          <c:showLegendKey val="0"/>
          <c:showVal val="0"/>
          <c:showCatName val="0"/>
          <c:showSerName val="0"/>
          <c:showPercent val="0"/>
          <c:showBubbleSize val="0"/>
        </c:dLbls>
        <c:marker val="1"/>
        <c:smooth val="0"/>
        <c:axId val="703134848"/>
        <c:axId val="703132888"/>
      </c:lineChart>
      <c:catAx>
        <c:axId val="703134848"/>
        <c:scaling>
          <c:orientation val="minMax"/>
        </c:scaling>
        <c:delete val="1"/>
        <c:axPos val="b"/>
        <c:numFmt formatCode="General" sourceLinked="1"/>
        <c:majorTickMark val="none"/>
        <c:minorTickMark val="none"/>
        <c:tickLblPos val="none"/>
        <c:crossAx val="703132888"/>
        <c:crosses val="autoZero"/>
        <c:auto val="1"/>
        <c:lblAlgn val="ctr"/>
        <c:lblOffset val="100"/>
        <c:noMultiLvlLbl val="1"/>
      </c:catAx>
      <c:valAx>
        <c:axId val="703132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03134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7C5D-4C94-A6C2-539738C9971E}"/>
            </c:ext>
          </c:extLst>
        </c:ser>
        <c:dLbls>
          <c:showLegendKey val="0"/>
          <c:showVal val="0"/>
          <c:showCatName val="0"/>
          <c:showSerName val="0"/>
          <c:showPercent val="0"/>
          <c:showBubbleSize val="0"/>
        </c:dLbls>
        <c:gapWidth val="150"/>
        <c:axId val="703133672"/>
        <c:axId val="70313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7C5D-4C94-A6C2-539738C9971E}"/>
            </c:ext>
          </c:extLst>
        </c:ser>
        <c:dLbls>
          <c:showLegendKey val="0"/>
          <c:showVal val="0"/>
          <c:showCatName val="0"/>
          <c:showSerName val="0"/>
          <c:showPercent val="0"/>
          <c:showBubbleSize val="0"/>
        </c:dLbls>
        <c:marker val="1"/>
        <c:smooth val="0"/>
        <c:axId val="703133672"/>
        <c:axId val="703134064"/>
      </c:lineChart>
      <c:catAx>
        <c:axId val="703133672"/>
        <c:scaling>
          <c:orientation val="minMax"/>
        </c:scaling>
        <c:delete val="1"/>
        <c:axPos val="b"/>
        <c:numFmt formatCode="General" sourceLinked="1"/>
        <c:majorTickMark val="none"/>
        <c:minorTickMark val="none"/>
        <c:tickLblPos val="none"/>
        <c:crossAx val="703134064"/>
        <c:crosses val="autoZero"/>
        <c:auto val="1"/>
        <c:lblAlgn val="ctr"/>
        <c:lblOffset val="100"/>
        <c:noMultiLvlLbl val="1"/>
      </c:catAx>
      <c:valAx>
        <c:axId val="703134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03133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E18-46CE-840B-4864E21A1B4D}"/>
            </c:ext>
          </c:extLst>
        </c:ser>
        <c:dLbls>
          <c:showLegendKey val="0"/>
          <c:showVal val="0"/>
          <c:showCatName val="0"/>
          <c:showSerName val="0"/>
          <c:showPercent val="0"/>
          <c:showBubbleSize val="0"/>
        </c:dLbls>
        <c:gapWidth val="150"/>
        <c:axId val="501090520"/>
        <c:axId val="501092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xmlns:c16r2="http://schemas.microsoft.com/office/drawing/2015/06/chart">
            <c:ext xmlns:c16="http://schemas.microsoft.com/office/drawing/2014/chart" uri="{C3380CC4-5D6E-409C-BE32-E72D297353CC}">
              <c16:uniqueId val="{00000001-5E18-46CE-840B-4864E21A1B4D}"/>
            </c:ext>
          </c:extLst>
        </c:ser>
        <c:dLbls>
          <c:showLegendKey val="0"/>
          <c:showVal val="0"/>
          <c:showCatName val="0"/>
          <c:showSerName val="0"/>
          <c:showPercent val="0"/>
          <c:showBubbleSize val="0"/>
        </c:dLbls>
        <c:marker val="1"/>
        <c:smooth val="0"/>
        <c:axId val="501090520"/>
        <c:axId val="501092872"/>
      </c:lineChart>
      <c:catAx>
        <c:axId val="501090520"/>
        <c:scaling>
          <c:orientation val="minMax"/>
        </c:scaling>
        <c:delete val="1"/>
        <c:axPos val="b"/>
        <c:numFmt formatCode="General" sourceLinked="1"/>
        <c:majorTickMark val="none"/>
        <c:minorTickMark val="none"/>
        <c:tickLblPos val="none"/>
        <c:crossAx val="501092872"/>
        <c:crosses val="autoZero"/>
        <c:auto val="1"/>
        <c:lblAlgn val="ctr"/>
        <c:lblOffset val="100"/>
        <c:noMultiLvlLbl val="1"/>
      </c:catAx>
      <c:valAx>
        <c:axId val="501092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1090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226-4EB3-A101-644FCE63395B}"/>
            </c:ext>
          </c:extLst>
        </c:ser>
        <c:dLbls>
          <c:showLegendKey val="0"/>
          <c:showVal val="0"/>
          <c:showCatName val="0"/>
          <c:showSerName val="0"/>
          <c:showPercent val="0"/>
          <c:showBubbleSize val="0"/>
        </c:dLbls>
        <c:gapWidth val="150"/>
        <c:axId val="691198328"/>
        <c:axId val="703822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xmlns:c16r2="http://schemas.microsoft.com/office/drawing/2015/06/chart">
            <c:ext xmlns:c16="http://schemas.microsoft.com/office/drawing/2014/chart" uri="{C3380CC4-5D6E-409C-BE32-E72D297353CC}">
              <c16:uniqueId val="{00000001-E226-4EB3-A101-644FCE63395B}"/>
            </c:ext>
          </c:extLst>
        </c:ser>
        <c:dLbls>
          <c:showLegendKey val="0"/>
          <c:showVal val="0"/>
          <c:showCatName val="0"/>
          <c:showSerName val="0"/>
          <c:showPercent val="0"/>
          <c:showBubbleSize val="0"/>
        </c:dLbls>
        <c:marker val="1"/>
        <c:smooth val="0"/>
        <c:axId val="691198328"/>
        <c:axId val="703822344"/>
      </c:lineChart>
      <c:catAx>
        <c:axId val="691198328"/>
        <c:scaling>
          <c:orientation val="minMax"/>
        </c:scaling>
        <c:delete val="1"/>
        <c:axPos val="b"/>
        <c:numFmt formatCode="General" sourceLinked="1"/>
        <c:majorTickMark val="none"/>
        <c:minorTickMark val="none"/>
        <c:tickLblPos val="none"/>
        <c:crossAx val="703822344"/>
        <c:crosses val="autoZero"/>
        <c:auto val="1"/>
        <c:lblAlgn val="ctr"/>
        <c:lblOffset val="100"/>
        <c:noMultiLvlLbl val="1"/>
      </c:catAx>
      <c:valAx>
        <c:axId val="7038223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91198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102.2</c:v>
                </c:pt>
                <c:pt idx="1">
                  <c:v>107</c:v>
                </c:pt>
                <c:pt idx="2">
                  <c:v>64.8</c:v>
                </c:pt>
                <c:pt idx="3">
                  <c:v>73</c:v>
                </c:pt>
                <c:pt idx="4">
                  <c:v>115</c:v>
                </c:pt>
              </c:numCache>
            </c:numRef>
          </c:val>
          <c:extLst xmlns:c16r2="http://schemas.microsoft.com/office/drawing/2015/06/chart">
            <c:ext xmlns:c16="http://schemas.microsoft.com/office/drawing/2014/chart" uri="{C3380CC4-5D6E-409C-BE32-E72D297353CC}">
              <c16:uniqueId val="{00000000-41B9-4269-A16E-B6958D9FD8C4}"/>
            </c:ext>
          </c:extLst>
        </c:ser>
        <c:dLbls>
          <c:showLegendKey val="0"/>
          <c:showVal val="0"/>
          <c:showCatName val="0"/>
          <c:showSerName val="0"/>
          <c:showPercent val="0"/>
          <c:showBubbleSize val="0"/>
        </c:dLbls>
        <c:gapWidth val="150"/>
        <c:axId val="692107352"/>
        <c:axId val="38522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xmlns:c16r2="http://schemas.microsoft.com/office/drawing/2015/06/chart">
            <c:ext xmlns:c16="http://schemas.microsoft.com/office/drawing/2014/chart" uri="{C3380CC4-5D6E-409C-BE32-E72D297353CC}">
              <c16:uniqueId val="{00000001-41B9-4269-A16E-B6958D9FD8C4}"/>
            </c:ext>
          </c:extLst>
        </c:ser>
        <c:dLbls>
          <c:showLegendKey val="0"/>
          <c:showVal val="0"/>
          <c:showCatName val="0"/>
          <c:showSerName val="0"/>
          <c:showPercent val="0"/>
          <c:showBubbleSize val="0"/>
        </c:dLbls>
        <c:marker val="1"/>
        <c:smooth val="0"/>
        <c:axId val="692107352"/>
        <c:axId val="385221728"/>
      </c:lineChart>
      <c:catAx>
        <c:axId val="692107352"/>
        <c:scaling>
          <c:orientation val="minMax"/>
        </c:scaling>
        <c:delete val="1"/>
        <c:axPos val="b"/>
        <c:numFmt formatCode="General" sourceLinked="1"/>
        <c:majorTickMark val="none"/>
        <c:minorTickMark val="none"/>
        <c:tickLblPos val="none"/>
        <c:crossAx val="385221728"/>
        <c:crosses val="autoZero"/>
        <c:auto val="1"/>
        <c:lblAlgn val="ctr"/>
        <c:lblOffset val="100"/>
        <c:noMultiLvlLbl val="1"/>
      </c:catAx>
      <c:valAx>
        <c:axId val="385221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92107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61.8</c:v>
                </c:pt>
                <c:pt idx="1">
                  <c:v>64</c:v>
                </c:pt>
                <c:pt idx="2">
                  <c:v>43.1</c:v>
                </c:pt>
                <c:pt idx="3">
                  <c:v>43.1</c:v>
                </c:pt>
                <c:pt idx="4">
                  <c:v>24.5</c:v>
                </c:pt>
              </c:numCache>
            </c:numRef>
          </c:val>
          <c:extLst xmlns:c16r2="http://schemas.microsoft.com/office/drawing/2015/06/chart">
            <c:ext xmlns:c16="http://schemas.microsoft.com/office/drawing/2014/chart" uri="{C3380CC4-5D6E-409C-BE32-E72D297353CC}">
              <c16:uniqueId val="{00000000-D888-46D1-BB5A-364772792073}"/>
            </c:ext>
          </c:extLst>
        </c:ser>
        <c:dLbls>
          <c:showLegendKey val="0"/>
          <c:showVal val="0"/>
          <c:showCatName val="0"/>
          <c:showSerName val="0"/>
          <c:showPercent val="0"/>
          <c:showBubbleSize val="0"/>
        </c:dLbls>
        <c:gapWidth val="150"/>
        <c:axId val="381485408"/>
        <c:axId val="381485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xmlns:c16r2="http://schemas.microsoft.com/office/drawing/2015/06/chart">
            <c:ext xmlns:c16="http://schemas.microsoft.com/office/drawing/2014/chart" uri="{C3380CC4-5D6E-409C-BE32-E72D297353CC}">
              <c16:uniqueId val="{00000001-D888-46D1-BB5A-364772792073}"/>
            </c:ext>
          </c:extLst>
        </c:ser>
        <c:dLbls>
          <c:showLegendKey val="0"/>
          <c:showVal val="0"/>
          <c:showCatName val="0"/>
          <c:showSerName val="0"/>
          <c:showPercent val="0"/>
          <c:showBubbleSize val="0"/>
        </c:dLbls>
        <c:marker val="1"/>
        <c:smooth val="0"/>
        <c:axId val="381485408"/>
        <c:axId val="381485800"/>
      </c:lineChart>
      <c:catAx>
        <c:axId val="381485408"/>
        <c:scaling>
          <c:orientation val="minMax"/>
        </c:scaling>
        <c:delete val="1"/>
        <c:axPos val="b"/>
        <c:numFmt formatCode="General" sourceLinked="1"/>
        <c:majorTickMark val="none"/>
        <c:minorTickMark val="none"/>
        <c:tickLblPos val="none"/>
        <c:crossAx val="381485800"/>
        <c:crosses val="autoZero"/>
        <c:auto val="1"/>
        <c:lblAlgn val="ctr"/>
        <c:lblOffset val="100"/>
        <c:noMultiLvlLbl val="1"/>
      </c:catAx>
      <c:valAx>
        <c:axId val="381485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1485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45877</c:v>
                </c:pt>
                <c:pt idx="1">
                  <c:v>49503</c:v>
                </c:pt>
                <c:pt idx="2">
                  <c:v>27500</c:v>
                </c:pt>
                <c:pt idx="3">
                  <c:v>27500</c:v>
                </c:pt>
                <c:pt idx="4">
                  <c:v>20247</c:v>
                </c:pt>
              </c:numCache>
            </c:numRef>
          </c:val>
          <c:extLst xmlns:c16r2="http://schemas.microsoft.com/office/drawing/2015/06/chart">
            <c:ext xmlns:c16="http://schemas.microsoft.com/office/drawing/2014/chart" uri="{C3380CC4-5D6E-409C-BE32-E72D297353CC}">
              <c16:uniqueId val="{00000000-7AF4-42CB-BC50-FCCEE8E0C494}"/>
            </c:ext>
          </c:extLst>
        </c:ser>
        <c:dLbls>
          <c:showLegendKey val="0"/>
          <c:showVal val="0"/>
          <c:showCatName val="0"/>
          <c:showSerName val="0"/>
          <c:showPercent val="0"/>
          <c:showBubbleSize val="0"/>
        </c:dLbls>
        <c:gapWidth val="150"/>
        <c:axId val="381484624"/>
        <c:axId val="381485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xmlns:c16r2="http://schemas.microsoft.com/office/drawing/2015/06/chart">
            <c:ext xmlns:c16="http://schemas.microsoft.com/office/drawing/2014/chart" uri="{C3380CC4-5D6E-409C-BE32-E72D297353CC}">
              <c16:uniqueId val="{00000001-7AF4-42CB-BC50-FCCEE8E0C494}"/>
            </c:ext>
          </c:extLst>
        </c:ser>
        <c:dLbls>
          <c:showLegendKey val="0"/>
          <c:showVal val="0"/>
          <c:showCatName val="0"/>
          <c:showSerName val="0"/>
          <c:showPercent val="0"/>
          <c:showBubbleSize val="0"/>
        </c:dLbls>
        <c:marker val="1"/>
        <c:smooth val="0"/>
        <c:axId val="381484624"/>
        <c:axId val="381485016"/>
      </c:lineChart>
      <c:catAx>
        <c:axId val="381484624"/>
        <c:scaling>
          <c:orientation val="minMax"/>
        </c:scaling>
        <c:delete val="1"/>
        <c:axPos val="b"/>
        <c:numFmt formatCode="General" sourceLinked="1"/>
        <c:majorTickMark val="none"/>
        <c:minorTickMark val="none"/>
        <c:tickLblPos val="none"/>
        <c:crossAx val="381485016"/>
        <c:crosses val="autoZero"/>
        <c:auto val="1"/>
        <c:lblAlgn val="ctr"/>
        <c:lblOffset val="100"/>
        <c:noMultiLvlLbl val="1"/>
      </c:catAx>
      <c:valAx>
        <c:axId val="381485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1484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96" zoomScaleNormal="96" zoomScaleSheetLayoutView="70" workbookViewId="0">
      <selection activeCell="NC61" sqref="NC61"/>
    </sheetView>
  </sheetViews>
  <sheetFormatPr defaultColWidth="2.6640625" defaultRowHeight="12.75" x14ac:dyDescent="0.25"/>
  <cols>
    <col min="1" max="1" width="2.6640625" customWidth="1"/>
    <col min="2" max="2" width="0.86328125" customWidth="1"/>
    <col min="3" max="244" width="0.6640625" customWidth="1"/>
    <col min="245" max="245" width="0.86328125" customWidth="1"/>
    <col min="246" max="366" width="0.6640625" customWidth="1"/>
    <col min="368" max="382" width="3.1328125" customWidth="1"/>
  </cols>
  <sheetData>
    <row r="1" spans="1:382"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5">
      <c r="A6" s="2"/>
      <c r="B6" s="67" t="str">
        <f>データ!H6&amp;"　"&amp;データ!I6</f>
        <v>高知県高知市　桂浜公園駐車場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16682</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117</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47</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500</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800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128</v>
      </c>
      <c r="NE15" s="101"/>
      <c r="NF15" s="101"/>
      <c r="NG15" s="101"/>
      <c r="NH15" s="101"/>
      <c r="NI15" s="101"/>
      <c r="NJ15" s="101"/>
      <c r="NK15" s="101"/>
      <c r="NL15" s="101"/>
      <c r="NM15" s="101"/>
      <c r="NN15" s="101"/>
      <c r="NO15" s="101"/>
      <c r="NP15" s="101"/>
      <c r="NQ15" s="101"/>
      <c r="NR15" s="102"/>
    </row>
    <row r="16" spans="1:382" ht="13.5" customHeight="1" x14ac:dyDescent="0.2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5">
      <c r="A31" s="2"/>
      <c r="B31" s="11"/>
      <c r="C31" s="2"/>
      <c r="D31" s="2"/>
      <c r="E31" s="2"/>
      <c r="F31" s="2"/>
      <c r="I31" s="16"/>
      <c r="J31" s="113" t="s">
        <v>27</v>
      </c>
      <c r="K31" s="114"/>
      <c r="L31" s="114"/>
      <c r="M31" s="114"/>
      <c r="N31" s="114"/>
      <c r="O31" s="114"/>
      <c r="P31" s="114"/>
      <c r="Q31" s="114"/>
      <c r="R31" s="114"/>
      <c r="S31" s="114"/>
      <c r="T31" s="115"/>
      <c r="U31" s="116">
        <f>データ!Y7</f>
        <v>262</v>
      </c>
      <c r="V31" s="116"/>
      <c r="W31" s="116"/>
      <c r="X31" s="116"/>
      <c r="Y31" s="116"/>
      <c r="Z31" s="116"/>
      <c r="AA31" s="116"/>
      <c r="AB31" s="116"/>
      <c r="AC31" s="116"/>
      <c r="AD31" s="116"/>
      <c r="AE31" s="116"/>
      <c r="AF31" s="116"/>
      <c r="AG31" s="116"/>
      <c r="AH31" s="116"/>
      <c r="AI31" s="116"/>
      <c r="AJ31" s="116"/>
      <c r="AK31" s="116"/>
      <c r="AL31" s="116"/>
      <c r="AM31" s="116"/>
      <c r="AN31" s="116">
        <f>データ!Z7</f>
        <v>277.7</v>
      </c>
      <c r="AO31" s="116"/>
      <c r="AP31" s="116"/>
      <c r="AQ31" s="116"/>
      <c r="AR31" s="116"/>
      <c r="AS31" s="116"/>
      <c r="AT31" s="116"/>
      <c r="AU31" s="116"/>
      <c r="AV31" s="116"/>
      <c r="AW31" s="116"/>
      <c r="AX31" s="116"/>
      <c r="AY31" s="116"/>
      <c r="AZ31" s="116"/>
      <c r="BA31" s="116"/>
      <c r="BB31" s="116"/>
      <c r="BC31" s="116"/>
      <c r="BD31" s="116"/>
      <c r="BE31" s="116"/>
      <c r="BF31" s="116"/>
      <c r="BG31" s="116">
        <f>データ!AA7</f>
        <v>205.4</v>
      </c>
      <c r="BH31" s="116"/>
      <c r="BI31" s="116"/>
      <c r="BJ31" s="116"/>
      <c r="BK31" s="116"/>
      <c r="BL31" s="116"/>
      <c r="BM31" s="116"/>
      <c r="BN31" s="116"/>
      <c r="BO31" s="116"/>
      <c r="BP31" s="116"/>
      <c r="BQ31" s="116"/>
      <c r="BR31" s="116"/>
      <c r="BS31" s="116"/>
      <c r="BT31" s="116"/>
      <c r="BU31" s="116"/>
      <c r="BV31" s="116"/>
      <c r="BW31" s="116"/>
      <c r="BX31" s="116"/>
      <c r="BY31" s="116"/>
      <c r="BZ31" s="116">
        <f>データ!AB7</f>
        <v>205.4</v>
      </c>
      <c r="CA31" s="116"/>
      <c r="CB31" s="116"/>
      <c r="CC31" s="116"/>
      <c r="CD31" s="116"/>
      <c r="CE31" s="116"/>
      <c r="CF31" s="116"/>
      <c r="CG31" s="116"/>
      <c r="CH31" s="116"/>
      <c r="CI31" s="116"/>
      <c r="CJ31" s="116"/>
      <c r="CK31" s="116"/>
      <c r="CL31" s="116"/>
      <c r="CM31" s="116"/>
      <c r="CN31" s="116"/>
      <c r="CO31" s="116"/>
      <c r="CP31" s="116"/>
      <c r="CQ31" s="116"/>
      <c r="CR31" s="116"/>
      <c r="CS31" s="116">
        <f>データ!AC7</f>
        <v>132.5</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102.2</v>
      </c>
      <c r="JD31" s="111"/>
      <c r="JE31" s="111"/>
      <c r="JF31" s="111"/>
      <c r="JG31" s="111"/>
      <c r="JH31" s="111"/>
      <c r="JI31" s="111"/>
      <c r="JJ31" s="111"/>
      <c r="JK31" s="111"/>
      <c r="JL31" s="111"/>
      <c r="JM31" s="111"/>
      <c r="JN31" s="111"/>
      <c r="JO31" s="111"/>
      <c r="JP31" s="111"/>
      <c r="JQ31" s="111"/>
      <c r="JR31" s="111"/>
      <c r="JS31" s="111"/>
      <c r="JT31" s="111"/>
      <c r="JU31" s="112"/>
      <c r="JV31" s="110">
        <f>データ!DL7</f>
        <v>107</v>
      </c>
      <c r="JW31" s="111"/>
      <c r="JX31" s="111"/>
      <c r="JY31" s="111"/>
      <c r="JZ31" s="111"/>
      <c r="KA31" s="111"/>
      <c r="KB31" s="111"/>
      <c r="KC31" s="111"/>
      <c r="KD31" s="111"/>
      <c r="KE31" s="111"/>
      <c r="KF31" s="111"/>
      <c r="KG31" s="111"/>
      <c r="KH31" s="111"/>
      <c r="KI31" s="111"/>
      <c r="KJ31" s="111"/>
      <c r="KK31" s="111"/>
      <c r="KL31" s="111"/>
      <c r="KM31" s="111"/>
      <c r="KN31" s="112"/>
      <c r="KO31" s="110">
        <f>データ!DM7</f>
        <v>64.8</v>
      </c>
      <c r="KP31" s="111"/>
      <c r="KQ31" s="111"/>
      <c r="KR31" s="111"/>
      <c r="KS31" s="111"/>
      <c r="KT31" s="111"/>
      <c r="KU31" s="111"/>
      <c r="KV31" s="111"/>
      <c r="KW31" s="111"/>
      <c r="KX31" s="111"/>
      <c r="KY31" s="111"/>
      <c r="KZ31" s="111"/>
      <c r="LA31" s="111"/>
      <c r="LB31" s="111"/>
      <c r="LC31" s="111"/>
      <c r="LD31" s="111"/>
      <c r="LE31" s="111"/>
      <c r="LF31" s="111"/>
      <c r="LG31" s="112"/>
      <c r="LH31" s="110">
        <f>データ!DN7</f>
        <v>73</v>
      </c>
      <c r="LI31" s="111"/>
      <c r="LJ31" s="111"/>
      <c r="LK31" s="111"/>
      <c r="LL31" s="111"/>
      <c r="LM31" s="111"/>
      <c r="LN31" s="111"/>
      <c r="LO31" s="111"/>
      <c r="LP31" s="111"/>
      <c r="LQ31" s="111"/>
      <c r="LR31" s="111"/>
      <c r="LS31" s="111"/>
      <c r="LT31" s="111"/>
      <c r="LU31" s="111"/>
      <c r="LV31" s="111"/>
      <c r="LW31" s="111"/>
      <c r="LX31" s="111"/>
      <c r="LY31" s="111"/>
      <c r="LZ31" s="112"/>
      <c r="MA31" s="110">
        <f>データ!DO7</f>
        <v>115</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5">
      <c r="A32" s="2"/>
      <c r="B32" s="11"/>
      <c r="C32" s="2"/>
      <c r="D32" s="2"/>
      <c r="E32" s="2"/>
      <c r="F32" s="2"/>
      <c r="G32" s="2"/>
      <c r="H32" s="2"/>
      <c r="I32" s="16"/>
      <c r="J32" s="113" t="s">
        <v>29</v>
      </c>
      <c r="K32" s="114"/>
      <c r="L32" s="114"/>
      <c r="M32" s="114"/>
      <c r="N32" s="114"/>
      <c r="O32" s="114"/>
      <c r="P32" s="114"/>
      <c r="Q32" s="114"/>
      <c r="R32" s="114"/>
      <c r="S32" s="114"/>
      <c r="T32" s="115"/>
      <c r="U32" s="116">
        <f>データ!AD7</f>
        <v>384.2</v>
      </c>
      <c r="V32" s="116"/>
      <c r="W32" s="116"/>
      <c r="X32" s="116"/>
      <c r="Y32" s="116"/>
      <c r="Z32" s="116"/>
      <c r="AA32" s="116"/>
      <c r="AB32" s="116"/>
      <c r="AC32" s="116"/>
      <c r="AD32" s="116"/>
      <c r="AE32" s="116"/>
      <c r="AF32" s="116"/>
      <c r="AG32" s="116"/>
      <c r="AH32" s="116"/>
      <c r="AI32" s="116"/>
      <c r="AJ32" s="116"/>
      <c r="AK32" s="116"/>
      <c r="AL32" s="116"/>
      <c r="AM32" s="116"/>
      <c r="AN32" s="116">
        <f>データ!AE7</f>
        <v>754.2</v>
      </c>
      <c r="AO32" s="116"/>
      <c r="AP32" s="116"/>
      <c r="AQ32" s="116"/>
      <c r="AR32" s="116"/>
      <c r="AS32" s="116"/>
      <c r="AT32" s="116"/>
      <c r="AU32" s="116"/>
      <c r="AV32" s="116"/>
      <c r="AW32" s="116"/>
      <c r="AX32" s="116"/>
      <c r="AY32" s="116"/>
      <c r="AZ32" s="116"/>
      <c r="BA32" s="116"/>
      <c r="BB32" s="116"/>
      <c r="BC32" s="116"/>
      <c r="BD32" s="116"/>
      <c r="BE32" s="116"/>
      <c r="BF32" s="116"/>
      <c r="BG32" s="116">
        <f>データ!AF7</f>
        <v>383.4</v>
      </c>
      <c r="BH32" s="116"/>
      <c r="BI32" s="116"/>
      <c r="BJ32" s="116"/>
      <c r="BK32" s="116"/>
      <c r="BL32" s="116"/>
      <c r="BM32" s="116"/>
      <c r="BN32" s="116"/>
      <c r="BO32" s="116"/>
      <c r="BP32" s="116"/>
      <c r="BQ32" s="116"/>
      <c r="BR32" s="116"/>
      <c r="BS32" s="116"/>
      <c r="BT32" s="116"/>
      <c r="BU32" s="116"/>
      <c r="BV32" s="116"/>
      <c r="BW32" s="116"/>
      <c r="BX32" s="116"/>
      <c r="BY32" s="116"/>
      <c r="BZ32" s="116">
        <f>データ!AG7</f>
        <v>338.4</v>
      </c>
      <c r="CA32" s="116"/>
      <c r="CB32" s="116"/>
      <c r="CC32" s="116"/>
      <c r="CD32" s="116"/>
      <c r="CE32" s="116"/>
      <c r="CF32" s="116"/>
      <c r="CG32" s="116"/>
      <c r="CH32" s="116"/>
      <c r="CI32" s="116"/>
      <c r="CJ32" s="116"/>
      <c r="CK32" s="116"/>
      <c r="CL32" s="116"/>
      <c r="CM32" s="116"/>
      <c r="CN32" s="116"/>
      <c r="CO32" s="116"/>
      <c r="CP32" s="116"/>
      <c r="CQ32" s="116"/>
      <c r="CR32" s="116"/>
      <c r="CS32" s="116">
        <f>データ!AH7</f>
        <v>1268.9000000000001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3.8</v>
      </c>
      <c r="EM32" s="116"/>
      <c r="EN32" s="116"/>
      <c r="EO32" s="116"/>
      <c r="EP32" s="116"/>
      <c r="EQ32" s="116"/>
      <c r="ER32" s="116"/>
      <c r="ES32" s="116"/>
      <c r="ET32" s="116"/>
      <c r="EU32" s="116"/>
      <c r="EV32" s="116"/>
      <c r="EW32" s="116"/>
      <c r="EX32" s="116"/>
      <c r="EY32" s="116"/>
      <c r="EZ32" s="116"/>
      <c r="FA32" s="116"/>
      <c r="FB32" s="116"/>
      <c r="FC32" s="116"/>
      <c r="FD32" s="116"/>
      <c r="FE32" s="116">
        <f>データ!AP7</f>
        <v>2</v>
      </c>
      <c r="FF32" s="116"/>
      <c r="FG32" s="116"/>
      <c r="FH32" s="116"/>
      <c r="FI32" s="116"/>
      <c r="FJ32" s="116"/>
      <c r="FK32" s="116"/>
      <c r="FL32" s="116"/>
      <c r="FM32" s="116"/>
      <c r="FN32" s="116"/>
      <c r="FO32" s="116"/>
      <c r="FP32" s="116"/>
      <c r="FQ32" s="116"/>
      <c r="FR32" s="116"/>
      <c r="FS32" s="116"/>
      <c r="FT32" s="116"/>
      <c r="FU32" s="116"/>
      <c r="FV32" s="116"/>
      <c r="FW32" s="116"/>
      <c r="FX32" s="116">
        <f>データ!AQ7</f>
        <v>10.199999999999999</v>
      </c>
      <c r="FY32" s="116"/>
      <c r="FZ32" s="116"/>
      <c r="GA32" s="116"/>
      <c r="GB32" s="116"/>
      <c r="GC32" s="116"/>
      <c r="GD32" s="116"/>
      <c r="GE32" s="116"/>
      <c r="GF32" s="116"/>
      <c r="GG32" s="116"/>
      <c r="GH32" s="116"/>
      <c r="GI32" s="116"/>
      <c r="GJ32" s="116"/>
      <c r="GK32" s="116"/>
      <c r="GL32" s="116"/>
      <c r="GM32" s="116"/>
      <c r="GN32" s="116"/>
      <c r="GO32" s="116"/>
      <c r="GP32" s="116"/>
      <c r="GQ32" s="116">
        <f>データ!AR7</f>
        <v>5.0999999999999996</v>
      </c>
      <c r="GR32" s="116"/>
      <c r="GS32" s="116"/>
      <c r="GT32" s="116"/>
      <c r="GU32" s="116"/>
      <c r="GV32" s="116"/>
      <c r="GW32" s="116"/>
      <c r="GX32" s="116"/>
      <c r="GY32" s="116"/>
      <c r="GZ32" s="116"/>
      <c r="HA32" s="116"/>
      <c r="HB32" s="116"/>
      <c r="HC32" s="116"/>
      <c r="HD32" s="116"/>
      <c r="HE32" s="116"/>
      <c r="HF32" s="116"/>
      <c r="HG32" s="116"/>
      <c r="HH32" s="116"/>
      <c r="HI32" s="116"/>
      <c r="HJ32" s="116">
        <f>データ!AS7</f>
        <v>1.9</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279.89999999999998</v>
      </c>
      <c r="JD32" s="111"/>
      <c r="JE32" s="111"/>
      <c r="JF32" s="111"/>
      <c r="JG32" s="111"/>
      <c r="JH32" s="111"/>
      <c r="JI32" s="111"/>
      <c r="JJ32" s="111"/>
      <c r="JK32" s="111"/>
      <c r="JL32" s="111"/>
      <c r="JM32" s="111"/>
      <c r="JN32" s="111"/>
      <c r="JO32" s="111"/>
      <c r="JP32" s="111"/>
      <c r="JQ32" s="111"/>
      <c r="JR32" s="111"/>
      <c r="JS32" s="111"/>
      <c r="JT32" s="111"/>
      <c r="JU32" s="112"/>
      <c r="JV32" s="110">
        <f>データ!DQ7</f>
        <v>295.5</v>
      </c>
      <c r="JW32" s="111"/>
      <c r="JX32" s="111"/>
      <c r="JY32" s="111"/>
      <c r="JZ32" s="111"/>
      <c r="KA32" s="111"/>
      <c r="KB32" s="111"/>
      <c r="KC32" s="111"/>
      <c r="KD32" s="111"/>
      <c r="KE32" s="111"/>
      <c r="KF32" s="111"/>
      <c r="KG32" s="111"/>
      <c r="KH32" s="111"/>
      <c r="KI32" s="111"/>
      <c r="KJ32" s="111"/>
      <c r="KK32" s="111"/>
      <c r="KL32" s="111"/>
      <c r="KM32" s="111"/>
      <c r="KN32" s="112"/>
      <c r="KO32" s="110">
        <f>データ!DR7</f>
        <v>224.4</v>
      </c>
      <c r="KP32" s="111"/>
      <c r="KQ32" s="111"/>
      <c r="KR32" s="111"/>
      <c r="KS32" s="111"/>
      <c r="KT32" s="111"/>
      <c r="KU32" s="111"/>
      <c r="KV32" s="111"/>
      <c r="KW32" s="111"/>
      <c r="KX32" s="111"/>
      <c r="KY32" s="111"/>
      <c r="KZ32" s="111"/>
      <c r="LA32" s="111"/>
      <c r="LB32" s="111"/>
      <c r="LC32" s="111"/>
      <c r="LD32" s="111"/>
      <c r="LE32" s="111"/>
      <c r="LF32" s="111"/>
      <c r="LG32" s="112"/>
      <c r="LH32" s="110">
        <f>データ!DS7</f>
        <v>251.9</v>
      </c>
      <c r="LI32" s="111"/>
      <c r="LJ32" s="111"/>
      <c r="LK32" s="111"/>
      <c r="LL32" s="111"/>
      <c r="LM32" s="111"/>
      <c r="LN32" s="111"/>
      <c r="LO32" s="111"/>
      <c r="LP32" s="111"/>
      <c r="LQ32" s="111"/>
      <c r="LR32" s="111"/>
      <c r="LS32" s="111"/>
      <c r="LT32" s="111"/>
      <c r="LU32" s="111"/>
      <c r="LV32" s="111"/>
      <c r="LW32" s="111"/>
      <c r="LX32" s="111"/>
      <c r="LY32" s="111"/>
      <c r="LZ32" s="112"/>
      <c r="MA32" s="110">
        <f>データ!DT7</f>
        <v>291.5</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127</v>
      </c>
      <c r="NE32" s="101"/>
      <c r="NF32" s="101"/>
      <c r="NG32" s="101"/>
      <c r="NH32" s="101"/>
      <c r="NI32" s="101"/>
      <c r="NJ32" s="101"/>
      <c r="NK32" s="101"/>
      <c r="NL32" s="101"/>
      <c r="NM32" s="101"/>
      <c r="NN32" s="101"/>
      <c r="NO32" s="101"/>
      <c r="NP32" s="101"/>
      <c r="NQ32" s="101"/>
      <c r="NR32" s="102"/>
    </row>
    <row r="33" spans="1:382" ht="13.5" customHeight="1" x14ac:dyDescent="0.2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129</v>
      </c>
      <c r="NE49" s="101"/>
      <c r="NF49" s="101"/>
      <c r="NG49" s="101"/>
      <c r="NH49" s="101"/>
      <c r="NI49" s="101"/>
      <c r="NJ49" s="101"/>
      <c r="NK49" s="101"/>
      <c r="NL49" s="101"/>
      <c r="NM49" s="101"/>
      <c r="NN49" s="101"/>
      <c r="NO49" s="101"/>
      <c r="NP49" s="101"/>
      <c r="NQ49" s="101"/>
      <c r="NR49" s="102"/>
    </row>
    <row r="50" spans="1:382" ht="13.5" customHeight="1" x14ac:dyDescent="0.2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61.8</v>
      </c>
      <c r="EM52" s="116"/>
      <c r="EN52" s="116"/>
      <c r="EO52" s="116"/>
      <c r="EP52" s="116"/>
      <c r="EQ52" s="116"/>
      <c r="ER52" s="116"/>
      <c r="ES52" s="116"/>
      <c r="ET52" s="116"/>
      <c r="EU52" s="116"/>
      <c r="EV52" s="116"/>
      <c r="EW52" s="116"/>
      <c r="EX52" s="116"/>
      <c r="EY52" s="116"/>
      <c r="EZ52" s="116"/>
      <c r="FA52" s="116"/>
      <c r="FB52" s="116"/>
      <c r="FC52" s="116"/>
      <c r="FD52" s="116"/>
      <c r="FE52" s="116">
        <f>データ!BG7</f>
        <v>64</v>
      </c>
      <c r="FF52" s="116"/>
      <c r="FG52" s="116"/>
      <c r="FH52" s="116"/>
      <c r="FI52" s="116"/>
      <c r="FJ52" s="116"/>
      <c r="FK52" s="116"/>
      <c r="FL52" s="116"/>
      <c r="FM52" s="116"/>
      <c r="FN52" s="116"/>
      <c r="FO52" s="116"/>
      <c r="FP52" s="116"/>
      <c r="FQ52" s="116"/>
      <c r="FR52" s="116"/>
      <c r="FS52" s="116"/>
      <c r="FT52" s="116"/>
      <c r="FU52" s="116"/>
      <c r="FV52" s="116"/>
      <c r="FW52" s="116"/>
      <c r="FX52" s="116">
        <f>データ!BH7</f>
        <v>43.1</v>
      </c>
      <c r="FY52" s="116"/>
      <c r="FZ52" s="116"/>
      <c r="GA52" s="116"/>
      <c r="GB52" s="116"/>
      <c r="GC52" s="116"/>
      <c r="GD52" s="116"/>
      <c r="GE52" s="116"/>
      <c r="GF52" s="116"/>
      <c r="GG52" s="116"/>
      <c r="GH52" s="116"/>
      <c r="GI52" s="116"/>
      <c r="GJ52" s="116"/>
      <c r="GK52" s="116"/>
      <c r="GL52" s="116"/>
      <c r="GM52" s="116"/>
      <c r="GN52" s="116"/>
      <c r="GO52" s="116"/>
      <c r="GP52" s="116"/>
      <c r="GQ52" s="116">
        <f>データ!BI7</f>
        <v>43.1</v>
      </c>
      <c r="GR52" s="116"/>
      <c r="GS52" s="116"/>
      <c r="GT52" s="116"/>
      <c r="GU52" s="116"/>
      <c r="GV52" s="116"/>
      <c r="GW52" s="116"/>
      <c r="GX52" s="116"/>
      <c r="GY52" s="116"/>
      <c r="GZ52" s="116"/>
      <c r="HA52" s="116"/>
      <c r="HB52" s="116"/>
      <c r="HC52" s="116"/>
      <c r="HD52" s="116"/>
      <c r="HE52" s="116"/>
      <c r="HF52" s="116"/>
      <c r="HG52" s="116"/>
      <c r="HH52" s="116"/>
      <c r="HI52" s="116"/>
      <c r="HJ52" s="116">
        <f>データ!BJ7</f>
        <v>24.5</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45877</v>
      </c>
      <c r="JD52" s="120"/>
      <c r="JE52" s="120"/>
      <c r="JF52" s="120"/>
      <c r="JG52" s="120"/>
      <c r="JH52" s="120"/>
      <c r="JI52" s="120"/>
      <c r="JJ52" s="120"/>
      <c r="JK52" s="120"/>
      <c r="JL52" s="120"/>
      <c r="JM52" s="120"/>
      <c r="JN52" s="120"/>
      <c r="JO52" s="120"/>
      <c r="JP52" s="120"/>
      <c r="JQ52" s="120"/>
      <c r="JR52" s="120"/>
      <c r="JS52" s="120"/>
      <c r="JT52" s="120"/>
      <c r="JU52" s="120"/>
      <c r="JV52" s="120">
        <f>データ!BR7</f>
        <v>49503</v>
      </c>
      <c r="JW52" s="120"/>
      <c r="JX52" s="120"/>
      <c r="JY52" s="120"/>
      <c r="JZ52" s="120"/>
      <c r="KA52" s="120"/>
      <c r="KB52" s="120"/>
      <c r="KC52" s="120"/>
      <c r="KD52" s="120"/>
      <c r="KE52" s="120"/>
      <c r="KF52" s="120"/>
      <c r="KG52" s="120"/>
      <c r="KH52" s="120"/>
      <c r="KI52" s="120"/>
      <c r="KJ52" s="120"/>
      <c r="KK52" s="120"/>
      <c r="KL52" s="120"/>
      <c r="KM52" s="120"/>
      <c r="KN52" s="120"/>
      <c r="KO52" s="120">
        <f>データ!BS7</f>
        <v>27500</v>
      </c>
      <c r="KP52" s="120"/>
      <c r="KQ52" s="120"/>
      <c r="KR52" s="120"/>
      <c r="KS52" s="120"/>
      <c r="KT52" s="120"/>
      <c r="KU52" s="120"/>
      <c r="KV52" s="120"/>
      <c r="KW52" s="120"/>
      <c r="KX52" s="120"/>
      <c r="KY52" s="120"/>
      <c r="KZ52" s="120"/>
      <c r="LA52" s="120"/>
      <c r="LB52" s="120"/>
      <c r="LC52" s="120"/>
      <c r="LD52" s="120"/>
      <c r="LE52" s="120"/>
      <c r="LF52" s="120"/>
      <c r="LG52" s="120"/>
      <c r="LH52" s="120">
        <f>データ!BT7</f>
        <v>27500</v>
      </c>
      <c r="LI52" s="120"/>
      <c r="LJ52" s="120"/>
      <c r="LK52" s="120"/>
      <c r="LL52" s="120"/>
      <c r="LM52" s="120"/>
      <c r="LN52" s="120"/>
      <c r="LO52" s="120"/>
      <c r="LP52" s="120"/>
      <c r="LQ52" s="120"/>
      <c r="LR52" s="120"/>
      <c r="LS52" s="120"/>
      <c r="LT52" s="120"/>
      <c r="LU52" s="120"/>
      <c r="LV52" s="120"/>
      <c r="LW52" s="120"/>
      <c r="LX52" s="120"/>
      <c r="LY52" s="120"/>
      <c r="LZ52" s="120"/>
      <c r="MA52" s="120">
        <f>データ!BU7</f>
        <v>20247</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5">
      <c r="A53" s="2"/>
      <c r="B53" s="11"/>
      <c r="C53" s="2"/>
      <c r="D53" s="2"/>
      <c r="E53" s="2"/>
      <c r="F53" s="2"/>
      <c r="G53" s="2"/>
      <c r="H53" s="2"/>
      <c r="I53" s="16"/>
      <c r="J53" s="113" t="s">
        <v>29</v>
      </c>
      <c r="K53" s="114"/>
      <c r="L53" s="114"/>
      <c r="M53" s="114"/>
      <c r="N53" s="114"/>
      <c r="O53" s="114"/>
      <c r="P53" s="114"/>
      <c r="Q53" s="114"/>
      <c r="R53" s="114"/>
      <c r="S53" s="114"/>
      <c r="T53" s="115"/>
      <c r="U53" s="120">
        <f>データ!AZ7</f>
        <v>17</v>
      </c>
      <c r="V53" s="120"/>
      <c r="W53" s="120"/>
      <c r="X53" s="120"/>
      <c r="Y53" s="120"/>
      <c r="Z53" s="120"/>
      <c r="AA53" s="120"/>
      <c r="AB53" s="120"/>
      <c r="AC53" s="120"/>
      <c r="AD53" s="120"/>
      <c r="AE53" s="120"/>
      <c r="AF53" s="120"/>
      <c r="AG53" s="120"/>
      <c r="AH53" s="120"/>
      <c r="AI53" s="120"/>
      <c r="AJ53" s="120"/>
      <c r="AK53" s="120"/>
      <c r="AL53" s="120"/>
      <c r="AM53" s="120"/>
      <c r="AN53" s="120">
        <f>データ!BA7</f>
        <v>15</v>
      </c>
      <c r="AO53" s="120"/>
      <c r="AP53" s="120"/>
      <c r="AQ53" s="120"/>
      <c r="AR53" s="120"/>
      <c r="AS53" s="120"/>
      <c r="AT53" s="120"/>
      <c r="AU53" s="120"/>
      <c r="AV53" s="120"/>
      <c r="AW53" s="120"/>
      <c r="AX53" s="120"/>
      <c r="AY53" s="120"/>
      <c r="AZ53" s="120"/>
      <c r="BA53" s="120"/>
      <c r="BB53" s="120"/>
      <c r="BC53" s="120"/>
      <c r="BD53" s="120"/>
      <c r="BE53" s="120"/>
      <c r="BF53" s="120"/>
      <c r="BG53" s="120">
        <f>データ!BB7</f>
        <v>407</v>
      </c>
      <c r="BH53" s="120"/>
      <c r="BI53" s="120"/>
      <c r="BJ53" s="120"/>
      <c r="BK53" s="120"/>
      <c r="BL53" s="120"/>
      <c r="BM53" s="120"/>
      <c r="BN53" s="120"/>
      <c r="BO53" s="120"/>
      <c r="BP53" s="120"/>
      <c r="BQ53" s="120"/>
      <c r="BR53" s="120"/>
      <c r="BS53" s="120"/>
      <c r="BT53" s="120"/>
      <c r="BU53" s="120"/>
      <c r="BV53" s="120"/>
      <c r="BW53" s="120"/>
      <c r="BX53" s="120"/>
      <c r="BY53" s="120"/>
      <c r="BZ53" s="120">
        <f>データ!BC7</f>
        <v>166</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30.4</v>
      </c>
      <c r="EM53" s="116"/>
      <c r="EN53" s="116"/>
      <c r="EO53" s="116"/>
      <c r="EP53" s="116"/>
      <c r="EQ53" s="116"/>
      <c r="ER53" s="116"/>
      <c r="ES53" s="116"/>
      <c r="ET53" s="116"/>
      <c r="EU53" s="116"/>
      <c r="EV53" s="116"/>
      <c r="EW53" s="116"/>
      <c r="EX53" s="116"/>
      <c r="EY53" s="116"/>
      <c r="EZ53" s="116"/>
      <c r="FA53" s="116"/>
      <c r="FB53" s="116"/>
      <c r="FC53" s="116"/>
      <c r="FD53" s="116"/>
      <c r="FE53" s="116">
        <f>データ!BL7</f>
        <v>33.6</v>
      </c>
      <c r="FF53" s="116"/>
      <c r="FG53" s="116"/>
      <c r="FH53" s="116"/>
      <c r="FI53" s="116"/>
      <c r="FJ53" s="116"/>
      <c r="FK53" s="116"/>
      <c r="FL53" s="116"/>
      <c r="FM53" s="116"/>
      <c r="FN53" s="116"/>
      <c r="FO53" s="116"/>
      <c r="FP53" s="116"/>
      <c r="FQ53" s="116"/>
      <c r="FR53" s="116"/>
      <c r="FS53" s="116"/>
      <c r="FT53" s="116"/>
      <c r="FU53" s="116"/>
      <c r="FV53" s="116"/>
      <c r="FW53" s="116"/>
      <c r="FX53" s="116">
        <f>データ!BM7</f>
        <v>-122.5</v>
      </c>
      <c r="FY53" s="116"/>
      <c r="FZ53" s="116"/>
      <c r="GA53" s="116"/>
      <c r="GB53" s="116"/>
      <c r="GC53" s="116"/>
      <c r="GD53" s="116"/>
      <c r="GE53" s="116"/>
      <c r="GF53" s="116"/>
      <c r="GG53" s="116"/>
      <c r="GH53" s="116"/>
      <c r="GI53" s="116"/>
      <c r="GJ53" s="116"/>
      <c r="GK53" s="116"/>
      <c r="GL53" s="116"/>
      <c r="GM53" s="116"/>
      <c r="GN53" s="116"/>
      <c r="GO53" s="116"/>
      <c r="GP53" s="116"/>
      <c r="GQ53" s="116">
        <f>データ!BN7</f>
        <v>8.5</v>
      </c>
      <c r="GR53" s="116"/>
      <c r="GS53" s="116"/>
      <c r="GT53" s="116"/>
      <c r="GU53" s="116"/>
      <c r="GV53" s="116"/>
      <c r="GW53" s="116"/>
      <c r="GX53" s="116"/>
      <c r="GY53" s="116"/>
      <c r="GZ53" s="116"/>
      <c r="HA53" s="116"/>
      <c r="HB53" s="116"/>
      <c r="HC53" s="116"/>
      <c r="HD53" s="116"/>
      <c r="HE53" s="116"/>
      <c r="HF53" s="116"/>
      <c r="HG53" s="116"/>
      <c r="HH53" s="116"/>
      <c r="HI53" s="116"/>
      <c r="HJ53" s="116">
        <f>データ!BO7</f>
        <v>26.6</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8183</v>
      </c>
      <c r="JD53" s="120"/>
      <c r="JE53" s="120"/>
      <c r="JF53" s="120"/>
      <c r="JG53" s="120"/>
      <c r="JH53" s="120"/>
      <c r="JI53" s="120"/>
      <c r="JJ53" s="120"/>
      <c r="JK53" s="120"/>
      <c r="JL53" s="120"/>
      <c r="JM53" s="120"/>
      <c r="JN53" s="120"/>
      <c r="JO53" s="120"/>
      <c r="JP53" s="120"/>
      <c r="JQ53" s="120"/>
      <c r="JR53" s="120"/>
      <c r="JS53" s="120"/>
      <c r="JT53" s="120"/>
      <c r="JU53" s="120"/>
      <c r="JV53" s="120">
        <f>データ!BW7</f>
        <v>7940</v>
      </c>
      <c r="JW53" s="120"/>
      <c r="JX53" s="120"/>
      <c r="JY53" s="120"/>
      <c r="JZ53" s="120"/>
      <c r="KA53" s="120"/>
      <c r="KB53" s="120"/>
      <c r="KC53" s="120"/>
      <c r="KD53" s="120"/>
      <c r="KE53" s="120"/>
      <c r="KF53" s="120"/>
      <c r="KG53" s="120"/>
      <c r="KH53" s="120"/>
      <c r="KI53" s="120"/>
      <c r="KJ53" s="120"/>
      <c r="KK53" s="120"/>
      <c r="KL53" s="120"/>
      <c r="KM53" s="120"/>
      <c r="KN53" s="120"/>
      <c r="KO53" s="120">
        <f>データ!BX7</f>
        <v>2576</v>
      </c>
      <c r="KP53" s="120"/>
      <c r="KQ53" s="120"/>
      <c r="KR53" s="120"/>
      <c r="KS53" s="120"/>
      <c r="KT53" s="120"/>
      <c r="KU53" s="120"/>
      <c r="KV53" s="120"/>
      <c r="KW53" s="120"/>
      <c r="KX53" s="120"/>
      <c r="KY53" s="120"/>
      <c r="KZ53" s="120"/>
      <c r="LA53" s="120"/>
      <c r="LB53" s="120"/>
      <c r="LC53" s="120"/>
      <c r="LD53" s="120"/>
      <c r="LE53" s="120"/>
      <c r="LF53" s="120"/>
      <c r="LG53" s="120"/>
      <c r="LH53" s="120">
        <f>データ!BY7</f>
        <v>4153</v>
      </c>
      <c r="LI53" s="120"/>
      <c r="LJ53" s="120"/>
      <c r="LK53" s="120"/>
      <c r="LL53" s="120"/>
      <c r="LM53" s="120"/>
      <c r="LN53" s="120"/>
      <c r="LO53" s="120"/>
      <c r="LP53" s="120"/>
      <c r="LQ53" s="120"/>
      <c r="LR53" s="120"/>
      <c r="LS53" s="120"/>
      <c r="LT53" s="120"/>
      <c r="LU53" s="120"/>
      <c r="LV53" s="120"/>
      <c r="LW53" s="120"/>
      <c r="LX53" s="120"/>
      <c r="LY53" s="120"/>
      <c r="LZ53" s="120"/>
      <c r="MA53" s="120">
        <f>データ!BZ7</f>
        <v>6140</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130</v>
      </c>
      <c r="NE66" s="101"/>
      <c r="NF66" s="101"/>
      <c r="NG66" s="101"/>
      <c r="NH66" s="101"/>
      <c r="NI66" s="101"/>
      <c r="NJ66" s="101"/>
      <c r="NK66" s="101"/>
      <c r="NL66" s="101"/>
      <c r="NM66" s="101"/>
      <c r="NN66" s="101"/>
      <c r="NO66" s="101"/>
      <c r="NP66" s="101"/>
      <c r="NQ66" s="101"/>
      <c r="NR66" s="102"/>
    </row>
    <row r="67" spans="1:382" ht="13.5" customHeight="1" x14ac:dyDescent="0.2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3531</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83.1</v>
      </c>
      <c r="KB78" s="111"/>
      <c r="KC78" s="111"/>
      <c r="KD78" s="111"/>
      <c r="KE78" s="111"/>
      <c r="KF78" s="111"/>
      <c r="KG78" s="111"/>
      <c r="KH78" s="111"/>
      <c r="KI78" s="111"/>
      <c r="KJ78" s="111"/>
      <c r="KK78" s="111"/>
      <c r="KL78" s="111"/>
      <c r="KM78" s="111"/>
      <c r="KN78" s="111"/>
      <c r="KO78" s="112"/>
      <c r="KP78" s="110">
        <f>データ!DF7</f>
        <v>54.4</v>
      </c>
      <c r="KQ78" s="111"/>
      <c r="KR78" s="111"/>
      <c r="KS78" s="111"/>
      <c r="KT78" s="111"/>
      <c r="KU78" s="111"/>
      <c r="KV78" s="111"/>
      <c r="KW78" s="111"/>
      <c r="KX78" s="111"/>
      <c r="KY78" s="111"/>
      <c r="KZ78" s="111"/>
      <c r="LA78" s="111"/>
      <c r="LB78" s="111"/>
      <c r="LC78" s="111"/>
      <c r="LD78" s="112"/>
      <c r="LE78" s="110">
        <f>データ!DG7</f>
        <v>70.3</v>
      </c>
      <c r="LF78" s="111"/>
      <c r="LG78" s="111"/>
      <c r="LH78" s="111"/>
      <c r="LI78" s="111"/>
      <c r="LJ78" s="111"/>
      <c r="LK78" s="111"/>
      <c r="LL78" s="111"/>
      <c r="LM78" s="111"/>
      <c r="LN78" s="111"/>
      <c r="LO78" s="111"/>
      <c r="LP78" s="111"/>
      <c r="LQ78" s="111"/>
      <c r="LR78" s="111"/>
      <c r="LS78" s="112"/>
      <c r="LT78" s="110">
        <f>データ!DH7</f>
        <v>70</v>
      </c>
      <c r="LU78" s="111"/>
      <c r="LV78" s="111"/>
      <c r="LW78" s="111"/>
      <c r="LX78" s="111"/>
      <c r="LY78" s="111"/>
      <c r="LZ78" s="111"/>
      <c r="MA78" s="111"/>
      <c r="MB78" s="111"/>
      <c r="MC78" s="111"/>
      <c r="MD78" s="111"/>
      <c r="ME78" s="111"/>
      <c r="MF78" s="111"/>
      <c r="MG78" s="111"/>
      <c r="MH78" s="112"/>
      <c r="MI78" s="110">
        <f>データ!DI7</f>
        <v>47.6</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5">
      <c r="C83" s="2"/>
      <c r="BH83" s="2"/>
      <c r="GN83" s="2"/>
      <c r="IT83" s="2"/>
      <c r="KY83" s="2"/>
    </row>
    <row r="84" spans="1:382" x14ac:dyDescent="0.25">
      <c r="C84" s="2"/>
      <c r="BH84" s="2"/>
      <c r="GN84" s="2"/>
      <c r="IT84" s="2"/>
      <c r="KY84" s="2"/>
    </row>
    <row r="86" spans="1:382" hidden="1" x14ac:dyDescent="0.2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vLcAgMYd7s7PSLgBVHeRnLMBOFTRS5h0G/cheAYptCHC4q+0MOzZPk0TDDmcXhdOHVlpHq5awnKDvRQvjWrvA==" saltValue="EQRibiTucQ5AkECKXXNIi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2.75" x14ac:dyDescent="0.25"/>
  <cols>
    <col min="1" max="1" width="14.6640625" customWidth="1"/>
    <col min="2" max="90" width="11.86328125" customWidth="1"/>
    <col min="91" max="92" width="15.46484375" customWidth="1"/>
    <col min="93" max="125" width="11.86328125" customWidth="1"/>
  </cols>
  <sheetData>
    <row r="1" spans="1:125" x14ac:dyDescent="0.2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5" customHeight="1" x14ac:dyDescent="0.2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2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90</v>
      </c>
      <c r="AM5" s="47" t="s">
        <v>91</v>
      </c>
      <c r="AN5" s="47" t="s">
        <v>101</v>
      </c>
      <c r="AO5" s="47" t="s">
        <v>93</v>
      </c>
      <c r="AP5" s="47" t="s">
        <v>94</v>
      </c>
      <c r="AQ5" s="47" t="s">
        <v>95</v>
      </c>
      <c r="AR5" s="47" t="s">
        <v>96</v>
      </c>
      <c r="AS5" s="47" t="s">
        <v>97</v>
      </c>
      <c r="AT5" s="47" t="s">
        <v>98</v>
      </c>
      <c r="AU5" s="47" t="s">
        <v>99</v>
      </c>
      <c r="AV5" s="47" t="s">
        <v>100</v>
      </c>
      <c r="AW5" s="47" t="s">
        <v>90</v>
      </c>
      <c r="AX5" s="47" t="s">
        <v>102</v>
      </c>
      <c r="AY5" s="47" t="s">
        <v>101</v>
      </c>
      <c r="AZ5" s="47" t="s">
        <v>93</v>
      </c>
      <c r="BA5" s="47" t="s">
        <v>94</v>
      </c>
      <c r="BB5" s="47" t="s">
        <v>95</v>
      </c>
      <c r="BC5" s="47" t="s">
        <v>96</v>
      </c>
      <c r="BD5" s="47" t="s">
        <v>97</v>
      </c>
      <c r="BE5" s="47" t="s">
        <v>98</v>
      </c>
      <c r="BF5" s="47" t="s">
        <v>99</v>
      </c>
      <c r="BG5" s="47" t="s">
        <v>100</v>
      </c>
      <c r="BH5" s="47" t="s">
        <v>90</v>
      </c>
      <c r="BI5" s="47" t="s">
        <v>91</v>
      </c>
      <c r="BJ5" s="47" t="s">
        <v>92</v>
      </c>
      <c r="BK5" s="47" t="s">
        <v>93</v>
      </c>
      <c r="BL5" s="47" t="s">
        <v>94</v>
      </c>
      <c r="BM5" s="47" t="s">
        <v>95</v>
      </c>
      <c r="BN5" s="47" t="s">
        <v>96</v>
      </c>
      <c r="BO5" s="47" t="s">
        <v>97</v>
      </c>
      <c r="BP5" s="47" t="s">
        <v>98</v>
      </c>
      <c r="BQ5" s="47" t="s">
        <v>99</v>
      </c>
      <c r="BR5" s="47" t="s">
        <v>89</v>
      </c>
      <c r="BS5" s="47" t="s">
        <v>90</v>
      </c>
      <c r="BT5" s="47" t="s">
        <v>102</v>
      </c>
      <c r="BU5" s="47" t="s">
        <v>101</v>
      </c>
      <c r="BV5" s="47" t="s">
        <v>93</v>
      </c>
      <c r="BW5" s="47" t="s">
        <v>94</v>
      </c>
      <c r="BX5" s="47" t="s">
        <v>95</v>
      </c>
      <c r="BY5" s="47" t="s">
        <v>96</v>
      </c>
      <c r="BZ5" s="47" t="s">
        <v>97</v>
      </c>
      <c r="CA5" s="47" t="s">
        <v>98</v>
      </c>
      <c r="CB5" s="47" t="s">
        <v>99</v>
      </c>
      <c r="CC5" s="47" t="s">
        <v>89</v>
      </c>
      <c r="CD5" s="47" t="s">
        <v>90</v>
      </c>
      <c r="CE5" s="47" t="s">
        <v>102</v>
      </c>
      <c r="CF5" s="47" t="s">
        <v>92</v>
      </c>
      <c r="CG5" s="47" t="s">
        <v>93</v>
      </c>
      <c r="CH5" s="47" t="s">
        <v>94</v>
      </c>
      <c r="CI5" s="47" t="s">
        <v>95</v>
      </c>
      <c r="CJ5" s="47" t="s">
        <v>96</v>
      </c>
      <c r="CK5" s="47" t="s">
        <v>97</v>
      </c>
      <c r="CL5" s="47" t="s">
        <v>98</v>
      </c>
      <c r="CM5" s="145"/>
      <c r="CN5" s="145"/>
      <c r="CO5" s="47" t="s">
        <v>99</v>
      </c>
      <c r="CP5" s="47" t="s">
        <v>89</v>
      </c>
      <c r="CQ5" s="47" t="s">
        <v>103</v>
      </c>
      <c r="CR5" s="47" t="s">
        <v>102</v>
      </c>
      <c r="CS5" s="47" t="s">
        <v>92</v>
      </c>
      <c r="CT5" s="47" t="s">
        <v>93</v>
      </c>
      <c r="CU5" s="47" t="s">
        <v>94</v>
      </c>
      <c r="CV5" s="47" t="s">
        <v>95</v>
      </c>
      <c r="CW5" s="47" t="s">
        <v>96</v>
      </c>
      <c r="CX5" s="47" t="s">
        <v>97</v>
      </c>
      <c r="CY5" s="47" t="s">
        <v>98</v>
      </c>
      <c r="CZ5" s="47" t="s">
        <v>99</v>
      </c>
      <c r="DA5" s="47" t="s">
        <v>100</v>
      </c>
      <c r="DB5" s="47" t="s">
        <v>90</v>
      </c>
      <c r="DC5" s="47" t="s">
        <v>102</v>
      </c>
      <c r="DD5" s="47" t="s">
        <v>92</v>
      </c>
      <c r="DE5" s="47" t="s">
        <v>93</v>
      </c>
      <c r="DF5" s="47" t="s">
        <v>94</v>
      </c>
      <c r="DG5" s="47" t="s">
        <v>95</v>
      </c>
      <c r="DH5" s="47" t="s">
        <v>96</v>
      </c>
      <c r="DI5" s="47" t="s">
        <v>97</v>
      </c>
      <c r="DJ5" s="47" t="s">
        <v>35</v>
      </c>
      <c r="DK5" s="47" t="s">
        <v>99</v>
      </c>
      <c r="DL5" s="47" t="s">
        <v>89</v>
      </c>
      <c r="DM5" s="47" t="s">
        <v>103</v>
      </c>
      <c r="DN5" s="47" t="s">
        <v>102</v>
      </c>
      <c r="DO5" s="47" t="s">
        <v>92</v>
      </c>
      <c r="DP5" s="47" t="s">
        <v>93</v>
      </c>
      <c r="DQ5" s="47" t="s">
        <v>94</v>
      </c>
      <c r="DR5" s="47" t="s">
        <v>95</v>
      </c>
      <c r="DS5" s="47" t="s">
        <v>96</v>
      </c>
      <c r="DT5" s="47" t="s">
        <v>97</v>
      </c>
      <c r="DU5" s="47" t="s">
        <v>98</v>
      </c>
    </row>
    <row r="6" spans="1:125" s="54" customFormat="1" x14ac:dyDescent="0.25">
      <c r="A6" s="37" t="s">
        <v>104</v>
      </c>
      <c r="B6" s="48">
        <f>B8</f>
        <v>2022</v>
      </c>
      <c r="C6" s="48">
        <f t="shared" ref="C6:X6" si="1">C8</f>
        <v>392014</v>
      </c>
      <c r="D6" s="48">
        <f t="shared" si="1"/>
        <v>47</v>
      </c>
      <c r="E6" s="48">
        <f t="shared" si="1"/>
        <v>14</v>
      </c>
      <c r="F6" s="48">
        <f t="shared" si="1"/>
        <v>0</v>
      </c>
      <c r="G6" s="48">
        <f t="shared" si="1"/>
        <v>4</v>
      </c>
      <c r="H6" s="48" t="str">
        <f>SUBSTITUTE(H8,"　","")</f>
        <v>高知県高知市</v>
      </c>
      <c r="I6" s="48" t="str">
        <f t="shared" si="1"/>
        <v>桂浜公園駐車場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47</v>
      </c>
      <c r="S6" s="50" t="str">
        <f t="shared" si="1"/>
        <v>商業施設</v>
      </c>
      <c r="T6" s="50" t="str">
        <f t="shared" si="1"/>
        <v>無</v>
      </c>
      <c r="U6" s="51">
        <f t="shared" si="1"/>
        <v>16682</v>
      </c>
      <c r="V6" s="51">
        <f t="shared" si="1"/>
        <v>500</v>
      </c>
      <c r="W6" s="51">
        <f t="shared" si="1"/>
        <v>800</v>
      </c>
      <c r="X6" s="50" t="str">
        <f t="shared" si="1"/>
        <v>利用料金制</v>
      </c>
      <c r="Y6" s="52">
        <f>IF(Y8="-",NA(),Y8)</f>
        <v>262</v>
      </c>
      <c r="Z6" s="52">
        <f t="shared" ref="Z6:AH6" si="2">IF(Z8="-",NA(),Z8)</f>
        <v>277.7</v>
      </c>
      <c r="AA6" s="52">
        <f t="shared" si="2"/>
        <v>205.4</v>
      </c>
      <c r="AB6" s="52">
        <f t="shared" si="2"/>
        <v>205.4</v>
      </c>
      <c r="AC6" s="52">
        <f t="shared" si="2"/>
        <v>132.5</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61.8</v>
      </c>
      <c r="BG6" s="52">
        <f t="shared" ref="BG6:BO6" si="5">IF(BG8="-",NA(),BG8)</f>
        <v>64</v>
      </c>
      <c r="BH6" s="52">
        <f t="shared" si="5"/>
        <v>43.1</v>
      </c>
      <c r="BI6" s="52">
        <f t="shared" si="5"/>
        <v>43.1</v>
      </c>
      <c r="BJ6" s="52">
        <f t="shared" si="5"/>
        <v>24.5</v>
      </c>
      <c r="BK6" s="52">
        <f t="shared" si="5"/>
        <v>30.4</v>
      </c>
      <c r="BL6" s="52">
        <f t="shared" si="5"/>
        <v>33.6</v>
      </c>
      <c r="BM6" s="52">
        <f t="shared" si="5"/>
        <v>-122.5</v>
      </c>
      <c r="BN6" s="52">
        <f t="shared" si="5"/>
        <v>8.5</v>
      </c>
      <c r="BO6" s="52">
        <f t="shared" si="5"/>
        <v>26.6</v>
      </c>
      <c r="BP6" s="49" t="str">
        <f>IF(BP8="-","",IF(BP8="-","【-】","【"&amp;SUBSTITUTE(TEXT(BP8,"#,##0.0"),"-","△")&amp;"】"))</f>
        <v>【12.8】</v>
      </c>
      <c r="BQ6" s="53">
        <f>IF(BQ8="-",NA(),BQ8)</f>
        <v>45877</v>
      </c>
      <c r="BR6" s="53">
        <f t="shared" ref="BR6:BZ6" si="6">IF(BR8="-",NA(),BR8)</f>
        <v>49503</v>
      </c>
      <c r="BS6" s="53">
        <f t="shared" si="6"/>
        <v>27500</v>
      </c>
      <c r="BT6" s="53">
        <f t="shared" si="6"/>
        <v>27500</v>
      </c>
      <c r="BU6" s="53">
        <f t="shared" si="6"/>
        <v>20247</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105</v>
      </c>
      <c r="CM6" s="51">
        <f t="shared" ref="CM6:CN6" si="7">CM8</f>
        <v>0</v>
      </c>
      <c r="CN6" s="51">
        <f t="shared" si="7"/>
        <v>3531</v>
      </c>
      <c r="CO6" s="52"/>
      <c r="CP6" s="52"/>
      <c r="CQ6" s="52"/>
      <c r="CR6" s="52"/>
      <c r="CS6" s="52"/>
      <c r="CT6" s="52"/>
      <c r="CU6" s="52"/>
      <c r="CV6" s="52"/>
      <c r="CW6" s="52"/>
      <c r="CX6" s="52"/>
      <c r="CY6" s="49" t="s">
        <v>105</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102.2</v>
      </c>
      <c r="DL6" s="52">
        <f t="shared" ref="DL6:DT6" si="9">IF(DL8="-",NA(),DL8)</f>
        <v>107</v>
      </c>
      <c r="DM6" s="52">
        <f t="shared" si="9"/>
        <v>64.8</v>
      </c>
      <c r="DN6" s="52">
        <f t="shared" si="9"/>
        <v>73</v>
      </c>
      <c r="DO6" s="52">
        <f t="shared" si="9"/>
        <v>115</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25">
      <c r="A7" s="37" t="s">
        <v>106</v>
      </c>
      <c r="B7" s="48">
        <f t="shared" ref="B7:X7" si="10">B8</f>
        <v>2022</v>
      </c>
      <c r="C7" s="48">
        <f t="shared" si="10"/>
        <v>392014</v>
      </c>
      <c r="D7" s="48">
        <f t="shared" si="10"/>
        <v>47</v>
      </c>
      <c r="E7" s="48">
        <f t="shared" si="10"/>
        <v>14</v>
      </c>
      <c r="F7" s="48">
        <f t="shared" si="10"/>
        <v>0</v>
      </c>
      <c r="G7" s="48">
        <f t="shared" si="10"/>
        <v>4</v>
      </c>
      <c r="H7" s="48" t="str">
        <f t="shared" si="10"/>
        <v>高知県　高知市</v>
      </c>
      <c r="I7" s="48" t="str">
        <f t="shared" si="10"/>
        <v>桂浜公園駐車場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47</v>
      </c>
      <c r="S7" s="50" t="str">
        <f t="shared" si="10"/>
        <v>商業施設</v>
      </c>
      <c r="T7" s="50" t="str">
        <f t="shared" si="10"/>
        <v>無</v>
      </c>
      <c r="U7" s="51">
        <f t="shared" si="10"/>
        <v>16682</v>
      </c>
      <c r="V7" s="51">
        <f t="shared" si="10"/>
        <v>500</v>
      </c>
      <c r="W7" s="51">
        <f t="shared" si="10"/>
        <v>800</v>
      </c>
      <c r="X7" s="50" t="str">
        <f t="shared" si="10"/>
        <v>利用料金制</v>
      </c>
      <c r="Y7" s="52">
        <f>Y8</f>
        <v>262</v>
      </c>
      <c r="Z7" s="52">
        <f t="shared" ref="Z7:AH7" si="11">Z8</f>
        <v>277.7</v>
      </c>
      <c r="AA7" s="52">
        <f t="shared" si="11"/>
        <v>205.4</v>
      </c>
      <c r="AB7" s="52">
        <f t="shared" si="11"/>
        <v>205.4</v>
      </c>
      <c r="AC7" s="52">
        <f t="shared" si="11"/>
        <v>132.5</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61.8</v>
      </c>
      <c r="BG7" s="52">
        <f t="shared" ref="BG7:BO7" si="14">BG8</f>
        <v>64</v>
      </c>
      <c r="BH7" s="52">
        <f t="shared" si="14"/>
        <v>43.1</v>
      </c>
      <c r="BI7" s="52">
        <f t="shared" si="14"/>
        <v>43.1</v>
      </c>
      <c r="BJ7" s="52">
        <f t="shared" si="14"/>
        <v>24.5</v>
      </c>
      <c r="BK7" s="52">
        <f t="shared" si="14"/>
        <v>30.4</v>
      </c>
      <c r="BL7" s="52">
        <f t="shared" si="14"/>
        <v>33.6</v>
      </c>
      <c r="BM7" s="52">
        <f t="shared" si="14"/>
        <v>-122.5</v>
      </c>
      <c r="BN7" s="52">
        <f t="shared" si="14"/>
        <v>8.5</v>
      </c>
      <c r="BO7" s="52">
        <f t="shared" si="14"/>
        <v>26.6</v>
      </c>
      <c r="BP7" s="49"/>
      <c r="BQ7" s="53">
        <f>BQ8</f>
        <v>45877</v>
      </c>
      <c r="BR7" s="53">
        <f t="shared" ref="BR7:BZ7" si="15">BR8</f>
        <v>49503</v>
      </c>
      <c r="BS7" s="53">
        <f t="shared" si="15"/>
        <v>27500</v>
      </c>
      <c r="BT7" s="53">
        <f t="shared" si="15"/>
        <v>27500</v>
      </c>
      <c r="BU7" s="53">
        <f t="shared" si="15"/>
        <v>20247</v>
      </c>
      <c r="BV7" s="53">
        <f t="shared" si="15"/>
        <v>8183</v>
      </c>
      <c r="BW7" s="53">
        <f t="shared" si="15"/>
        <v>7940</v>
      </c>
      <c r="BX7" s="53">
        <f t="shared" si="15"/>
        <v>2576</v>
      </c>
      <c r="BY7" s="53">
        <f t="shared" si="15"/>
        <v>4153</v>
      </c>
      <c r="BZ7" s="53">
        <f t="shared" si="15"/>
        <v>6140</v>
      </c>
      <c r="CA7" s="51"/>
      <c r="CB7" s="52" t="s">
        <v>107</v>
      </c>
      <c r="CC7" s="52" t="s">
        <v>107</v>
      </c>
      <c r="CD7" s="52" t="s">
        <v>107</v>
      </c>
      <c r="CE7" s="52" t="s">
        <v>107</v>
      </c>
      <c r="CF7" s="52" t="s">
        <v>107</v>
      </c>
      <c r="CG7" s="52" t="s">
        <v>107</v>
      </c>
      <c r="CH7" s="52" t="s">
        <v>107</v>
      </c>
      <c r="CI7" s="52" t="s">
        <v>107</v>
      </c>
      <c r="CJ7" s="52" t="s">
        <v>107</v>
      </c>
      <c r="CK7" s="52" t="s">
        <v>108</v>
      </c>
      <c r="CL7" s="49"/>
      <c r="CM7" s="51">
        <f>CM8</f>
        <v>0</v>
      </c>
      <c r="CN7" s="51">
        <f>CN8</f>
        <v>3531</v>
      </c>
      <c r="CO7" s="52" t="s">
        <v>107</v>
      </c>
      <c r="CP7" s="52" t="s">
        <v>107</v>
      </c>
      <c r="CQ7" s="52" t="s">
        <v>107</v>
      </c>
      <c r="CR7" s="52" t="s">
        <v>107</v>
      </c>
      <c r="CS7" s="52" t="s">
        <v>107</v>
      </c>
      <c r="CT7" s="52" t="s">
        <v>107</v>
      </c>
      <c r="CU7" s="52" t="s">
        <v>107</v>
      </c>
      <c r="CV7" s="52" t="s">
        <v>107</v>
      </c>
      <c r="CW7" s="52" t="s">
        <v>107</v>
      </c>
      <c r="CX7" s="52" t="s">
        <v>105</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102.2</v>
      </c>
      <c r="DL7" s="52">
        <f t="shared" ref="DL7:DT7" si="17">DL8</f>
        <v>107</v>
      </c>
      <c r="DM7" s="52">
        <f t="shared" si="17"/>
        <v>64.8</v>
      </c>
      <c r="DN7" s="52">
        <f t="shared" si="17"/>
        <v>73</v>
      </c>
      <c r="DO7" s="52">
        <f t="shared" si="17"/>
        <v>115</v>
      </c>
      <c r="DP7" s="52">
        <f t="shared" si="17"/>
        <v>279.89999999999998</v>
      </c>
      <c r="DQ7" s="52">
        <f t="shared" si="17"/>
        <v>295.5</v>
      </c>
      <c r="DR7" s="52">
        <f t="shared" si="17"/>
        <v>224.4</v>
      </c>
      <c r="DS7" s="52">
        <f t="shared" si="17"/>
        <v>251.9</v>
      </c>
      <c r="DT7" s="52">
        <f t="shared" si="17"/>
        <v>291.5</v>
      </c>
      <c r="DU7" s="49"/>
    </row>
    <row r="8" spans="1:125" s="54" customFormat="1" x14ac:dyDescent="0.25">
      <c r="A8" s="37"/>
      <c r="B8" s="55">
        <v>2022</v>
      </c>
      <c r="C8" s="55">
        <v>392014</v>
      </c>
      <c r="D8" s="55">
        <v>47</v>
      </c>
      <c r="E8" s="55">
        <v>14</v>
      </c>
      <c r="F8" s="55">
        <v>0</v>
      </c>
      <c r="G8" s="55">
        <v>4</v>
      </c>
      <c r="H8" s="55" t="s">
        <v>109</v>
      </c>
      <c r="I8" s="55" t="s">
        <v>110</v>
      </c>
      <c r="J8" s="55" t="s">
        <v>111</v>
      </c>
      <c r="K8" s="55" t="s">
        <v>112</v>
      </c>
      <c r="L8" s="55" t="s">
        <v>113</v>
      </c>
      <c r="M8" s="55" t="s">
        <v>114</v>
      </c>
      <c r="N8" s="55" t="s">
        <v>115</v>
      </c>
      <c r="O8" s="56" t="s">
        <v>116</v>
      </c>
      <c r="P8" s="57" t="s">
        <v>117</v>
      </c>
      <c r="Q8" s="57" t="s">
        <v>118</v>
      </c>
      <c r="R8" s="58">
        <v>47</v>
      </c>
      <c r="S8" s="57" t="s">
        <v>119</v>
      </c>
      <c r="T8" s="57" t="s">
        <v>120</v>
      </c>
      <c r="U8" s="58">
        <v>16682</v>
      </c>
      <c r="V8" s="58">
        <v>500</v>
      </c>
      <c r="W8" s="58">
        <v>800</v>
      </c>
      <c r="X8" s="57" t="s">
        <v>121</v>
      </c>
      <c r="Y8" s="59">
        <v>262</v>
      </c>
      <c r="Z8" s="59">
        <v>277.7</v>
      </c>
      <c r="AA8" s="59">
        <v>205.4</v>
      </c>
      <c r="AB8" s="59">
        <v>205.4</v>
      </c>
      <c r="AC8" s="59">
        <v>132.5</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61.8</v>
      </c>
      <c r="BG8" s="59">
        <v>64</v>
      </c>
      <c r="BH8" s="59">
        <v>43.1</v>
      </c>
      <c r="BI8" s="59">
        <v>43.1</v>
      </c>
      <c r="BJ8" s="59">
        <v>24.5</v>
      </c>
      <c r="BK8" s="59">
        <v>30.4</v>
      </c>
      <c r="BL8" s="59">
        <v>33.6</v>
      </c>
      <c r="BM8" s="59">
        <v>-122.5</v>
      </c>
      <c r="BN8" s="59">
        <v>8.5</v>
      </c>
      <c r="BO8" s="59">
        <v>26.6</v>
      </c>
      <c r="BP8" s="56">
        <v>12.8</v>
      </c>
      <c r="BQ8" s="60">
        <v>45877</v>
      </c>
      <c r="BR8" s="60">
        <v>49503</v>
      </c>
      <c r="BS8" s="60">
        <v>27500</v>
      </c>
      <c r="BT8" s="61">
        <v>27500</v>
      </c>
      <c r="BU8" s="61">
        <v>20247</v>
      </c>
      <c r="BV8" s="60">
        <v>8183</v>
      </c>
      <c r="BW8" s="60">
        <v>7940</v>
      </c>
      <c r="BX8" s="60">
        <v>2576</v>
      </c>
      <c r="BY8" s="60">
        <v>4153</v>
      </c>
      <c r="BZ8" s="60">
        <v>6140</v>
      </c>
      <c r="CA8" s="58">
        <v>10556</v>
      </c>
      <c r="CB8" s="59" t="s">
        <v>113</v>
      </c>
      <c r="CC8" s="59" t="s">
        <v>113</v>
      </c>
      <c r="CD8" s="59" t="s">
        <v>113</v>
      </c>
      <c r="CE8" s="59" t="s">
        <v>113</v>
      </c>
      <c r="CF8" s="59" t="s">
        <v>113</v>
      </c>
      <c r="CG8" s="59" t="s">
        <v>113</v>
      </c>
      <c r="CH8" s="59" t="s">
        <v>113</v>
      </c>
      <c r="CI8" s="59" t="s">
        <v>113</v>
      </c>
      <c r="CJ8" s="59" t="s">
        <v>113</v>
      </c>
      <c r="CK8" s="59" t="s">
        <v>113</v>
      </c>
      <c r="CL8" s="56" t="s">
        <v>113</v>
      </c>
      <c r="CM8" s="58">
        <v>0</v>
      </c>
      <c r="CN8" s="58">
        <v>3531</v>
      </c>
      <c r="CO8" s="59" t="s">
        <v>113</v>
      </c>
      <c r="CP8" s="59" t="s">
        <v>113</v>
      </c>
      <c r="CQ8" s="59" t="s">
        <v>113</v>
      </c>
      <c r="CR8" s="59" t="s">
        <v>113</v>
      </c>
      <c r="CS8" s="59" t="s">
        <v>113</v>
      </c>
      <c r="CT8" s="59" t="s">
        <v>113</v>
      </c>
      <c r="CU8" s="59" t="s">
        <v>113</v>
      </c>
      <c r="CV8" s="59" t="s">
        <v>113</v>
      </c>
      <c r="CW8" s="59" t="s">
        <v>113</v>
      </c>
      <c r="CX8" s="59" t="s">
        <v>113</v>
      </c>
      <c r="CY8" s="56" t="s">
        <v>113</v>
      </c>
      <c r="CZ8" s="59">
        <v>0</v>
      </c>
      <c r="DA8" s="59">
        <v>0</v>
      </c>
      <c r="DB8" s="59">
        <v>0</v>
      </c>
      <c r="DC8" s="59">
        <v>0</v>
      </c>
      <c r="DD8" s="59">
        <v>0</v>
      </c>
      <c r="DE8" s="59">
        <v>83.1</v>
      </c>
      <c r="DF8" s="59">
        <v>54.4</v>
      </c>
      <c r="DG8" s="59">
        <v>70.3</v>
      </c>
      <c r="DH8" s="59">
        <v>70</v>
      </c>
      <c r="DI8" s="59">
        <v>47.6</v>
      </c>
      <c r="DJ8" s="56">
        <v>72.2</v>
      </c>
      <c r="DK8" s="59">
        <v>102.2</v>
      </c>
      <c r="DL8" s="59">
        <v>107</v>
      </c>
      <c r="DM8" s="59">
        <v>64.8</v>
      </c>
      <c r="DN8" s="59">
        <v>73</v>
      </c>
      <c r="DO8" s="59">
        <v>115</v>
      </c>
      <c r="DP8" s="59">
        <v>279.89999999999998</v>
      </c>
      <c r="DQ8" s="59">
        <v>295.5</v>
      </c>
      <c r="DR8" s="59">
        <v>224.4</v>
      </c>
      <c r="DS8" s="59">
        <v>251.9</v>
      </c>
      <c r="DT8" s="59">
        <v>291.5</v>
      </c>
      <c r="DU8" s="56">
        <v>201.6</v>
      </c>
    </row>
    <row r="9" spans="1:125" x14ac:dyDescent="0.2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5">
      <c r="A10" s="64"/>
      <c r="B10" s="64" t="s">
        <v>122</v>
      </c>
      <c r="C10" s="64" t="s">
        <v>123</v>
      </c>
      <c r="D10" s="64" t="s">
        <v>124</v>
      </c>
      <c r="E10" s="64" t="s">
        <v>125</v>
      </c>
      <c r="F10" s="64" t="s">
        <v>126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2024-01-24T01:18:26Z</cp:lastPrinted>
  <dcterms:created xsi:type="dcterms:W3CDTF">2024-01-11T00:15:38Z</dcterms:created>
  <dcterms:modified xsi:type="dcterms:W3CDTF">2024-01-24T01:18:29Z</dcterms:modified>
</cp:coreProperties>
</file>