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上下水道課\【下水道係】\＃ 下水道ファイル #\#経営分析\R4年度決算【経営比較分析表】\【経営比較分析表】2022_392111_46_1718\"/>
    </mc:Choice>
  </mc:AlternateContent>
  <workbookProtection workbookAlgorithmName="SHA-512" workbookHashValue="kBWJ+o4jGgpszNg2iIkdkj5naKMnPsTwi2zhqWZ/zmDufp5ORDNkaz2PMu1aLiEV/6uXLgVacQBunT75HT2mpg==" workbookSaltValue="ZZU36wdtQllxH4HISGs+m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<sst xmlns="http://schemas.openxmlformats.org/spreadsheetml/2006/main" count="275" uniqueCount="117">
  <si>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</si>
  <si>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</si>
  <si>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</si>
  <si>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</si>
  <si>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</si>
  <si>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</si>
  <si>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</si>
  <si>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</si>
  <si>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</si>
  <si>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</si>
  <si>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</si>
  <si>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</si>
  <si>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</si>
  <si>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</si>
  <si>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</si>
  <si>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</si>
  <si>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</si>
  <si>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</si>
  <si>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</si>
  <si>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</si>
  <si>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</si>
  <si>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</si>
  <si>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</si>
  <si>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</si>
  <si>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</si>
  <si>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</si>
  <si>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</si>
  <si>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</si>
  <si>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</si>
  <si>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</si>
  <si>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</si>
  <si>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</si>
  <si>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</si>
  <si>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</si>
  <si>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</si>
  <si>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</si>
  <si>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</si>
  <si>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</si>
  <si>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</si>
  <si>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</si>
  <si>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</si>
  <si>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</si>
  <si>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</si>
  <si>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</si>
  <si>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</si>
  <si>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</si>
  <si>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</si>
  <si>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</si>
  <si>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</si>
  <si>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</si>
  <si>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</si>
  <si>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</si>
  <si>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</si>
  <si>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</si>
  <si>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</si>
  <si>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</si>
  <si>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</si>
  <si>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</si>
  <si>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</si>
  <si>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</si>
  <si>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</si>
  <si>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</si>
  <si>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</si>
  <si>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</si>
  <si>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</si>
  <si>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</si>
  <si>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</si>
  <si>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</si>
  <si>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</si>
  <si>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</si>
  <si>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</si>
  <si>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</si>
  <si>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</si>
  <si>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</si>
  <si>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</si>
  <si>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</si>
  <si>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</si>
  <si>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</si>
  <si>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</si>
  <si>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</si>
  <si>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</si>
  <si>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</si>
  <si>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</si>
  <si>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</si>
  <si>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</si>
  <si>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</si>
  <si>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</si>
  <si>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</si>
  <si>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</si>
  <si>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</si>
  <si>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</si>
  <si>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</si>
  <si>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</si>
  <si>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</si>
  <si>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</si>
  <si>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</si>
  <si>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</si>
  <si>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</si>
  <si>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</si>
  <si>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</si>
  <si>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</si>
  <si>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</si>
  <si>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</si>
  <si>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</si>
  <si>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</si>
  <si>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</si>
  <si>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</si>
  <si>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</si>
  <si>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</si>
  <si>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</si>
  <si>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</si>
  <si>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</si>
  <si>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</si>
  <si>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</si>
  <si>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経営の計画性、透明性の向上を目指して令和2年度から地方公営企業法の適用を開始し公営企業会計に移行しています。
　経常収支比率がR2年度で100％を大きく下回っているのは、前年度に一般会計から繰入金が多く受け入れ、次年度に繰り越したことによるものです。
　類似団体と比較して、経費回収率及び施設利用率は低く、汚水処理原価は高い状況から、下水道加入の促進及び適正な下水道使用料の確保を図るほか、処理施設の統廃合など経費削減等により経営の効率化を促進する必要があります。</t>
    <rPh sb="1" eb="3">
      <t>ケイエイ</t>
    </rPh>
    <rPh sb="4" eb="7">
      <t>ケイカクセイ</t>
    </rPh>
    <rPh sb="8" eb="11">
      <t>トウメイセイ</t>
    </rPh>
    <rPh sb="12" eb="14">
      <t>コウジョウ</t>
    </rPh>
    <rPh sb="15" eb="17">
      <t>メザ</t>
    </rPh>
    <rPh sb="19" eb="21">
      <t>レイワ</t>
    </rPh>
    <rPh sb="22" eb="24">
      <t>ネンド</t>
    </rPh>
    <rPh sb="26" eb="28">
      <t>チホウ</t>
    </rPh>
    <rPh sb="28" eb="30">
      <t>コウエイ</t>
    </rPh>
    <rPh sb="30" eb="32">
      <t>キギョウ</t>
    </rPh>
    <rPh sb="32" eb="33">
      <t>ホウ</t>
    </rPh>
    <rPh sb="34" eb="36">
      <t>テキヨウ</t>
    </rPh>
    <rPh sb="37" eb="39">
      <t>カイシ</t>
    </rPh>
    <rPh sb="40" eb="42">
      <t>コウエイ</t>
    </rPh>
    <rPh sb="42" eb="44">
      <t>キギョウ</t>
    </rPh>
    <rPh sb="44" eb="46">
      <t>カイケイ</t>
    </rPh>
    <rPh sb="47" eb="49">
      <t>イコウ</t>
    </rPh>
    <rPh sb="57" eb="59">
      <t>ケイジョウ</t>
    </rPh>
    <rPh sb="59" eb="61">
      <t>シュウシ</t>
    </rPh>
    <rPh sb="61" eb="63">
      <t>ヒリツ</t>
    </rPh>
    <rPh sb="66" eb="68">
      <t>ネンド</t>
    </rPh>
    <rPh sb="74" eb="75">
      <t>オオ</t>
    </rPh>
    <rPh sb="77" eb="79">
      <t>シタマワ</t>
    </rPh>
    <rPh sb="86" eb="89">
      <t>ゼンネンド</t>
    </rPh>
    <rPh sb="90" eb="92">
      <t>イッパン</t>
    </rPh>
    <rPh sb="92" eb="94">
      <t>カイケイ</t>
    </rPh>
    <rPh sb="96" eb="98">
      <t>クリイレ</t>
    </rPh>
    <rPh sb="98" eb="99">
      <t>キン</t>
    </rPh>
    <rPh sb="100" eb="101">
      <t>オオ</t>
    </rPh>
    <rPh sb="102" eb="103">
      <t>ウ</t>
    </rPh>
    <rPh sb="104" eb="105">
      <t>イ</t>
    </rPh>
    <rPh sb="107" eb="110">
      <t>ジネンド</t>
    </rPh>
    <rPh sb="111" eb="112">
      <t>ク</t>
    </rPh>
    <rPh sb="113" eb="114">
      <t>コ</t>
    </rPh>
    <rPh sb="128" eb="130">
      <t>ルイジ</t>
    </rPh>
    <rPh sb="130" eb="132">
      <t>ダンタイ</t>
    </rPh>
    <rPh sb="133" eb="135">
      <t>ヒカク</t>
    </rPh>
    <rPh sb="138" eb="140">
      <t>ケイヒ</t>
    </rPh>
    <rPh sb="140" eb="143">
      <t>カイシュウリツ</t>
    </rPh>
    <rPh sb="143" eb="144">
      <t>オヨ</t>
    </rPh>
    <rPh sb="145" eb="147">
      <t>シセツ</t>
    </rPh>
    <rPh sb="147" eb="150">
      <t>リヨウリツ</t>
    </rPh>
    <rPh sb="151" eb="152">
      <t>ヒク</t>
    </rPh>
    <rPh sb="154" eb="156">
      <t>オスイ</t>
    </rPh>
    <rPh sb="156" eb="158">
      <t>ショリ</t>
    </rPh>
    <rPh sb="158" eb="160">
      <t>ゲンカ</t>
    </rPh>
    <rPh sb="161" eb="162">
      <t>タカ</t>
    </rPh>
    <rPh sb="163" eb="165">
      <t>ジョウキョウ</t>
    </rPh>
    <rPh sb="168" eb="170">
      <t>ゲスイ</t>
    </rPh>
    <rPh sb="170" eb="171">
      <t>ドウ</t>
    </rPh>
    <rPh sb="171" eb="173">
      <t>カニュウ</t>
    </rPh>
    <rPh sb="174" eb="176">
      <t>ソクシン</t>
    </rPh>
    <rPh sb="176" eb="177">
      <t>オヨ</t>
    </rPh>
    <rPh sb="178" eb="180">
      <t>テキセイ</t>
    </rPh>
    <rPh sb="181" eb="184">
      <t>ゲスイドウ</t>
    </rPh>
    <rPh sb="184" eb="187">
      <t>シヨウリョウ</t>
    </rPh>
    <rPh sb="188" eb="190">
      <t>カクホ</t>
    </rPh>
    <rPh sb="191" eb="192">
      <t>ハカ</t>
    </rPh>
    <rPh sb="196" eb="198">
      <t>ショリ</t>
    </rPh>
    <rPh sb="198" eb="200">
      <t>シセツ</t>
    </rPh>
    <rPh sb="201" eb="204">
      <t>トウハイゴウ</t>
    </rPh>
    <rPh sb="206" eb="208">
      <t>ケイヒ</t>
    </rPh>
    <rPh sb="208" eb="210">
      <t>サクゲン</t>
    </rPh>
    <rPh sb="210" eb="211">
      <t>トウ</t>
    </rPh>
    <rPh sb="214" eb="216">
      <t>ケイエイ</t>
    </rPh>
    <rPh sb="217" eb="220">
      <t>コウリツカ</t>
    </rPh>
    <rPh sb="221" eb="223">
      <t>ソクシン</t>
    </rPh>
    <rPh sb="225" eb="227">
      <t>ヒツヨウ</t>
    </rPh>
    <phoneticPr fontId="4"/>
  </si>
  <si>
    <t xml:space="preserve">　下水道経営は、経費が下水道使用料によって賄えておらず、多くを一般会計からの補助金に依存をしており、健全な経営とはなっていません。
　収益は、加入率の向上を図るとともに、下水道使用料の見直し等による増加を図る取組が必要となっています。
　また、老朽化による修繕費の今後の増加が見込まれ、ストックマネジメント計画に基づく計画的な改築更新により経費の平準化を図ります。
　さらに、下水道全体計画に基づきR3年度からの漁集排を特環処理区に統廃合する事業を進めており、今後は農集排の統合を進めることにより維持管理費の削減等を図ることにより経営の健全化に取り組みます。
</t>
    <rPh sb="67" eb="69">
      <t>シュウエキ</t>
    </rPh>
    <rPh sb="122" eb="125">
      <t>ロウキュウカ</t>
    </rPh>
    <rPh sb="128" eb="131">
      <t>シュウゼンヒ</t>
    </rPh>
    <rPh sb="132" eb="134">
      <t>コンゴ</t>
    </rPh>
    <rPh sb="135" eb="137">
      <t>ゾウカ</t>
    </rPh>
    <rPh sb="138" eb="140">
      <t>ミコ</t>
    </rPh>
    <rPh sb="153" eb="155">
      <t>ケイカク</t>
    </rPh>
    <rPh sb="156" eb="157">
      <t>モト</t>
    </rPh>
    <rPh sb="159" eb="162">
      <t>ケイカクテキ</t>
    </rPh>
    <rPh sb="163" eb="165">
      <t>カイチク</t>
    </rPh>
    <rPh sb="165" eb="167">
      <t>コウシン</t>
    </rPh>
    <rPh sb="170" eb="172">
      <t>ケイヒ</t>
    </rPh>
    <rPh sb="173" eb="176">
      <t>ヘイジュンカ</t>
    </rPh>
    <rPh sb="177" eb="178">
      <t>ハカ</t>
    </rPh>
    <rPh sb="188" eb="191">
      <t>ゲスイドウ</t>
    </rPh>
    <rPh sb="191" eb="193">
      <t>ゼンタイ</t>
    </rPh>
    <rPh sb="193" eb="195">
      <t>ケイカク</t>
    </rPh>
    <rPh sb="196" eb="197">
      <t>モト</t>
    </rPh>
    <rPh sb="210" eb="212">
      <t>トッカン</t>
    </rPh>
    <rPh sb="212" eb="215">
      <t>ショリク</t>
    </rPh>
    <rPh sb="216" eb="219">
      <t>トウハイゴウ</t>
    </rPh>
    <rPh sb="221" eb="223">
      <t>ジギョウ</t>
    </rPh>
    <rPh sb="224" eb="225">
      <t>スス</t>
    </rPh>
    <rPh sb="230" eb="232">
      <t>コンゴ</t>
    </rPh>
    <rPh sb="256" eb="257">
      <t>トウ</t>
    </rPh>
    <rPh sb="265" eb="267">
      <t>ケイエイ</t>
    </rPh>
    <rPh sb="268" eb="271">
      <t>ケンゼンカ</t>
    </rPh>
    <rPh sb="272" eb="273">
      <t>ト</t>
    </rPh>
    <rPh sb="274" eb="275">
      <t>ク</t>
    </rPh>
    <phoneticPr fontId="4"/>
  </si>
  <si>
    <t>　平成3年から供用開始している処理区施設もあり、30年を経過している施設があります。
　管渠施設におけるテレビカメラ調査や、人孔目視調査などにより早期の不具合の修繕や、ストックマネジメント計画による計画的な更新を今後進める必要があります。</t>
    <rPh sb="1" eb="3">
      <t>ヘイセイ</t>
    </rPh>
    <rPh sb="4" eb="5">
      <t>ネン</t>
    </rPh>
    <rPh sb="7" eb="9">
      <t>キョウヨウ</t>
    </rPh>
    <rPh sb="9" eb="11">
      <t>カイシ</t>
    </rPh>
    <rPh sb="15" eb="18">
      <t>ショリク</t>
    </rPh>
    <rPh sb="18" eb="20">
      <t>シセツ</t>
    </rPh>
    <rPh sb="26" eb="27">
      <t>ネン</t>
    </rPh>
    <rPh sb="28" eb="30">
      <t>ケイカ</t>
    </rPh>
    <rPh sb="34" eb="36">
      <t>シセツ</t>
    </rPh>
    <rPh sb="44" eb="46">
      <t>カンキョ</t>
    </rPh>
    <rPh sb="46" eb="48">
      <t>シセツ</t>
    </rPh>
    <rPh sb="58" eb="60">
      <t>チョウサ</t>
    </rPh>
    <rPh sb="62" eb="64">
      <t>ジンコウ</t>
    </rPh>
    <rPh sb="64" eb="66">
      <t>モクシ</t>
    </rPh>
    <rPh sb="66" eb="68">
      <t>チョウサ</t>
    </rPh>
    <rPh sb="73" eb="75">
      <t>ソウキ</t>
    </rPh>
    <rPh sb="76" eb="79">
      <t>フグアイ</t>
    </rPh>
    <rPh sb="80" eb="82">
      <t>シュウゼン</t>
    </rPh>
    <rPh sb="94" eb="96">
      <t>ケイカク</t>
    </rPh>
    <rPh sb="99" eb="102">
      <t>ケイカクテキ</t>
    </rPh>
    <rPh sb="103" eb="105">
      <t>コウシン</t>
    </rPh>
    <rPh sb="106" eb="108">
      <t>コンゴ</t>
    </rPh>
    <rPh sb="108" eb="109">
      <t>スス</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</si>
</sst>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A0-40E1-867D-40BBEBB043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0.27</c:v>
                </c:pt>
                <c:pt idx="4">
                  <c:v>0.22</c:v>
                </c:pt>
              </c:numCache>
            </c:numRef>
          </c:val>
          <c:smooth val="0"/>
          <c:extLst>
            <c:ext xmlns:c16="http://schemas.microsoft.com/office/drawing/2014/chart" uri="{C3380CC4-5D6E-409C-BE32-E72D297353CC}">
              <c16:uniqueId val="{00000001-D5A0-40E1-867D-40BBEBB043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25.98</c:v>
                </c:pt>
                <c:pt idx="3">
                  <c:v>25.52</c:v>
                </c:pt>
                <c:pt idx="4">
                  <c:v>23.75</c:v>
                </c:pt>
              </c:numCache>
            </c:numRef>
          </c:val>
          <c:extLst>
            <c:ext xmlns:c16="http://schemas.microsoft.com/office/drawing/2014/chart" uri="{C3380CC4-5D6E-409C-BE32-E72D297353CC}">
              <c16:uniqueId val="{00000000-58BC-4DA9-BC25-AAB923EE33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44.24</c:v>
                </c:pt>
                <c:pt idx="4">
                  <c:v>45.3</c:v>
                </c:pt>
              </c:numCache>
            </c:numRef>
          </c:val>
          <c:smooth val="0"/>
          <c:extLst>
            <c:ext xmlns:c16="http://schemas.microsoft.com/office/drawing/2014/chart" uri="{C3380CC4-5D6E-409C-BE32-E72D297353CC}">
              <c16:uniqueId val="{00000001-58BC-4DA9-BC25-AAB923EE33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79.78</c:v>
                </c:pt>
                <c:pt idx="3">
                  <c:v>79.73</c:v>
                </c:pt>
                <c:pt idx="4">
                  <c:v>77.95</c:v>
                </c:pt>
              </c:numCache>
            </c:numRef>
          </c:val>
          <c:extLst>
            <c:ext xmlns:c16="http://schemas.microsoft.com/office/drawing/2014/chart" uri="{C3380CC4-5D6E-409C-BE32-E72D297353CC}">
              <c16:uniqueId val="{00000000-75E2-4FB7-B7CD-37DBFA1B6D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88.15</c:v>
                </c:pt>
                <c:pt idx="4">
                  <c:v>88.37</c:v>
                </c:pt>
              </c:numCache>
            </c:numRef>
          </c:val>
          <c:smooth val="0"/>
          <c:extLst>
            <c:ext xmlns:c16="http://schemas.microsoft.com/office/drawing/2014/chart" uri="{C3380CC4-5D6E-409C-BE32-E72D297353CC}">
              <c16:uniqueId val="{00000001-75E2-4FB7-B7CD-37DBFA1B6D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93.13</c:v>
                </c:pt>
                <c:pt idx="3">
                  <c:v>100.24</c:v>
                </c:pt>
                <c:pt idx="4">
                  <c:v>96.81</c:v>
                </c:pt>
              </c:numCache>
            </c:numRef>
          </c:val>
          <c:extLst>
            <c:ext xmlns:c16="http://schemas.microsoft.com/office/drawing/2014/chart" uri="{C3380CC4-5D6E-409C-BE32-E72D297353CC}">
              <c16:uniqueId val="{00000000-3B1C-4DE7-B03B-FFB9A95D5C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104.11</c:v>
                </c:pt>
                <c:pt idx="4">
                  <c:v>101.98</c:v>
                </c:pt>
              </c:numCache>
            </c:numRef>
          </c:val>
          <c:smooth val="0"/>
          <c:extLst>
            <c:ext xmlns:c16="http://schemas.microsoft.com/office/drawing/2014/chart" uri="{C3380CC4-5D6E-409C-BE32-E72D297353CC}">
              <c16:uniqueId val="{00000001-3B1C-4DE7-B03B-FFB9A95D5C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4.74</c:v>
                </c:pt>
                <c:pt idx="3">
                  <c:v>9.43</c:v>
                </c:pt>
                <c:pt idx="4">
                  <c:v>13.46</c:v>
                </c:pt>
              </c:numCache>
            </c:numRef>
          </c:val>
          <c:extLst>
            <c:ext xmlns:c16="http://schemas.microsoft.com/office/drawing/2014/chart" uri="{C3380CC4-5D6E-409C-BE32-E72D297353CC}">
              <c16:uniqueId val="{00000000-B0F1-41DF-B0CC-39A21CFB21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31.73</c:v>
                </c:pt>
                <c:pt idx="4">
                  <c:v>32.57</c:v>
                </c:pt>
              </c:numCache>
            </c:numRef>
          </c:val>
          <c:smooth val="0"/>
          <c:extLst>
            <c:ext xmlns:c16="http://schemas.microsoft.com/office/drawing/2014/chart" uri="{C3380CC4-5D6E-409C-BE32-E72D297353CC}">
              <c16:uniqueId val="{00000001-B0F1-41DF-B0CC-39A21CFB21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0F-49DD-ABDF-F13320CB45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formatCode="#,##0.00;&quot;△&quot;#,##0.00">
                  <c:v>0</c:v>
                </c:pt>
                <c:pt idx="4">
                  <c:v>0.04</c:v>
                </c:pt>
              </c:numCache>
            </c:numRef>
          </c:val>
          <c:smooth val="0"/>
          <c:extLst>
            <c:ext xmlns:c16="http://schemas.microsoft.com/office/drawing/2014/chart" uri="{C3380CC4-5D6E-409C-BE32-E72D297353CC}">
              <c16:uniqueId val="{00000001-B00F-49DD-ABDF-F13320CB45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47.3</c:v>
                </c:pt>
                <c:pt idx="3">
                  <c:v>48.56</c:v>
                </c:pt>
                <c:pt idx="4">
                  <c:v>72.95</c:v>
                </c:pt>
              </c:numCache>
            </c:numRef>
          </c:val>
          <c:extLst>
            <c:ext xmlns:c16="http://schemas.microsoft.com/office/drawing/2014/chart" uri="{C3380CC4-5D6E-409C-BE32-E72D297353CC}">
              <c16:uniqueId val="{00000000-DCAF-4502-A2F8-91A0790673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46.91</c:v>
                </c:pt>
                <c:pt idx="4">
                  <c:v>52.27</c:v>
                </c:pt>
              </c:numCache>
            </c:numRef>
          </c:val>
          <c:smooth val="0"/>
          <c:extLst>
            <c:ext xmlns:c16="http://schemas.microsoft.com/office/drawing/2014/chart" uri="{C3380CC4-5D6E-409C-BE32-E72D297353CC}">
              <c16:uniqueId val="{00000001-DCAF-4502-A2F8-91A0790673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45.37</c:v>
                </c:pt>
                <c:pt idx="3">
                  <c:v>62.64</c:v>
                </c:pt>
                <c:pt idx="4">
                  <c:v>94.65</c:v>
                </c:pt>
              </c:numCache>
            </c:numRef>
          </c:val>
          <c:extLst>
            <c:ext xmlns:c16="http://schemas.microsoft.com/office/drawing/2014/chart" uri="{C3380CC4-5D6E-409C-BE32-E72D297353CC}">
              <c16:uniqueId val="{00000000-CDD8-40B2-AF26-A3C5C67CB3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44.35</c:v>
                </c:pt>
                <c:pt idx="4">
                  <c:v>41.51</c:v>
                </c:pt>
              </c:numCache>
            </c:numRef>
          </c:val>
          <c:smooth val="0"/>
          <c:extLst>
            <c:ext xmlns:c16="http://schemas.microsoft.com/office/drawing/2014/chart" uri="{C3380CC4-5D6E-409C-BE32-E72D297353CC}">
              <c16:uniqueId val="{00000001-CDD8-40B2-AF26-A3C5C67CB3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E1-48A4-94DC-E70B8296A2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1283.69</c:v>
                </c:pt>
                <c:pt idx="4">
                  <c:v>1160.22</c:v>
                </c:pt>
              </c:numCache>
            </c:numRef>
          </c:val>
          <c:smooth val="0"/>
          <c:extLst>
            <c:ext xmlns:c16="http://schemas.microsoft.com/office/drawing/2014/chart" uri="{C3380CC4-5D6E-409C-BE32-E72D297353CC}">
              <c16:uniqueId val="{00000001-80E1-48A4-94DC-E70B8296A2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47.33</c:v>
                </c:pt>
                <c:pt idx="3">
                  <c:v>42.11</c:v>
                </c:pt>
                <c:pt idx="4">
                  <c:v>33.18</c:v>
                </c:pt>
              </c:numCache>
            </c:numRef>
          </c:val>
          <c:extLst>
            <c:ext xmlns:c16="http://schemas.microsoft.com/office/drawing/2014/chart" uri="{C3380CC4-5D6E-409C-BE32-E72D297353CC}">
              <c16:uniqueId val="{00000000-34B3-4BF9-B5EA-530EA66693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82.53</c:v>
                </c:pt>
                <c:pt idx="4">
                  <c:v>81.81</c:v>
                </c:pt>
              </c:numCache>
            </c:numRef>
          </c:val>
          <c:smooth val="0"/>
          <c:extLst>
            <c:ext xmlns:c16="http://schemas.microsoft.com/office/drawing/2014/chart" uri="{C3380CC4-5D6E-409C-BE32-E72D297353CC}">
              <c16:uniqueId val="{00000001-34B3-4BF9-B5EA-530EA66693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261.57</c:v>
                </c:pt>
                <c:pt idx="3">
                  <c:v>295.16000000000003</c:v>
                </c:pt>
                <c:pt idx="4">
                  <c:v>374.21</c:v>
                </c:pt>
              </c:numCache>
            </c:numRef>
          </c:val>
          <c:extLst>
            <c:ext xmlns:c16="http://schemas.microsoft.com/office/drawing/2014/chart" uri="{C3380CC4-5D6E-409C-BE32-E72D297353CC}">
              <c16:uniqueId val="{00000000-C0ED-4980-A694-2E5349B126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190.48</c:v>
                </c:pt>
                <c:pt idx="4">
                  <c:v>193.59</c:v>
                </c:pt>
              </c:numCache>
            </c:numRef>
          </c:val>
          <c:smooth val="0"/>
          <c:extLst>
            <c:ext xmlns:c16="http://schemas.microsoft.com/office/drawing/2014/chart" uri="{C3380CC4-5D6E-409C-BE32-E72D297353CC}">
              <c16:uniqueId val="{00000001-C0ED-4980-A694-2E5349B126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香南市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52">
        <f>データ!S6</f>
        <v>33009</v>
      </c>
      <c r="AM8" s="52"/>
      <c r="AN8" s="52"/>
      <c r="AO8" s="52"/>
      <c r="AP8" s="52"/>
      <c r="AQ8" s="52"/>
      <c r="AR8" s="52"/>
      <c r="AS8" s="52"/>
      <c r="AT8" s="51">
        <f>データ!T6</f>
        <v>126.46</v>
      </c>
      <c r="AU8" s="51"/>
      <c r="AV8" s="51"/>
      <c r="AW8" s="51"/>
      <c r="AX8" s="51"/>
      <c r="AY8" s="51"/>
      <c r="AZ8" s="51"/>
      <c r="BA8" s="51"/>
      <c r="BB8" s="51">
        <f>データ!U6</f>
        <v>261.02</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74.739999999999995</v>
      </c>
      <c r="J10" s="51"/>
      <c r="K10" s="51"/>
      <c r="L10" s="51"/>
      <c r="M10" s="51"/>
      <c r="N10" s="51"/>
      <c r="O10" s="51"/>
      <c r="P10" s="51">
        <f>データ!P6</f>
        <v>9.98</v>
      </c>
      <c r="Q10" s="51"/>
      <c r="R10" s="51"/>
      <c r="S10" s="51"/>
      <c r="T10" s="51"/>
      <c r="U10" s="51"/>
      <c r="V10" s="51"/>
      <c r="W10" s="51">
        <f>データ!Q6</f>
        <v>97.4</v>
      </c>
      <c r="X10" s="51"/>
      <c r="Y10" s="51"/>
      <c r="Z10" s="51"/>
      <c r="AA10" s="51"/>
      <c r="AB10" s="51"/>
      <c r="AC10" s="51"/>
      <c r="AD10" s="52">
        <f>データ!R6</f>
        <v>2420</v>
      </c>
      <c r="AE10" s="52"/>
      <c r="AF10" s="52"/>
      <c r="AG10" s="52"/>
      <c r="AH10" s="52"/>
      <c r="AI10" s="52"/>
      <c r="AJ10" s="52"/>
      <c r="AK10" s="2"/>
      <c r="AL10" s="52">
        <f>データ!V6</f>
        <v>3292</v>
      </c>
      <c r="AM10" s="52"/>
      <c r="AN10" s="52"/>
      <c r="AO10" s="52"/>
      <c r="AP10" s="52"/>
      <c r="AQ10" s="52"/>
      <c r="AR10" s="52"/>
      <c r="AS10" s="52"/>
      <c r="AT10" s="51">
        <f>データ!W6</f>
        <v>1.67</v>
      </c>
      <c r="AU10" s="51"/>
      <c r="AV10" s="51"/>
      <c r="AW10" s="51"/>
      <c r="AX10" s="51"/>
      <c r="AY10" s="51"/>
      <c r="AZ10" s="51"/>
      <c r="BA10" s="51"/>
      <c r="BB10" s="51">
        <f>データ!X6</f>
        <v>1971.26</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114</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agzmu21ZmsjfW1NoHiATt2KxeZbDZ5R20sdajixEtOOMmI1Uhw2gn1742p71/ef5eEzlKMg7o1D+PW0JJWDnA==" saltValue="xkgwr/JUsH54O/A9qQwA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392111</v>
      </c>
      <c r="D6" s="19">
        <f t="shared" si="3"/>
        <v>46</v>
      </c>
      <c r="E6" s="19">
        <f t="shared" si="3"/>
        <v>17</v>
      </c>
      <c r="F6" s="19">
        <f t="shared" si="3"/>
        <v>4</v>
      </c>
      <c r="G6" s="19">
        <f t="shared" si="3"/>
        <v>0</v>
      </c>
      <c r="H6" s="19" t="str">
        <f t="shared" si="3"/>
        <v>高知県　香南市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74.739999999999995</v>
      </c>
      <c r="P6" s="20">
        <f t="shared" si="3"/>
        <v>9.98</v>
      </c>
      <c r="Q6" s="20">
        <f t="shared" si="3"/>
        <v>97.4</v>
      </c>
      <c r="R6" s="20">
        <f t="shared" si="3"/>
        <v>2420</v>
      </c>
      <c r="S6" s="20">
        <f t="shared" si="3"/>
        <v>33009</v>
      </c>
      <c r="T6" s="20">
        <f t="shared" si="3"/>
        <v>126.46</v>
      </c>
      <c r="U6" s="20">
        <f t="shared" si="3"/>
        <v>261.02</v>
      </c>
      <c r="V6" s="20">
        <f t="shared" si="3"/>
        <v>3292</v>
      </c>
      <c r="W6" s="20">
        <f t="shared" si="3"/>
        <v>1.67</v>
      </c>
      <c r="X6" s="20">
        <f t="shared" si="3"/>
        <v>1971.26</v>
      </c>
      <c r="Y6" s="21" t="str">
        <f>IF(Y7="",NA(),Y7)</f>
        <v>-</v>
      </c>
      <c r="Z6" s="21" t="str">
        <f t="shared" ref="Z6:AH6" si="4">IF(Z7="",NA(),Z7)</f>
        <v>-</v>
      </c>
      <c r="AA6" s="21">
        <f t="shared" si="4"/>
        <v>93.13</v>
      </c>
      <c r="AB6" s="21">
        <f t="shared" si="4"/>
        <v>100.24</v>
      </c>
      <c r="AC6" s="21">
        <f t="shared" si="4"/>
        <v>96.81</v>
      </c>
      <c r="AD6" s="21" t="str">
        <f t="shared" si="4"/>
        <v>-</v>
      </c>
      <c r="AE6" s="21" t="str">
        <f t="shared" si="4"/>
        <v>-</v>
      </c>
      <c r="AF6" s="21">
        <f t="shared" si="4"/>
        <v>105.78</v>
      </c>
      <c r="AG6" s="21">
        <f t="shared" si="4"/>
        <v>104.11</v>
      </c>
      <c r="AH6" s="21">
        <f t="shared" si="4"/>
        <v>101.98</v>
      </c>
      <c r="AI6" s="20" t="str">
        <f>IF(AI7="","",IF(AI7="-","【-】","【"&amp;SUBSTITUTE(TEXT(AI7,"#,##0.00"),"-","△")&amp;"】"))</f>
        <v>【104.54】</v>
      </c>
      <c r="AJ6" s="21" t="str">
        <f>IF(AJ7="",NA(),AJ7)</f>
        <v>-</v>
      </c>
      <c r="AK6" s="21" t="str">
        <f t="shared" ref="AK6:AS6" si="5">IF(AK7="",NA(),AK7)</f>
        <v>-</v>
      </c>
      <c r="AL6" s="21">
        <f t="shared" si="5"/>
        <v>47.3</v>
      </c>
      <c r="AM6" s="21">
        <f t="shared" si="5"/>
        <v>48.56</v>
      </c>
      <c r="AN6" s="21">
        <f t="shared" si="5"/>
        <v>72.95</v>
      </c>
      <c r="AO6" s="21" t="str">
        <f t="shared" si="5"/>
        <v>-</v>
      </c>
      <c r="AP6" s="21" t="str">
        <f t="shared" si="5"/>
        <v>-</v>
      </c>
      <c r="AQ6" s="21">
        <f t="shared" si="5"/>
        <v>63.96</v>
      </c>
      <c r="AR6" s="21">
        <f t="shared" si="5"/>
        <v>46.91</v>
      </c>
      <c r="AS6" s="21">
        <f t="shared" si="5"/>
        <v>52.27</v>
      </c>
      <c r="AT6" s="20" t="str">
        <f>IF(AT7="","",IF(AT7="-","【-】","【"&amp;SUBSTITUTE(TEXT(AT7,"#,##0.00"),"-","△")&amp;"】"))</f>
        <v>【65.93】</v>
      </c>
      <c r="AU6" s="21" t="str">
        <f>IF(AU7="",NA(),AU7)</f>
        <v>-</v>
      </c>
      <c r="AV6" s="21" t="str">
        <f t="shared" ref="AV6:BD6" si="6">IF(AV7="",NA(),AV7)</f>
        <v>-</v>
      </c>
      <c r="AW6" s="21">
        <f t="shared" si="6"/>
        <v>45.37</v>
      </c>
      <c r="AX6" s="21">
        <f t="shared" si="6"/>
        <v>62.64</v>
      </c>
      <c r="AY6" s="21">
        <f t="shared" si="6"/>
        <v>94.65</v>
      </c>
      <c r="AZ6" s="21" t="str">
        <f t="shared" si="6"/>
        <v>-</v>
      </c>
      <c r="BA6" s="21" t="str">
        <f t="shared" si="6"/>
        <v>-</v>
      </c>
      <c r="BB6" s="21">
        <f t="shared" si="6"/>
        <v>44.24</v>
      </c>
      <c r="BC6" s="21">
        <f t="shared" si="6"/>
        <v>44.35</v>
      </c>
      <c r="BD6" s="21">
        <f t="shared" si="6"/>
        <v>41.51</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1283.69</v>
      </c>
      <c r="BO6" s="21">
        <f t="shared" si="7"/>
        <v>1160.22</v>
      </c>
      <c r="BP6" s="20" t="str">
        <f>IF(BP7="","",IF(BP7="-","【-】","【"&amp;SUBSTITUTE(TEXT(BP7,"#,##0.00"),"-","△")&amp;"】"))</f>
        <v>【1,182.11】</v>
      </c>
      <c r="BQ6" s="21" t="str">
        <f>IF(BQ7="",NA(),BQ7)</f>
        <v>-</v>
      </c>
      <c r="BR6" s="21" t="str">
        <f t="shared" ref="BR6:BZ6" si="8">IF(BR7="",NA(),BR7)</f>
        <v>-</v>
      </c>
      <c r="BS6" s="21">
        <f t="shared" si="8"/>
        <v>47.33</v>
      </c>
      <c r="BT6" s="21">
        <f t="shared" si="8"/>
        <v>42.11</v>
      </c>
      <c r="BU6" s="21">
        <f t="shared" si="8"/>
        <v>33.18</v>
      </c>
      <c r="BV6" s="21" t="str">
        <f t="shared" si="8"/>
        <v>-</v>
      </c>
      <c r="BW6" s="21" t="str">
        <f t="shared" si="8"/>
        <v>-</v>
      </c>
      <c r="BX6" s="21">
        <f t="shared" si="8"/>
        <v>73.36</v>
      </c>
      <c r="BY6" s="21">
        <f t="shared" si="8"/>
        <v>82.53</v>
      </c>
      <c r="BZ6" s="21">
        <f t="shared" si="8"/>
        <v>81.81</v>
      </c>
      <c r="CA6" s="20" t="str">
        <f>IF(CA7="","",IF(CA7="-","【-】","【"&amp;SUBSTITUTE(TEXT(CA7,"#,##0.00"),"-","△")&amp;"】"))</f>
        <v>【73.78】</v>
      </c>
      <c r="CB6" s="21" t="str">
        <f>IF(CB7="",NA(),CB7)</f>
        <v>-</v>
      </c>
      <c r="CC6" s="21" t="str">
        <f t="shared" ref="CC6:CK6" si="9">IF(CC7="",NA(),CC7)</f>
        <v>-</v>
      </c>
      <c r="CD6" s="21">
        <f t="shared" si="9"/>
        <v>261.57</v>
      </c>
      <c r="CE6" s="21">
        <f t="shared" si="9"/>
        <v>295.16000000000003</v>
      </c>
      <c r="CF6" s="21">
        <f t="shared" si="9"/>
        <v>374.21</v>
      </c>
      <c r="CG6" s="21" t="str">
        <f t="shared" si="9"/>
        <v>-</v>
      </c>
      <c r="CH6" s="21" t="str">
        <f t="shared" si="9"/>
        <v>-</v>
      </c>
      <c r="CI6" s="21">
        <f t="shared" si="9"/>
        <v>224.88</v>
      </c>
      <c r="CJ6" s="21">
        <f t="shared" si="9"/>
        <v>190.48</v>
      </c>
      <c r="CK6" s="21">
        <f t="shared" si="9"/>
        <v>193.59</v>
      </c>
      <c r="CL6" s="20" t="str">
        <f>IF(CL7="","",IF(CL7="-","【-】","【"&amp;SUBSTITUTE(TEXT(CL7,"#,##0.00"),"-","△")&amp;"】"))</f>
        <v>【220.62】</v>
      </c>
      <c r="CM6" s="21" t="str">
        <f>IF(CM7="",NA(),CM7)</f>
        <v>-</v>
      </c>
      <c r="CN6" s="21" t="str">
        <f t="shared" ref="CN6:CV6" si="10">IF(CN7="",NA(),CN7)</f>
        <v>-</v>
      </c>
      <c r="CO6" s="21">
        <f t="shared" si="10"/>
        <v>25.98</v>
      </c>
      <c r="CP6" s="21">
        <f t="shared" si="10"/>
        <v>25.52</v>
      </c>
      <c r="CQ6" s="21">
        <f t="shared" si="10"/>
        <v>23.75</v>
      </c>
      <c r="CR6" s="21" t="str">
        <f t="shared" si="10"/>
        <v>-</v>
      </c>
      <c r="CS6" s="21" t="str">
        <f t="shared" si="10"/>
        <v>-</v>
      </c>
      <c r="CT6" s="21">
        <f t="shared" si="10"/>
        <v>42.4</v>
      </c>
      <c r="CU6" s="21">
        <f t="shared" si="10"/>
        <v>44.24</v>
      </c>
      <c r="CV6" s="21">
        <f t="shared" si="10"/>
        <v>45.3</v>
      </c>
      <c r="CW6" s="20" t="str">
        <f>IF(CW7="","",IF(CW7="-","【-】","【"&amp;SUBSTITUTE(TEXT(CW7,"#,##0.00"),"-","△")&amp;"】"))</f>
        <v>【42.22】</v>
      </c>
      <c r="CX6" s="21" t="str">
        <f>IF(CX7="",NA(),CX7)</f>
        <v>-</v>
      </c>
      <c r="CY6" s="21" t="str">
        <f t="shared" ref="CY6:DG6" si="11">IF(CY7="",NA(),CY7)</f>
        <v>-</v>
      </c>
      <c r="CZ6" s="21">
        <f t="shared" si="11"/>
        <v>79.78</v>
      </c>
      <c r="DA6" s="21">
        <f t="shared" si="11"/>
        <v>79.73</v>
      </c>
      <c r="DB6" s="21">
        <f t="shared" si="11"/>
        <v>77.95</v>
      </c>
      <c r="DC6" s="21" t="str">
        <f t="shared" si="11"/>
        <v>-</v>
      </c>
      <c r="DD6" s="21" t="str">
        <f t="shared" si="11"/>
        <v>-</v>
      </c>
      <c r="DE6" s="21">
        <f t="shared" si="11"/>
        <v>84.19</v>
      </c>
      <c r="DF6" s="21">
        <f t="shared" si="11"/>
        <v>88.15</v>
      </c>
      <c r="DG6" s="21">
        <f t="shared" si="11"/>
        <v>88.37</v>
      </c>
      <c r="DH6" s="20" t="str">
        <f>IF(DH7="","",IF(DH7="-","【-】","【"&amp;SUBSTITUTE(TEXT(DH7,"#,##0.00"),"-","△")&amp;"】"))</f>
        <v>【85.67】</v>
      </c>
      <c r="DI6" s="21" t="str">
        <f>IF(DI7="",NA(),DI7)</f>
        <v>-</v>
      </c>
      <c r="DJ6" s="21" t="str">
        <f t="shared" ref="DJ6:DR6" si="12">IF(DJ7="",NA(),DJ7)</f>
        <v>-</v>
      </c>
      <c r="DK6" s="21">
        <f t="shared" si="12"/>
        <v>4.74</v>
      </c>
      <c r="DL6" s="21">
        <f t="shared" si="12"/>
        <v>9.43</v>
      </c>
      <c r="DM6" s="21">
        <f t="shared" si="12"/>
        <v>13.46</v>
      </c>
      <c r="DN6" s="21" t="str">
        <f t="shared" si="12"/>
        <v>-</v>
      </c>
      <c r="DO6" s="21" t="str">
        <f t="shared" si="12"/>
        <v>-</v>
      </c>
      <c r="DP6" s="21">
        <f t="shared" si="12"/>
        <v>21.36</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0.27</v>
      </c>
      <c r="EN6" s="21">
        <f t="shared" si="14"/>
        <v>0.22</v>
      </c>
      <c r="EO6" s="20" t="str">
        <f>IF(EO7="","",IF(EO7="-","【-】","【"&amp;SUBSTITUTE(TEXT(EO7,"#,##0.00"),"-","△")&amp;"】"))</f>
        <v>【0.13】</v>
      </c>
    </row>
    <row r="7" spans="1:148" s="22" customFormat="1" x14ac:dyDescent="0.15">
      <c r="A7" s="14"/>
      <c r="B7" s="23">
        <v>2022</v>
      </c>
      <c r="C7" s="23">
        <v>392111</v>
      </c>
      <c r="D7" s="23">
        <v>46</v>
      </c>
      <c r="E7" s="23">
        <v>17</v>
      </c>
      <c r="F7" s="23">
        <v>4</v>
      </c>
      <c r="G7" s="23">
        <v>0</v>
      </c>
      <c r="H7" s="23" t="s">
        <v>96</v>
      </c>
      <c r="I7" s="23" t="s">
        <v>97</v>
      </c>
      <c r="J7" s="23" t="s">
        <v>98</v>
      </c>
      <c r="K7" s="23" t="s">
        <v>99</v>
      </c>
      <c r="L7" s="23" t="s">
        <v>100</v>
      </c>
      <c r="M7" s="23" t="s">
        <v>101</v>
      </c>
      <c r="N7" s="24" t="s">
        <v>102</v>
      </c>
      <c r="O7" s="24">
        <v>74.739999999999995</v>
      </c>
      <c r="P7" s="24">
        <v>9.98</v>
      </c>
      <c r="Q7" s="24">
        <v>97.4</v>
      </c>
      <c r="R7" s="24">
        <v>2420</v>
      </c>
      <c r="S7" s="24">
        <v>33009</v>
      </c>
      <c r="T7" s="24">
        <v>126.46</v>
      </c>
      <c r="U7" s="24">
        <v>261.02</v>
      </c>
      <c r="V7" s="24">
        <v>3292</v>
      </c>
      <c r="W7" s="24">
        <v>1.67</v>
      </c>
      <c r="X7" s="24">
        <v>1971.26</v>
      </c>
      <c r="Y7" s="24" t="s">
        <v>102</v>
      </c>
      <c r="Z7" s="24" t="s">
        <v>102</v>
      </c>
      <c r="AA7" s="24">
        <v>93.13</v>
      </c>
      <c r="AB7" s="24">
        <v>100.24</v>
      </c>
      <c r="AC7" s="24">
        <v>96.81</v>
      </c>
      <c r="AD7" s="24" t="s">
        <v>102</v>
      </c>
      <c r="AE7" s="24" t="s">
        <v>102</v>
      </c>
      <c r="AF7" s="24">
        <v>105.78</v>
      </c>
      <c r="AG7" s="24">
        <v>104.11</v>
      </c>
      <c r="AH7" s="24">
        <v>101.98</v>
      </c>
      <c r="AI7" s="24">
        <v>104.54</v>
      </c>
      <c r="AJ7" s="24" t="s">
        <v>102</v>
      </c>
      <c r="AK7" s="24" t="s">
        <v>102</v>
      </c>
      <c r="AL7" s="24">
        <v>47.3</v>
      </c>
      <c r="AM7" s="24">
        <v>48.56</v>
      </c>
      <c r="AN7" s="24">
        <v>72.95</v>
      </c>
      <c r="AO7" s="24" t="s">
        <v>102</v>
      </c>
      <c r="AP7" s="24" t="s">
        <v>102</v>
      </c>
      <c r="AQ7" s="24">
        <v>63.96</v>
      </c>
      <c r="AR7" s="24">
        <v>46.91</v>
      </c>
      <c r="AS7" s="24">
        <v>52.27</v>
      </c>
      <c r="AT7" s="24">
        <v>65.930000000000007</v>
      </c>
      <c r="AU7" s="24" t="s">
        <v>102</v>
      </c>
      <c r="AV7" s="24" t="s">
        <v>102</v>
      </c>
      <c r="AW7" s="24">
        <v>45.37</v>
      </c>
      <c r="AX7" s="24">
        <v>62.64</v>
      </c>
      <c r="AY7" s="24">
        <v>94.65</v>
      </c>
      <c r="AZ7" s="24" t="s">
        <v>102</v>
      </c>
      <c r="BA7" s="24" t="s">
        <v>102</v>
      </c>
      <c r="BB7" s="24">
        <v>44.24</v>
      </c>
      <c r="BC7" s="24">
        <v>44.35</v>
      </c>
      <c r="BD7" s="24">
        <v>41.51</v>
      </c>
      <c r="BE7" s="24">
        <v>44.25</v>
      </c>
      <c r="BF7" s="24" t="s">
        <v>102</v>
      </c>
      <c r="BG7" s="24" t="s">
        <v>102</v>
      </c>
      <c r="BH7" s="24">
        <v>0</v>
      </c>
      <c r="BI7" s="24">
        <v>0</v>
      </c>
      <c r="BJ7" s="24">
        <v>0</v>
      </c>
      <c r="BK7" s="24" t="s">
        <v>102</v>
      </c>
      <c r="BL7" s="24" t="s">
        <v>102</v>
      </c>
      <c r="BM7" s="24">
        <v>1258.43</v>
      </c>
      <c r="BN7" s="24">
        <v>1283.69</v>
      </c>
      <c r="BO7" s="24">
        <v>1160.22</v>
      </c>
      <c r="BP7" s="24">
        <v>1182.1099999999999</v>
      </c>
      <c r="BQ7" s="24" t="s">
        <v>102</v>
      </c>
      <c r="BR7" s="24" t="s">
        <v>102</v>
      </c>
      <c r="BS7" s="24">
        <v>47.33</v>
      </c>
      <c r="BT7" s="24">
        <v>42.11</v>
      </c>
      <c r="BU7" s="24">
        <v>33.18</v>
      </c>
      <c r="BV7" s="24" t="s">
        <v>102</v>
      </c>
      <c r="BW7" s="24" t="s">
        <v>102</v>
      </c>
      <c r="BX7" s="24">
        <v>73.36</v>
      </c>
      <c r="BY7" s="24">
        <v>82.53</v>
      </c>
      <c r="BZ7" s="24">
        <v>81.81</v>
      </c>
      <c r="CA7" s="24">
        <v>73.78</v>
      </c>
      <c r="CB7" s="24" t="s">
        <v>102</v>
      </c>
      <c r="CC7" s="24" t="s">
        <v>102</v>
      </c>
      <c r="CD7" s="24">
        <v>261.57</v>
      </c>
      <c r="CE7" s="24">
        <v>295.16000000000003</v>
      </c>
      <c r="CF7" s="24">
        <v>374.21</v>
      </c>
      <c r="CG7" s="24" t="s">
        <v>102</v>
      </c>
      <c r="CH7" s="24" t="s">
        <v>102</v>
      </c>
      <c r="CI7" s="24">
        <v>224.88</v>
      </c>
      <c r="CJ7" s="24">
        <v>190.48</v>
      </c>
      <c r="CK7" s="24">
        <v>193.59</v>
      </c>
      <c r="CL7" s="24">
        <v>220.62</v>
      </c>
      <c r="CM7" s="24" t="s">
        <v>102</v>
      </c>
      <c r="CN7" s="24" t="s">
        <v>102</v>
      </c>
      <c r="CO7" s="24">
        <v>25.98</v>
      </c>
      <c r="CP7" s="24">
        <v>25.52</v>
      </c>
      <c r="CQ7" s="24">
        <v>23.75</v>
      </c>
      <c r="CR7" s="24" t="s">
        <v>102</v>
      </c>
      <c r="CS7" s="24" t="s">
        <v>102</v>
      </c>
      <c r="CT7" s="24">
        <v>42.4</v>
      </c>
      <c r="CU7" s="24">
        <v>44.24</v>
      </c>
      <c r="CV7" s="24">
        <v>45.3</v>
      </c>
      <c r="CW7" s="24">
        <v>42.22</v>
      </c>
      <c r="CX7" s="24" t="s">
        <v>102</v>
      </c>
      <c r="CY7" s="24" t="s">
        <v>102</v>
      </c>
      <c r="CZ7" s="24">
        <v>79.78</v>
      </c>
      <c r="DA7" s="24">
        <v>79.73</v>
      </c>
      <c r="DB7" s="24">
        <v>77.95</v>
      </c>
      <c r="DC7" s="24" t="s">
        <v>102</v>
      </c>
      <c r="DD7" s="24" t="s">
        <v>102</v>
      </c>
      <c r="DE7" s="24">
        <v>84.19</v>
      </c>
      <c r="DF7" s="24">
        <v>88.15</v>
      </c>
      <c r="DG7" s="24">
        <v>88.37</v>
      </c>
      <c r="DH7" s="24">
        <v>85.67</v>
      </c>
      <c r="DI7" s="24" t="s">
        <v>102</v>
      </c>
      <c r="DJ7" s="24" t="s">
        <v>102</v>
      </c>
      <c r="DK7" s="24">
        <v>4.74</v>
      </c>
      <c r="DL7" s="24">
        <v>9.43</v>
      </c>
      <c r="DM7" s="24">
        <v>13.46</v>
      </c>
      <c r="DN7" s="24" t="s">
        <v>102</v>
      </c>
      <c r="DO7" s="24" t="s">
        <v>102</v>
      </c>
      <c r="DP7" s="24">
        <v>21.36</v>
      </c>
      <c r="DQ7" s="24">
        <v>31.73</v>
      </c>
      <c r="DR7" s="24">
        <v>32.57</v>
      </c>
      <c r="DS7" s="24">
        <v>28</v>
      </c>
      <c r="DT7" s="24" t="s">
        <v>102</v>
      </c>
      <c r="DU7" s="24" t="s">
        <v>102</v>
      </c>
      <c r="DV7" s="24">
        <v>0</v>
      </c>
      <c r="DW7" s="24">
        <v>0</v>
      </c>
      <c r="DX7" s="24">
        <v>0</v>
      </c>
      <c r="DY7" s="24" t="s">
        <v>102</v>
      </c>
      <c r="DZ7" s="24" t="s">
        <v>102</v>
      </c>
      <c r="EA7" s="24">
        <v>0.01</v>
      </c>
      <c r="EB7" s="24">
        <v>0</v>
      </c>
      <c r="EC7" s="24">
        <v>0.04</v>
      </c>
      <c r="ED7" s="24">
        <v>0.03</v>
      </c>
      <c r="EE7" s="24" t="s">
        <v>102</v>
      </c>
      <c r="EF7" s="24" t="s">
        <v>102</v>
      </c>
      <c r="EG7" s="24">
        <v>0</v>
      </c>
      <c r="EH7" s="24">
        <v>0</v>
      </c>
      <c r="EI7" s="24">
        <v>0</v>
      </c>
      <c r="EJ7" s="24" t="s">
        <v>102</v>
      </c>
      <c r="EK7" s="24" t="s">
        <v>102</v>
      </c>
      <c r="EL7" s="24">
        <v>0.39</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黒岩　保</cp:lastModifiedBy>
  <dcterms:created xsi:type="dcterms:W3CDTF">2023-12-12T00:58:36Z</dcterms:created>
  <dcterms:modified xsi:type="dcterms:W3CDTF">2024-01-17T05:21:28Z</dcterms:modified>
  <cp:category/>
</cp:coreProperties>
</file>