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v-yamada\2011新組織共有フォルダ\24上下水道局\01総務係\013：調査・報告\【毎年1月】経営比較分析表\R5\経営比較分析表DL\"/>
    </mc:Choice>
  </mc:AlternateContent>
  <workbookProtection workbookAlgorithmName="SHA-512" workbookHashValue="dgYlmZuqQxJVU3kUoW54FMXsxNXOMAFZ8+KGNZ4he8Vrk3qpWvrPEob+iJCfCh24wxecpUNEj4/+eF4x4kf1uw==" workbookSaltValue="XODteu+qnVsDedZTcQ9QP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<sst xmlns="http://schemas.openxmlformats.org/spreadsheetml/2006/main" count="228" uniqueCount="114">
  <si>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</si>
  <si>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</si>
  <si>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</si>
  <si>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</si>
  <si>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</si>
  <si>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</si>
  <si>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</si>
  <si>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</si>
  <si>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</si>
  <si>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</si>
  <si>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</si>
  <si>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</si>
  <si>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</si>
  <si>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</si>
  <si>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</si>
  <si>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</si>
  <si>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</si>
  <si>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</si>
  <si>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</si>
  <si>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</si>
  <si>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</si>
  <si>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</si>
  <si>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</si>
  <si>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</si>
  <si>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</si>
  <si>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</si>
  <si>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</si>
  <si>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</si>
  <si>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</si>
  <si>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</si>
  <si>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</si>
  <si>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</si>
  <si>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</si>
  <si>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</si>
  <si>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</si>
  <si>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</si>
  <si>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</si>
  <si>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</si>
  <si>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</si>
  <si>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</si>
  <si>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</si>
  <si>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</si>
  <si>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</si>
  <si>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</si>
  <si>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</si>
  <si>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</si>
  <si>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</si>
  <si>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</si>
  <si>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</si>
  <si>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</si>
  <si>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</si>
  <si>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</si>
  <si>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</si>
  <si>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</si>
  <si>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</si>
  <si>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</si>
  <si>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</si>
  <si>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</si>
  <si>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</si>
  <si>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</si>
  <si>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</si>
  <si>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</si>
  <si>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</si>
  <si>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</si>
  <si>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</si>
  <si>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</si>
  <si>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</si>
  <si>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</si>
  <si>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</si>
  <si>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</si>
  <si>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</si>
  <si>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</si>
  <si>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</si>
  <si>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</si>
  <si>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</si>
  <si>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</si>
  <si>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</si>
  <si>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</si>
  <si>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</si>
  <si>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</si>
  <si>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</si>
  <si>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</si>
  <si>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</si>
  <si>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</si>
  <si>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</si>
  <si>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</si>
  <si>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</si>
  <si>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</si>
  <si>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</si>
  <si>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</si>
  <si>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</si>
  <si>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</si>
  <si>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</si>
  <si>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香美市</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</si>
  <si>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</si>
  <si>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</si>
  <si>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</si>
  <si>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</si>
  <si>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</si>
  <si>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</si>
  <si>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</si>
  <si>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</si>
  <si>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</si>
  <si>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</si>
  <si>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</si>
  <si>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</si>
  <si>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</si>
  <si>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</si>
  <si>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</si>
  <si>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</si>
  <si>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</si>
  <si>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経営の状況については、黒字状態ですが過去5年間の推移ではほぼ横ばいになっています。
　近年、水道施設の老朽化は問題となっており、維持管理費が増加しています。今後は、適切な給水収益の確保のため、令和３年度から水道料金の改定を実施し、使用水量１㎥あたり税込33円を増額しました。(ただし、経過措置として、令和3年4月検針分から令和4年3月検針分までは現行の料金で据えおき、令和4年4月検針分から令和9年4月検針分までは使用水量1㎥あたり税込16.5円の増額となります。)
　更新施設の減価償却費も増加すると見られるので、経営状況には注意していきます。</t>
    <phoneticPr fontId="4"/>
  </si>
  <si>
    <t>類似団体と比べ管路経年化率は高く更新率も低い状態であり、水道施設の老朽化や経年管からの漏水による修繕費が増加しております。現在は、基幹管路の送配水管の耐震化を実施しており、優先度を考慮した基幹管路の耐震化・更新を進めています。
　</t>
    <phoneticPr fontId="4"/>
  </si>
  <si>
    <t>給水人口の減少に伴う給水収益の減少が予想される中で、水道施設老朽化に伴う維持管理費に加え、更新施設の減価償却費の増加、また耐震化事業を進めていくにあたり令和3年度より数年間は新たに企業債の借入を行うので企業債償還額の増加も見込まれるため、経営は苦しくなると想定されます。
　今後は、送配水管の耐震化工事を行うため、経営状況に注意しながら安定的な事業継続に努めます。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</si>
</sst>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9" fillId="0" borderId="0" xfId="0" applyFont="1" applyAlignment="1">
      <alignment horizontal="left" vertical="center"/>
    </xf>
    <xf numFmtId="0" fontId="9" fillId="0" borderId="10" xfId="0" applyFont="1" applyBorder="1" applyAlignment="1">
      <alignment horizontal="left"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quot;-&quot;">
                  <c:v>0.08</c:v>
                </c:pt>
                <c:pt idx="1">
                  <c:v>0</c:v>
                </c:pt>
                <c:pt idx="2">
                  <c:v>0</c:v>
                </c:pt>
                <c:pt idx="3">
                  <c:v>0</c:v>
                </c:pt>
                <c:pt idx="4">
                  <c:v>0</c:v>
                </c:pt>
              </c:numCache>
            </c:numRef>
          </c:val>
          <c:extLst>
            <c:ext xmlns:c16="http://schemas.microsoft.com/office/drawing/2014/chart" uri="{C3380CC4-5D6E-409C-BE32-E72D297353CC}">
              <c16:uniqueId val="{00000000-FD33-4C4D-B458-4BE75E4AE3B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FD33-4C4D-B458-4BE75E4AE3B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79.91</c:v>
                </c:pt>
                <c:pt idx="1">
                  <c:v>81.069999999999993</c:v>
                </c:pt>
                <c:pt idx="2">
                  <c:v>50.63</c:v>
                </c:pt>
                <c:pt idx="3">
                  <c:v>48.62</c:v>
                </c:pt>
                <c:pt idx="4">
                  <c:v>46.32</c:v>
                </c:pt>
              </c:numCache>
            </c:numRef>
          </c:val>
          <c:extLst>
            <c:ext xmlns:c16="http://schemas.microsoft.com/office/drawing/2014/chart" uri="{C3380CC4-5D6E-409C-BE32-E72D297353CC}">
              <c16:uniqueId val="{00000000-0201-4C76-9A43-E7952AE6814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0201-4C76-9A43-E7952AE6814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96.05</c:v>
                </c:pt>
                <c:pt idx="1">
                  <c:v>94.94</c:v>
                </c:pt>
                <c:pt idx="2">
                  <c:v>91.27</c:v>
                </c:pt>
                <c:pt idx="3">
                  <c:v>93.9</c:v>
                </c:pt>
                <c:pt idx="4">
                  <c:v>96.33</c:v>
                </c:pt>
              </c:numCache>
            </c:numRef>
          </c:val>
          <c:extLst>
            <c:ext xmlns:c16="http://schemas.microsoft.com/office/drawing/2014/chart" uri="{C3380CC4-5D6E-409C-BE32-E72D297353CC}">
              <c16:uniqueId val="{00000000-776C-40C9-B780-5D1AD894E627}"/>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776C-40C9-B780-5D1AD894E627}"/>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116.48</c:v>
                </c:pt>
                <c:pt idx="1">
                  <c:v>110.41</c:v>
                </c:pt>
                <c:pt idx="2">
                  <c:v>120.7</c:v>
                </c:pt>
                <c:pt idx="3">
                  <c:v>116.32</c:v>
                </c:pt>
                <c:pt idx="4">
                  <c:v>137.31</c:v>
                </c:pt>
              </c:numCache>
            </c:numRef>
          </c:val>
          <c:extLst>
            <c:ext xmlns:c16="http://schemas.microsoft.com/office/drawing/2014/chart" uri="{C3380CC4-5D6E-409C-BE32-E72D297353CC}">
              <c16:uniqueId val="{00000000-4444-424D-91DE-A9A3D5C3F96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4444-424D-91DE-A9A3D5C3F96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56.72</c:v>
                </c:pt>
                <c:pt idx="1">
                  <c:v>59.38</c:v>
                </c:pt>
                <c:pt idx="2">
                  <c:v>61.96</c:v>
                </c:pt>
                <c:pt idx="3">
                  <c:v>64.38</c:v>
                </c:pt>
                <c:pt idx="4">
                  <c:v>66.510000000000005</c:v>
                </c:pt>
              </c:numCache>
            </c:numRef>
          </c:val>
          <c:extLst>
            <c:ext xmlns:c16="http://schemas.microsoft.com/office/drawing/2014/chart" uri="{C3380CC4-5D6E-409C-BE32-E72D297353CC}">
              <c16:uniqueId val="{00000000-05DB-4387-8586-0CB753F1262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05DB-4387-8586-0CB753F1262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25.95</c:v>
                </c:pt>
                <c:pt idx="1">
                  <c:v>29.47</c:v>
                </c:pt>
                <c:pt idx="2">
                  <c:v>41.39</c:v>
                </c:pt>
                <c:pt idx="3">
                  <c:v>38.14</c:v>
                </c:pt>
                <c:pt idx="4">
                  <c:v>38.14</c:v>
                </c:pt>
              </c:numCache>
            </c:numRef>
          </c:val>
          <c:extLst>
            <c:ext xmlns:c16="http://schemas.microsoft.com/office/drawing/2014/chart" uri="{C3380CC4-5D6E-409C-BE32-E72D297353CC}">
              <c16:uniqueId val="{00000000-4CC2-42ED-9DB7-A8B9360E166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4CC2-42ED-9DB7-A8B9360E166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0D0-4E51-98D6-C2BAF4EC97A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70D0-4E51-98D6-C2BAF4EC97A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201.38</c:v>
                </c:pt>
                <c:pt idx="1">
                  <c:v>561.44000000000005</c:v>
                </c:pt>
                <c:pt idx="2">
                  <c:v>795.13</c:v>
                </c:pt>
                <c:pt idx="3">
                  <c:v>546.76</c:v>
                </c:pt>
                <c:pt idx="4">
                  <c:v>1027.3499999999999</c:v>
                </c:pt>
              </c:numCache>
            </c:numRef>
          </c:val>
          <c:extLst>
            <c:ext xmlns:c16="http://schemas.microsoft.com/office/drawing/2014/chart" uri="{C3380CC4-5D6E-409C-BE32-E72D297353CC}">
              <c16:uniqueId val="{00000000-DEC1-4415-B253-AA63C5F7C72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DEC1-4415-B253-AA63C5F7C72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94.89</c:v>
                </c:pt>
                <c:pt idx="1">
                  <c:v>86.03</c:v>
                </c:pt>
                <c:pt idx="2">
                  <c:v>87.49</c:v>
                </c:pt>
                <c:pt idx="3">
                  <c:v>117.3</c:v>
                </c:pt>
                <c:pt idx="4">
                  <c:v>127.53</c:v>
                </c:pt>
              </c:numCache>
            </c:numRef>
          </c:val>
          <c:extLst>
            <c:ext xmlns:c16="http://schemas.microsoft.com/office/drawing/2014/chart" uri="{C3380CC4-5D6E-409C-BE32-E72D297353CC}">
              <c16:uniqueId val="{00000000-837E-4403-9254-4276E0159ECB}"/>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837E-4403-9254-4276E0159ECB}"/>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111.22</c:v>
                </c:pt>
                <c:pt idx="1">
                  <c:v>98.15</c:v>
                </c:pt>
                <c:pt idx="2">
                  <c:v>105.28</c:v>
                </c:pt>
                <c:pt idx="3">
                  <c:v>107.56</c:v>
                </c:pt>
                <c:pt idx="4">
                  <c:v>137.80000000000001</c:v>
                </c:pt>
              </c:numCache>
            </c:numRef>
          </c:val>
          <c:extLst>
            <c:ext xmlns:c16="http://schemas.microsoft.com/office/drawing/2014/chart" uri="{C3380CC4-5D6E-409C-BE32-E72D297353CC}">
              <c16:uniqueId val="{00000000-6013-49ED-AD28-60B2490966BA}"/>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6013-49ED-AD28-60B2490966BA}"/>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91.7</c:v>
                </c:pt>
                <c:pt idx="1">
                  <c:v>103.65</c:v>
                </c:pt>
                <c:pt idx="2">
                  <c:v>96.33</c:v>
                </c:pt>
                <c:pt idx="3">
                  <c:v>95</c:v>
                </c:pt>
                <c:pt idx="4">
                  <c:v>86.57</c:v>
                </c:pt>
              </c:numCache>
            </c:numRef>
          </c:val>
          <c:extLst>
            <c:ext xmlns:c16="http://schemas.microsoft.com/office/drawing/2014/chart" uri="{C3380CC4-5D6E-409C-BE32-E72D297353CC}">
              <c16:uniqueId val="{00000000-72A2-403F-8DAE-5AACE768F09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72A2-403F-8DAE-5AACE768F09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1" zoomScale="110" zoomScaleNormal="11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高知県　香美市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3"/>
      <c r="D7" s="63"/>
      <c r="E7" s="63"/>
      <c r="F7" s="63"/>
      <c r="G7" s="63"/>
      <c r="H7" s="63"/>
      <c r="I7" s="62" t="s">
        <v>2</v>
      </c>
      <c r="J7" s="63"/>
      <c r="K7" s="63"/>
      <c r="L7" s="63"/>
      <c r="M7" s="63"/>
      <c r="N7" s="63"/>
      <c r="O7" s="64"/>
      <c r="P7" s="65" t="s">
        <v>3</v>
      </c>
      <c r="Q7" s="65"/>
      <c r="R7" s="65"/>
      <c r="S7" s="65"/>
      <c r="T7" s="65"/>
      <c r="U7" s="65"/>
      <c r="V7" s="65"/>
      <c r="W7" s="65" t="s">
        <v>4</v>
      </c>
      <c r="X7" s="65"/>
      <c r="Y7" s="65"/>
      <c r="Z7" s="65"/>
      <c r="AA7" s="65"/>
      <c r="AB7" s="65"/>
      <c r="AC7" s="65"/>
      <c r="AD7" s="65" t="s">
        <v>5</v>
      </c>
      <c r="AE7" s="65"/>
      <c r="AF7" s="65"/>
      <c r="AG7" s="65"/>
      <c r="AH7" s="65"/>
      <c r="AI7" s="65"/>
      <c r="AJ7" s="65"/>
      <c r="AK7" s="2"/>
      <c r="AL7" s="65" t="s">
        <v>6</v>
      </c>
      <c r="AM7" s="65"/>
      <c r="AN7" s="65"/>
      <c r="AO7" s="65"/>
      <c r="AP7" s="65"/>
      <c r="AQ7" s="65"/>
      <c r="AR7" s="65"/>
      <c r="AS7" s="65"/>
      <c r="AT7" s="62" t="s">
        <v>7</v>
      </c>
      <c r="AU7" s="63"/>
      <c r="AV7" s="63"/>
      <c r="AW7" s="63"/>
      <c r="AX7" s="63"/>
      <c r="AY7" s="63"/>
      <c r="AZ7" s="63"/>
      <c r="BA7" s="63"/>
      <c r="BB7" s="65" t="s">
        <v>8</v>
      </c>
      <c r="BC7" s="65"/>
      <c r="BD7" s="65"/>
      <c r="BE7" s="65"/>
      <c r="BF7" s="65"/>
      <c r="BG7" s="65"/>
      <c r="BH7" s="65"/>
      <c r="BI7" s="65"/>
      <c r="BJ7" s="3"/>
      <c r="BK7" s="3"/>
      <c r="BL7" s="70" t="s">
        <v>9</v>
      </c>
      <c r="BM7" s="71"/>
      <c r="BN7" s="71"/>
      <c r="BO7" s="71"/>
      <c r="BP7" s="71"/>
      <c r="BQ7" s="71"/>
      <c r="BR7" s="71"/>
      <c r="BS7" s="71"/>
      <c r="BT7" s="71"/>
      <c r="BU7" s="71"/>
      <c r="BV7" s="71"/>
      <c r="BW7" s="71"/>
      <c r="BX7" s="71"/>
      <c r="BY7" s="72"/>
    </row>
    <row r="8" spans="1:78" ht="18.75" customHeight="1" x14ac:dyDescent="0.15">
      <c r="A8" s="2"/>
      <c r="B8" s="73" t="str">
        <f>データ!$I$6</f>
        <v>法適用</v>
      </c>
      <c r="C8" s="74"/>
      <c r="D8" s="74"/>
      <c r="E8" s="74"/>
      <c r="F8" s="74"/>
      <c r="G8" s="74"/>
      <c r="H8" s="74"/>
      <c r="I8" s="73" t="str">
        <f>データ!$J$6</f>
        <v>水道事業</v>
      </c>
      <c r="J8" s="74"/>
      <c r="K8" s="74"/>
      <c r="L8" s="74"/>
      <c r="M8" s="74"/>
      <c r="N8" s="74"/>
      <c r="O8" s="75"/>
      <c r="P8" s="76" t="str">
        <f>データ!$K$6</f>
        <v>末端給水事業</v>
      </c>
      <c r="Q8" s="76"/>
      <c r="R8" s="76"/>
      <c r="S8" s="76"/>
      <c r="T8" s="76"/>
      <c r="U8" s="76"/>
      <c r="V8" s="76"/>
      <c r="W8" s="76" t="str">
        <f>データ!$L$6</f>
        <v>A7</v>
      </c>
      <c r="X8" s="76"/>
      <c r="Y8" s="76"/>
      <c r="Z8" s="76"/>
      <c r="AA8" s="76"/>
      <c r="AB8" s="76"/>
      <c r="AC8" s="76"/>
      <c r="AD8" s="76" t="str">
        <f>データ!$M$6</f>
        <v>非設置</v>
      </c>
      <c r="AE8" s="76"/>
      <c r="AF8" s="76"/>
      <c r="AG8" s="76"/>
      <c r="AH8" s="76"/>
      <c r="AI8" s="76"/>
      <c r="AJ8" s="76"/>
      <c r="AK8" s="2"/>
      <c r="AL8" s="59">
        <f>データ!$R$6</f>
        <v>25381</v>
      </c>
      <c r="AM8" s="59"/>
      <c r="AN8" s="59"/>
      <c r="AO8" s="59"/>
      <c r="AP8" s="59"/>
      <c r="AQ8" s="59"/>
      <c r="AR8" s="59"/>
      <c r="AS8" s="59"/>
      <c r="AT8" s="56">
        <f>データ!$S$6</f>
        <v>537.86</v>
      </c>
      <c r="AU8" s="57"/>
      <c r="AV8" s="57"/>
      <c r="AW8" s="57"/>
      <c r="AX8" s="57"/>
      <c r="AY8" s="57"/>
      <c r="AZ8" s="57"/>
      <c r="BA8" s="57"/>
      <c r="BB8" s="46">
        <f>データ!$T$6</f>
        <v>47.19</v>
      </c>
      <c r="BC8" s="46"/>
      <c r="BD8" s="46"/>
      <c r="BE8" s="46"/>
      <c r="BF8" s="46"/>
      <c r="BG8" s="46"/>
      <c r="BH8" s="46"/>
      <c r="BI8" s="46"/>
      <c r="BJ8" s="3"/>
      <c r="BK8" s="3"/>
      <c r="BL8" s="77" t="s">
        <v>10</v>
      </c>
      <c r="BM8" s="78"/>
      <c r="BN8" s="60" t="s">
        <v>11</v>
      </c>
      <c r="BO8" s="60"/>
      <c r="BP8" s="60"/>
      <c r="BQ8" s="60"/>
      <c r="BR8" s="60"/>
      <c r="BS8" s="60"/>
      <c r="BT8" s="60"/>
      <c r="BU8" s="60"/>
      <c r="BV8" s="60"/>
      <c r="BW8" s="60"/>
      <c r="BX8" s="60"/>
      <c r="BY8" s="61"/>
    </row>
    <row r="9" spans="1:78" ht="18.75" customHeight="1" x14ac:dyDescent="0.15">
      <c r="A9" s="2"/>
      <c r="B9" s="62" t="s">
        <v>12</v>
      </c>
      <c r="C9" s="63"/>
      <c r="D9" s="63"/>
      <c r="E9" s="63"/>
      <c r="F9" s="63"/>
      <c r="G9" s="63"/>
      <c r="H9" s="63"/>
      <c r="I9" s="62" t="s">
        <v>13</v>
      </c>
      <c r="J9" s="63"/>
      <c r="K9" s="63"/>
      <c r="L9" s="63"/>
      <c r="M9" s="63"/>
      <c r="N9" s="63"/>
      <c r="O9" s="64"/>
      <c r="P9" s="65" t="s">
        <v>14</v>
      </c>
      <c r="Q9" s="65"/>
      <c r="R9" s="65"/>
      <c r="S9" s="65"/>
      <c r="T9" s="65"/>
      <c r="U9" s="65"/>
      <c r="V9" s="65"/>
      <c r="W9" s="65" t="s">
        <v>15</v>
      </c>
      <c r="X9" s="65"/>
      <c r="Y9" s="65"/>
      <c r="Z9" s="65"/>
      <c r="AA9" s="65"/>
      <c r="AB9" s="65"/>
      <c r="AC9" s="65"/>
      <c r="AD9" s="2"/>
      <c r="AE9" s="2"/>
      <c r="AF9" s="2"/>
      <c r="AG9" s="2"/>
      <c r="AH9" s="2"/>
      <c r="AI9" s="2"/>
      <c r="AJ9" s="2"/>
      <c r="AK9" s="2"/>
      <c r="AL9" s="65" t="s">
        <v>16</v>
      </c>
      <c r="AM9" s="65"/>
      <c r="AN9" s="65"/>
      <c r="AO9" s="65"/>
      <c r="AP9" s="65"/>
      <c r="AQ9" s="65"/>
      <c r="AR9" s="65"/>
      <c r="AS9" s="65"/>
      <c r="AT9" s="62" t="s">
        <v>17</v>
      </c>
      <c r="AU9" s="63"/>
      <c r="AV9" s="63"/>
      <c r="AW9" s="63"/>
      <c r="AX9" s="63"/>
      <c r="AY9" s="63"/>
      <c r="AZ9" s="63"/>
      <c r="BA9" s="63"/>
      <c r="BB9" s="65" t="s">
        <v>18</v>
      </c>
      <c r="BC9" s="65"/>
      <c r="BD9" s="65"/>
      <c r="BE9" s="65"/>
      <c r="BF9" s="65"/>
      <c r="BG9" s="65"/>
      <c r="BH9" s="65"/>
      <c r="BI9" s="65"/>
      <c r="BJ9" s="3"/>
      <c r="BK9" s="3"/>
      <c r="BL9" s="66" t="s">
        <v>19</v>
      </c>
      <c r="BM9" s="67"/>
      <c r="BN9" s="68" t="s">
        <v>20</v>
      </c>
      <c r="BO9" s="68"/>
      <c r="BP9" s="68"/>
      <c r="BQ9" s="68"/>
      <c r="BR9" s="68"/>
      <c r="BS9" s="68"/>
      <c r="BT9" s="68"/>
      <c r="BU9" s="68"/>
      <c r="BV9" s="68"/>
      <c r="BW9" s="68"/>
      <c r="BX9" s="68"/>
      <c r="BY9" s="69"/>
    </row>
    <row r="10" spans="1:78" ht="18.75" customHeight="1" x14ac:dyDescent="0.15">
      <c r="A10" s="2"/>
      <c r="B10" s="56" t="str">
        <f>データ!$N$6</f>
        <v>-</v>
      </c>
      <c r="C10" s="57"/>
      <c r="D10" s="57"/>
      <c r="E10" s="57"/>
      <c r="F10" s="57"/>
      <c r="G10" s="57"/>
      <c r="H10" s="57"/>
      <c r="I10" s="56">
        <f>データ!$O$6</f>
        <v>84.03</v>
      </c>
      <c r="J10" s="57"/>
      <c r="K10" s="57"/>
      <c r="L10" s="57"/>
      <c r="M10" s="57"/>
      <c r="N10" s="57"/>
      <c r="O10" s="58"/>
      <c r="P10" s="46">
        <f>データ!$P$6</f>
        <v>54.72</v>
      </c>
      <c r="Q10" s="46"/>
      <c r="R10" s="46"/>
      <c r="S10" s="46"/>
      <c r="T10" s="46"/>
      <c r="U10" s="46"/>
      <c r="V10" s="46"/>
      <c r="W10" s="59">
        <f>データ!$Q$6</f>
        <v>2310</v>
      </c>
      <c r="X10" s="59"/>
      <c r="Y10" s="59"/>
      <c r="Z10" s="59"/>
      <c r="AA10" s="59"/>
      <c r="AB10" s="59"/>
      <c r="AC10" s="59"/>
      <c r="AD10" s="2"/>
      <c r="AE10" s="2"/>
      <c r="AF10" s="2"/>
      <c r="AG10" s="2"/>
      <c r="AH10" s="2"/>
      <c r="AI10" s="2"/>
      <c r="AJ10" s="2"/>
      <c r="AK10" s="2"/>
      <c r="AL10" s="59">
        <f>データ!$U$6</f>
        <v>13796</v>
      </c>
      <c r="AM10" s="59"/>
      <c r="AN10" s="59"/>
      <c r="AO10" s="59"/>
      <c r="AP10" s="59"/>
      <c r="AQ10" s="59"/>
      <c r="AR10" s="59"/>
      <c r="AS10" s="59"/>
      <c r="AT10" s="56">
        <f>データ!$V$6</f>
        <v>13.26</v>
      </c>
      <c r="AU10" s="57"/>
      <c r="AV10" s="57"/>
      <c r="AW10" s="57"/>
      <c r="AX10" s="57"/>
      <c r="AY10" s="57"/>
      <c r="AZ10" s="57"/>
      <c r="BA10" s="57"/>
      <c r="BB10" s="46">
        <f>データ!$W$6</f>
        <v>1040.42</v>
      </c>
      <c r="BC10" s="46"/>
      <c r="BD10" s="46"/>
      <c r="BE10" s="46"/>
      <c r="BF10" s="46"/>
      <c r="BG10" s="46"/>
      <c r="BH10" s="46"/>
      <c r="BI10" s="46"/>
      <c r="BJ10" s="2"/>
      <c r="BK10" s="2"/>
      <c r="BL10" s="47" t="s">
        <v>21</v>
      </c>
      <c r="BM10" s="48"/>
      <c r="BN10" s="49" t="s">
        <v>22</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34" t="s">
        <v>25</v>
      </c>
      <c r="BM14" s="35"/>
      <c r="BN14" s="35"/>
      <c r="BO14" s="35"/>
      <c r="BP14" s="35"/>
      <c r="BQ14" s="35"/>
      <c r="BR14" s="35"/>
      <c r="BS14" s="35"/>
      <c r="BT14" s="35"/>
      <c r="BU14" s="35"/>
      <c r="BV14" s="35"/>
      <c r="BW14" s="35"/>
      <c r="BX14" s="35"/>
      <c r="BY14" s="35"/>
      <c r="BZ14" s="36"/>
    </row>
    <row r="15" spans="1:78" ht="13.5" customHeight="1" x14ac:dyDescent="0.15">
      <c r="A15" s="2"/>
      <c r="B15" s="40"/>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2"/>
      <c r="BK15" s="2"/>
      <c r="BL15" s="37"/>
      <c r="BM15" s="38"/>
      <c r="BN15" s="38"/>
      <c r="BO15" s="38"/>
      <c r="BP15" s="38"/>
      <c r="BQ15" s="38"/>
      <c r="BR15" s="38"/>
      <c r="BS15" s="38"/>
      <c r="BT15" s="38"/>
      <c r="BU15" s="38"/>
      <c r="BV15" s="38"/>
      <c r="BW15" s="38"/>
      <c r="BX15" s="38"/>
      <c r="BY15" s="38"/>
      <c r="BZ15" s="39"/>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111</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4" t="s">
        <v>26</v>
      </c>
      <c r="BM45" s="35"/>
      <c r="BN45" s="35"/>
      <c r="BO45" s="35"/>
      <c r="BP45" s="35"/>
      <c r="BQ45" s="35"/>
      <c r="BR45" s="35"/>
      <c r="BS45" s="35"/>
      <c r="BT45" s="35"/>
      <c r="BU45" s="35"/>
      <c r="BV45" s="35"/>
      <c r="BW45" s="35"/>
      <c r="BX45" s="35"/>
      <c r="BY45" s="35"/>
      <c r="BZ45" s="36"/>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7"/>
      <c r="BM46" s="38"/>
      <c r="BN46" s="38"/>
      <c r="BO46" s="38"/>
      <c r="BP46" s="38"/>
      <c r="BQ46" s="38"/>
      <c r="BR46" s="38"/>
      <c r="BS46" s="38"/>
      <c r="BT46" s="38"/>
      <c r="BU46" s="38"/>
      <c r="BV46" s="38"/>
      <c r="BW46" s="38"/>
      <c r="BX46" s="38"/>
      <c r="BY46" s="38"/>
      <c r="BZ46" s="39"/>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1" t="s">
        <v>112</v>
      </c>
      <c r="BM47" s="32"/>
      <c r="BN47" s="32"/>
      <c r="BO47" s="32"/>
      <c r="BP47" s="32"/>
      <c r="BQ47" s="32"/>
      <c r="BR47" s="32"/>
      <c r="BS47" s="32"/>
      <c r="BT47" s="32"/>
      <c r="BU47" s="32"/>
      <c r="BV47" s="32"/>
      <c r="BW47" s="32"/>
      <c r="BX47" s="32"/>
      <c r="BY47" s="32"/>
      <c r="BZ47" s="3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1"/>
      <c r="BM48" s="32"/>
      <c r="BN48" s="32"/>
      <c r="BO48" s="32"/>
      <c r="BP48" s="32"/>
      <c r="BQ48" s="32"/>
      <c r="BR48" s="32"/>
      <c r="BS48" s="32"/>
      <c r="BT48" s="32"/>
      <c r="BU48" s="32"/>
      <c r="BV48" s="32"/>
      <c r="BW48" s="32"/>
      <c r="BX48" s="32"/>
      <c r="BY48" s="32"/>
      <c r="BZ48" s="3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1"/>
      <c r="BM49" s="32"/>
      <c r="BN49" s="32"/>
      <c r="BO49" s="32"/>
      <c r="BP49" s="32"/>
      <c r="BQ49" s="32"/>
      <c r="BR49" s="32"/>
      <c r="BS49" s="32"/>
      <c r="BT49" s="32"/>
      <c r="BU49" s="32"/>
      <c r="BV49" s="32"/>
      <c r="BW49" s="32"/>
      <c r="BX49" s="32"/>
      <c r="BY49" s="32"/>
      <c r="BZ49" s="3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1"/>
      <c r="BM50" s="32"/>
      <c r="BN50" s="32"/>
      <c r="BO50" s="32"/>
      <c r="BP50" s="32"/>
      <c r="BQ50" s="32"/>
      <c r="BR50" s="32"/>
      <c r="BS50" s="32"/>
      <c r="BT50" s="32"/>
      <c r="BU50" s="32"/>
      <c r="BV50" s="32"/>
      <c r="BW50" s="32"/>
      <c r="BX50" s="32"/>
      <c r="BY50" s="32"/>
      <c r="BZ50" s="3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1"/>
      <c r="BM51" s="32"/>
      <c r="BN51" s="32"/>
      <c r="BO51" s="32"/>
      <c r="BP51" s="32"/>
      <c r="BQ51" s="32"/>
      <c r="BR51" s="32"/>
      <c r="BS51" s="32"/>
      <c r="BT51" s="32"/>
      <c r="BU51" s="32"/>
      <c r="BV51" s="32"/>
      <c r="BW51" s="32"/>
      <c r="BX51" s="32"/>
      <c r="BY51" s="32"/>
      <c r="BZ51" s="3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1"/>
      <c r="BM52" s="32"/>
      <c r="BN52" s="32"/>
      <c r="BO52" s="32"/>
      <c r="BP52" s="32"/>
      <c r="BQ52" s="32"/>
      <c r="BR52" s="32"/>
      <c r="BS52" s="32"/>
      <c r="BT52" s="32"/>
      <c r="BU52" s="32"/>
      <c r="BV52" s="32"/>
      <c r="BW52" s="32"/>
      <c r="BX52" s="32"/>
      <c r="BY52" s="32"/>
      <c r="BZ52" s="3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1"/>
      <c r="BM53" s="32"/>
      <c r="BN53" s="32"/>
      <c r="BO53" s="32"/>
      <c r="BP53" s="32"/>
      <c r="BQ53" s="32"/>
      <c r="BR53" s="32"/>
      <c r="BS53" s="32"/>
      <c r="BT53" s="32"/>
      <c r="BU53" s="32"/>
      <c r="BV53" s="32"/>
      <c r="BW53" s="32"/>
      <c r="BX53" s="32"/>
      <c r="BY53" s="32"/>
      <c r="BZ53" s="3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1"/>
      <c r="BM54" s="32"/>
      <c r="BN54" s="32"/>
      <c r="BO54" s="32"/>
      <c r="BP54" s="32"/>
      <c r="BQ54" s="32"/>
      <c r="BR54" s="32"/>
      <c r="BS54" s="32"/>
      <c r="BT54" s="32"/>
      <c r="BU54" s="32"/>
      <c r="BV54" s="32"/>
      <c r="BW54" s="32"/>
      <c r="BX54" s="32"/>
      <c r="BY54" s="32"/>
      <c r="BZ54" s="3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1"/>
      <c r="BM55" s="32"/>
      <c r="BN55" s="32"/>
      <c r="BO55" s="32"/>
      <c r="BP55" s="32"/>
      <c r="BQ55" s="32"/>
      <c r="BR55" s="32"/>
      <c r="BS55" s="32"/>
      <c r="BT55" s="32"/>
      <c r="BU55" s="32"/>
      <c r="BV55" s="32"/>
      <c r="BW55" s="32"/>
      <c r="BX55" s="32"/>
      <c r="BY55" s="32"/>
      <c r="BZ55" s="3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1"/>
      <c r="BM56" s="32"/>
      <c r="BN56" s="32"/>
      <c r="BO56" s="32"/>
      <c r="BP56" s="32"/>
      <c r="BQ56" s="32"/>
      <c r="BR56" s="32"/>
      <c r="BS56" s="32"/>
      <c r="BT56" s="32"/>
      <c r="BU56" s="32"/>
      <c r="BV56" s="32"/>
      <c r="BW56" s="32"/>
      <c r="BX56" s="32"/>
      <c r="BY56" s="32"/>
      <c r="BZ56" s="3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1"/>
      <c r="BM57" s="32"/>
      <c r="BN57" s="32"/>
      <c r="BO57" s="32"/>
      <c r="BP57" s="32"/>
      <c r="BQ57" s="32"/>
      <c r="BR57" s="32"/>
      <c r="BS57" s="32"/>
      <c r="BT57" s="32"/>
      <c r="BU57" s="32"/>
      <c r="BV57" s="32"/>
      <c r="BW57" s="32"/>
      <c r="BX57" s="32"/>
      <c r="BY57" s="32"/>
      <c r="BZ57" s="3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1"/>
      <c r="BM58" s="32"/>
      <c r="BN58" s="32"/>
      <c r="BO58" s="32"/>
      <c r="BP58" s="32"/>
      <c r="BQ58" s="32"/>
      <c r="BR58" s="32"/>
      <c r="BS58" s="32"/>
      <c r="BT58" s="32"/>
      <c r="BU58" s="32"/>
      <c r="BV58" s="32"/>
      <c r="BW58" s="32"/>
      <c r="BX58" s="32"/>
      <c r="BY58" s="32"/>
      <c r="BZ58" s="3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1"/>
      <c r="BM59" s="32"/>
      <c r="BN59" s="32"/>
      <c r="BO59" s="32"/>
      <c r="BP59" s="32"/>
      <c r="BQ59" s="32"/>
      <c r="BR59" s="32"/>
      <c r="BS59" s="32"/>
      <c r="BT59" s="32"/>
      <c r="BU59" s="32"/>
      <c r="BV59" s="32"/>
      <c r="BW59" s="32"/>
      <c r="BX59" s="32"/>
      <c r="BY59" s="32"/>
      <c r="BZ59" s="33"/>
    </row>
    <row r="60" spans="1:78" ht="13.5" customHeight="1" x14ac:dyDescent="0.15">
      <c r="A60" s="2"/>
      <c r="B60" s="40" t="s">
        <v>27</v>
      </c>
      <c r="C60" s="41"/>
      <c r="D60" s="41"/>
      <c r="E60" s="41"/>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2"/>
      <c r="BK60" s="2"/>
      <c r="BL60" s="31"/>
      <c r="BM60" s="32"/>
      <c r="BN60" s="32"/>
      <c r="BO60" s="32"/>
      <c r="BP60" s="32"/>
      <c r="BQ60" s="32"/>
      <c r="BR60" s="32"/>
      <c r="BS60" s="32"/>
      <c r="BT60" s="32"/>
      <c r="BU60" s="32"/>
      <c r="BV60" s="32"/>
      <c r="BW60" s="32"/>
      <c r="BX60" s="32"/>
      <c r="BY60" s="32"/>
      <c r="BZ60" s="33"/>
    </row>
    <row r="61" spans="1:78" ht="13.5" customHeight="1" x14ac:dyDescent="0.15">
      <c r="A61" s="2"/>
      <c r="B61" s="40"/>
      <c r="C61" s="41"/>
      <c r="D61" s="41"/>
      <c r="E61" s="41"/>
      <c r="F61" s="41"/>
      <c r="G61" s="41"/>
      <c r="H61" s="41"/>
      <c r="I61" s="41"/>
      <c r="J61" s="41"/>
      <c r="K61" s="41"/>
      <c r="L61" s="41"/>
      <c r="M61" s="41"/>
      <c r="N61" s="41"/>
      <c r="O61" s="41"/>
      <c r="P61" s="41"/>
      <c r="Q61" s="41"/>
      <c r="R61" s="41"/>
      <c r="S61" s="41"/>
      <c r="T61" s="41"/>
      <c r="U61" s="41"/>
      <c r="V61" s="41"/>
      <c r="W61" s="41"/>
      <c r="X61" s="41"/>
      <c r="Y61" s="41"/>
      <c r="Z61" s="41"/>
      <c r="AA61" s="41"/>
      <c r="AB61" s="41"/>
      <c r="AC61" s="41"/>
      <c r="AD61" s="41"/>
      <c r="AE61" s="41"/>
      <c r="AF61" s="41"/>
      <c r="AG61" s="41"/>
      <c r="AH61" s="41"/>
      <c r="AI61" s="41"/>
      <c r="AJ61" s="41"/>
      <c r="AK61" s="41"/>
      <c r="AL61" s="41"/>
      <c r="AM61" s="41"/>
      <c r="AN61" s="41"/>
      <c r="AO61" s="41"/>
      <c r="AP61" s="41"/>
      <c r="AQ61" s="41"/>
      <c r="AR61" s="41"/>
      <c r="AS61" s="41"/>
      <c r="AT61" s="41"/>
      <c r="AU61" s="41"/>
      <c r="AV61" s="41"/>
      <c r="AW61" s="41"/>
      <c r="AX61" s="41"/>
      <c r="AY61" s="41"/>
      <c r="AZ61" s="41"/>
      <c r="BA61" s="41"/>
      <c r="BB61" s="41"/>
      <c r="BC61" s="41"/>
      <c r="BD61" s="41"/>
      <c r="BE61" s="41"/>
      <c r="BF61" s="41"/>
      <c r="BG61" s="41"/>
      <c r="BH61" s="41"/>
      <c r="BI61" s="41"/>
      <c r="BJ61" s="42"/>
      <c r="BK61" s="2"/>
      <c r="BL61" s="31"/>
      <c r="BM61" s="32"/>
      <c r="BN61" s="32"/>
      <c r="BO61" s="32"/>
      <c r="BP61" s="32"/>
      <c r="BQ61" s="32"/>
      <c r="BR61" s="32"/>
      <c r="BS61" s="32"/>
      <c r="BT61" s="32"/>
      <c r="BU61" s="32"/>
      <c r="BV61" s="32"/>
      <c r="BW61" s="32"/>
      <c r="BX61" s="32"/>
      <c r="BY61" s="32"/>
      <c r="BZ61" s="3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1"/>
      <c r="BM62" s="32"/>
      <c r="BN62" s="32"/>
      <c r="BO62" s="32"/>
      <c r="BP62" s="32"/>
      <c r="BQ62" s="32"/>
      <c r="BR62" s="32"/>
      <c r="BS62" s="32"/>
      <c r="BT62" s="32"/>
      <c r="BU62" s="32"/>
      <c r="BV62" s="32"/>
      <c r="BW62" s="32"/>
      <c r="BX62" s="32"/>
      <c r="BY62" s="32"/>
      <c r="BZ62" s="3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1"/>
      <c r="BM63" s="32"/>
      <c r="BN63" s="32"/>
      <c r="BO63" s="32"/>
      <c r="BP63" s="32"/>
      <c r="BQ63" s="32"/>
      <c r="BR63" s="32"/>
      <c r="BS63" s="32"/>
      <c r="BT63" s="32"/>
      <c r="BU63" s="32"/>
      <c r="BV63" s="32"/>
      <c r="BW63" s="32"/>
      <c r="BX63" s="32"/>
      <c r="BY63" s="32"/>
      <c r="BZ63" s="33"/>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4" t="s">
        <v>28</v>
      </c>
      <c r="BM64" s="35"/>
      <c r="BN64" s="35"/>
      <c r="BO64" s="35"/>
      <c r="BP64" s="35"/>
      <c r="BQ64" s="35"/>
      <c r="BR64" s="35"/>
      <c r="BS64" s="35"/>
      <c r="BT64" s="35"/>
      <c r="BU64" s="35"/>
      <c r="BV64" s="35"/>
      <c r="BW64" s="35"/>
      <c r="BX64" s="35"/>
      <c r="BY64" s="35"/>
      <c r="BZ64" s="36"/>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7"/>
      <c r="BM65" s="38"/>
      <c r="BN65" s="38"/>
      <c r="BO65" s="38"/>
      <c r="BP65" s="38"/>
      <c r="BQ65" s="38"/>
      <c r="BR65" s="38"/>
      <c r="BS65" s="38"/>
      <c r="BT65" s="38"/>
      <c r="BU65" s="38"/>
      <c r="BV65" s="38"/>
      <c r="BW65" s="38"/>
      <c r="BX65" s="38"/>
      <c r="BY65" s="38"/>
      <c r="BZ65" s="39"/>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1" t="s">
        <v>113</v>
      </c>
      <c r="BM66" s="32"/>
      <c r="BN66" s="32"/>
      <c r="BO66" s="32"/>
      <c r="BP66" s="32"/>
      <c r="BQ66" s="32"/>
      <c r="BR66" s="32"/>
      <c r="BS66" s="32"/>
      <c r="BT66" s="32"/>
      <c r="BU66" s="32"/>
      <c r="BV66" s="32"/>
      <c r="BW66" s="32"/>
      <c r="BX66" s="32"/>
      <c r="BY66" s="32"/>
      <c r="BZ66" s="3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1"/>
      <c r="BM67" s="32"/>
      <c r="BN67" s="32"/>
      <c r="BO67" s="32"/>
      <c r="BP67" s="32"/>
      <c r="BQ67" s="32"/>
      <c r="BR67" s="32"/>
      <c r="BS67" s="32"/>
      <c r="BT67" s="32"/>
      <c r="BU67" s="32"/>
      <c r="BV67" s="32"/>
      <c r="BW67" s="32"/>
      <c r="BX67" s="32"/>
      <c r="BY67" s="32"/>
      <c r="BZ67" s="3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1"/>
      <c r="BM68" s="32"/>
      <c r="BN68" s="32"/>
      <c r="BO68" s="32"/>
      <c r="BP68" s="32"/>
      <c r="BQ68" s="32"/>
      <c r="BR68" s="32"/>
      <c r="BS68" s="32"/>
      <c r="BT68" s="32"/>
      <c r="BU68" s="32"/>
      <c r="BV68" s="32"/>
      <c r="BW68" s="32"/>
      <c r="BX68" s="32"/>
      <c r="BY68" s="32"/>
      <c r="BZ68" s="3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1"/>
      <c r="BM69" s="32"/>
      <c r="BN69" s="32"/>
      <c r="BO69" s="32"/>
      <c r="BP69" s="32"/>
      <c r="BQ69" s="32"/>
      <c r="BR69" s="32"/>
      <c r="BS69" s="32"/>
      <c r="BT69" s="32"/>
      <c r="BU69" s="32"/>
      <c r="BV69" s="32"/>
      <c r="BW69" s="32"/>
      <c r="BX69" s="32"/>
      <c r="BY69" s="32"/>
      <c r="BZ69" s="3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1"/>
      <c r="BM70" s="32"/>
      <c r="BN70" s="32"/>
      <c r="BO70" s="32"/>
      <c r="BP70" s="32"/>
      <c r="BQ70" s="32"/>
      <c r="BR70" s="32"/>
      <c r="BS70" s="32"/>
      <c r="BT70" s="32"/>
      <c r="BU70" s="32"/>
      <c r="BV70" s="32"/>
      <c r="BW70" s="32"/>
      <c r="BX70" s="32"/>
      <c r="BY70" s="32"/>
      <c r="BZ70" s="3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1"/>
      <c r="BM71" s="32"/>
      <c r="BN71" s="32"/>
      <c r="BO71" s="32"/>
      <c r="BP71" s="32"/>
      <c r="BQ71" s="32"/>
      <c r="BR71" s="32"/>
      <c r="BS71" s="32"/>
      <c r="BT71" s="32"/>
      <c r="BU71" s="32"/>
      <c r="BV71" s="32"/>
      <c r="BW71" s="32"/>
      <c r="BX71" s="32"/>
      <c r="BY71" s="32"/>
      <c r="BZ71" s="3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1"/>
      <c r="BM72" s="32"/>
      <c r="BN72" s="32"/>
      <c r="BO72" s="32"/>
      <c r="BP72" s="32"/>
      <c r="BQ72" s="32"/>
      <c r="BR72" s="32"/>
      <c r="BS72" s="32"/>
      <c r="BT72" s="32"/>
      <c r="BU72" s="32"/>
      <c r="BV72" s="32"/>
      <c r="BW72" s="32"/>
      <c r="BX72" s="32"/>
      <c r="BY72" s="32"/>
      <c r="BZ72" s="3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1"/>
      <c r="BM73" s="32"/>
      <c r="BN73" s="32"/>
      <c r="BO73" s="32"/>
      <c r="BP73" s="32"/>
      <c r="BQ73" s="32"/>
      <c r="BR73" s="32"/>
      <c r="BS73" s="32"/>
      <c r="BT73" s="32"/>
      <c r="BU73" s="32"/>
      <c r="BV73" s="32"/>
      <c r="BW73" s="32"/>
      <c r="BX73" s="32"/>
      <c r="BY73" s="32"/>
      <c r="BZ73" s="3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1"/>
      <c r="BM74" s="32"/>
      <c r="BN74" s="32"/>
      <c r="BO74" s="32"/>
      <c r="BP74" s="32"/>
      <c r="BQ74" s="32"/>
      <c r="BR74" s="32"/>
      <c r="BS74" s="32"/>
      <c r="BT74" s="32"/>
      <c r="BU74" s="32"/>
      <c r="BV74" s="32"/>
      <c r="BW74" s="32"/>
      <c r="BX74" s="32"/>
      <c r="BY74" s="32"/>
      <c r="BZ74" s="3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1"/>
      <c r="BM75" s="32"/>
      <c r="BN75" s="32"/>
      <c r="BO75" s="32"/>
      <c r="BP75" s="32"/>
      <c r="BQ75" s="32"/>
      <c r="BR75" s="32"/>
      <c r="BS75" s="32"/>
      <c r="BT75" s="32"/>
      <c r="BU75" s="32"/>
      <c r="BV75" s="32"/>
      <c r="BW75" s="32"/>
      <c r="BX75" s="32"/>
      <c r="BY75" s="32"/>
      <c r="BZ75" s="3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1"/>
      <c r="BM76" s="32"/>
      <c r="BN76" s="32"/>
      <c r="BO76" s="32"/>
      <c r="BP76" s="32"/>
      <c r="BQ76" s="32"/>
      <c r="BR76" s="32"/>
      <c r="BS76" s="32"/>
      <c r="BT76" s="32"/>
      <c r="BU76" s="32"/>
      <c r="BV76" s="32"/>
      <c r="BW76" s="32"/>
      <c r="BX76" s="32"/>
      <c r="BY76" s="32"/>
      <c r="BZ76" s="3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1"/>
      <c r="BM77" s="32"/>
      <c r="BN77" s="32"/>
      <c r="BO77" s="32"/>
      <c r="BP77" s="32"/>
      <c r="BQ77" s="32"/>
      <c r="BR77" s="32"/>
      <c r="BS77" s="32"/>
      <c r="BT77" s="32"/>
      <c r="BU77" s="32"/>
      <c r="BV77" s="32"/>
      <c r="BW77" s="32"/>
      <c r="BX77" s="32"/>
      <c r="BY77" s="32"/>
      <c r="BZ77" s="3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1"/>
      <c r="BM78" s="32"/>
      <c r="BN78" s="32"/>
      <c r="BO78" s="32"/>
      <c r="BP78" s="32"/>
      <c r="BQ78" s="32"/>
      <c r="BR78" s="32"/>
      <c r="BS78" s="32"/>
      <c r="BT78" s="32"/>
      <c r="BU78" s="32"/>
      <c r="BV78" s="32"/>
      <c r="BW78" s="32"/>
      <c r="BX78" s="32"/>
      <c r="BY78" s="32"/>
      <c r="BZ78" s="3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1"/>
      <c r="BM79" s="32"/>
      <c r="BN79" s="32"/>
      <c r="BO79" s="32"/>
      <c r="BP79" s="32"/>
      <c r="BQ79" s="32"/>
      <c r="BR79" s="32"/>
      <c r="BS79" s="32"/>
      <c r="BT79" s="32"/>
      <c r="BU79" s="32"/>
      <c r="BV79" s="32"/>
      <c r="BW79" s="32"/>
      <c r="BX79" s="32"/>
      <c r="BY79" s="32"/>
      <c r="BZ79" s="3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1"/>
      <c r="BM80" s="32"/>
      <c r="BN80" s="32"/>
      <c r="BO80" s="32"/>
      <c r="BP80" s="32"/>
      <c r="BQ80" s="32"/>
      <c r="BR80" s="32"/>
      <c r="BS80" s="32"/>
      <c r="BT80" s="32"/>
      <c r="BU80" s="32"/>
      <c r="BV80" s="32"/>
      <c r="BW80" s="32"/>
      <c r="BX80" s="32"/>
      <c r="BY80" s="32"/>
      <c r="BZ80" s="3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1"/>
      <c r="BM81" s="32"/>
      <c r="BN81" s="32"/>
      <c r="BO81" s="32"/>
      <c r="BP81" s="32"/>
      <c r="BQ81" s="32"/>
      <c r="BR81" s="32"/>
      <c r="BS81" s="32"/>
      <c r="BT81" s="32"/>
      <c r="BU81" s="32"/>
      <c r="BV81" s="32"/>
      <c r="BW81" s="32"/>
      <c r="BX81" s="32"/>
      <c r="BY81" s="32"/>
      <c r="BZ81" s="3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3"/>
      <c r="BM82" s="44"/>
      <c r="BN82" s="44"/>
      <c r="BO82" s="44"/>
      <c r="BP82" s="44"/>
      <c r="BQ82" s="44"/>
      <c r="BR82" s="44"/>
      <c r="BS82" s="44"/>
      <c r="BT82" s="44"/>
      <c r="BU82" s="44"/>
      <c r="BV82" s="44"/>
      <c r="BW82" s="44"/>
      <c r="BX82" s="44"/>
      <c r="BY82" s="44"/>
      <c r="BZ82" s="45"/>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2ZSjGq5Kst6gtxQMr7/nrdoWqI/KRH1EAIJ57MhZircF2WZhP6EpasQ/dcr3KqeAHkJ4f5jbSPRnZ89/CT2oA==" saltValue="F8HinYdF6cUNw58noVvElw=="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5:BZ46"/>
    <mergeCell ref="BL47:BZ63"/>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392120</v>
      </c>
      <c r="D6" s="20">
        <f t="shared" si="3"/>
        <v>46</v>
      </c>
      <c r="E6" s="20">
        <f t="shared" si="3"/>
        <v>1</v>
      </c>
      <c r="F6" s="20">
        <f t="shared" si="3"/>
        <v>0</v>
      </c>
      <c r="G6" s="20">
        <f t="shared" si="3"/>
        <v>1</v>
      </c>
      <c r="H6" s="20" t="str">
        <f t="shared" si="3"/>
        <v>高知県　香美市</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84.03</v>
      </c>
      <c r="P6" s="21">
        <f t="shared" si="3"/>
        <v>54.72</v>
      </c>
      <c r="Q6" s="21">
        <f t="shared" si="3"/>
        <v>2310</v>
      </c>
      <c r="R6" s="21">
        <f t="shared" si="3"/>
        <v>25381</v>
      </c>
      <c r="S6" s="21">
        <f t="shared" si="3"/>
        <v>537.86</v>
      </c>
      <c r="T6" s="21">
        <f t="shared" si="3"/>
        <v>47.19</v>
      </c>
      <c r="U6" s="21">
        <f t="shared" si="3"/>
        <v>13796</v>
      </c>
      <c r="V6" s="21">
        <f t="shared" si="3"/>
        <v>13.26</v>
      </c>
      <c r="W6" s="21">
        <f t="shared" si="3"/>
        <v>1040.42</v>
      </c>
      <c r="X6" s="22">
        <f>IF(X7="",NA(),X7)</f>
        <v>116.48</v>
      </c>
      <c r="Y6" s="22">
        <f t="shared" ref="Y6:AG6" si="4">IF(Y7="",NA(),Y7)</f>
        <v>110.41</v>
      </c>
      <c r="Z6" s="22">
        <f t="shared" si="4"/>
        <v>120.7</v>
      </c>
      <c r="AA6" s="22">
        <f t="shared" si="4"/>
        <v>116.32</v>
      </c>
      <c r="AB6" s="22">
        <f t="shared" si="4"/>
        <v>137.31</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201.38</v>
      </c>
      <c r="AU6" s="22">
        <f t="shared" ref="AU6:BC6" si="6">IF(AU7="",NA(),AU7)</f>
        <v>561.44000000000005</v>
      </c>
      <c r="AV6" s="22">
        <f t="shared" si="6"/>
        <v>795.13</v>
      </c>
      <c r="AW6" s="22">
        <f t="shared" si="6"/>
        <v>546.76</v>
      </c>
      <c r="AX6" s="22">
        <f t="shared" si="6"/>
        <v>1027.3499999999999</v>
      </c>
      <c r="AY6" s="22">
        <f t="shared" si="6"/>
        <v>359.7</v>
      </c>
      <c r="AZ6" s="22">
        <f t="shared" si="6"/>
        <v>362.93</v>
      </c>
      <c r="BA6" s="22">
        <f t="shared" si="6"/>
        <v>371.81</v>
      </c>
      <c r="BB6" s="22">
        <f t="shared" si="6"/>
        <v>384.23</v>
      </c>
      <c r="BC6" s="22">
        <f t="shared" si="6"/>
        <v>364.3</v>
      </c>
      <c r="BD6" s="21" t="str">
        <f>IF(BD7="","",IF(BD7="-","【-】","【"&amp;SUBSTITUTE(TEXT(BD7,"#,##0.00"),"-","△")&amp;"】"))</f>
        <v>【252.29】</v>
      </c>
      <c r="BE6" s="22">
        <f>IF(BE7="",NA(),BE7)</f>
        <v>94.89</v>
      </c>
      <c r="BF6" s="22">
        <f t="shared" ref="BF6:BN6" si="7">IF(BF7="",NA(),BF7)</f>
        <v>86.03</v>
      </c>
      <c r="BG6" s="22">
        <f t="shared" si="7"/>
        <v>87.49</v>
      </c>
      <c r="BH6" s="22">
        <f t="shared" si="7"/>
        <v>117.3</v>
      </c>
      <c r="BI6" s="22">
        <f t="shared" si="7"/>
        <v>127.53</v>
      </c>
      <c r="BJ6" s="22">
        <f t="shared" si="7"/>
        <v>447.01</v>
      </c>
      <c r="BK6" s="22">
        <f t="shared" si="7"/>
        <v>439.05</v>
      </c>
      <c r="BL6" s="22">
        <f t="shared" si="7"/>
        <v>465.85</v>
      </c>
      <c r="BM6" s="22">
        <f t="shared" si="7"/>
        <v>439.43</v>
      </c>
      <c r="BN6" s="22">
        <f t="shared" si="7"/>
        <v>438.41</v>
      </c>
      <c r="BO6" s="21" t="str">
        <f>IF(BO7="","",IF(BO7="-","【-】","【"&amp;SUBSTITUTE(TEXT(BO7,"#,##0.00"),"-","△")&amp;"】"))</f>
        <v>【268.07】</v>
      </c>
      <c r="BP6" s="22">
        <f>IF(BP7="",NA(),BP7)</f>
        <v>111.22</v>
      </c>
      <c r="BQ6" s="22">
        <f t="shared" ref="BQ6:BY6" si="8">IF(BQ7="",NA(),BQ7)</f>
        <v>98.15</v>
      </c>
      <c r="BR6" s="22">
        <f t="shared" si="8"/>
        <v>105.28</v>
      </c>
      <c r="BS6" s="22">
        <f t="shared" si="8"/>
        <v>107.56</v>
      </c>
      <c r="BT6" s="22">
        <f t="shared" si="8"/>
        <v>137.80000000000001</v>
      </c>
      <c r="BU6" s="22">
        <f t="shared" si="8"/>
        <v>95.81</v>
      </c>
      <c r="BV6" s="22">
        <f t="shared" si="8"/>
        <v>95.26</v>
      </c>
      <c r="BW6" s="22">
        <f t="shared" si="8"/>
        <v>92.39</v>
      </c>
      <c r="BX6" s="22">
        <f t="shared" si="8"/>
        <v>94.41</v>
      </c>
      <c r="BY6" s="22">
        <f t="shared" si="8"/>
        <v>90.96</v>
      </c>
      <c r="BZ6" s="21" t="str">
        <f>IF(BZ7="","",IF(BZ7="-","【-】","【"&amp;SUBSTITUTE(TEXT(BZ7,"#,##0.00"),"-","△")&amp;"】"))</f>
        <v>【97.47】</v>
      </c>
      <c r="CA6" s="22">
        <f>IF(CA7="",NA(),CA7)</f>
        <v>91.7</v>
      </c>
      <c r="CB6" s="22">
        <f t="shared" ref="CB6:CJ6" si="9">IF(CB7="",NA(),CB7)</f>
        <v>103.65</v>
      </c>
      <c r="CC6" s="22">
        <f t="shared" si="9"/>
        <v>96.33</v>
      </c>
      <c r="CD6" s="22">
        <f t="shared" si="9"/>
        <v>95</v>
      </c>
      <c r="CE6" s="22">
        <f t="shared" si="9"/>
        <v>86.57</v>
      </c>
      <c r="CF6" s="22">
        <f t="shared" si="9"/>
        <v>189.58</v>
      </c>
      <c r="CG6" s="22">
        <f t="shared" si="9"/>
        <v>192.82</v>
      </c>
      <c r="CH6" s="22">
        <f t="shared" si="9"/>
        <v>192.98</v>
      </c>
      <c r="CI6" s="22">
        <f t="shared" si="9"/>
        <v>192.13</v>
      </c>
      <c r="CJ6" s="22">
        <f t="shared" si="9"/>
        <v>197.04</v>
      </c>
      <c r="CK6" s="21" t="str">
        <f>IF(CK7="","",IF(CK7="-","【-】","【"&amp;SUBSTITUTE(TEXT(CK7,"#,##0.00"),"-","△")&amp;"】"))</f>
        <v>【174.75】</v>
      </c>
      <c r="CL6" s="22">
        <f>IF(CL7="",NA(),CL7)</f>
        <v>79.91</v>
      </c>
      <c r="CM6" s="22">
        <f t="shared" ref="CM6:CU6" si="10">IF(CM7="",NA(),CM7)</f>
        <v>81.069999999999993</v>
      </c>
      <c r="CN6" s="22">
        <f t="shared" si="10"/>
        <v>50.63</v>
      </c>
      <c r="CO6" s="22">
        <f t="shared" si="10"/>
        <v>48.62</v>
      </c>
      <c r="CP6" s="22">
        <f t="shared" si="10"/>
        <v>46.32</v>
      </c>
      <c r="CQ6" s="22">
        <f t="shared" si="10"/>
        <v>55.22</v>
      </c>
      <c r="CR6" s="22">
        <f t="shared" si="10"/>
        <v>54.05</v>
      </c>
      <c r="CS6" s="22">
        <f t="shared" si="10"/>
        <v>54.43</v>
      </c>
      <c r="CT6" s="22">
        <f t="shared" si="10"/>
        <v>53.87</v>
      </c>
      <c r="CU6" s="22">
        <f t="shared" si="10"/>
        <v>54.49</v>
      </c>
      <c r="CV6" s="21" t="str">
        <f>IF(CV7="","",IF(CV7="-","【-】","【"&amp;SUBSTITUTE(TEXT(CV7,"#,##0.00"),"-","△")&amp;"】"))</f>
        <v>【59.97】</v>
      </c>
      <c r="CW6" s="22">
        <f>IF(CW7="",NA(),CW7)</f>
        <v>96.05</v>
      </c>
      <c r="CX6" s="22">
        <f t="shared" ref="CX6:DF6" si="11">IF(CX7="",NA(),CX7)</f>
        <v>94.94</v>
      </c>
      <c r="CY6" s="22">
        <f t="shared" si="11"/>
        <v>91.27</v>
      </c>
      <c r="CZ6" s="22">
        <f t="shared" si="11"/>
        <v>93.9</v>
      </c>
      <c r="DA6" s="22">
        <f t="shared" si="11"/>
        <v>96.33</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56.72</v>
      </c>
      <c r="DI6" s="22">
        <f t="shared" ref="DI6:DQ6" si="12">IF(DI7="",NA(),DI7)</f>
        <v>59.38</v>
      </c>
      <c r="DJ6" s="22">
        <f t="shared" si="12"/>
        <v>61.96</v>
      </c>
      <c r="DK6" s="22">
        <f t="shared" si="12"/>
        <v>64.38</v>
      </c>
      <c r="DL6" s="22">
        <f t="shared" si="12"/>
        <v>66.510000000000005</v>
      </c>
      <c r="DM6" s="22">
        <f t="shared" si="12"/>
        <v>47.97</v>
      </c>
      <c r="DN6" s="22">
        <f t="shared" si="12"/>
        <v>49.12</v>
      </c>
      <c r="DO6" s="22">
        <f t="shared" si="12"/>
        <v>49.39</v>
      </c>
      <c r="DP6" s="22">
        <f t="shared" si="12"/>
        <v>50.75</v>
      </c>
      <c r="DQ6" s="22">
        <f t="shared" si="12"/>
        <v>51.72</v>
      </c>
      <c r="DR6" s="21" t="str">
        <f>IF(DR7="","",IF(DR7="-","【-】","【"&amp;SUBSTITUTE(TEXT(DR7,"#,##0.00"),"-","△")&amp;"】"))</f>
        <v>【51.51】</v>
      </c>
      <c r="DS6" s="22">
        <f>IF(DS7="",NA(),DS7)</f>
        <v>25.95</v>
      </c>
      <c r="DT6" s="22">
        <f t="shared" ref="DT6:EB6" si="13">IF(DT7="",NA(),DT7)</f>
        <v>29.47</v>
      </c>
      <c r="DU6" s="22">
        <f t="shared" si="13"/>
        <v>41.39</v>
      </c>
      <c r="DV6" s="22">
        <f t="shared" si="13"/>
        <v>38.14</v>
      </c>
      <c r="DW6" s="22">
        <f t="shared" si="13"/>
        <v>38.14</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0.08</v>
      </c>
      <c r="EE6" s="21">
        <f t="shared" ref="EE6:EM6" si="14">IF(EE7="",NA(),EE7)</f>
        <v>0</v>
      </c>
      <c r="EF6" s="21">
        <f t="shared" si="14"/>
        <v>0</v>
      </c>
      <c r="EG6" s="21">
        <f t="shared" si="14"/>
        <v>0</v>
      </c>
      <c r="EH6" s="21">
        <f t="shared" si="14"/>
        <v>0</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392120</v>
      </c>
      <c r="D7" s="24">
        <v>46</v>
      </c>
      <c r="E7" s="24">
        <v>1</v>
      </c>
      <c r="F7" s="24">
        <v>0</v>
      </c>
      <c r="G7" s="24">
        <v>1</v>
      </c>
      <c r="H7" s="24" t="s">
        <v>93</v>
      </c>
      <c r="I7" s="24" t="s">
        <v>94</v>
      </c>
      <c r="J7" s="24" t="s">
        <v>95</v>
      </c>
      <c r="K7" s="24" t="s">
        <v>96</v>
      </c>
      <c r="L7" s="24" t="s">
        <v>97</v>
      </c>
      <c r="M7" s="24" t="s">
        <v>98</v>
      </c>
      <c r="N7" s="25" t="s">
        <v>99</v>
      </c>
      <c r="O7" s="25">
        <v>84.03</v>
      </c>
      <c r="P7" s="25">
        <v>54.72</v>
      </c>
      <c r="Q7" s="25">
        <v>2310</v>
      </c>
      <c r="R7" s="25">
        <v>25381</v>
      </c>
      <c r="S7" s="25">
        <v>537.86</v>
      </c>
      <c r="T7" s="25">
        <v>47.19</v>
      </c>
      <c r="U7" s="25">
        <v>13796</v>
      </c>
      <c r="V7" s="25">
        <v>13.26</v>
      </c>
      <c r="W7" s="25">
        <v>1040.42</v>
      </c>
      <c r="X7" s="25">
        <v>116.48</v>
      </c>
      <c r="Y7" s="25">
        <v>110.41</v>
      </c>
      <c r="Z7" s="25">
        <v>120.7</v>
      </c>
      <c r="AA7" s="25">
        <v>116.32</v>
      </c>
      <c r="AB7" s="25">
        <v>137.31</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201.38</v>
      </c>
      <c r="AU7" s="25">
        <v>561.44000000000005</v>
      </c>
      <c r="AV7" s="25">
        <v>795.13</v>
      </c>
      <c r="AW7" s="25">
        <v>546.76</v>
      </c>
      <c r="AX7" s="25">
        <v>1027.3499999999999</v>
      </c>
      <c r="AY7" s="25">
        <v>359.7</v>
      </c>
      <c r="AZ7" s="25">
        <v>362.93</v>
      </c>
      <c r="BA7" s="25">
        <v>371.81</v>
      </c>
      <c r="BB7" s="25">
        <v>384.23</v>
      </c>
      <c r="BC7" s="25">
        <v>364.3</v>
      </c>
      <c r="BD7" s="25">
        <v>252.29</v>
      </c>
      <c r="BE7" s="25">
        <v>94.89</v>
      </c>
      <c r="BF7" s="25">
        <v>86.03</v>
      </c>
      <c r="BG7" s="25">
        <v>87.49</v>
      </c>
      <c r="BH7" s="25">
        <v>117.3</v>
      </c>
      <c r="BI7" s="25">
        <v>127.53</v>
      </c>
      <c r="BJ7" s="25">
        <v>447.01</v>
      </c>
      <c r="BK7" s="25">
        <v>439.05</v>
      </c>
      <c r="BL7" s="25">
        <v>465.85</v>
      </c>
      <c r="BM7" s="25">
        <v>439.43</v>
      </c>
      <c r="BN7" s="25">
        <v>438.41</v>
      </c>
      <c r="BO7" s="25">
        <v>268.07</v>
      </c>
      <c r="BP7" s="25">
        <v>111.22</v>
      </c>
      <c r="BQ7" s="25">
        <v>98.15</v>
      </c>
      <c r="BR7" s="25">
        <v>105.28</v>
      </c>
      <c r="BS7" s="25">
        <v>107.56</v>
      </c>
      <c r="BT7" s="25">
        <v>137.80000000000001</v>
      </c>
      <c r="BU7" s="25">
        <v>95.81</v>
      </c>
      <c r="BV7" s="25">
        <v>95.26</v>
      </c>
      <c r="BW7" s="25">
        <v>92.39</v>
      </c>
      <c r="BX7" s="25">
        <v>94.41</v>
      </c>
      <c r="BY7" s="25">
        <v>90.96</v>
      </c>
      <c r="BZ7" s="25">
        <v>97.47</v>
      </c>
      <c r="CA7" s="25">
        <v>91.7</v>
      </c>
      <c r="CB7" s="25">
        <v>103.65</v>
      </c>
      <c r="CC7" s="25">
        <v>96.33</v>
      </c>
      <c r="CD7" s="25">
        <v>95</v>
      </c>
      <c r="CE7" s="25">
        <v>86.57</v>
      </c>
      <c r="CF7" s="25">
        <v>189.58</v>
      </c>
      <c r="CG7" s="25">
        <v>192.82</v>
      </c>
      <c r="CH7" s="25">
        <v>192.98</v>
      </c>
      <c r="CI7" s="25">
        <v>192.13</v>
      </c>
      <c r="CJ7" s="25">
        <v>197.04</v>
      </c>
      <c r="CK7" s="25">
        <v>174.75</v>
      </c>
      <c r="CL7" s="25">
        <v>79.91</v>
      </c>
      <c r="CM7" s="25">
        <v>81.069999999999993</v>
      </c>
      <c r="CN7" s="25">
        <v>50.63</v>
      </c>
      <c r="CO7" s="25">
        <v>48.62</v>
      </c>
      <c r="CP7" s="25">
        <v>46.32</v>
      </c>
      <c r="CQ7" s="25">
        <v>55.22</v>
      </c>
      <c r="CR7" s="25">
        <v>54.05</v>
      </c>
      <c r="CS7" s="25">
        <v>54.43</v>
      </c>
      <c r="CT7" s="25">
        <v>53.87</v>
      </c>
      <c r="CU7" s="25">
        <v>54.49</v>
      </c>
      <c r="CV7" s="25">
        <v>59.97</v>
      </c>
      <c r="CW7" s="25">
        <v>96.05</v>
      </c>
      <c r="CX7" s="25">
        <v>94.94</v>
      </c>
      <c r="CY7" s="25">
        <v>91.27</v>
      </c>
      <c r="CZ7" s="25">
        <v>93.9</v>
      </c>
      <c r="DA7" s="25">
        <v>96.33</v>
      </c>
      <c r="DB7" s="25">
        <v>80.930000000000007</v>
      </c>
      <c r="DC7" s="25">
        <v>80.510000000000005</v>
      </c>
      <c r="DD7" s="25">
        <v>79.44</v>
      </c>
      <c r="DE7" s="25">
        <v>79.489999999999995</v>
      </c>
      <c r="DF7" s="25">
        <v>78.8</v>
      </c>
      <c r="DG7" s="25">
        <v>89.76</v>
      </c>
      <c r="DH7" s="25">
        <v>56.72</v>
      </c>
      <c r="DI7" s="25">
        <v>59.38</v>
      </c>
      <c r="DJ7" s="25">
        <v>61.96</v>
      </c>
      <c r="DK7" s="25">
        <v>64.38</v>
      </c>
      <c r="DL7" s="25">
        <v>66.510000000000005</v>
      </c>
      <c r="DM7" s="25">
        <v>47.97</v>
      </c>
      <c r="DN7" s="25">
        <v>49.12</v>
      </c>
      <c r="DO7" s="25">
        <v>49.39</v>
      </c>
      <c r="DP7" s="25">
        <v>50.75</v>
      </c>
      <c r="DQ7" s="25">
        <v>51.72</v>
      </c>
      <c r="DR7" s="25">
        <v>51.51</v>
      </c>
      <c r="DS7" s="25">
        <v>25.95</v>
      </c>
      <c r="DT7" s="25">
        <v>29.47</v>
      </c>
      <c r="DU7" s="25">
        <v>41.39</v>
      </c>
      <c r="DV7" s="25">
        <v>38.14</v>
      </c>
      <c r="DW7" s="25">
        <v>38.14</v>
      </c>
      <c r="DX7" s="25">
        <v>15.33</v>
      </c>
      <c r="DY7" s="25">
        <v>16.760000000000002</v>
      </c>
      <c r="DZ7" s="25">
        <v>18.57</v>
      </c>
      <c r="EA7" s="25">
        <v>21.14</v>
      </c>
      <c r="EB7" s="25">
        <v>22.12</v>
      </c>
      <c r="EC7" s="25">
        <v>23.75</v>
      </c>
      <c r="ED7" s="25">
        <v>0.08</v>
      </c>
      <c r="EE7" s="25">
        <v>0</v>
      </c>
      <c r="EF7" s="25">
        <v>0</v>
      </c>
      <c r="EG7" s="25">
        <v>0</v>
      </c>
      <c r="EH7" s="25">
        <v>0</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2023-12-05T01:00:30Z</dcterms:created>
  <dcterms:modified xsi:type="dcterms:W3CDTF">2024-01-22T07:14:09Z</dcterms:modified>
  <cp:category/>
</cp:coreProperties>
</file>