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fsv-yamada\2011新組織共有フォルダ\24上下水道局\01総務係\013：調査・報告\【毎年1月】経営比較分析表\R5\経営比較分析表DL\"/>
    </mc:Choice>
  </mc:AlternateContent>
  <xr:revisionPtr revIDLastSave="0" documentId="13_ncr:1_{484C6992-C2DB-4B16-B4D9-7CC2A88A9E07}" xr6:coauthVersionLast="36" xr6:coauthVersionMax="36" xr10:uidLastSave="{00000000-0000-0000-0000-000000000000}"/>
  <workbookProtection workbookAlgorithmName="SHA-512" workbookHashValue="Hs/3GaK5VKcvdTZjvjnPhUE5opvpPvASzx+e/f2TJza1Wmsf9stEMn0UKuGlNMt1BOVdGxvZHsqKJp/5HHm0GQ==" workbookSaltValue="9wFxRQxdrZp7aR5KHMRLtA==" workbookSpinCount="100000" lockStructure="1"/>
  <bookViews>
    <workbookView xWindow="0" yWindow="0" windowWidth="24000" windowHeight="1084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AL10" i="4"/>
  <c r="I10" i="4"/>
  <c r="I8" i="4"/>
</calcChain>
</file>

<file path=xl/sharedStrings.xml><?xml version="1.0" encoding="utf-8"?>
<sst xmlns="http://schemas.openxmlformats.org/spreadsheetml/2006/main" count="319" uniqueCount="116">
  <si>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</si>
  <si>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</si>
  <si>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</si>
  <si>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</si>
  <si>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</si>
  <si>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</si>
  <si>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</si>
  <si>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</si>
  <si>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</si>
  <si>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</si>
  <si>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</si>
  <si>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</si>
  <si>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</si>
  <si>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</si>
  <si>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</si>
  <si>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</si>
  <si>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</si>
  <si>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</si>
  <si>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</si>
  <si>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</si>
  <si>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</si>
  <si>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</si>
  <si>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</si>
  <si>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</si>
  <si>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</si>
  <si>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</si>
  <si>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</si>
  <si>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</si>
  <si>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</si>
  <si>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</si>
  <si>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</si>
  <si>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</si>
  <si>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</si>
  <si>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</si>
  <si>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</si>
  <si>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</si>
  <si>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</si>
  <si>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</si>
  <si>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</si>
  <si>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</si>
  <si>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</si>
  <si>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</si>
  <si>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</si>
  <si>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</si>
  <si>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</si>
  <si>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</si>
  <si>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</si>
  <si>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</si>
  <si>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</si>
  <si>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</si>
  <si>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</si>
  <si>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</si>
  <si>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</si>
  <si>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</si>
  <si>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</si>
  <si>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</si>
  <si>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</si>
  <si>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</si>
  <si>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</si>
  <si>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</si>
  <si>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</si>
  <si>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</si>
  <si>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</si>
  <si>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</si>
  <si>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</si>
  <si>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</si>
  <si>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</si>
  <si>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</si>
  <si>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</si>
  <si>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</si>
  <si>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</si>
  <si>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</si>
  <si>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</si>
  <si>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</si>
  <si>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</si>
  <si>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</si>
  <si>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</si>
  <si>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</si>
  <si>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</si>
  <si>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</si>
  <si>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</si>
  <si>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</si>
  <si>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</si>
  <si>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</si>
  <si>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</si>
  <si>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</si>
  <si>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</si>
  <si>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</si>
  <si>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</si>
  <si>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</si>
  <si>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</si>
  <si>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</si>
  <si>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</si>
  <si>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</si>
  <si>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</si>
  <si>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</si>
  <si>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高知県　香美市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</si>
  <si>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</si>
  <si>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</si>
  <si>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</si>
  <si>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</si>
  <si>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</si>
  <si>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</si>
  <si>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</si>
  <si>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</si>
  <si>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</si>
  <si>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</si>
  <si>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</si>
  <si>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</si>
  <si>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</si>
  <si>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</si>
  <si>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</si>
  <si>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</si>
  <si>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7年事業開始、平成15年供用開始した比較的新しい施設です。平成25年度に管路や施設の整備は完了しています。また近年、伏流水が原因と推察される洗掘による管渠やマンホール周辺の陥没等が増加していることに加え、不明水の流入によってマンホールポンプや処理施設に負荷が掛かり、機械類の故障や摩耗も増加しています。これらの原因によって維持管理費が増加しているほか、有収率が低調となり、有収水量の適正確保にも支障をきたしております。不明水の対応としては、調査を行い、発見された破損箇所の管渠取替を行っています。また、管路や施設の老朽化対策として、ストックマネジメント計画（維持管理計画）に基づき、計画的に施設の更新・維持管理を行っていく予定です。</t>
  </si>
  <si>
    <t>　平成25年度に面整備は終了していることから、企業債債務残高が年々減少する傾向にあります。しかしながら、下水道使用料収入の大幅な増加は見込めず、今後の経営は、大変厳しい状況となっており、今後も不明水の発生区域を特定し、対策へ取り組むとともに、接続勧奨による有収水量の適正確保に努めます。
 また、令和3年度から料金改定を実施し、使用水量1㎥あたり税込33円を増額しました。（ただし、経過措置として、令和3年4月検針分から令和4年3月検針分までは現行の料金で据え置き、令和4年4月検針分から令和9年4月検針分までは使用水量1㎥あたり税込16.5円の増額となります。）今後は、適切な料金収入の確保を図りながら、経営状況の改善に努めていきます。</t>
  </si>
  <si>
    <t>④企業債残高対事業規模比率 については、地方債償還金は一般会計からの繰入金で賄われており、当事業が負担しているものはない状況です。
⑤経費回収率については、使用料収入で維持管理費を賄えていない為、一般会計からの繰入金に依存しており、健全経営とは言えない状況となっています。
⑥汚水処理原価は、処理場維持管理費の増減により、増減しています。
⑧水洗化率の算出方法を変更したため、水洗化率は下がっています。施設等の整備も完了していることから、今後の飛躍的な上昇は見込めない状況です。</t>
    <rPh sb="171" eb="174">
      <t>スイセンカ</t>
    </rPh>
    <rPh sb="174" eb="175">
      <t>リツ</t>
    </rPh>
    <rPh sb="176" eb="178">
      <t>サンシュツ</t>
    </rPh>
    <rPh sb="178" eb="180">
      <t>ホウホウ</t>
    </rPh>
    <rPh sb="181" eb="183">
      <t>ヘンコウ</t>
    </rPh>
    <rPh sb="193" eb="194">
      <t>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</si>
</sst>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E-4053-BD89-2D97728B2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BE-4053-BD89-2D97728B2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E3-480B-A939-AD341A1A9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E3-480B-A939-AD341A1A9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69.12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1C-4BE5-A0C7-5444335D5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1C-4BE5-A0C7-5444335D5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135.06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3-4C42-BB86-4217D8655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13-4C42-BB86-4217D8655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1D-435D-B501-EB7CA382B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1D-435D-B501-EB7CA382B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A-4173-B65D-19AFD66EB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0A-4173-B65D-19AFD66EB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BE-41DE-9F8F-B7E22FBC0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BE-41DE-9F8F-B7E22FBC0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246.41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4-4EAC-BE1A-3B5263954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4-4EAC-BE1A-3B5263954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1826.13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F-4FF1-B801-0D5D8060D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1195.47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5F-4FF1-B801-0D5D8060D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3-4855-8A4A-D4ED66E50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69.430000000000007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33-4855-8A4A-D4ED66E50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167.42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5-4FB2-BFF9-A4634E4FA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5-4FB2-BFF9-A4634E4FA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Y4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高知県　香美市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特定環境保全公共下水道</v>
      </c>
      <c r="Q8" s="35"/>
      <c r="R8" s="35"/>
      <c r="S8" s="35"/>
      <c r="T8" s="35"/>
      <c r="U8" s="35"/>
      <c r="V8" s="35"/>
      <c r="W8" s="35" t="str">
        <f>データ!L6</f>
        <v>D2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25381</v>
      </c>
      <c r="AM8" s="37"/>
      <c r="AN8" s="37"/>
      <c r="AO8" s="37"/>
      <c r="AP8" s="37"/>
      <c r="AQ8" s="37"/>
      <c r="AR8" s="37"/>
      <c r="AS8" s="37"/>
      <c r="AT8" s="38">
        <f>データ!T6</f>
        <v>537.86</v>
      </c>
      <c r="AU8" s="38"/>
      <c r="AV8" s="38"/>
      <c r="AW8" s="38"/>
      <c r="AX8" s="38"/>
      <c r="AY8" s="38"/>
      <c r="AZ8" s="38"/>
      <c r="BA8" s="38"/>
      <c r="BB8" s="38">
        <f>データ!U6</f>
        <v>47.19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77.069999999999993</v>
      </c>
      <c r="J10" s="38"/>
      <c r="K10" s="38"/>
      <c r="L10" s="38"/>
      <c r="M10" s="38"/>
      <c r="N10" s="38"/>
      <c r="O10" s="38"/>
      <c r="P10" s="38">
        <f>データ!P6</f>
        <v>8.93</v>
      </c>
      <c r="Q10" s="38"/>
      <c r="R10" s="38"/>
      <c r="S10" s="38"/>
      <c r="T10" s="38"/>
      <c r="U10" s="38"/>
      <c r="V10" s="38"/>
      <c r="W10" s="38">
        <f>データ!Q6</f>
        <v>91.17</v>
      </c>
      <c r="X10" s="38"/>
      <c r="Y10" s="38"/>
      <c r="Z10" s="38"/>
      <c r="AA10" s="38"/>
      <c r="AB10" s="38"/>
      <c r="AC10" s="38"/>
      <c r="AD10" s="37">
        <f>データ!R6</f>
        <v>2750</v>
      </c>
      <c r="AE10" s="37"/>
      <c r="AF10" s="37"/>
      <c r="AG10" s="37"/>
      <c r="AH10" s="37"/>
      <c r="AI10" s="37"/>
      <c r="AJ10" s="37"/>
      <c r="AK10" s="2"/>
      <c r="AL10" s="37">
        <f>データ!V6</f>
        <v>2251</v>
      </c>
      <c r="AM10" s="37"/>
      <c r="AN10" s="37"/>
      <c r="AO10" s="37"/>
      <c r="AP10" s="37"/>
      <c r="AQ10" s="37"/>
      <c r="AR10" s="37"/>
      <c r="AS10" s="37"/>
      <c r="AT10" s="38">
        <f>データ!W6</f>
        <v>1.02</v>
      </c>
      <c r="AU10" s="38"/>
      <c r="AV10" s="38"/>
      <c r="AW10" s="38"/>
      <c r="AX10" s="38"/>
      <c r="AY10" s="38"/>
      <c r="AZ10" s="38"/>
      <c r="BA10" s="38"/>
      <c r="BB10" s="38">
        <f>データ!X6</f>
        <v>2206.86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61" t="s">
        <v>23</v>
      </c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2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3" t="s">
        <v>24</v>
      </c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1:78" ht="13.5" customHeight="1" x14ac:dyDescent="0.15">
      <c r="A14" s="2"/>
      <c r="B14" s="65" t="s">
        <v>25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7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5" t="s">
        <v>115</v>
      </c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5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5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5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5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5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5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5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5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5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5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5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5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5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5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5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5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5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5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5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5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5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5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5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5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5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5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5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5" t="s">
        <v>113</v>
      </c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5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5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5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5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5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5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5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5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5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5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5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5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7"/>
    </row>
    <row r="60" spans="1:78" ht="13.5" customHeight="1" x14ac:dyDescent="0.15">
      <c r="A60" s="2"/>
      <c r="B60" s="68" t="s">
        <v>28</v>
      </c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70"/>
      <c r="BK60" s="2"/>
      <c r="BL60" s="55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7"/>
    </row>
    <row r="61" spans="1:78" ht="13.5" customHeight="1" x14ac:dyDescent="0.15">
      <c r="A61" s="2"/>
      <c r="B61" s="68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70"/>
      <c r="BK61" s="2"/>
      <c r="BL61" s="55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5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5" t="s">
        <v>114</v>
      </c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5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5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5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5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5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5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5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5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5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5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5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5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5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5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5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8"/>
      <c r="BM82" s="59"/>
      <c r="BN82" s="59"/>
      <c r="BO82" s="59"/>
      <c r="BP82" s="59"/>
      <c r="BQ82" s="59"/>
      <c r="BR82" s="59"/>
      <c r="BS82" s="59"/>
      <c r="BT82" s="59"/>
      <c r="BU82" s="59"/>
      <c r="BV82" s="59"/>
      <c r="BW82" s="59"/>
      <c r="BX82" s="59"/>
      <c r="BY82" s="59"/>
      <c r="BZ82" s="6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【104.54】</v>
      </c>
      <c r="F85" s="12" t="str">
        <f>データ!AT6</f>
        <v>【65.93】</v>
      </c>
      <c r="G85" s="12" t="str">
        <f>データ!BE6</f>
        <v>【44.25】</v>
      </c>
      <c r="H85" s="12" t="str">
        <f>データ!BP6</f>
        <v>【1,182.11】</v>
      </c>
      <c r="I85" s="12" t="str">
        <f>データ!CA6</f>
        <v>【73.78】</v>
      </c>
      <c r="J85" s="12" t="str">
        <f>データ!CL6</f>
        <v>【220.62】</v>
      </c>
      <c r="K85" s="12" t="str">
        <f>データ!CW6</f>
        <v>【42.22】</v>
      </c>
      <c r="L85" s="12" t="str">
        <f>データ!DH6</f>
        <v>【85.67】</v>
      </c>
      <c r="M85" s="12" t="str">
        <f>データ!DS6</f>
        <v>【28.00】</v>
      </c>
      <c r="N85" s="12" t="str">
        <f>データ!ED6</f>
        <v>【0.03】</v>
      </c>
      <c r="O85" s="12" t="str">
        <f>データ!EO6</f>
        <v>【0.13】</v>
      </c>
    </row>
  </sheetData>
  <sheetProtection algorithmName="SHA-512" hashValue="L61vCjXYqGz7n0m5GkGKMMw0HOMKmpVwhVuVnpadTbuj6cb0IAICs+K5u8QlilRtqAbiTX2wQE/G6DpvOVZ4XQ==" saltValue="jUR/gl1iD4aUGIdUe1GaVw==" spinCount="100000" sheet="1" objects="1" scenarios="1" formatCells="0" formatColumns="0" formatRows="0"/>
  <mergeCells count="51">
    <mergeCell ref="B60:BJ61"/>
    <mergeCell ref="BL64:BZ65"/>
    <mergeCell ref="C83:BJ83"/>
    <mergeCell ref="BL47:BZ63"/>
    <mergeCell ref="BL66:BZ82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L16:BZ44"/>
    <mergeCell ref="BN10:BY10"/>
    <mergeCell ref="BL11:BZ13"/>
    <mergeCell ref="B14:BJ15"/>
    <mergeCell ref="BL14:BZ15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392120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高知県　香美市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77.069999999999993</v>
      </c>
      <c r="P6" s="20">
        <f t="shared" si="3"/>
        <v>8.93</v>
      </c>
      <c r="Q6" s="20">
        <f t="shared" si="3"/>
        <v>91.17</v>
      </c>
      <c r="R6" s="20">
        <f t="shared" si="3"/>
        <v>2750</v>
      </c>
      <c r="S6" s="20">
        <f t="shared" si="3"/>
        <v>25381</v>
      </c>
      <c r="T6" s="20">
        <f t="shared" si="3"/>
        <v>537.86</v>
      </c>
      <c r="U6" s="20">
        <f t="shared" si="3"/>
        <v>47.19</v>
      </c>
      <c r="V6" s="20">
        <f t="shared" si="3"/>
        <v>2251</v>
      </c>
      <c r="W6" s="20">
        <f t="shared" si="3"/>
        <v>1.02</v>
      </c>
      <c r="X6" s="20">
        <f t="shared" si="3"/>
        <v>2206.86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 t="str">
        <f t="shared" si="4"/>
        <v>-</v>
      </c>
      <c r="AC6" s="21">
        <f t="shared" si="4"/>
        <v>135.06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 t="str">
        <f t="shared" si="4"/>
        <v>-</v>
      </c>
      <c r="AH6" s="21">
        <f t="shared" si="4"/>
        <v>106.44</v>
      </c>
      <c r="AI6" s="20" t="str">
        <f>IF(AI7="","",IF(AI7="-","【-】","【"&amp;SUBSTITUTE(TEXT(AI7,"#,##0.00"),"-","△")&amp;"】"))</f>
        <v>【104.54】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1" t="str">
        <f t="shared" si="5"/>
        <v>-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 t="str">
        <f t="shared" si="5"/>
        <v>-</v>
      </c>
      <c r="AS6" s="21">
        <f t="shared" si="5"/>
        <v>72.86</v>
      </c>
      <c r="AT6" s="20" t="str">
        <f>IF(AT7="","",IF(AT7="-","【-】","【"&amp;SUBSTITUTE(TEXT(AT7,"#,##0.00"),"-","△")&amp;"】"))</f>
        <v>【65.93】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 t="str">
        <f t="shared" si="6"/>
        <v>-</v>
      </c>
      <c r="AY6" s="21">
        <f t="shared" si="6"/>
        <v>246.41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 t="str">
        <f t="shared" si="6"/>
        <v>-</v>
      </c>
      <c r="BD6" s="21">
        <f t="shared" si="6"/>
        <v>45.42</v>
      </c>
      <c r="BE6" s="20" t="str">
        <f>IF(BE7="","",IF(BE7="-","【-】","【"&amp;SUBSTITUTE(TEXT(BE7,"#,##0.00"),"-","△")&amp;"】"))</f>
        <v>【44.25】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 t="str">
        <f t="shared" si="7"/>
        <v>-</v>
      </c>
      <c r="BJ6" s="21">
        <f t="shared" si="7"/>
        <v>1826.13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 t="str">
        <f t="shared" si="7"/>
        <v>-</v>
      </c>
      <c r="BO6" s="21">
        <f t="shared" si="7"/>
        <v>1195.47</v>
      </c>
      <c r="BP6" s="20" t="str">
        <f>IF(BP7="","",IF(BP7="-","【-】","【"&amp;SUBSTITUTE(TEXT(BP7,"#,##0.00"),"-","△")&amp;"】"))</f>
        <v>【1,182.11】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 t="str">
        <f t="shared" si="8"/>
        <v>-</v>
      </c>
      <c r="BU6" s="21">
        <f t="shared" si="8"/>
        <v>90.06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 t="str">
        <f t="shared" si="8"/>
        <v>-</v>
      </c>
      <c r="BZ6" s="21">
        <f t="shared" si="8"/>
        <v>69.430000000000007</v>
      </c>
      <c r="CA6" s="20" t="str">
        <f>IF(CA7="","",IF(CA7="-","【-】","【"&amp;SUBSTITUTE(TEXT(CA7,"#,##0.00"),"-","△")&amp;"】"))</f>
        <v>【73.78】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 t="str">
        <f t="shared" si="9"/>
        <v>-</v>
      </c>
      <c r="CF6" s="21">
        <f t="shared" si="9"/>
        <v>167.42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 t="str">
        <f t="shared" si="9"/>
        <v>-</v>
      </c>
      <c r="CK6" s="21">
        <f t="shared" si="9"/>
        <v>239.46</v>
      </c>
      <c r="CL6" s="20" t="str">
        <f>IF(CL7="","",IF(CL7="-","【-】","【"&amp;SUBSTITUTE(TEXT(CL7,"#,##0.00"),"-","△")&amp;"】"))</f>
        <v>【220.62】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>
        <f t="shared" si="10"/>
        <v>46.58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 t="str">
        <f t="shared" si="10"/>
        <v>-</v>
      </c>
      <c r="CV6" s="21">
        <f t="shared" si="10"/>
        <v>41.06</v>
      </c>
      <c r="CW6" s="20" t="str">
        <f>IF(CW7="","",IF(CW7="-","【-】","【"&amp;SUBSTITUTE(TEXT(CW7,"#,##0.00"),"-","△")&amp;"】"))</f>
        <v>【42.22】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 t="str">
        <f t="shared" si="11"/>
        <v>-</v>
      </c>
      <c r="DB6" s="21">
        <f t="shared" si="11"/>
        <v>69.12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 t="str">
        <f t="shared" si="11"/>
        <v>-</v>
      </c>
      <c r="DG6" s="21">
        <f t="shared" si="11"/>
        <v>84.34</v>
      </c>
      <c r="DH6" s="20" t="str">
        <f>IF(DH7="","",IF(DH7="-","【-】","【"&amp;SUBSTITUTE(TEXT(DH7,"#,##0.00"),"-","△")&amp;"】"))</f>
        <v>【85.67】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 t="str">
        <f t="shared" si="12"/>
        <v>-</v>
      </c>
      <c r="DM6" s="21">
        <f t="shared" si="12"/>
        <v>46.58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 t="str">
        <f t="shared" si="12"/>
        <v>-</v>
      </c>
      <c r="DR6" s="21">
        <f t="shared" si="12"/>
        <v>24.8</v>
      </c>
      <c r="DS6" s="20" t="str">
        <f>IF(DS7="","",IF(DS7="-","【-】","【"&amp;SUBSTITUTE(TEXT(DS7,"#,##0.00"),"-","△")&amp;"】"))</f>
        <v>【28.00】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>
        <f t="shared" si="13"/>
        <v>0.02</v>
      </c>
      <c r="ED6" s="20" t="str">
        <f>IF(ED7="","",IF(ED7="-","【-】","【"&amp;SUBSTITUTE(TEXT(ED7,"#,##0.00"),"-","△")&amp;"】"))</f>
        <v>【0.03】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>
        <f t="shared" si="14"/>
        <v>0.08</v>
      </c>
      <c r="EO6" s="20" t="str">
        <f>IF(EO7="","",IF(EO7="-","【-】","【"&amp;SUBSTITUTE(TEXT(EO7,"#,##0.00"),"-","△")&amp;"】"))</f>
        <v>【0.13】</v>
      </c>
    </row>
    <row r="7" spans="1:148" s="22" customFormat="1" x14ac:dyDescent="0.15">
      <c r="A7" s="14"/>
      <c r="B7" s="23">
        <v>2022</v>
      </c>
      <c r="C7" s="23">
        <v>392120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77.069999999999993</v>
      </c>
      <c r="P7" s="24">
        <v>8.93</v>
      </c>
      <c r="Q7" s="24">
        <v>91.17</v>
      </c>
      <c r="R7" s="24">
        <v>2750</v>
      </c>
      <c r="S7" s="24">
        <v>25381</v>
      </c>
      <c r="T7" s="24">
        <v>537.86</v>
      </c>
      <c r="U7" s="24">
        <v>47.19</v>
      </c>
      <c r="V7" s="24">
        <v>2251</v>
      </c>
      <c r="W7" s="24">
        <v>1.02</v>
      </c>
      <c r="X7" s="24">
        <v>2206.86</v>
      </c>
      <c r="Y7" s="24" t="s">
        <v>102</v>
      </c>
      <c r="Z7" s="24" t="s">
        <v>102</v>
      </c>
      <c r="AA7" s="24" t="s">
        <v>102</v>
      </c>
      <c r="AB7" s="24" t="s">
        <v>102</v>
      </c>
      <c r="AC7" s="24">
        <v>135.06</v>
      </c>
      <c r="AD7" s="24" t="s">
        <v>102</v>
      </c>
      <c r="AE7" s="24" t="s">
        <v>102</v>
      </c>
      <c r="AF7" s="24" t="s">
        <v>102</v>
      </c>
      <c r="AG7" s="24" t="s">
        <v>102</v>
      </c>
      <c r="AH7" s="24">
        <v>106.44</v>
      </c>
      <c r="AI7" s="24">
        <v>104.54</v>
      </c>
      <c r="AJ7" s="24" t="s">
        <v>102</v>
      </c>
      <c r="AK7" s="24" t="s">
        <v>102</v>
      </c>
      <c r="AL7" s="24" t="s">
        <v>102</v>
      </c>
      <c r="AM7" s="24" t="s">
        <v>102</v>
      </c>
      <c r="AN7" s="24">
        <v>0</v>
      </c>
      <c r="AO7" s="24" t="s">
        <v>102</v>
      </c>
      <c r="AP7" s="24" t="s">
        <v>102</v>
      </c>
      <c r="AQ7" s="24" t="s">
        <v>102</v>
      </c>
      <c r="AR7" s="24" t="s">
        <v>102</v>
      </c>
      <c r="AS7" s="24">
        <v>72.86</v>
      </c>
      <c r="AT7" s="24">
        <v>65.930000000000007</v>
      </c>
      <c r="AU7" s="24" t="s">
        <v>102</v>
      </c>
      <c r="AV7" s="24" t="s">
        <v>102</v>
      </c>
      <c r="AW7" s="24" t="s">
        <v>102</v>
      </c>
      <c r="AX7" s="24" t="s">
        <v>102</v>
      </c>
      <c r="AY7" s="24">
        <v>246.41</v>
      </c>
      <c r="AZ7" s="24" t="s">
        <v>102</v>
      </c>
      <c r="BA7" s="24" t="s">
        <v>102</v>
      </c>
      <c r="BB7" s="24" t="s">
        <v>102</v>
      </c>
      <c r="BC7" s="24" t="s">
        <v>102</v>
      </c>
      <c r="BD7" s="24">
        <v>45.42</v>
      </c>
      <c r="BE7" s="24">
        <v>44.25</v>
      </c>
      <c r="BF7" s="24" t="s">
        <v>102</v>
      </c>
      <c r="BG7" s="24" t="s">
        <v>102</v>
      </c>
      <c r="BH7" s="24" t="s">
        <v>102</v>
      </c>
      <c r="BI7" s="24" t="s">
        <v>102</v>
      </c>
      <c r="BJ7" s="24">
        <v>1826.13</v>
      </c>
      <c r="BK7" s="24" t="s">
        <v>102</v>
      </c>
      <c r="BL7" s="24" t="s">
        <v>102</v>
      </c>
      <c r="BM7" s="24" t="s">
        <v>102</v>
      </c>
      <c r="BN7" s="24" t="s">
        <v>102</v>
      </c>
      <c r="BO7" s="24">
        <v>1195.47</v>
      </c>
      <c r="BP7" s="24">
        <v>1182.1099999999999</v>
      </c>
      <c r="BQ7" s="24" t="s">
        <v>102</v>
      </c>
      <c r="BR7" s="24" t="s">
        <v>102</v>
      </c>
      <c r="BS7" s="24" t="s">
        <v>102</v>
      </c>
      <c r="BT7" s="24" t="s">
        <v>102</v>
      </c>
      <c r="BU7" s="24">
        <v>90.06</v>
      </c>
      <c r="BV7" s="24" t="s">
        <v>102</v>
      </c>
      <c r="BW7" s="24" t="s">
        <v>102</v>
      </c>
      <c r="BX7" s="24" t="s">
        <v>102</v>
      </c>
      <c r="BY7" s="24" t="s">
        <v>102</v>
      </c>
      <c r="BZ7" s="24">
        <v>69.430000000000007</v>
      </c>
      <c r="CA7" s="24">
        <v>73.78</v>
      </c>
      <c r="CB7" s="24" t="s">
        <v>102</v>
      </c>
      <c r="CC7" s="24" t="s">
        <v>102</v>
      </c>
      <c r="CD7" s="24" t="s">
        <v>102</v>
      </c>
      <c r="CE7" s="24" t="s">
        <v>102</v>
      </c>
      <c r="CF7" s="24">
        <v>167.42</v>
      </c>
      <c r="CG7" s="24" t="s">
        <v>102</v>
      </c>
      <c r="CH7" s="24" t="s">
        <v>102</v>
      </c>
      <c r="CI7" s="24" t="s">
        <v>102</v>
      </c>
      <c r="CJ7" s="24" t="s">
        <v>102</v>
      </c>
      <c r="CK7" s="24">
        <v>239.46</v>
      </c>
      <c r="CL7" s="24">
        <v>220.62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>
        <v>46.58</v>
      </c>
      <c r="CR7" s="24" t="s">
        <v>102</v>
      </c>
      <c r="CS7" s="24" t="s">
        <v>102</v>
      </c>
      <c r="CT7" s="24" t="s">
        <v>102</v>
      </c>
      <c r="CU7" s="24" t="s">
        <v>102</v>
      </c>
      <c r="CV7" s="24">
        <v>41.06</v>
      </c>
      <c r="CW7" s="24">
        <v>42.22</v>
      </c>
      <c r="CX7" s="24" t="s">
        <v>102</v>
      </c>
      <c r="CY7" s="24" t="s">
        <v>102</v>
      </c>
      <c r="CZ7" s="24" t="s">
        <v>102</v>
      </c>
      <c r="DA7" s="24" t="s">
        <v>102</v>
      </c>
      <c r="DB7" s="24">
        <v>69.12</v>
      </c>
      <c r="DC7" s="24" t="s">
        <v>102</v>
      </c>
      <c r="DD7" s="24" t="s">
        <v>102</v>
      </c>
      <c r="DE7" s="24" t="s">
        <v>102</v>
      </c>
      <c r="DF7" s="24" t="s">
        <v>102</v>
      </c>
      <c r="DG7" s="24">
        <v>84.34</v>
      </c>
      <c r="DH7" s="24">
        <v>85.67</v>
      </c>
      <c r="DI7" s="24" t="s">
        <v>102</v>
      </c>
      <c r="DJ7" s="24" t="s">
        <v>102</v>
      </c>
      <c r="DK7" s="24" t="s">
        <v>102</v>
      </c>
      <c r="DL7" s="24" t="s">
        <v>102</v>
      </c>
      <c r="DM7" s="24">
        <v>46.58</v>
      </c>
      <c r="DN7" s="24" t="s">
        <v>102</v>
      </c>
      <c r="DO7" s="24" t="s">
        <v>102</v>
      </c>
      <c r="DP7" s="24" t="s">
        <v>102</v>
      </c>
      <c r="DQ7" s="24" t="s">
        <v>102</v>
      </c>
      <c r="DR7" s="24">
        <v>24.8</v>
      </c>
      <c r="DS7" s="24">
        <v>28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>
        <v>0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>
        <v>0.02</v>
      </c>
      <c r="ED7" s="24">
        <v>0.03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>
        <v>0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>
        <v>0.08</v>
      </c>
      <c r="EO7" s="24">
        <v>0.13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2024-01-22T05:15:01Z</cp:lastPrinted>
  <dcterms:created xsi:type="dcterms:W3CDTF">2023-12-12T00:58:36Z</dcterms:created>
  <dcterms:modified xsi:type="dcterms:W3CDTF">2024-03-01T02:26:31Z</dcterms:modified>
  <cp:category/>
</cp:coreProperties>
</file>