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企画調整室\Desktop\松島\1\4_観光特会1_1-4\公営企業調査_休養村、キャンプ場、駐車場\R60126_経営比較分析表\"/>
    </mc:Choice>
  </mc:AlternateContent>
  <xr:revisionPtr revIDLastSave="0" documentId="13_ncr:1_{9833F1A4-3DFC-4FBD-BCEC-C61D765E50F7}" xr6:coauthVersionLast="47" xr6:coauthVersionMax="47" xr10:uidLastSave="{00000000-0000-0000-0000-000000000000}"/>
  <workbookProtection workbookAlgorithmName="SHA-512" workbookHashValue="Bka53PSW/nH5Kgvk0UvvkjK9TjTHmcryYlrJcTzfJYzvKZhTx3pz/TyODang7X7V6sjh7N/5KtzZWQMKr7NuwQ==" workbookSaltValue="bRBRvDQM36IrXaM21NsKi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LH32" i="4" s="1"/>
  <c r="DR7" i="5"/>
  <c r="DQ7" i="5"/>
  <c r="DP7" i="5"/>
  <c r="DO7" i="5"/>
  <c r="DN7" i="5"/>
  <c r="DM7" i="5"/>
  <c r="DL7" i="5"/>
  <c r="DK7" i="5"/>
  <c r="DI7" i="5"/>
  <c r="MI78" i="4" s="1"/>
  <c r="DH7" i="5"/>
  <c r="LT78" i="4" s="1"/>
  <c r="DG7" i="5"/>
  <c r="DF7" i="5"/>
  <c r="DE7" i="5"/>
  <c r="DD7" i="5"/>
  <c r="DC7" i="5"/>
  <c r="DB7" i="5"/>
  <c r="DA7" i="5"/>
  <c r="CZ7" i="5"/>
  <c r="CN7" i="5"/>
  <c r="CM7" i="5"/>
  <c r="BZ7" i="5"/>
  <c r="MA53" i="4" s="1"/>
  <c r="BY7" i="5"/>
  <c r="LH53" i="4" s="1"/>
  <c r="BX7" i="5"/>
  <c r="KO53" i="4" s="1"/>
  <c r="BW7" i="5"/>
  <c r="JV53" i="4" s="1"/>
  <c r="BV7" i="5"/>
  <c r="BU7" i="5"/>
  <c r="BT7" i="5"/>
  <c r="BS7" i="5"/>
  <c r="BR7" i="5"/>
  <c r="BQ7" i="5"/>
  <c r="BO7" i="5"/>
  <c r="BN7" i="5"/>
  <c r="BM7" i="5"/>
  <c r="BL7" i="5"/>
  <c r="FE53" i="4" s="1"/>
  <c r="BK7" i="5"/>
  <c r="BJ7" i="5"/>
  <c r="BI7" i="5"/>
  <c r="BH7" i="5"/>
  <c r="BG7" i="5"/>
  <c r="BF7" i="5"/>
  <c r="BD7" i="5"/>
  <c r="BC7" i="5"/>
  <c r="BB7" i="5"/>
  <c r="BA7" i="5"/>
  <c r="AZ7" i="5"/>
  <c r="U53" i="4" s="1"/>
  <c r="AY7" i="5"/>
  <c r="CS52" i="4" s="1"/>
  <c r="AX7" i="5"/>
  <c r="BZ52" i="4" s="1"/>
  <c r="AW7" i="5"/>
  <c r="BG52" i="4" s="1"/>
  <c r="AV7" i="5"/>
  <c r="AU7" i="5"/>
  <c r="AS7" i="5"/>
  <c r="AR7" i="5"/>
  <c r="AQ7" i="5"/>
  <c r="AP7" i="5"/>
  <c r="FE32" i="4" s="1"/>
  <c r="AO7" i="5"/>
  <c r="AN7" i="5"/>
  <c r="AM7" i="5"/>
  <c r="GQ31" i="4" s="1"/>
  <c r="AL7" i="5"/>
  <c r="FX31" i="4" s="1"/>
  <c r="AK7" i="5"/>
  <c r="AJ7" i="5"/>
  <c r="AH7" i="5"/>
  <c r="AG7" i="5"/>
  <c r="AF7" i="5"/>
  <c r="AE7" i="5"/>
  <c r="AD7" i="5"/>
  <c r="AC7" i="5"/>
  <c r="AB7" i="5"/>
  <c r="AA7" i="5"/>
  <c r="Z7" i="5"/>
  <c r="Y7" i="5"/>
  <c r="X7" i="5"/>
  <c r="W7" i="5"/>
  <c r="V7" i="5"/>
  <c r="U7" i="5"/>
  <c r="T7" i="5"/>
  <c r="S7" i="5"/>
  <c r="R7" i="5"/>
  <c r="DU10" i="4" s="1"/>
  <c r="Q7" i="5"/>
  <c r="CF10" i="4" s="1"/>
  <c r="P7" i="5"/>
  <c r="O7" i="5"/>
  <c r="N7" i="5"/>
  <c r="FJ8" i="4" s="1"/>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JC53" i="4"/>
  <c r="HJ53" i="4"/>
  <c r="GQ53" i="4"/>
  <c r="FX53" i="4"/>
  <c r="EL53" i="4"/>
  <c r="CS53" i="4"/>
  <c r="BZ53" i="4"/>
  <c r="BG53" i="4"/>
  <c r="AN53" i="4"/>
  <c r="MA52" i="4"/>
  <c r="LH52" i="4"/>
  <c r="KO52" i="4"/>
  <c r="JV52" i="4"/>
  <c r="JC52" i="4"/>
  <c r="HJ52" i="4"/>
  <c r="GQ52" i="4"/>
  <c r="FX52" i="4"/>
  <c r="FE52" i="4"/>
  <c r="EL52" i="4"/>
  <c r="AN52" i="4"/>
  <c r="U52" i="4"/>
  <c r="MA32" i="4"/>
  <c r="KO32" i="4"/>
  <c r="JV32" i="4"/>
  <c r="JC32" i="4"/>
  <c r="HJ32" i="4"/>
  <c r="GQ32" i="4"/>
  <c r="FX32" i="4"/>
  <c r="EL32" i="4"/>
  <c r="CS32" i="4"/>
  <c r="BZ32" i="4"/>
  <c r="BG32" i="4"/>
  <c r="AN32" i="4"/>
  <c r="U32" i="4"/>
  <c r="MA31" i="4"/>
  <c r="LH31" i="4"/>
  <c r="KO31" i="4"/>
  <c r="JV31" i="4"/>
  <c r="JC31" i="4"/>
  <c r="HJ31" i="4"/>
  <c r="FE31" i="4"/>
  <c r="EL31" i="4"/>
  <c r="CS31" i="4"/>
  <c r="BZ31" i="4"/>
  <c r="BG31" i="4"/>
  <c r="AN31" i="4"/>
  <c r="U31" i="4"/>
  <c r="LJ10" i="4"/>
  <c r="JQ10" i="4"/>
  <c r="HX10" i="4"/>
  <c r="B10" i="4"/>
  <c r="LJ8" i="4"/>
  <c r="JQ8" i="4"/>
  <c r="HX8" i="4"/>
  <c r="CF8" i="4"/>
  <c r="B8" i="4"/>
  <c r="MI76" i="4" l="1"/>
  <c r="HJ51" i="4"/>
  <c r="MA30" i="4"/>
  <c r="CS30" i="4"/>
  <c r="BZ76" i="4"/>
  <c r="IT76" i="4"/>
  <c r="CS51" i="4"/>
  <c r="HJ30" i="4"/>
  <c r="MA51" i="4"/>
  <c r="C11" i="5"/>
  <c r="D11" i="5"/>
  <c r="E11" i="5"/>
  <c r="B11" i="5"/>
  <c r="BZ30" i="4" l="1"/>
  <c r="BK76" i="4"/>
  <c r="LH51" i="4"/>
  <c r="GQ30" i="4"/>
  <c r="LT76" i="4"/>
  <c r="GQ51" i="4"/>
  <c r="LH30" i="4"/>
  <c r="IE76" i="4"/>
  <c r="BZ51" i="4"/>
  <c r="HA76" i="4"/>
  <c r="AN51" i="4"/>
  <c r="FE30" i="4"/>
  <c r="AN30" i="4"/>
  <c r="KP76" i="4"/>
  <c r="AG76" i="4"/>
  <c r="JV51" i="4"/>
  <c r="FE51" i="4"/>
  <c r="JV30" i="4"/>
  <c r="BG51" i="4"/>
  <c r="BG30" i="4"/>
  <c r="LE76" i="4"/>
  <c r="FX51" i="4"/>
  <c r="AV76" i="4"/>
  <c r="KO51" i="4"/>
  <c r="KO30" i="4"/>
  <c r="HP76" i="4"/>
  <c r="FX30" i="4"/>
  <c r="KA76" i="4"/>
  <c r="EL51" i="4"/>
  <c r="JC30" i="4"/>
  <c r="JC51" i="4"/>
  <c r="GL76" i="4"/>
  <c r="U51" i="4"/>
  <c r="EL30" i="4"/>
  <c r="U30" i="4"/>
  <c r="R76"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<sst xmlns="http://schemas.openxmlformats.org/spreadsheetml/2006/main" count="278" uniqueCount="131">
  <si>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</si>
  <si>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</si>
  <si>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</si>
  <si>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</si>
  <si>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</si>
  <si>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</si>
  <si>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</si>
  <si>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</si>
  <si>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</si>
  <si>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</si>
  <si>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</si>
  <si>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</si>
  <si>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</si>
  <si>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</si>
  <si>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</si>
  <si>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</si>
  <si>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</si>
  <si>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</si>
  <si>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</si>
  <si>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</si>
  <si>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</si>
  <si>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</si>
  <si>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</si>
  <si>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</si>
  <si>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</si>
  <si>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</si>
  <si>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</si>
  <si>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</si>
  <si>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</si>
  <si>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</si>
  <si>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</si>
  <si>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</si>
  <si>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</si>
  <si>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</si>
  <si>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</si>
  <si>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</si>
  <si>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</si>
  <si>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</si>
  <si>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</si>
  <si>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</si>
  <si>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</si>
  <si>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</si>
  <si>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</si>
  <si>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</si>
  <si>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</si>
  <si>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</si>
  <si>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</si>
  <si>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</si>
  <si>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</si>
  <si>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</si>
  <si>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</si>
  <si>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</si>
  <si>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</si>
  <si>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</si>
  <si>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</si>
  <si>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</si>
  <si>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</si>
  <si>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</si>
  <si>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</si>
  <si>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</si>
  <si>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</si>
  <si>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</si>
  <si>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</si>
  <si>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</si>
  <si>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</si>
  <si>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</si>
  <si>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</si>
  <si>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</si>
  <si>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</si>
  <si>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</si>
  <si>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</si>
  <si>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</si>
  <si>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</si>
  <si>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</si>
  <si>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</si>
  <si>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</si>
  <si>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</si>
  <si>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</si>
  <si>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</si>
  <si>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</si>
  <si>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</si>
  <si>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</si>
  <si>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</si>
  <si>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</si>
  <si>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</si>
  <si>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</si>
  <si>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</si>
  <si>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</si>
  <si>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</si>
  <si>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</si>
  <si>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</si>
  <si>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</si>
  <si>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</si>
  <si>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</si>
  <si>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</si>
  <si>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</si>
  <si>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</si>
  <si>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</si>
  <si>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</si>
  <si>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</si>
  <si>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</si>
  <si>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</si>
  <si>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</si>
  <si>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</si>
  <si>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</si>
  <si>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</si>
  <si>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</si>
  <si>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</si>
  <si>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</si>
  <si>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</si>
  <si>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東洋町</t>
  </si>
  <si>
    <t>第３号駐車場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</si>
  <si>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</si>
  <si>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</si>
  <si>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</si>
  <si>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</si>
  <si>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</si>
  <si>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</si>
  <si>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</si>
  <si>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</si>
  <si>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</si>
  <si>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</si>
  <si>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</si>
  <si>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</si>
  <si>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</si>
  <si>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</si>
  <si>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</si>
  <si>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
　現在のところ、今後10年間での大規模な建設改良工事や修繕の予定は無いが、施設の状況や経営状態を見極めながら改修計画を立てる必要がある。
⑨累積欠損金比率・⑩企業債残高対料金収入比率
　欠損金や企業債残高は発生していない。</t>
    <rPh sb="1" eb="3">
      <t>セツビ</t>
    </rPh>
    <rPh sb="3" eb="5">
      <t>トウシ</t>
    </rPh>
    <rPh sb="5" eb="7">
      <t>ミコ</t>
    </rPh>
    <rPh sb="7" eb="8">
      <t>ガク</t>
    </rPh>
    <rPh sb="10" eb="12">
      <t>ゲンザイ</t>
    </rPh>
    <rPh sb="17" eb="19">
      <t>コンゴ</t>
    </rPh>
    <rPh sb="21" eb="22">
      <t>ネン</t>
    </rPh>
    <rPh sb="22" eb="23">
      <t>カン</t>
    </rPh>
    <rPh sb="25" eb="28">
      <t>ダイキボ</t>
    </rPh>
    <rPh sb="29" eb="31">
      <t>ケンセツ</t>
    </rPh>
    <rPh sb="31" eb="33">
      <t>カイリョウ</t>
    </rPh>
    <rPh sb="33" eb="35">
      <t>コウジ</t>
    </rPh>
    <rPh sb="36" eb="38">
      <t>シュウゼン</t>
    </rPh>
    <rPh sb="39" eb="41">
      <t>ヨテイ</t>
    </rPh>
    <rPh sb="42" eb="43">
      <t>ナ</t>
    </rPh>
    <rPh sb="46" eb="48">
      <t>シセツ</t>
    </rPh>
    <rPh sb="49" eb="51">
      <t>ジョウキョウ</t>
    </rPh>
    <rPh sb="52" eb="54">
      <t>ケイエイ</t>
    </rPh>
    <rPh sb="54" eb="56">
      <t>ジョウタイ</t>
    </rPh>
    <rPh sb="57" eb="59">
      <t>ミキワ</t>
    </rPh>
    <rPh sb="63" eb="65">
      <t>カイシュウ</t>
    </rPh>
    <rPh sb="65" eb="67">
      <t>ケイカク</t>
    </rPh>
    <rPh sb="68" eb="69">
      <t>タ</t>
    </rPh>
    <rPh sb="71" eb="73">
      <t>ヒツヨウ</t>
    </rPh>
    <rPh sb="80" eb="82">
      <t>ルイセキ</t>
    </rPh>
    <rPh sb="82" eb="85">
      <t>ケッソンキン</t>
    </rPh>
    <rPh sb="85" eb="87">
      <t>ヒリツ</t>
    </rPh>
    <rPh sb="89" eb="91">
      <t>キギョウ</t>
    </rPh>
    <rPh sb="91" eb="92">
      <t>サイ</t>
    </rPh>
    <rPh sb="92" eb="94">
      <t>ザンダカ</t>
    </rPh>
    <rPh sb="94" eb="95">
      <t>タイ</t>
    </rPh>
    <rPh sb="95" eb="97">
      <t>リョウキン</t>
    </rPh>
    <rPh sb="97" eb="99">
      <t>シュウニュウ</t>
    </rPh>
    <rPh sb="99" eb="101">
      <t>ヒリツ</t>
    </rPh>
    <rPh sb="103" eb="106">
      <t>ケッソンキン</t>
    </rPh>
    <rPh sb="107" eb="109">
      <t>キギョウ</t>
    </rPh>
    <rPh sb="109" eb="110">
      <t>サイ</t>
    </rPh>
    <rPh sb="110" eb="112">
      <t>ザンダカ</t>
    </rPh>
    <rPh sb="113" eb="115">
      <t>ハッセイ</t>
    </rPh>
    <phoneticPr fontId="16"/>
  </si>
  <si>
    <t>①収益的収支比率・④売上高GOP比率・⑤EBITDA
　各数値とも増加傾向にあるが類似施設平均を下回っており依然として厳しい経営状況である。利用者増加に向けた取り組みや利用料金の見直し、経費削減を進めるなど、経営改善が必要である。</t>
    <rPh sb="1" eb="4">
      <t>シュウエキテキ</t>
    </rPh>
    <rPh sb="4" eb="6">
      <t>シュウシ</t>
    </rPh>
    <rPh sb="6" eb="8">
      <t>ヒリツ</t>
    </rPh>
    <rPh sb="28" eb="29">
      <t>カク</t>
    </rPh>
    <rPh sb="29" eb="31">
      <t>スウチ</t>
    </rPh>
    <rPh sb="33" eb="35">
      <t>ゾウカ</t>
    </rPh>
    <rPh sb="35" eb="37">
      <t>ケイコウ</t>
    </rPh>
    <rPh sb="41" eb="45">
      <t>ルイジシセツ</t>
    </rPh>
    <rPh sb="45" eb="47">
      <t>ヘイキン</t>
    </rPh>
    <rPh sb="48" eb="50">
      <t>シタマワ</t>
    </rPh>
    <rPh sb="54" eb="56">
      <t>イゼン</t>
    </rPh>
    <rPh sb="59" eb="60">
      <t>キビ</t>
    </rPh>
    <rPh sb="62" eb="66">
      <t>ケイエイジョウキョウ</t>
    </rPh>
    <rPh sb="70" eb="73">
      <t>リヨウシャ</t>
    </rPh>
    <rPh sb="73" eb="75">
      <t>ゾウカ</t>
    </rPh>
    <rPh sb="76" eb="77">
      <t>ム</t>
    </rPh>
    <rPh sb="79" eb="80">
      <t>ト</t>
    </rPh>
    <rPh sb="81" eb="82">
      <t>ク</t>
    </rPh>
    <rPh sb="84" eb="86">
      <t>リヨウ</t>
    </rPh>
    <rPh sb="86" eb="88">
      <t>リョウキン</t>
    </rPh>
    <rPh sb="89" eb="91">
      <t>ミナオ</t>
    </rPh>
    <rPh sb="93" eb="95">
      <t>ケイヒ</t>
    </rPh>
    <rPh sb="95" eb="97">
      <t>サクゲン</t>
    </rPh>
    <rPh sb="98" eb="99">
      <t>スス</t>
    </rPh>
    <rPh sb="104" eb="106">
      <t>ケイエイ</t>
    </rPh>
    <rPh sb="106" eb="108">
      <t>カイゼン</t>
    </rPh>
    <rPh sb="109" eb="111">
      <t>ヒツヨウ</t>
    </rPh>
    <phoneticPr fontId="15"/>
  </si>
  <si>
    <t>⑪稼働率
　対前年度比で数値が上昇しているが、類似施設と比較して低い水準で推移しており、利用者増加に向けた取り組みが必要である。</t>
    <rPh sb="1" eb="3">
      <t>カドウ</t>
    </rPh>
    <rPh sb="3" eb="4">
      <t>リツ</t>
    </rPh>
    <rPh sb="6" eb="7">
      <t>タイ</t>
    </rPh>
    <rPh sb="7" eb="10">
      <t>ゼンネンド</t>
    </rPh>
    <rPh sb="10" eb="11">
      <t>ヒ</t>
    </rPh>
    <rPh sb="12" eb="14">
      <t>スウチ</t>
    </rPh>
    <rPh sb="15" eb="17">
      <t>ジョウショウ</t>
    </rPh>
    <rPh sb="23" eb="27">
      <t>ルイジシセツ</t>
    </rPh>
    <rPh sb="28" eb="30">
      <t>ヒカク</t>
    </rPh>
    <rPh sb="32" eb="33">
      <t>ヒク</t>
    </rPh>
    <rPh sb="34" eb="36">
      <t>スイジュン</t>
    </rPh>
    <rPh sb="37" eb="39">
      <t>スイイ</t>
    </rPh>
    <rPh sb="44" eb="47">
      <t>リヨウシャ</t>
    </rPh>
    <rPh sb="47" eb="49">
      <t>ゾウカ</t>
    </rPh>
    <rPh sb="50" eb="51">
      <t>ム</t>
    </rPh>
    <rPh sb="53" eb="54">
      <t>ト</t>
    </rPh>
    <rPh sb="55" eb="56">
      <t>ク</t>
    </rPh>
    <rPh sb="58" eb="60">
      <t>ヒツヨウ</t>
    </rPh>
    <phoneticPr fontId="16"/>
  </si>
  <si>
    <t>　第3号駐車場事業は厳しい経営状況にあり、経営改善に努める必要がある。当施設がある生見海岸は西日本屈指のサーフィンビーチであり、施設利用者の大半はサーフィン客である。町の観光施策として生見海岸をPRし利用者増加にむけた取り組みを進める。</t>
    <rPh sb="1" eb="2">
      <t>ダイ</t>
    </rPh>
    <rPh sb="3" eb="4">
      <t>ゴウ</t>
    </rPh>
    <rPh sb="4" eb="7">
      <t>チュウシャジョウ</t>
    </rPh>
    <rPh sb="7" eb="9">
      <t>ジギョウ</t>
    </rPh>
    <rPh sb="10" eb="11">
      <t>キビ</t>
    </rPh>
    <rPh sb="13" eb="15">
      <t>ケイエイ</t>
    </rPh>
    <rPh sb="15" eb="17">
      <t>ジョウキョウ</t>
    </rPh>
    <rPh sb="21" eb="23">
      <t>ケイエイ</t>
    </rPh>
    <rPh sb="23" eb="25">
      <t>カイゼン</t>
    </rPh>
    <rPh sb="26" eb="27">
      <t>ツト</t>
    </rPh>
    <rPh sb="29" eb="31">
      <t>ヒツヨウ</t>
    </rPh>
    <rPh sb="35" eb="36">
      <t>トウ</t>
    </rPh>
    <rPh sb="36" eb="38">
      <t>シセツ</t>
    </rPh>
    <rPh sb="41" eb="43">
      <t>イクミ</t>
    </rPh>
    <rPh sb="43" eb="45">
      <t>カイガン</t>
    </rPh>
    <rPh sb="46" eb="47">
      <t>ニシ</t>
    </rPh>
    <rPh sb="47" eb="49">
      <t>ニホン</t>
    </rPh>
    <rPh sb="49" eb="51">
      <t>クッシ</t>
    </rPh>
    <rPh sb="64" eb="66">
      <t>シセツ</t>
    </rPh>
    <rPh sb="66" eb="69">
      <t>リヨウシャ</t>
    </rPh>
    <rPh sb="70" eb="72">
      <t>タイハン</t>
    </rPh>
    <rPh sb="78" eb="79">
      <t>キャク</t>
    </rPh>
    <rPh sb="83" eb="84">
      <t>マチ</t>
    </rPh>
    <rPh sb="85" eb="87">
      <t>カンコウ</t>
    </rPh>
    <rPh sb="87" eb="89">
      <t>シサク</t>
    </rPh>
    <rPh sb="92" eb="94">
      <t>イクミ</t>
    </rPh>
    <rPh sb="94" eb="96">
      <t>カイガン</t>
    </rPh>
    <rPh sb="100" eb="103">
      <t>リヨウシャ</t>
    </rPh>
    <rPh sb="103" eb="105">
      <t>ゾウカ</t>
    </rPh>
    <rPh sb="109" eb="110">
      <t>ト</t>
    </rPh>
    <rPh sb="111" eb="112">
      <t>ク</t>
    </rPh>
    <rPh sb="114" eb="115">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</si>
</sst>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48AA870E-92F5-4637-93DF-19EE1DBF03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87.2</c:v>
                </c:pt>
                <c:pt idx="1">
                  <c:v>104</c:v>
                </c:pt>
                <c:pt idx="2">
                  <c:v>51</c:v>
                </c:pt>
                <c:pt idx="3">
                  <c:v>100.9</c:v>
                </c:pt>
                <c:pt idx="4">
                  <c:v>108.4</c:v>
                </c:pt>
              </c:numCache>
            </c:numRef>
          </c:val>
          <c:extLst>
            <c:ext xmlns:c16="http://schemas.microsoft.com/office/drawing/2014/chart" uri="{C3380CC4-5D6E-409C-BE32-E72D297353CC}">
              <c16:uniqueId val="{00000000-C6C6-47CC-AD37-C688281B49B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6C6-47CC-AD37-C688281B49B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82-445A-B0E3-9419F886967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0482-445A-B0E3-9419F886967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E9B-49B0-AF54-4DE1FFEAF6D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E9B-49B0-AF54-4DE1FFEAF6D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118-4C64-9BD4-F06FB5378B6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118-4C64-9BD4-F06FB5378B6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45.7</c:v>
                </c:pt>
                <c:pt idx="3">
                  <c:v>0</c:v>
                </c:pt>
                <c:pt idx="4">
                  <c:v>0</c:v>
                </c:pt>
              </c:numCache>
            </c:numRef>
          </c:val>
          <c:extLst>
            <c:ext xmlns:c16="http://schemas.microsoft.com/office/drawing/2014/chart" uri="{C3380CC4-5D6E-409C-BE32-E72D297353CC}">
              <c16:uniqueId val="{00000000-170A-45CD-B10C-425F57EE339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170A-45CD-B10C-425F57EE339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46</c:v>
                </c:pt>
                <c:pt idx="3">
                  <c:v>0</c:v>
                </c:pt>
                <c:pt idx="4">
                  <c:v>0</c:v>
                </c:pt>
              </c:numCache>
            </c:numRef>
          </c:val>
          <c:extLst>
            <c:ext xmlns:c16="http://schemas.microsoft.com/office/drawing/2014/chart" uri="{C3380CC4-5D6E-409C-BE32-E72D297353CC}">
              <c16:uniqueId val="{00000000-9FCD-4E3F-AF21-60CD036A662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9FCD-4E3F-AF21-60CD036A662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11.6</c:v>
                </c:pt>
                <c:pt idx="1">
                  <c:v>25.9</c:v>
                </c:pt>
                <c:pt idx="2">
                  <c:v>22.2</c:v>
                </c:pt>
                <c:pt idx="3">
                  <c:v>31</c:v>
                </c:pt>
                <c:pt idx="4">
                  <c:v>33.5</c:v>
                </c:pt>
              </c:numCache>
            </c:numRef>
          </c:val>
          <c:extLst>
            <c:ext xmlns:c16="http://schemas.microsoft.com/office/drawing/2014/chart" uri="{C3380CC4-5D6E-409C-BE32-E72D297353CC}">
              <c16:uniqueId val="{00000000-6478-4C54-AFBF-33B4BEEB9D3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6478-4C54-AFBF-33B4BEEB9D3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-14.5</c:v>
                </c:pt>
                <c:pt idx="1">
                  <c:v>4</c:v>
                </c:pt>
                <c:pt idx="2">
                  <c:v>-95.7</c:v>
                </c:pt>
                <c:pt idx="3">
                  <c:v>0.9</c:v>
                </c:pt>
                <c:pt idx="4">
                  <c:v>7.8</c:v>
                </c:pt>
              </c:numCache>
            </c:numRef>
          </c:val>
          <c:extLst>
            <c:ext xmlns:c16="http://schemas.microsoft.com/office/drawing/2014/chart" uri="{C3380CC4-5D6E-409C-BE32-E72D297353CC}">
              <c16:uniqueId val="{00000000-390C-47E1-AE66-05A61A1D88B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390C-47E1-AE66-05A61A1D88B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-1155</c:v>
                </c:pt>
                <c:pt idx="1">
                  <c:v>358</c:v>
                </c:pt>
                <c:pt idx="2">
                  <c:v>-429</c:v>
                </c:pt>
                <c:pt idx="3">
                  <c:v>83</c:v>
                </c:pt>
                <c:pt idx="4">
                  <c:v>714</c:v>
                </c:pt>
              </c:numCache>
            </c:numRef>
          </c:val>
          <c:extLst>
            <c:ext xmlns:c16="http://schemas.microsoft.com/office/drawing/2014/chart" uri="{C3380CC4-5D6E-409C-BE32-E72D297353CC}">
              <c16:uniqueId val="{00000000-6C45-4A02-BA46-ED1C50623AF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6C45-4A02-BA46-ED1C50623AF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高知県東洋町　第３号駐車場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4723</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118</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10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158</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27</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128</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87.2</v>
      </c>
      <c r="V31" s="98"/>
      <c r="W31" s="98"/>
      <c r="X31" s="98"/>
      <c r="Y31" s="98"/>
      <c r="Z31" s="98"/>
      <c r="AA31" s="98"/>
      <c r="AB31" s="98"/>
      <c r="AC31" s="98"/>
      <c r="AD31" s="98"/>
      <c r="AE31" s="98"/>
      <c r="AF31" s="98"/>
      <c r="AG31" s="98"/>
      <c r="AH31" s="98"/>
      <c r="AI31" s="98"/>
      <c r="AJ31" s="98"/>
      <c r="AK31" s="98"/>
      <c r="AL31" s="98"/>
      <c r="AM31" s="98"/>
      <c r="AN31" s="98">
        <f>データ!Z7</f>
        <v>104</v>
      </c>
      <c r="AO31" s="98"/>
      <c r="AP31" s="98"/>
      <c r="AQ31" s="98"/>
      <c r="AR31" s="98"/>
      <c r="AS31" s="98"/>
      <c r="AT31" s="98"/>
      <c r="AU31" s="98"/>
      <c r="AV31" s="98"/>
      <c r="AW31" s="98"/>
      <c r="AX31" s="98"/>
      <c r="AY31" s="98"/>
      <c r="AZ31" s="98"/>
      <c r="BA31" s="98"/>
      <c r="BB31" s="98"/>
      <c r="BC31" s="98"/>
      <c r="BD31" s="98"/>
      <c r="BE31" s="98"/>
      <c r="BF31" s="98"/>
      <c r="BG31" s="98">
        <f>データ!AA7</f>
        <v>51</v>
      </c>
      <c r="BH31" s="98"/>
      <c r="BI31" s="98"/>
      <c r="BJ31" s="98"/>
      <c r="BK31" s="98"/>
      <c r="BL31" s="98"/>
      <c r="BM31" s="98"/>
      <c r="BN31" s="98"/>
      <c r="BO31" s="98"/>
      <c r="BP31" s="98"/>
      <c r="BQ31" s="98"/>
      <c r="BR31" s="98"/>
      <c r="BS31" s="98"/>
      <c r="BT31" s="98"/>
      <c r="BU31" s="98"/>
      <c r="BV31" s="98"/>
      <c r="BW31" s="98"/>
      <c r="BX31" s="98"/>
      <c r="BY31" s="98"/>
      <c r="BZ31" s="98">
        <f>データ!AB7</f>
        <v>100.9</v>
      </c>
      <c r="CA31" s="98"/>
      <c r="CB31" s="98"/>
      <c r="CC31" s="98"/>
      <c r="CD31" s="98"/>
      <c r="CE31" s="98"/>
      <c r="CF31" s="98"/>
      <c r="CG31" s="98"/>
      <c r="CH31" s="98"/>
      <c r="CI31" s="98"/>
      <c r="CJ31" s="98"/>
      <c r="CK31" s="98"/>
      <c r="CL31" s="98"/>
      <c r="CM31" s="98"/>
      <c r="CN31" s="98"/>
      <c r="CO31" s="98"/>
      <c r="CP31" s="98"/>
      <c r="CQ31" s="98"/>
      <c r="CR31" s="98"/>
      <c r="CS31" s="98">
        <f>データ!AC7</f>
        <v>108.4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45.7</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11.6</v>
      </c>
      <c r="JD31" s="67"/>
      <c r="JE31" s="67"/>
      <c r="JF31" s="67"/>
      <c r="JG31" s="67"/>
      <c r="JH31" s="67"/>
      <c r="JI31" s="67"/>
      <c r="JJ31" s="67"/>
      <c r="JK31" s="67"/>
      <c r="JL31" s="67"/>
      <c r="JM31" s="67"/>
      <c r="JN31" s="67"/>
      <c r="JO31" s="67"/>
      <c r="JP31" s="67"/>
      <c r="JQ31" s="67"/>
      <c r="JR31" s="67"/>
      <c r="JS31" s="67"/>
      <c r="JT31" s="67"/>
      <c r="JU31" s="68"/>
      <c r="JV31" s="66">
        <f>データ!DL7</f>
        <v>25.9</v>
      </c>
      <c r="JW31" s="67"/>
      <c r="JX31" s="67"/>
      <c r="JY31" s="67"/>
      <c r="JZ31" s="67"/>
      <c r="KA31" s="67"/>
      <c r="KB31" s="67"/>
      <c r="KC31" s="67"/>
      <c r="KD31" s="67"/>
      <c r="KE31" s="67"/>
      <c r="KF31" s="67"/>
      <c r="KG31" s="67"/>
      <c r="KH31" s="67"/>
      <c r="KI31" s="67"/>
      <c r="KJ31" s="67"/>
      <c r="KK31" s="67"/>
      <c r="KL31" s="67"/>
      <c r="KM31" s="67"/>
      <c r="KN31" s="68"/>
      <c r="KO31" s="66">
        <f>データ!DM7</f>
        <v>22.2</v>
      </c>
      <c r="KP31" s="67"/>
      <c r="KQ31" s="67"/>
      <c r="KR31" s="67"/>
      <c r="KS31" s="67"/>
      <c r="KT31" s="67"/>
      <c r="KU31" s="67"/>
      <c r="KV31" s="67"/>
      <c r="KW31" s="67"/>
      <c r="KX31" s="67"/>
      <c r="KY31" s="67"/>
      <c r="KZ31" s="67"/>
      <c r="LA31" s="67"/>
      <c r="LB31" s="67"/>
      <c r="LC31" s="67"/>
      <c r="LD31" s="67"/>
      <c r="LE31" s="67"/>
      <c r="LF31" s="67"/>
      <c r="LG31" s="68"/>
      <c r="LH31" s="66">
        <f>データ!DN7</f>
        <v>31</v>
      </c>
      <c r="LI31" s="67"/>
      <c r="LJ31" s="67"/>
      <c r="LK31" s="67"/>
      <c r="LL31" s="67"/>
      <c r="LM31" s="67"/>
      <c r="LN31" s="67"/>
      <c r="LO31" s="67"/>
      <c r="LP31" s="67"/>
      <c r="LQ31" s="67"/>
      <c r="LR31" s="67"/>
      <c r="LS31" s="67"/>
      <c r="LT31" s="67"/>
      <c r="LU31" s="67"/>
      <c r="LV31" s="67"/>
      <c r="LW31" s="67"/>
      <c r="LX31" s="67"/>
      <c r="LY31" s="67"/>
      <c r="LZ31" s="68"/>
      <c r="MA31" s="66">
        <f>データ!DO7</f>
        <v>33.5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9"/>
      <c r="NE47" s="80"/>
      <c r="NF47" s="80"/>
      <c r="NG47" s="80"/>
      <c r="NH47" s="80"/>
      <c r="NI47" s="80"/>
      <c r="NJ47" s="80"/>
      <c r="NK47" s="80"/>
      <c r="NL47" s="80"/>
      <c r="NM47" s="80"/>
      <c r="NN47" s="80"/>
      <c r="NO47" s="80"/>
      <c r="NP47" s="80"/>
      <c r="NQ47" s="80"/>
      <c r="NR47" s="81"/>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46</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-14.5</v>
      </c>
      <c r="EM52" s="98"/>
      <c r="EN52" s="98"/>
      <c r="EO52" s="98"/>
      <c r="EP52" s="98"/>
      <c r="EQ52" s="98"/>
      <c r="ER52" s="98"/>
      <c r="ES52" s="98"/>
      <c r="ET52" s="98"/>
      <c r="EU52" s="98"/>
      <c r="EV52" s="98"/>
      <c r="EW52" s="98"/>
      <c r="EX52" s="98"/>
      <c r="EY52" s="98"/>
      <c r="EZ52" s="98"/>
      <c r="FA52" s="98"/>
      <c r="FB52" s="98"/>
      <c r="FC52" s="98"/>
      <c r="FD52" s="98"/>
      <c r="FE52" s="98">
        <f>データ!BG7</f>
        <v>4</v>
      </c>
      <c r="FF52" s="98"/>
      <c r="FG52" s="98"/>
      <c r="FH52" s="98"/>
      <c r="FI52" s="98"/>
      <c r="FJ52" s="98"/>
      <c r="FK52" s="98"/>
      <c r="FL52" s="98"/>
      <c r="FM52" s="98"/>
      <c r="FN52" s="98"/>
      <c r="FO52" s="98"/>
      <c r="FP52" s="98"/>
      <c r="FQ52" s="98"/>
      <c r="FR52" s="98"/>
      <c r="FS52" s="98"/>
      <c r="FT52" s="98"/>
      <c r="FU52" s="98"/>
      <c r="FV52" s="98"/>
      <c r="FW52" s="98"/>
      <c r="FX52" s="98">
        <f>データ!BH7</f>
        <v>-95.7</v>
      </c>
      <c r="FY52" s="98"/>
      <c r="FZ52" s="98"/>
      <c r="GA52" s="98"/>
      <c r="GB52" s="98"/>
      <c r="GC52" s="98"/>
      <c r="GD52" s="98"/>
      <c r="GE52" s="98"/>
      <c r="GF52" s="98"/>
      <c r="GG52" s="98"/>
      <c r="GH52" s="98"/>
      <c r="GI52" s="98"/>
      <c r="GJ52" s="98"/>
      <c r="GK52" s="98"/>
      <c r="GL52" s="98"/>
      <c r="GM52" s="98"/>
      <c r="GN52" s="98"/>
      <c r="GO52" s="98"/>
      <c r="GP52" s="98"/>
      <c r="GQ52" s="98">
        <f>データ!BI7</f>
        <v>0.9</v>
      </c>
      <c r="GR52" s="98"/>
      <c r="GS52" s="98"/>
      <c r="GT52" s="98"/>
      <c r="GU52" s="98"/>
      <c r="GV52" s="98"/>
      <c r="GW52" s="98"/>
      <c r="GX52" s="98"/>
      <c r="GY52" s="98"/>
      <c r="GZ52" s="98"/>
      <c r="HA52" s="98"/>
      <c r="HB52" s="98"/>
      <c r="HC52" s="98"/>
      <c r="HD52" s="98"/>
      <c r="HE52" s="98"/>
      <c r="HF52" s="98"/>
      <c r="HG52" s="98"/>
      <c r="HH52" s="98"/>
      <c r="HI52" s="98"/>
      <c r="HJ52" s="98">
        <f>データ!BJ7</f>
        <v>7.8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-1155</v>
      </c>
      <c r="JD52" s="97"/>
      <c r="JE52" s="97"/>
      <c r="JF52" s="97"/>
      <c r="JG52" s="97"/>
      <c r="JH52" s="97"/>
      <c r="JI52" s="97"/>
      <c r="JJ52" s="97"/>
      <c r="JK52" s="97"/>
      <c r="JL52" s="97"/>
      <c r="JM52" s="97"/>
      <c r="JN52" s="97"/>
      <c r="JO52" s="97"/>
      <c r="JP52" s="97"/>
      <c r="JQ52" s="97"/>
      <c r="JR52" s="97"/>
      <c r="JS52" s="97"/>
      <c r="JT52" s="97"/>
      <c r="JU52" s="97"/>
      <c r="JV52" s="97">
        <f>データ!BR7</f>
        <v>358</v>
      </c>
      <c r="JW52" s="97"/>
      <c r="JX52" s="97"/>
      <c r="JY52" s="97"/>
      <c r="JZ52" s="97"/>
      <c r="KA52" s="97"/>
      <c r="KB52" s="97"/>
      <c r="KC52" s="97"/>
      <c r="KD52" s="97"/>
      <c r="KE52" s="97"/>
      <c r="KF52" s="97"/>
      <c r="KG52" s="97"/>
      <c r="KH52" s="97"/>
      <c r="KI52" s="97"/>
      <c r="KJ52" s="97"/>
      <c r="KK52" s="97"/>
      <c r="KL52" s="97"/>
      <c r="KM52" s="97"/>
      <c r="KN52" s="97"/>
      <c r="KO52" s="97">
        <f>データ!BS7</f>
        <v>-429</v>
      </c>
      <c r="KP52" s="97"/>
      <c r="KQ52" s="97"/>
      <c r="KR52" s="97"/>
      <c r="KS52" s="97"/>
      <c r="KT52" s="97"/>
      <c r="KU52" s="97"/>
      <c r="KV52" s="97"/>
      <c r="KW52" s="97"/>
      <c r="KX52" s="97"/>
      <c r="KY52" s="97"/>
      <c r="KZ52" s="97"/>
      <c r="LA52" s="97"/>
      <c r="LB52" s="97"/>
      <c r="LC52" s="97"/>
      <c r="LD52" s="97"/>
      <c r="LE52" s="97"/>
      <c r="LF52" s="97"/>
      <c r="LG52" s="97"/>
      <c r="LH52" s="97">
        <f>データ!BT7</f>
        <v>83</v>
      </c>
      <c r="LI52" s="97"/>
      <c r="LJ52" s="97"/>
      <c r="LK52" s="97"/>
      <c r="LL52" s="97"/>
      <c r="LM52" s="97"/>
      <c r="LN52" s="97"/>
      <c r="LO52" s="97"/>
      <c r="LP52" s="97"/>
      <c r="LQ52" s="97"/>
      <c r="LR52" s="97"/>
      <c r="LS52" s="97"/>
      <c r="LT52" s="97"/>
      <c r="LU52" s="97"/>
      <c r="LV52" s="97"/>
      <c r="LW52" s="97"/>
      <c r="LX52" s="97"/>
      <c r="LY52" s="97"/>
      <c r="LZ52" s="97"/>
      <c r="MA52" s="97">
        <f>データ!BU7</f>
        <v>714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jsllWkWBe4wGd+zLjPGsnh0zePYXhoSduvVt5BJz8o0fu4GKv2wIo90k6QArBVirPEGkxlHtCYvUs+Dn/Istw==" saltValue="nsvDCPngK+B5mb4/OupbO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89</v>
      </c>
      <c r="AV5" s="47" t="s">
        <v>90</v>
      </c>
      <c r="AW5" s="47" t="s">
        <v>102</v>
      </c>
      <c r="AX5" s="47" t="s">
        <v>92</v>
      </c>
      <c r="AY5" s="47" t="s">
        <v>103</v>
      </c>
      <c r="AZ5" s="47" t="s">
        <v>94</v>
      </c>
      <c r="BA5" s="47" t="s">
        <v>95</v>
      </c>
      <c r="BB5" s="47" t="s">
        <v>96</v>
      </c>
      <c r="BC5" s="47" t="s">
        <v>97</v>
      </c>
      <c r="BD5" s="47" t="s">
        <v>98</v>
      </c>
      <c r="BE5" s="47" t="s">
        <v>99</v>
      </c>
      <c r="BF5" s="47" t="s">
        <v>89</v>
      </c>
      <c r="BG5" s="47" t="s">
        <v>101</v>
      </c>
      <c r="BH5" s="47" t="s">
        <v>91</v>
      </c>
      <c r="BI5" s="47" t="s">
        <v>92</v>
      </c>
      <c r="BJ5" s="47" t="s">
        <v>103</v>
      </c>
      <c r="BK5" s="47" t="s">
        <v>94</v>
      </c>
      <c r="BL5" s="47" t="s">
        <v>95</v>
      </c>
      <c r="BM5" s="47" t="s">
        <v>96</v>
      </c>
      <c r="BN5" s="47" t="s">
        <v>97</v>
      </c>
      <c r="BO5" s="47" t="s">
        <v>98</v>
      </c>
      <c r="BP5" s="47" t="s">
        <v>99</v>
      </c>
      <c r="BQ5" s="47" t="s">
        <v>89</v>
      </c>
      <c r="BR5" s="47" t="s">
        <v>101</v>
      </c>
      <c r="BS5" s="47" t="s">
        <v>91</v>
      </c>
      <c r="BT5" s="47" t="s">
        <v>104</v>
      </c>
      <c r="BU5" s="47" t="s">
        <v>103</v>
      </c>
      <c r="BV5" s="47" t="s">
        <v>94</v>
      </c>
      <c r="BW5" s="47" t="s">
        <v>95</v>
      </c>
      <c r="BX5" s="47" t="s">
        <v>96</v>
      </c>
      <c r="BY5" s="47" t="s">
        <v>97</v>
      </c>
      <c r="BZ5" s="47" t="s">
        <v>98</v>
      </c>
      <c r="CA5" s="47" t="s">
        <v>99</v>
      </c>
      <c r="CB5" s="47" t="s">
        <v>89</v>
      </c>
      <c r="CC5" s="47" t="s">
        <v>101</v>
      </c>
      <c r="CD5" s="47" t="s">
        <v>91</v>
      </c>
      <c r="CE5" s="47" t="s">
        <v>92</v>
      </c>
      <c r="CF5" s="47" t="s">
        <v>103</v>
      </c>
      <c r="CG5" s="47" t="s">
        <v>94</v>
      </c>
      <c r="CH5" s="47" t="s">
        <v>95</v>
      </c>
      <c r="CI5" s="47" t="s">
        <v>96</v>
      </c>
      <c r="CJ5" s="47" t="s">
        <v>97</v>
      </c>
      <c r="CK5" s="47" t="s">
        <v>98</v>
      </c>
      <c r="CL5" s="47" t="s">
        <v>99</v>
      </c>
      <c r="CM5" s="148"/>
      <c r="CN5" s="148"/>
      <c r="CO5" s="47" t="s">
        <v>89</v>
      </c>
      <c r="CP5" s="47" t="s">
        <v>90</v>
      </c>
      <c r="CQ5" s="47" t="s">
        <v>102</v>
      </c>
      <c r="CR5" s="47" t="s">
        <v>104</v>
      </c>
      <c r="CS5" s="47" t="s">
        <v>93</v>
      </c>
      <c r="CT5" s="47" t="s">
        <v>94</v>
      </c>
      <c r="CU5" s="47" t="s">
        <v>95</v>
      </c>
      <c r="CV5" s="47" t="s">
        <v>96</v>
      </c>
      <c r="CW5" s="47" t="s">
        <v>97</v>
      </c>
      <c r="CX5" s="47" t="s">
        <v>98</v>
      </c>
      <c r="CY5" s="47" t="s">
        <v>99</v>
      </c>
      <c r="CZ5" s="47" t="s">
        <v>100</v>
      </c>
      <c r="DA5" s="47" t="s">
        <v>90</v>
      </c>
      <c r="DB5" s="47" t="s">
        <v>91</v>
      </c>
      <c r="DC5" s="47" t="s">
        <v>104</v>
      </c>
      <c r="DD5" s="47" t="s">
        <v>103</v>
      </c>
      <c r="DE5" s="47" t="s">
        <v>94</v>
      </c>
      <c r="DF5" s="47" t="s">
        <v>95</v>
      </c>
      <c r="DG5" s="47" t="s">
        <v>96</v>
      </c>
      <c r="DH5" s="47" t="s">
        <v>97</v>
      </c>
      <c r="DI5" s="47" t="s">
        <v>98</v>
      </c>
      <c r="DJ5" s="47" t="s">
        <v>35</v>
      </c>
      <c r="DK5" s="47" t="s">
        <v>100</v>
      </c>
      <c r="DL5" s="47" t="s">
        <v>101</v>
      </c>
      <c r="DM5" s="47" t="s">
        <v>91</v>
      </c>
      <c r="DN5" s="47" t="s">
        <v>92</v>
      </c>
      <c r="DO5" s="47" t="s">
        <v>103</v>
      </c>
      <c r="DP5" s="47" t="s">
        <v>94</v>
      </c>
      <c r="DQ5" s="47" t="s">
        <v>95</v>
      </c>
      <c r="DR5" s="47" t="s">
        <v>96</v>
      </c>
      <c r="DS5" s="47" t="s">
        <v>97</v>
      </c>
      <c r="DT5" s="47" t="s">
        <v>98</v>
      </c>
      <c r="DU5" s="47" t="s">
        <v>99</v>
      </c>
    </row>
    <row r="6" spans="1:125" s="54" customFormat="1" x14ac:dyDescent="0.15">
      <c r="A6" s="37" t="s">
        <v>105</v>
      </c>
      <c r="B6" s="48">
        <f>B8</f>
        <v>2022</v>
      </c>
      <c r="C6" s="48">
        <f t="shared" ref="C6:X6" si="1">C8</f>
        <v>393011</v>
      </c>
      <c r="D6" s="48">
        <f t="shared" si="1"/>
        <v>47</v>
      </c>
      <c r="E6" s="48">
        <f t="shared" si="1"/>
        <v>14</v>
      </c>
      <c r="F6" s="48">
        <f t="shared" si="1"/>
        <v>0</v>
      </c>
      <c r="G6" s="48">
        <f t="shared" si="1"/>
        <v>1</v>
      </c>
      <c r="H6" s="48" t="str">
        <f>SUBSTITUTE(H8,"　","")</f>
        <v>高知県東洋町</v>
      </c>
      <c r="I6" s="48" t="str">
        <f t="shared" si="1"/>
        <v>第３号駐車場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10</v>
      </c>
      <c r="S6" s="50" t="str">
        <f t="shared" si="1"/>
        <v>商業施設</v>
      </c>
      <c r="T6" s="50" t="str">
        <f t="shared" si="1"/>
        <v>無</v>
      </c>
      <c r="U6" s="51">
        <f t="shared" si="1"/>
        <v>4723</v>
      </c>
      <c r="V6" s="51">
        <f t="shared" si="1"/>
        <v>158</v>
      </c>
      <c r="W6" s="51">
        <f t="shared" si="1"/>
        <v>27</v>
      </c>
      <c r="X6" s="50" t="str">
        <f t="shared" si="1"/>
        <v>無</v>
      </c>
      <c r="Y6" s="52">
        <f>IF(Y8="-",NA(),Y8)</f>
        <v>87.2</v>
      </c>
      <c r="Z6" s="52">
        <f t="shared" ref="Z6:AH6" si="2">IF(Z8="-",NA(),Z8)</f>
        <v>104</v>
      </c>
      <c r="AA6" s="52">
        <f t="shared" si="2"/>
        <v>51</v>
      </c>
      <c r="AB6" s="52">
        <f t="shared" si="2"/>
        <v>100.9</v>
      </c>
      <c r="AC6" s="52">
        <f t="shared" si="2"/>
        <v>108.4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45.7</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46</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-14.5</v>
      </c>
      <c r="BG6" s="52">
        <f t="shared" ref="BG6:BO6" si="5">IF(BG8="-",NA(),BG8)</f>
        <v>4</v>
      </c>
      <c r="BH6" s="52">
        <f t="shared" si="5"/>
        <v>-95.7</v>
      </c>
      <c r="BI6" s="52">
        <f t="shared" si="5"/>
        <v>0.9</v>
      </c>
      <c r="BJ6" s="52">
        <f t="shared" si="5"/>
        <v>7.8</v>
      </c>
      <c r="BK6" s="52">
        <f t="shared" si="5"/>
        <v>30.4</v>
      </c>
      <c r="BL6" s="52">
        <f t="shared" si="5"/>
        <v>33.6</v>
      </c>
      <c r="BM6" s="52">
        <f t="shared" si="5"/>
        <v>-122.5</v>
      </c>
      <c r="BN6" s="52">
        <f t="shared" si="5"/>
        <v>8.5</v>
      </c>
      <c r="BO6" s="52">
        <f t="shared" si="5"/>
        <v>26.6</v>
      </c>
      <c r="BP6" s="49" t="str">
        <f>IF(BP8="-","",IF(BP8="-","【-】","【"&amp;SUBSTITUTE(TEXT(BP8,"#,##0.0"),"-","△")&amp;"】"))</f>
        <v>【12.8】</v>
      </c>
      <c r="BQ6" s="53">
        <f>IF(BQ8="-",NA(),BQ8)</f>
        <v>-1155</v>
      </c>
      <c r="BR6" s="53">
        <f t="shared" ref="BR6:BZ6" si="6">IF(BR8="-",NA(),BR8)</f>
        <v>358</v>
      </c>
      <c r="BS6" s="53">
        <f t="shared" si="6"/>
        <v>-429</v>
      </c>
      <c r="BT6" s="53">
        <f t="shared" si="6"/>
        <v>83</v>
      </c>
      <c r="BU6" s="53">
        <f t="shared" si="6"/>
        <v>714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11.6</v>
      </c>
      <c r="DL6" s="52">
        <f t="shared" ref="DL6:DT6" si="9">IF(DL8="-",NA(),DL8)</f>
        <v>25.9</v>
      </c>
      <c r="DM6" s="52">
        <f t="shared" si="9"/>
        <v>22.2</v>
      </c>
      <c r="DN6" s="52">
        <f t="shared" si="9"/>
        <v>31</v>
      </c>
      <c r="DO6" s="52">
        <f t="shared" si="9"/>
        <v>33.5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107</v>
      </c>
      <c r="B7" s="48">
        <f t="shared" ref="B7:X7" si="10">B8</f>
        <v>2022</v>
      </c>
      <c r="C7" s="48">
        <f t="shared" si="10"/>
        <v>393011</v>
      </c>
      <c r="D7" s="48">
        <f t="shared" si="10"/>
        <v>47</v>
      </c>
      <c r="E7" s="48">
        <f t="shared" si="10"/>
        <v>14</v>
      </c>
      <c r="F7" s="48">
        <f t="shared" si="10"/>
        <v>0</v>
      </c>
      <c r="G7" s="48">
        <f t="shared" si="10"/>
        <v>1</v>
      </c>
      <c r="H7" s="48" t="str">
        <f t="shared" si="10"/>
        <v>高知県　東洋町</v>
      </c>
      <c r="I7" s="48" t="str">
        <f t="shared" si="10"/>
        <v>第３号駐車場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10</v>
      </c>
      <c r="S7" s="50" t="str">
        <f t="shared" si="10"/>
        <v>商業施設</v>
      </c>
      <c r="T7" s="50" t="str">
        <f t="shared" si="10"/>
        <v>無</v>
      </c>
      <c r="U7" s="51">
        <f t="shared" si="10"/>
        <v>4723</v>
      </c>
      <c r="V7" s="51">
        <f t="shared" si="10"/>
        <v>158</v>
      </c>
      <c r="W7" s="51">
        <f t="shared" si="10"/>
        <v>27</v>
      </c>
      <c r="X7" s="50" t="str">
        <f t="shared" si="10"/>
        <v>無</v>
      </c>
      <c r="Y7" s="52">
        <f>Y8</f>
        <v>87.2</v>
      </c>
      <c r="Z7" s="52">
        <f t="shared" ref="Z7:AH7" si="11">Z8</f>
        <v>104</v>
      </c>
      <c r="AA7" s="52">
        <f t="shared" si="11"/>
        <v>51</v>
      </c>
      <c r="AB7" s="52">
        <f t="shared" si="11"/>
        <v>100.9</v>
      </c>
      <c r="AC7" s="52">
        <f t="shared" si="11"/>
        <v>108.4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45.7</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46</v>
      </c>
      <c r="AX7" s="53">
        <f t="shared" si="13"/>
        <v>0</v>
      </c>
      <c r="AY7" s="53">
        <f t="shared" si="13"/>
        <v>0</v>
      </c>
      <c r="AZ7" s="53">
        <f t="shared" si="13"/>
        <v>17</v>
      </c>
      <c r="BA7" s="53">
        <f t="shared" si="13"/>
        <v>15</v>
      </c>
      <c r="BB7" s="53">
        <f t="shared" si="13"/>
        <v>407</v>
      </c>
      <c r="BC7" s="53">
        <f t="shared" si="13"/>
        <v>166</v>
      </c>
      <c r="BD7" s="53">
        <f t="shared" si="13"/>
        <v>18</v>
      </c>
      <c r="BE7" s="51"/>
      <c r="BF7" s="52">
        <f>BF8</f>
        <v>-14.5</v>
      </c>
      <c r="BG7" s="52">
        <f t="shared" ref="BG7:BO7" si="14">BG8</f>
        <v>4</v>
      </c>
      <c r="BH7" s="52">
        <f t="shared" si="14"/>
        <v>-95.7</v>
      </c>
      <c r="BI7" s="52">
        <f t="shared" si="14"/>
        <v>0.9</v>
      </c>
      <c r="BJ7" s="52">
        <f t="shared" si="14"/>
        <v>7.8</v>
      </c>
      <c r="BK7" s="52">
        <f t="shared" si="14"/>
        <v>30.4</v>
      </c>
      <c r="BL7" s="52">
        <f t="shared" si="14"/>
        <v>33.6</v>
      </c>
      <c r="BM7" s="52">
        <f t="shared" si="14"/>
        <v>-122.5</v>
      </c>
      <c r="BN7" s="52">
        <f t="shared" si="14"/>
        <v>8.5</v>
      </c>
      <c r="BO7" s="52">
        <f t="shared" si="14"/>
        <v>26.6</v>
      </c>
      <c r="BP7" s="49"/>
      <c r="BQ7" s="53">
        <f>BQ8</f>
        <v>-1155</v>
      </c>
      <c r="BR7" s="53">
        <f t="shared" ref="BR7:BZ7" si="15">BR8</f>
        <v>358</v>
      </c>
      <c r="BS7" s="53">
        <f t="shared" si="15"/>
        <v>-429</v>
      </c>
      <c r="BT7" s="53">
        <f t="shared" si="15"/>
        <v>83</v>
      </c>
      <c r="BU7" s="53">
        <f t="shared" si="15"/>
        <v>714</v>
      </c>
      <c r="BV7" s="53">
        <f t="shared" si="15"/>
        <v>8183</v>
      </c>
      <c r="BW7" s="53">
        <f t="shared" si="15"/>
        <v>7940</v>
      </c>
      <c r="BX7" s="53">
        <f t="shared" si="15"/>
        <v>2576</v>
      </c>
      <c r="BY7" s="53">
        <f t="shared" si="15"/>
        <v>4153</v>
      </c>
      <c r="BZ7" s="53">
        <f t="shared" si="15"/>
        <v>6140</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11.6</v>
      </c>
      <c r="DL7" s="52">
        <f t="shared" ref="DL7:DT7" si="17">DL8</f>
        <v>25.9</v>
      </c>
      <c r="DM7" s="52">
        <f t="shared" si="17"/>
        <v>22.2</v>
      </c>
      <c r="DN7" s="52">
        <f t="shared" si="17"/>
        <v>31</v>
      </c>
      <c r="DO7" s="52">
        <f t="shared" si="17"/>
        <v>33.5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393011</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10</v>
      </c>
      <c r="S8" s="57" t="s">
        <v>120</v>
      </c>
      <c r="T8" s="57" t="s">
        <v>121</v>
      </c>
      <c r="U8" s="58">
        <v>4723</v>
      </c>
      <c r="V8" s="58">
        <v>158</v>
      </c>
      <c r="W8" s="58">
        <v>27</v>
      </c>
      <c r="X8" s="57" t="s">
        <v>121</v>
      </c>
      <c r="Y8" s="59">
        <v>87.2</v>
      </c>
      <c r="Z8" s="59">
        <v>104</v>
      </c>
      <c r="AA8" s="59">
        <v>51</v>
      </c>
      <c r="AB8" s="59">
        <v>100.9</v>
      </c>
      <c r="AC8" s="59">
        <v>108.4</v>
      </c>
      <c r="AD8" s="59">
        <v>384.2</v>
      </c>
      <c r="AE8" s="59">
        <v>754.2</v>
      </c>
      <c r="AF8" s="59">
        <v>383.4</v>
      </c>
      <c r="AG8" s="59">
        <v>338.4</v>
      </c>
      <c r="AH8" s="59">
        <v>1268.9000000000001</v>
      </c>
      <c r="AI8" s="56">
        <v>676.8</v>
      </c>
      <c r="AJ8" s="59">
        <v>0</v>
      </c>
      <c r="AK8" s="59">
        <v>0</v>
      </c>
      <c r="AL8" s="59">
        <v>45.7</v>
      </c>
      <c r="AM8" s="59">
        <v>0</v>
      </c>
      <c r="AN8" s="59">
        <v>0</v>
      </c>
      <c r="AO8" s="59">
        <v>3.8</v>
      </c>
      <c r="AP8" s="59">
        <v>2</v>
      </c>
      <c r="AQ8" s="59">
        <v>10.199999999999999</v>
      </c>
      <c r="AR8" s="59">
        <v>5.0999999999999996</v>
      </c>
      <c r="AS8" s="59">
        <v>1.9</v>
      </c>
      <c r="AT8" s="56">
        <v>3.6</v>
      </c>
      <c r="AU8" s="60">
        <v>0</v>
      </c>
      <c r="AV8" s="60">
        <v>0</v>
      </c>
      <c r="AW8" s="60">
        <v>46</v>
      </c>
      <c r="AX8" s="60">
        <v>0</v>
      </c>
      <c r="AY8" s="60">
        <v>0</v>
      </c>
      <c r="AZ8" s="60">
        <v>17</v>
      </c>
      <c r="BA8" s="60">
        <v>15</v>
      </c>
      <c r="BB8" s="60">
        <v>407</v>
      </c>
      <c r="BC8" s="60">
        <v>166</v>
      </c>
      <c r="BD8" s="60">
        <v>18</v>
      </c>
      <c r="BE8" s="60">
        <v>33</v>
      </c>
      <c r="BF8" s="59">
        <v>-14.5</v>
      </c>
      <c r="BG8" s="59">
        <v>4</v>
      </c>
      <c r="BH8" s="59">
        <v>-95.7</v>
      </c>
      <c r="BI8" s="59">
        <v>0.9</v>
      </c>
      <c r="BJ8" s="59">
        <v>7.8</v>
      </c>
      <c r="BK8" s="59">
        <v>30.4</v>
      </c>
      <c r="BL8" s="59">
        <v>33.6</v>
      </c>
      <c r="BM8" s="59">
        <v>-122.5</v>
      </c>
      <c r="BN8" s="59">
        <v>8.5</v>
      </c>
      <c r="BO8" s="59">
        <v>26.6</v>
      </c>
      <c r="BP8" s="56">
        <v>12.8</v>
      </c>
      <c r="BQ8" s="60">
        <v>-1155</v>
      </c>
      <c r="BR8" s="60">
        <v>358</v>
      </c>
      <c r="BS8" s="60">
        <v>-429</v>
      </c>
      <c r="BT8" s="61">
        <v>83</v>
      </c>
      <c r="BU8" s="61">
        <v>714</v>
      </c>
      <c r="BV8" s="60">
        <v>8183</v>
      </c>
      <c r="BW8" s="60">
        <v>7940</v>
      </c>
      <c r="BX8" s="60">
        <v>2576</v>
      </c>
      <c r="BY8" s="60">
        <v>4153</v>
      </c>
      <c r="BZ8" s="60">
        <v>6140</v>
      </c>
      <c r="CA8" s="58">
        <v>10556</v>
      </c>
      <c r="CB8" s="59" t="s">
        <v>114</v>
      </c>
      <c r="CC8" s="59" t="s">
        <v>114</v>
      </c>
      <c r="CD8" s="59" t="s">
        <v>114</v>
      </c>
      <c r="CE8" s="59" t="s">
        <v>114</v>
      </c>
      <c r="CF8" s="59" t="s">
        <v>114</v>
      </c>
      <c r="CG8" s="59" t="s">
        <v>114</v>
      </c>
      <c r="CH8" s="59" t="s">
        <v>114</v>
      </c>
      <c r="CI8" s="59" t="s">
        <v>114</v>
      </c>
      <c r="CJ8" s="59" t="s">
        <v>114</v>
      </c>
      <c r="CK8" s="59" t="s">
        <v>114</v>
      </c>
      <c r="CL8" s="56" t="s">
        <v>114</v>
      </c>
      <c r="CM8" s="58">
        <v>0</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83.1</v>
      </c>
      <c r="DF8" s="59">
        <v>54.4</v>
      </c>
      <c r="DG8" s="59">
        <v>70.3</v>
      </c>
      <c r="DH8" s="59">
        <v>70</v>
      </c>
      <c r="DI8" s="59">
        <v>47.6</v>
      </c>
      <c r="DJ8" s="56">
        <v>72.2</v>
      </c>
      <c r="DK8" s="59">
        <v>11.6</v>
      </c>
      <c r="DL8" s="59">
        <v>25.9</v>
      </c>
      <c r="DM8" s="59">
        <v>22.2</v>
      </c>
      <c r="DN8" s="59">
        <v>31</v>
      </c>
      <c r="DO8" s="59">
        <v>33.5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企画調整室</cp:lastModifiedBy>
  <cp:lastPrinted>2024-01-26T07:52:20Z</cp:lastPrinted>
  <dcterms:created xsi:type="dcterms:W3CDTF">2024-01-11T00:15:45Z</dcterms:created>
  <dcterms:modified xsi:type="dcterms:W3CDTF">2024-01-29T02:54:20Z</dcterms:modified>
  <cp:category/>
</cp:coreProperties>
</file>