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企画調整室\Desktop\松島\1\4_観光特会1_1-4\公営企業調査_休養村、キャンプ場、駐車場\R60126_経営比較分析表\"/>
    </mc:Choice>
  </mc:AlternateContent>
  <xr:revisionPtr revIDLastSave="0" documentId="13_ncr:1_{0B42D803-87B0-4E9D-A521-42D9BDCB0D05}" xr6:coauthVersionLast="47" xr6:coauthVersionMax="47" xr10:uidLastSave="{00000000-0000-0000-0000-000000000000}"/>
  <workbookProtection workbookAlgorithmName="SHA-512" workbookHashValue="T1z93rFk9YLezcYFbrGeSSNuScq7PFY2/HbTjaKloRJwtXmAwdTOUiAomP+FVHbGltrfJcLSoJGS1oWarkC9Yw==" workbookSaltValue="QgWAZoJF61Pc99nbycmvgw==" workbookSpinCount="100000" lockStructure="1"/>
  <bookViews>
    <workbookView xWindow="180" yWindow="990" windowWidth="25215" windowHeight="1341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E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N88" i="4" l="1"/>
  <c r="BV30" i="4"/>
  <c r="IX52" i="4"/>
  <c r="IX76" i="4"/>
  <c r="BV76" i="4"/>
  <c r="FJ52" i="4"/>
  <c r="IX30" i="4"/>
  <c r="BV52" i="4"/>
  <c r="FJ30" i="4"/>
  <c r="ML52" i="4"/>
  <c r="ML76" i="4"/>
  <c r="C11" i="5"/>
  <c r="D11" i="5"/>
  <c r="E11" i="5"/>
  <c r="B11" i="5"/>
  <c r="LJ76" i="4" l="1"/>
  <c r="AT52" i="4"/>
  <c r="EH30" i="4"/>
  <c r="HV76" i="4"/>
  <c r="LJ52" i="4"/>
  <c r="AT30" i="4"/>
  <c r="HV52" i="4"/>
  <c r="EH52" i="4"/>
  <c r="HV30" i="4"/>
  <c r="AT76" i="4"/>
  <c r="AF76" i="4"/>
  <c r="DT52" i="4"/>
  <c r="HH30" i="4"/>
  <c r="HH52" i="4"/>
  <c r="KV76" i="4"/>
  <c r="AF52" i="4"/>
  <c r="DT30" i="4"/>
  <c r="AF30" i="4"/>
  <c r="HH76" i="4"/>
  <c r="KV52" i="4"/>
  <c r="KH52" i="4"/>
  <c r="GT52" i="4"/>
  <c r="R76" i="4"/>
  <c r="DF52" i="4"/>
  <c r="GT30" i="4"/>
  <c r="GT76" i="4"/>
  <c r="KH76" i="4"/>
  <c r="R52" i="4"/>
  <c r="DF30" i="4"/>
  <c r="R30" i="4"/>
  <c r="LX76" i="4"/>
  <c r="IJ76" i="4"/>
  <c r="LX52" i="4"/>
  <c r="BH30" i="4"/>
  <c r="IJ52" i="4"/>
  <c r="BH76" i="4"/>
  <c r="IJ30" i="4"/>
  <c r="EV52" i="4"/>
  <c r="BH52" i="4"/>
  <c r="EV30" i="4"/>
</calcChain>
</file>

<file path=xl/sharedStrings.xml><?xml version="1.0" encoding="utf-8"?>
<sst xmlns="http://schemas.openxmlformats.org/spreadsheetml/2006/main" count="301" uniqueCount="137">
  <si>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</si>
  <si>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</si>
  <si>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</si>
  <si>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</si>
  <si>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</si>
  <si>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</si>
  <si>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</si>
  <si>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</si>
  <si>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</si>
  <si>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</si>
  <si>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</si>
  <si>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</si>
  <si>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</si>
  <si>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</si>
  <si>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</si>
  <si>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</si>
  <si>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</si>
  <si>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</si>
  <si>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</si>
  <si>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</si>
  <si>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</si>
  <si>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</si>
  <si>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</si>
  <si>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</si>
  <si>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</si>
  <si>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</si>
  <si>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</si>
  <si>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</si>
  <si>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</si>
  <si>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</si>
  <si>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</si>
  <si>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</si>
  <si>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</si>
  <si>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</si>
  <si>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</si>
  <si>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</si>
  <si>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</si>
  <si>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</si>
  <si>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</si>
  <si>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</si>
  <si>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</si>
  <si>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</si>
  <si>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</si>
  <si>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</si>
  <si>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</si>
  <si>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</si>
  <si>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</si>
  <si>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</si>
  <si>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</si>
  <si>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</si>
  <si>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</si>
  <si>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</si>
  <si>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</si>
  <si>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</si>
  <si>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</si>
  <si>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</si>
  <si>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</si>
  <si>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</si>
  <si>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</si>
  <si>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</si>
  <si>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</si>
  <si>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</si>
  <si>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</si>
  <si>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</si>
  <si>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</si>
  <si>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</si>
  <si>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</si>
  <si>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</si>
  <si>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</si>
  <si>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</si>
  <si>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</si>
  <si>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</si>
  <si>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</si>
  <si>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</si>
  <si>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</si>
  <si>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</si>
  <si>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</si>
  <si>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</si>
  <si>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</si>
  <si>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</si>
  <si>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</si>
  <si>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</si>
  <si>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</si>
  <si>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</si>
  <si>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</si>
  <si>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</si>
  <si>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</si>
  <si>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</si>
  <si>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</si>
  <si>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</si>
  <si>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</si>
  <si>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</si>
  <si>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</si>
  <si>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</si>
  <si>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</si>
  <si>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</si>
  <si>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</si>
  <si>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</si>
  <si>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</si>
  <si>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</si>
  <si>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</si>
  <si>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</si>
  <si>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</si>
  <si>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</si>
  <si>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</si>
  <si>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</si>
  <si>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</si>
  <si>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</si>
  <si>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</si>
  <si>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</si>
  <si>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</si>
  <si>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</si>
  <si>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</si>
  <si>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</si>
  <si>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</si>
  <si>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</si>
  <si>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</si>
  <si>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</si>
  <si>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高知県　東洋町</t>
  </si>
  <si>
    <t>白浜キャンプ場</t>
  </si>
  <si>
    <t>法非適用</t>
  </si>
  <si>
    <t>観光施設事業</t>
  </si>
  <si>
    <t>休養宿泊施設</t>
  </si>
  <si>
    <t>Ａ２Ｂ１</t>
  </si>
  <si>
    <t>非設置</t>
  </si>
  <si>
    <t>該当数値なし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</si>
  <si>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</si>
  <si>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</si>
  <si>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</si>
  <si>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</si>
  <si>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</si>
  <si>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</si>
  <si>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</si>
  <si>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⑩設備投資見込額
　現在のところ、今後10年間での大規模な建設改良工事や修繕の予定は無いが、施設の状況や経営状態を見極めながら改修計画を立てる必要がある。
⑪累積欠損金比率・⑫企業債残高対料金収入比率
　欠損金や企業債残高は発生していない。</t>
    <rPh sb="1" eb="3">
      <t>セツビ</t>
    </rPh>
    <rPh sb="3" eb="5">
      <t>トウシ</t>
    </rPh>
    <rPh sb="5" eb="7">
      <t>ミコ</t>
    </rPh>
    <rPh sb="7" eb="8">
      <t>ガク</t>
    </rPh>
    <rPh sb="10" eb="12">
      <t>ゲンザイ</t>
    </rPh>
    <rPh sb="17" eb="19">
      <t>コンゴ</t>
    </rPh>
    <rPh sb="21" eb="22">
      <t>ネン</t>
    </rPh>
    <rPh sb="22" eb="23">
      <t>カン</t>
    </rPh>
    <rPh sb="25" eb="28">
      <t>ダイキボ</t>
    </rPh>
    <rPh sb="29" eb="31">
      <t>ケンセツ</t>
    </rPh>
    <rPh sb="31" eb="33">
      <t>カイリョウ</t>
    </rPh>
    <rPh sb="33" eb="35">
      <t>コウジ</t>
    </rPh>
    <rPh sb="36" eb="38">
      <t>シュウゼン</t>
    </rPh>
    <rPh sb="39" eb="41">
      <t>ヨテイ</t>
    </rPh>
    <rPh sb="42" eb="43">
      <t>ナ</t>
    </rPh>
    <rPh sb="46" eb="48">
      <t>シセツ</t>
    </rPh>
    <rPh sb="49" eb="51">
      <t>ジョウキョウ</t>
    </rPh>
    <rPh sb="52" eb="54">
      <t>ケイエイ</t>
    </rPh>
    <rPh sb="54" eb="56">
      <t>ジョウタイ</t>
    </rPh>
    <rPh sb="57" eb="59">
      <t>ミキワ</t>
    </rPh>
    <rPh sb="63" eb="65">
      <t>カイシュウ</t>
    </rPh>
    <rPh sb="65" eb="67">
      <t>ケイカク</t>
    </rPh>
    <rPh sb="68" eb="69">
      <t>タ</t>
    </rPh>
    <rPh sb="71" eb="73">
      <t>ヒツヨウ</t>
    </rPh>
    <rPh sb="80" eb="82">
      <t>ルイセキ</t>
    </rPh>
    <rPh sb="82" eb="85">
      <t>ケッソンキン</t>
    </rPh>
    <rPh sb="85" eb="87">
      <t>ヒリツ</t>
    </rPh>
    <rPh sb="89" eb="91">
      <t>キギョウ</t>
    </rPh>
    <rPh sb="91" eb="92">
      <t>サイ</t>
    </rPh>
    <rPh sb="92" eb="94">
      <t>ザンダカ</t>
    </rPh>
    <rPh sb="94" eb="95">
      <t>タイ</t>
    </rPh>
    <rPh sb="95" eb="97">
      <t>リョウキン</t>
    </rPh>
    <rPh sb="97" eb="99">
      <t>シュウニュウ</t>
    </rPh>
    <rPh sb="99" eb="101">
      <t>ヒリツ</t>
    </rPh>
    <rPh sb="103" eb="106">
      <t>ケッソンキン</t>
    </rPh>
    <rPh sb="107" eb="109">
      <t>キギョウ</t>
    </rPh>
    <rPh sb="109" eb="110">
      <t>サイ</t>
    </rPh>
    <rPh sb="110" eb="112">
      <t>ザンダカ</t>
    </rPh>
    <rPh sb="113" eb="115">
      <t>ハッセイ</t>
    </rPh>
    <phoneticPr fontId="14"/>
  </si>
  <si>
    <t>⑬施設と周辺地域の宿泊者数動向
　所在市町村の宿泊需要は上昇しているが、当施設の宿泊需要は低下している。宿泊需要を高めることを期待して民間譲渡を検討する。</t>
    <rPh sb="1" eb="3">
      <t>シセツ</t>
    </rPh>
    <rPh sb="4" eb="6">
      <t>シュウヘン</t>
    </rPh>
    <rPh sb="6" eb="8">
      <t>チイキ</t>
    </rPh>
    <rPh sb="9" eb="11">
      <t>シュクハク</t>
    </rPh>
    <rPh sb="11" eb="12">
      <t>シャ</t>
    </rPh>
    <rPh sb="12" eb="13">
      <t>スウ</t>
    </rPh>
    <rPh sb="13" eb="15">
      <t>ドウコウ</t>
    </rPh>
    <rPh sb="17" eb="19">
      <t>ショザイ</t>
    </rPh>
    <rPh sb="19" eb="22">
      <t>シチョウソン</t>
    </rPh>
    <rPh sb="23" eb="25">
      <t>シュクハク</t>
    </rPh>
    <rPh sb="25" eb="27">
      <t>ジュヨウ</t>
    </rPh>
    <rPh sb="28" eb="30">
      <t>ジョウショウ</t>
    </rPh>
    <rPh sb="36" eb="39">
      <t>トウシセツ</t>
    </rPh>
    <rPh sb="40" eb="42">
      <t>シュクハク</t>
    </rPh>
    <rPh sb="42" eb="44">
      <t>ジュヨウ</t>
    </rPh>
    <rPh sb="45" eb="47">
      <t>テイカ</t>
    </rPh>
    <rPh sb="52" eb="54">
      <t>シュクハク</t>
    </rPh>
    <rPh sb="54" eb="56">
      <t>ジュヨウ</t>
    </rPh>
    <rPh sb="57" eb="58">
      <t>タカ</t>
    </rPh>
    <rPh sb="63" eb="65">
      <t>キタイ</t>
    </rPh>
    <rPh sb="67" eb="71">
      <t>ミンカンジョウト</t>
    </rPh>
    <rPh sb="72" eb="74">
      <t>ケントウ</t>
    </rPh>
    <phoneticPr fontId="14"/>
  </si>
  <si>
    <t>①収益的収支比率④定員稼働率
　収益的収支比率は類似施設の平均値を大幅に上回っているが、稼働率は下回っており、提供サービスの見直しが必要である。
②他会計補助金比率③一人当たり他会計補助金額
　他会計からの補助金繰入無し。
⑥売上高GOP比率⑦EBITDA
　いずれも類似施設の平均値を上回っている。収益性を更に高めることを期待して民間譲渡を検討する。</t>
    <rPh sb="1" eb="4">
      <t>シュウエキテキ</t>
    </rPh>
    <rPh sb="4" eb="6">
      <t>シュウシ</t>
    </rPh>
    <rPh sb="6" eb="8">
      <t>ヒリツ</t>
    </rPh>
    <rPh sb="9" eb="11">
      <t>テイイン</t>
    </rPh>
    <rPh sb="11" eb="13">
      <t>カドウ</t>
    </rPh>
    <rPh sb="13" eb="14">
      <t>リツ</t>
    </rPh>
    <rPh sb="16" eb="19">
      <t>シュウエキテキ</t>
    </rPh>
    <rPh sb="19" eb="21">
      <t>シュウシ</t>
    </rPh>
    <rPh sb="21" eb="23">
      <t>ヒリツ</t>
    </rPh>
    <rPh sb="24" eb="28">
      <t>ルイジシセツ</t>
    </rPh>
    <rPh sb="29" eb="32">
      <t>ヘイキンチ</t>
    </rPh>
    <rPh sb="33" eb="35">
      <t>オオハバ</t>
    </rPh>
    <rPh sb="36" eb="38">
      <t>ウワマワ</t>
    </rPh>
    <rPh sb="44" eb="47">
      <t>カドウリツ</t>
    </rPh>
    <rPh sb="48" eb="50">
      <t>シタマワ</t>
    </rPh>
    <rPh sb="55" eb="57">
      <t>テイキョウ</t>
    </rPh>
    <rPh sb="62" eb="64">
      <t>ミナオ</t>
    </rPh>
    <rPh sb="66" eb="68">
      <t>ヒツヨウ</t>
    </rPh>
    <rPh sb="75" eb="76">
      <t>タ</t>
    </rPh>
    <rPh sb="76" eb="78">
      <t>カイケイ</t>
    </rPh>
    <rPh sb="78" eb="81">
      <t>ホジョキン</t>
    </rPh>
    <rPh sb="81" eb="83">
      <t>ヒリツ</t>
    </rPh>
    <rPh sb="84" eb="86">
      <t>ヒトリ</t>
    </rPh>
    <rPh sb="86" eb="87">
      <t>ア</t>
    </rPh>
    <rPh sb="89" eb="90">
      <t>タ</t>
    </rPh>
    <rPh sb="90" eb="92">
      <t>カイケイ</t>
    </rPh>
    <rPh sb="92" eb="94">
      <t>ホジョ</t>
    </rPh>
    <rPh sb="94" eb="96">
      <t>キンガク</t>
    </rPh>
    <rPh sb="98" eb="99">
      <t>タ</t>
    </rPh>
    <rPh sb="99" eb="101">
      <t>カイケイ</t>
    </rPh>
    <rPh sb="104" eb="107">
      <t>ホジョキン</t>
    </rPh>
    <rPh sb="107" eb="109">
      <t>クリイレ</t>
    </rPh>
    <rPh sb="109" eb="110">
      <t>ナシ</t>
    </rPh>
    <rPh sb="115" eb="117">
      <t>ウリアゲ</t>
    </rPh>
    <rPh sb="117" eb="118">
      <t>ダカ</t>
    </rPh>
    <rPh sb="121" eb="123">
      <t>ヒリツ</t>
    </rPh>
    <rPh sb="136" eb="138">
      <t>ルイジ</t>
    </rPh>
    <rPh sb="138" eb="140">
      <t>シセツ</t>
    </rPh>
    <rPh sb="141" eb="144">
      <t>ヘイキンチ</t>
    </rPh>
    <rPh sb="145" eb="146">
      <t>ウエ</t>
    </rPh>
    <rPh sb="152" eb="155">
      <t>シュウエキセイ</t>
    </rPh>
    <rPh sb="156" eb="157">
      <t>サラ</t>
    </rPh>
    <rPh sb="158" eb="159">
      <t>タカ</t>
    </rPh>
    <rPh sb="164" eb="166">
      <t>キタイ</t>
    </rPh>
    <rPh sb="168" eb="170">
      <t>ミンカン</t>
    </rPh>
    <rPh sb="170" eb="172">
      <t>ジョウト</t>
    </rPh>
    <rPh sb="173" eb="175">
      <t>ケントウ</t>
    </rPh>
    <phoneticPr fontId="5"/>
  </si>
  <si>
    <t>　令和４年度の利用者数が減少傾向にあり、競合の増加やコロナが落ち着いたことによるアウトドア需要の低下等が要因として考えられる。今後も厳しい運営状況が想定されるため、課題を整理しノウハウを持つ民間企業への事業譲渡も含めて検討を進める。</t>
    <rPh sb="1" eb="3">
      <t>レイワ</t>
    </rPh>
    <rPh sb="4" eb="6">
      <t>ネンド</t>
    </rPh>
    <rPh sb="7" eb="10">
      <t>リヨウシャ</t>
    </rPh>
    <rPh sb="10" eb="11">
      <t>スウ</t>
    </rPh>
    <rPh sb="12" eb="16">
      <t>ゲンショウケイコウ</t>
    </rPh>
    <rPh sb="20" eb="22">
      <t>キョウゴウ</t>
    </rPh>
    <rPh sb="23" eb="25">
      <t>ゾウカ</t>
    </rPh>
    <rPh sb="30" eb="31">
      <t>オ</t>
    </rPh>
    <rPh sb="32" eb="33">
      <t>ツ</t>
    </rPh>
    <rPh sb="45" eb="47">
      <t>ジュヨウ</t>
    </rPh>
    <rPh sb="48" eb="50">
      <t>テイカ</t>
    </rPh>
    <rPh sb="50" eb="51">
      <t>トウ</t>
    </rPh>
    <rPh sb="52" eb="54">
      <t>ヨウイン</t>
    </rPh>
    <rPh sb="57" eb="58">
      <t>カンガ</t>
    </rPh>
    <rPh sb="63" eb="65">
      <t>コンゴ</t>
    </rPh>
    <rPh sb="66" eb="67">
      <t>キビ</t>
    </rPh>
    <rPh sb="69" eb="73">
      <t>ウンエイジョウキョウ</t>
    </rPh>
    <rPh sb="74" eb="76">
      <t>ソウテイ</t>
    </rPh>
    <rPh sb="82" eb="84">
      <t>カダイ</t>
    </rPh>
    <rPh sb="85" eb="87">
      <t>セイリ</t>
    </rPh>
    <rPh sb="93" eb="94">
      <t>モ</t>
    </rPh>
    <rPh sb="95" eb="97">
      <t>ミンカン</t>
    </rPh>
    <rPh sb="97" eb="99">
      <t>キギョウ</t>
    </rPh>
    <rPh sb="101" eb="103">
      <t>ジギョウ</t>
    </rPh>
    <rPh sb="103" eb="105">
      <t>ジョウト</t>
    </rPh>
    <rPh sb="106" eb="107">
      <t>フク</t>
    </rPh>
    <rPh sb="109" eb="111">
      <t>ケントウ</t>
    </rPh>
    <rPh sb="112" eb="113">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</si>
</sst>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9" xfId="2" applyFont="1" applyBorder="1" applyAlignment="1" applyProtection="1">
      <alignment horizontal="left" vertical="top" wrapText="1"/>
      <protection locked="0"/>
    </xf>
    <xf numFmtId="0" fontId="6" fillId="0" borderId="0" xfId="2" applyFont="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3">
    <cellStyle name="桁区切り" xfId="1" builtinId="6"/>
    <cellStyle name="標準" xfId="0" builtinId="0"/>
    <cellStyle name="標準 2" xfId="2" xr:uid="{A8072843-75E3-4DA2-9EA2-0344B5F050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1D2-4E88-B87C-C1451A2B2AB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3438</c:v>
                </c:pt>
                <c:pt idx="1">
                  <c:v>4380</c:v>
                </c:pt>
                <c:pt idx="2">
                  <c:v>183723</c:v>
                </c:pt>
                <c:pt idx="3">
                  <c:v>12421</c:v>
                </c:pt>
                <c:pt idx="4">
                  <c:v>10097</c:v>
                </c:pt>
              </c:numCache>
            </c:numRef>
          </c:val>
          <c:smooth val="0"/>
          <c:extLst>
            <c:ext xmlns:c16="http://schemas.microsoft.com/office/drawing/2014/chart" uri="{C3380CC4-5D6E-409C-BE32-E72D297353CC}">
              <c16:uniqueId val="{00000001-01D2-4E88-B87C-C1451A2B2AB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6DA8-4851-A1B0-D1D20E5DE49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6DA8-4851-A1B0-D1D20E5DE49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1.8200000000000001E-2</c:v>
                </c:pt>
                <c:pt idx="1">
                  <c:v>1.1599999999999999E-2</c:v>
                </c:pt>
                <c:pt idx="2">
                  <c:v>5.0000000000000001E-3</c:v>
                </c:pt>
                <c:pt idx="3">
                  <c:v>3.8999999999999998E-3</c:v>
                </c:pt>
                <c:pt idx="4">
                  <c:v>5.1000000000000004E-3</c:v>
                </c:pt>
              </c:numCache>
            </c:numRef>
          </c:val>
          <c:smooth val="0"/>
          <c:extLst>
            <c:ext xmlns:c16="http://schemas.microsoft.com/office/drawing/2014/chart" uri="{C3380CC4-5D6E-409C-BE32-E72D297353CC}">
              <c16:uniqueId val="{00000000-BE93-4F9C-8EB7-9AD10663F4D2}"/>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2.9999999999999997E-4</c:v>
                </c:pt>
                <c:pt idx="1">
                  <c:v>1.2999999999999999E-3</c:v>
                </c:pt>
                <c:pt idx="2">
                  <c:v>1.6000000000000001E-3</c:v>
                </c:pt>
                <c:pt idx="3">
                  <c:v>1.9E-3</c:v>
                </c:pt>
                <c:pt idx="4">
                  <c:v>1.6000000000000001E-3</c:v>
                </c:pt>
              </c:numCache>
            </c:numRef>
          </c:val>
          <c:smooth val="0"/>
          <c:extLst>
            <c:ext xmlns:c16="http://schemas.microsoft.com/office/drawing/2014/chart" uri="{C3380CC4-5D6E-409C-BE32-E72D297353CC}">
              <c16:uniqueId val="{00000001-BE93-4F9C-8EB7-9AD10663F4D2}"/>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769-4483-8D78-D28B1CB438D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24.2</c:v>
                </c:pt>
                <c:pt idx="1">
                  <c:v>30.1</c:v>
                </c:pt>
                <c:pt idx="2">
                  <c:v>26</c:v>
                </c:pt>
                <c:pt idx="3">
                  <c:v>32.4</c:v>
                </c:pt>
                <c:pt idx="4">
                  <c:v>43.1</c:v>
                </c:pt>
              </c:numCache>
            </c:numRef>
          </c:val>
          <c:smooth val="0"/>
          <c:extLst>
            <c:ext xmlns:c16="http://schemas.microsoft.com/office/drawing/2014/chart" uri="{C3380CC4-5D6E-409C-BE32-E72D297353CC}">
              <c16:uniqueId val="{00000001-2769-4483-8D78-D28B1CB438D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100</c:v>
                </c:pt>
                <c:pt idx="1">
                  <c:v>146</c:v>
                </c:pt>
                <c:pt idx="2">
                  <c:v>138.5</c:v>
                </c:pt>
                <c:pt idx="3">
                  <c:v>260.2</c:v>
                </c:pt>
                <c:pt idx="4">
                  <c:v>247.4</c:v>
                </c:pt>
              </c:numCache>
            </c:numRef>
          </c:val>
          <c:extLst>
            <c:ext xmlns:c16="http://schemas.microsoft.com/office/drawing/2014/chart" uri="{C3380CC4-5D6E-409C-BE32-E72D297353CC}">
              <c16:uniqueId val="{00000000-B510-431D-B6BA-E8A93EBE0A06}"/>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100.3</c:v>
                </c:pt>
                <c:pt idx="1">
                  <c:v>100.9</c:v>
                </c:pt>
                <c:pt idx="2">
                  <c:v>78.7</c:v>
                </c:pt>
                <c:pt idx="3">
                  <c:v>111</c:v>
                </c:pt>
                <c:pt idx="4">
                  <c:v>106</c:v>
                </c:pt>
              </c:numCache>
            </c:numRef>
          </c:val>
          <c:smooth val="0"/>
          <c:extLst>
            <c:ext xmlns:c16="http://schemas.microsoft.com/office/drawing/2014/chart" uri="{C3380CC4-5D6E-409C-BE32-E72D297353CC}">
              <c16:uniqueId val="{00000001-B510-431D-B6BA-E8A93EBE0A06}"/>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0</c:v>
                </c:pt>
                <c:pt idx="1">
                  <c:v>409</c:v>
                </c:pt>
                <c:pt idx="2">
                  <c:v>305</c:v>
                </c:pt>
                <c:pt idx="3">
                  <c:v>1214</c:v>
                </c:pt>
                <c:pt idx="4">
                  <c:v>1246</c:v>
                </c:pt>
              </c:numCache>
            </c:numRef>
          </c:val>
          <c:extLst>
            <c:ext xmlns:c16="http://schemas.microsoft.com/office/drawing/2014/chart" uri="{C3380CC4-5D6E-409C-BE32-E72D297353CC}">
              <c16:uniqueId val="{00000000-AFB1-4A33-B565-373ACF9EF68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-202</c:v>
                </c:pt>
                <c:pt idx="1">
                  <c:v>-9940</c:v>
                </c:pt>
                <c:pt idx="2">
                  <c:v>-586204</c:v>
                </c:pt>
                <c:pt idx="3">
                  <c:v>-35347</c:v>
                </c:pt>
                <c:pt idx="4">
                  <c:v>-38640</c:v>
                </c:pt>
              </c:numCache>
            </c:numRef>
          </c:val>
          <c:smooth val="0"/>
          <c:extLst>
            <c:ext xmlns:c16="http://schemas.microsoft.com/office/drawing/2014/chart" uri="{C3380CC4-5D6E-409C-BE32-E72D297353CC}">
              <c16:uniqueId val="{00000001-AFB1-4A33-B565-373ACF9EF68D}"/>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-90</c:v>
                </c:pt>
                <c:pt idx="1">
                  <c:v>31.6</c:v>
                </c:pt>
                <c:pt idx="2">
                  <c:v>27.8</c:v>
                </c:pt>
                <c:pt idx="3">
                  <c:v>61.5</c:v>
                </c:pt>
                <c:pt idx="4">
                  <c:v>59.6</c:v>
                </c:pt>
              </c:numCache>
            </c:numRef>
          </c:val>
          <c:extLst>
            <c:ext xmlns:c16="http://schemas.microsoft.com/office/drawing/2014/chart" uri="{C3380CC4-5D6E-409C-BE32-E72D297353CC}">
              <c16:uniqueId val="{00000000-208D-46C2-9510-AC5CB5D59F73}"/>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-38.700000000000003</c:v>
                </c:pt>
                <c:pt idx="1">
                  <c:v>-51.3</c:v>
                </c:pt>
                <c:pt idx="2">
                  <c:v>-192.5</c:v>
                </c:pt>
                <c:pt idx="3">
                  <c:v>-46.2</c:v>
                </c:pt>
                <c:pt idx="4">
                  <c:v>-111.8</c:v>
                </c:pt>
              </c:numCache>
            </c:numRef>
          </c:val>
          <c:smooth val="0"/>
          <c:extLst>
            <c:ext xmlns:c16="http://schemas.microsoft.com/office/drawing/2014/chart" uri="{C3380CC4-5D6E-409C-BE32-E72D297353CC}">
              <c16:uniqueId val="{00000001-208D-46C2-9510-AC5CB5D59F73}"/>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0</c:v>
                </c:pt>
                <c:pt idx="1">
                  <c:v>0</c:v>
                </c:pt>
                <c:pt idx="2">
                  <c:v>0</c:v>
                </c:pt>
                <c:pt idx="3">
                  <c:v>27.5</c:v>
                </c:pt>
                <c:pt idx="4">
                  <c:v>25.5</c:v>
                </c:pt>
              </c:numCache>
            </c:numRef>
          </c:val>
          <c:extLst>
            <c:ext xmlns:c16="http://schemas.microsoft.com/office/drawing/2014/chart" uri="{C3380CC4-5D6E-409C-BE32-E72D297353CC}">
              <c16:uniqueId val="{00000000-ABAA-4507-ACE8-C6361639839F}"/>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39.1</c:v>
                </c:pt>
                <c:pt idx="1">
                  <c:v>47.7</c:v>
                </c:pt>
                <c:pt idx="2">
                  <c:v>141.19999999999999</c:v>
                </c:pt>
                <c:pt idx="3">
                  <c:v>75.8</c:v>
                </c:pt>
                <c:pt idx="4">
                  <c:v>117.4</c:v>
                </c:pt>
              </c:numCache>
            </c:numRef>
          </c:val>
          <c:smooth val="0"/>
          <c:extLst>
            <c:ext xmlns:c16="http://schemas.microsoft.com/office/drawing/2014/chart" uri="{C3380CC4-5D6E-409C-BE32-E72D297353CC}">
              <c16:uniqueId val="{00000001-ABAA-4507-ACE8-C6361639839F}"/>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4.5</c:v>
                </c:pt>
                <c:pt idx="1">
                  <c:v>5.7</c:v>
                </c:pt>
                <c:pt idx="2">
                  <c:v>4.7</c:v>
                </c:pt>
                <c:pt idx="3">
                  <c:v>5.5</c:v>
                </c:pt>
                <c:pt idx="4">
                  <c:v>6.2</c:v>
                </c:pt>
              </c:numCache>
            </c:numRef>
          </c:val>
          <c:extLst>
            <c:ext xmlns:c16="http://schemas.microsoft.com/office/drawing/2014/chart" uri="{C3380CC4-5D6E-409C-BE32-E72D297353CC}">
              <c16:uniqueId val="{00000000-7F1E-45CB-9605-460961FC6079}"/>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14.2</c:v>
                </c:pt>
                <c:pt idx="1">
                  <c:v>13.2</c:v>
                </c:pt>
                <c:pt idx="2">
                  <c:v>14.5</c:v>
                </c:pt>
                <c:pt idx="3">
                  <c:v>6.5</c:v>
                </c:pt>
                <c:pt idx="4">
                  <c:v>9.9</c:v>
                </c:pt>
              </c:numCache>
            </c:numRef>
          </c:val>
          <c:smooth val="0"/>
          <c:extLst>
            <c:ext xmlns:c16="http://schemas.microsoft.com/office/drawing/2014/chart" uri="{C3380CC4-5D6E-409C-BE32-E72D297353CC}">
              <c16:uniqueId val="{00000001-7F1E-45CB-9605-460961FC6079}"/>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917-4CA8-B0CD-E8EF8F965BAF}"/>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8.5</c:v>
                </c:pt>
                <c:pt idx="1">
                  <c:v>0</c:v>
                </c:pt>
                <c:pt idx="2">
                  <c:v>48.5</c:v>
                </c:pt>
                <c:pt idx="3">
                  <c:v>0</c:v>
                </c:pt>
                <c:pt idx="4">
                  <c:v>0</c:v>
                </c:pt>
              </c:numCache>
            </c:numRef>
          </c:val>
          <c:smooth val="0"/>
          <c:extLst>
            <c:ext xmlns:c16="http://schemas.microsoft.com/office/drawing/2014/chart" uri="{C3380CC4-5D6E-409C-BE32-E72D297353CC}">
              <c16:uniqueId val="{00000001-E917-4CA8-B0CD-E8EF8F965BAF}"/>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80DB-4069-AB99-A1A53193B7AD}"/>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80DB-4069-AB99-A1A53193B7AD}"/>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AH1" zoomScale="70" zoomScaleNormal="7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row>
    <row r="3" spans="1:387" ht="9.75" customHeight="1" x14ac:dyDescent="0.15">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row>
    <row r="4" spans="1:387" ht="9.75" customHeight="1" x14ac:dyDescent="0.15">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9" t="str">
        <f>データ!H6&amp;"　"&amp;データ!I6</f>
        <v>高知県東洋町　白浜キャンプ場</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7"/>
      <c r="AQ7" s="115" t="s">
        <v>2</v>
      </c>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7"/>
      <c r="CF7" s="115" t="s">
        <v>3</v>
      </c>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7"/>
      <c r="DU7" s="118" t="s">
        <v>4</v>
      </c>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18"/>
      <c r="FD7" s="118"/>
      <c r="FE7" s="118"/>
      <c r="FF7" s="118"/>
      <c r="FG7" s="118"/>
      <c r="FH7" s="118"/>
      <c r="FI7" s="118"/>
      <c r="FJ7" s="118" t="s">
        <v>5</v>
      </c>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8" t="s">
        <v>6</v>
      </c>
      <c r="ID7" s="118"/>
      <c r="IE7" s="118"/>
      <c r="IF7" s="118"/>
      <c r="IG7" s="118"/>
      <c r="IH7" s="118"/>
      <c r="II7" s="118"/>
      <c r="IJ7" s="118"/>
      <c r="IK7" s="118"/>
      <c r="IL7" s="118"/>
      <c r="IM7" s="118"/>
      <c r="IN7" s="118"/>
      <c r="IO7" s="118"/>
      <c r="IP7" s="118"/>
      <c r="IQ7" s="118"/>
      <c r="IR7" s="118"/>
      <c r="IS7" s="118"/>
      <c r="IT7" s="118"/>
      <c r="IU7" s="118"/>
      <c r="IV7" s="118"/>
      <c r="IW7" s="118"/>
      <c r="IX7" s="118"/>
      <c r="IY7" s="118"/>
      <c r="IZ7" s="118"/>
      <c r="JA7" s="118"/>
      <c r="JB7" s="118"/>
      <c r="JC7" s="118"/>
      <c r="JD7" s="118"/>
      <c r="JE7" s="118"/>
      <c r="JF7" s="118"/>
      <c r="JG7" s="118"/>
      <c r="JH7" s="118"/>
      <c r="JI7" s="118"/>
      <c r="JJ7" s="118"/>
      <c r="JK7" s="118"/>
      <c r="JL7" s="118"/>
      <c r="JM7" s="118"/>
      <c r="JN7" s="118"/>
      <c r="JO7" s="118"/>
      <c r="JP7" s="118"/>
      <c r="JQ7" s="118"/>
      <c r="JR7" s="118"/>
      <c r="JS7" s="118"/>
      <c r="JT7" s="118"/>
      <c r="JU7" s="118"/>
      <c r="JV7" s="118" t="s">
        <v>7</v>
      </c>
      <c r="JW7" s="118"/>
      <c r="JX7" s="118"/>
      <c r="JY7" s="118"/>
      <c r="JZ7" s="118"/>
      <c r="KA7" s="118"/>
      <c r="KB7" s="118"/>
      <c r="KC7" s="118"/>
      <c r="KD7" s="118"/>
      <c r="KE7" s="118"/>
      <c r="KF7" s="118"/>
      <c r="KG7" s="118"/>
      <c r="KH7" s="118"/>
      <c r="KI7" s="118"/>
      <c r="KJ7" s="118"/>
      <c r="KK7" s="118"/>
      <c r="KL7" s="118"/>
      <c r="KM7" s="118"/>
      <c r="KN7" s="118"/>
      <c r="KO7" s="118"/>
      <c r="KP7" s="118"/>
      <c r="KQ7" s="118"/>
      <c r="KR7" s="118"/>
      <c r="KS7" s="118"/>
      <c r="KT7" s="118"/>
      <c r="KU7" s="118"/>
      <c r="KV7" s="118"/>
      <c r="KW7" s="118"/>
      <c r="KX7" s="118"/>
      <c r="KY7" s="118"/>
      <c r="KZ7" s="118"/>
      <c r="LA7" s="118"/>
      <c r="LB7" s="118"/>
      <c r="LC7" s="118"/>
      <c r="LD7" s="118"/>
      <c r="LE7" s="118"/>
      <c r="LF7" s="118"/>
      <c r="LG7" s="118"/>
      <c r="LH7" s="118"/>
      <c r="LI7" s="118"/>
      <c r="LJ7" s="118"/>
      <c r="LK7" s="118"/>
      <c r="LL7" s="118"/>
      <c r="LM7" s="118"/>
      <c r="LN7" s="118"/>
      <c r="LO7" s="118" t="s">
        <v>8</v>
      </c>
      <c r="LP7" s="118"/>
      <c r="LQ7" s="118"/>
      <c r="LR7" s="118"/>
      <c r="LS7" s="118"/>
      <c r="LT7" s="118"/>
      <c r="LU7" s="118"/>
      <c r="LV7" s="118"/>
      <c r="LW7" s="118"/>
      <c r="LX7" s="118"/>
      <c r="LY7" s="118"/>
      <c r="LZ7" s="118"/>
      <c r="MA7" s="118"/>
      <c r="MB7" s="118"/>
      <c r="MC7" s="118"/>
      <c r="MD7" s="118"/>
      <c r="ME7" s="118"/>
      <c r="MF7" s="118"/>
      <c r="MG7" s="118"/>
      <c r="MH7" s="118"/>
      <c r="MI7" s="118"/>
      <c r="MJ7" s="118"/>
      <c r="MK7" s="118"/>
      <c r="ML7" s="118"/>
      <c r="MM7" s="118"/>
      <c r="MN7" s="118"/>
      <c r="MO7" s="118"/>
      <c r="MP7" s="118"/>
      <c r="MQ7" s="118"/>
      <c r="MR7" s="118"/>
      <c r="MS7" s="118"/>
      <c r="MT7" s="118"/>
      <c r="MU7" s="118"/>
      <c r="MV7" s="118"/>
      <c r="MW7" s="118"/>
      <c r="MX7" s="118"/>
      <c r="MY7" s="118"/>
      <c r="MZ7" s="118"/>
      <c r="NA7" s="118"/>
      <c r="NB7" s="118"/>
      <c r="NC7" s="118"/>
      <c r="ND7" s="118"/>
      <c r="NE7" s="118"/>
      <c r="NF7" s="118"/>
      <c r="NG7" s="118"/>
      <c r="NH7" s="3"/>
      <c r="NI7" s="130" t="s">
        <v>9</v>
      </c>
      <c r="NJ7" s="131"/>
      <c r="NK7" s="131"/>
      <c r="NL7" s="131"/>
      <c r="NM7" s="131"/>
      <c r="NN7" s="131"/>
      <c r="NO7" s="131"/>
      <c r="NP7" s="131"/>
      <c r="NQ7" s="131"/>
      <c r="NR7" s="131"/>
      <c r="NS7" s="131"/>
      <c r="NT7" s="131"/>
      <c r="NU7" s="131"/>
      <c r="NV7" s="132"/>
    </row>
    <row r="8" spans="1:387"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観光施設事業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休養宿泊施設</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94" t="str">
        <f>データ!M7</f>
        <v>Ａ２Ｂ１</v>
      </c>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t="str">
        <f>データ!N7</f>
        <v>非設置</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11">
        <f>データ!S7</f>
        <v>497</v>
      </c>
      <c r="ID8" s="111"/>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94" t="str">
        <f>データ!T7</f>
        <v>無</v>
      </c>
      <c r="JW8" s="94"/>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94"/>
      <c r="LK8" s="94"/>
      <c r="LL8" s="94"/>
      <c r="LM8" s="94"/>
      <c r="LN8" s="94"/>
      <c r="LO8" s="112">
        <f>データ!U7</f>
        <v>90</v>
      </c>
      <c r="LP8" s="112"/>
      <c r="LQ8" s="112"/>
      <c r="LR8" s="112"/>
      <c r="LS8" s="112"/>
      <c r="LT8" s="112"/>
      <c r="LU8" s="112"/>
      <c r="LV8" s="112"/>
      <c r="LW8" s="112"/>
      <c r="LX8" s="112"/>
      <c r="LY8" s="112"/>
      <c r="LZ8" s="112"/>
      <c r="MA8" s="112"/>
      <c r="MB8" s="112"/>
      <c r="MC8" s="112"/>
      <c r="MD8" s="112"/>
      <c r="ME8" s="112"/>
      <c r="MF8" s="112"/>
      <c r="MG8" s="112"/>
      <c r="MH8" s="112"/>
      <c r="MI8" s="112"/>
      <c r="MJ8" s="112"/>
      <c r="MK8" s="112"/>
      <c r="ML8" s="112"/>
      <c r="MM8" s="112"/>
      <c r="MN8" s="112"/>
      <c r="MO8" s="112"/>
      <c r="MP8" s="112"/>
      <c r="MQ8" s="112"/>
      <c r="MR8" s="112"/>
      <c r="MS8" s="112"/>
      <c r="MT8" s="112"/>
      <c r="MU8" s="112"/>
      <c r="MV8" s="112"/>
      <c r="MW8" s="112"/>
      <c r="MX8" s="112"/>
      <c r="MY8" s="112"/>
      <c r="MZ8" s="112"/>
      <c r="NA8" s="112"/>
      <c r="NB8" s="112"/>
      <c r="NC8" s="112"/>
      <c r="ND8" s="112"/>
      <c r="NE8" s="112"/>
      <c r="NF8" s="112"/>
      <c r="NG8" s="112"/>
      <c r="NH8" s="3"/>
      <c r="NI8" s="126" t="s">
        <v>10</v>
      </c>
      <c r="NJ8" s="127"/>
      <c r="NK8" s="113" t="s">
        <v>11</v>
      </c>
      <c r="NL8" s="113"/>
      <c r="NM8" s="113"/>
      <c r="NN8" s="113"/>
      <c r="NO8" s="113"/>
      <c r="NP8" s="113"/>
      <c r="NQ8" s="113"/>
      <c r="NR8" s="113"/>
      <c r="NS8" s="113"/>
      <c r="NT8" s="113"/>
      <c r="NU8" s="113"/>
      <c r="NV8" s="114"/>
    </row>
    <row r="9" spans="1:387" ht="18.75" customHeight="1" x14ac:dyDescent="0.15">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7"/>
      <c r="AQ9" s="115" t="s">
        <v>13</v>
      </c>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7"/>
      <c r="CF9" s="115" t="s">
        <v>14</v>
      </c>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7"/>
      <c r="DU9" s="118" t="s">
        <v>15</v>
      </c>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18"/>
      <c r="FD9" s="118"/>
      <c r="FE9" s="118"/>
      <c r="FF9" s="118"/>
      <c r="FG9" s="118"/>
      <c r="FH9" s="118"/>
      <c r="FI9" s="11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8" t="s">
        <v>16</v>
      </c>
      <c r="ID9" s="118"/>
      <c r="IE9" s="118"/>
      <c r="IF9" s="118"/>
      <c r="IG9" s="118"/>
      <c r="IH9" s="118"/>
      <c r="II9" s="118"/>
      <c r="IJ9" s="118"/>
      <c r="IK9" s="118"/>
      <c r="IL9" s="118"/>
      <c r="IM9" s="118"/>
      <c r="IN9" s="118"/>
      <c r="IO9" s="118"/>
      <c r="IP9" s="118"/>
      <c r="IQ9" s="118"/>
      <c r="IR9" s="118"/>
      <c r="IS9" s="118"/>
      <c r="IT9" s="118"/>
      <c r="IU9" s="118"/>
      <c r="IV9" s="118"/>
      <c r="IW9" s="118"/>
      <c r="IX9" s="118"/>
      <c r="IY9" s="118"/>
      <c r="IZ9" s="118"/>
      <c r="JA9" s="118"/>
      <c r="JB9" s="118"/>
      <c r="JC9" s="118"/>
      <c r="JD9" s="118"/>
      <c r="JE9" s="118"/>
      <c r="JF9" s="118"/>
      <c r="JG9" s="118"/>
      <c r="JH9" s="118"/>
      <c r="JI9" s="118"/>
      <c r="JJ9" s="118"/>
      <c r="JK9" s="118"/>
      <c r="JL9" s="118"/>
      <c r="JM9" s="118"/>
      <c r="JN9" s="118"/>
      <c r="JO9" s="118"/>
      <c r="JP9" s="118"/>
      <c r="JQ9" s="118"/>
      <c r="JR9" s="118"/>
      <c r="JS9" s="118"/>
      <c r="JT9" s="118"/>
      <c r="JU9" s="118"/>
      <c r="JV9" s="118" t="s">
        <v>17</v>
      </c>
      <c r="JW9" s="118"/>
      <c r="JX9" s="118"/>
      <c r="JY9" s="118"/>
      <c r="JZ9" s="118"/>
      <c r="KA9" s="118"/>
      <c r="KB9" s="118"/>
      <c r="KC9" s="118"/>
      <c r="KD9" s="118"/>
      <c r="KE9" s="118"/>
      <c r="KF9" s="118"/>
      <c r="KG9" s="118"/>
      <c r="KH9" s="118"/>
      <c r="KI9" s="118"/>
      <c r="KJ9" s="118"/>
      <c r="KK9" s="118"/>
      <c r="KL9" s="118"/>
      <c r="KM9" s="118"/>
      <c r="KN9" s="118"/>
      <c r="KO9" s="118"/>
      <c r="KP9" s="118"/>
      <c r="KQ9" s="118"/>
      <c r="KR9" s="118"/>
      <c r="KS9" s="118"/>
      <c r="KT9" s="118"/>
      <c r="KU9" s="118"/>
      <c r="KV9" s="118"/>
      <c r="KW9" s="118"/>
      <c r="KX9" s="118"/>
      <c r="KY9" s="118"/>
      <c r="KZ9" s="118"/>
      <c r="LA9" s="118"/>
      <c r="LB9" s="118"/>
      <c r="LC9" s="118"/>
      <c r="LD9" s="118"/>
      <c r="LE9" s="118"/>
      <c r="LF9" s="118"/>
      <c r="LG9" s="118"/>
      <c r="LH9" s="118"/>
      <c r="LI9" s="118"/>
      <c r="LJ9" s="118"/>
      <c r="LK9" s="118"/>
      <c r="LL9" s="118"/>
      <c r="LM9" s="118"/>
      <c r="LN9" s="118"/>
      <c r="LO9" s="118" t="s">
        <v>18</v>
      </c>
      <c r="LP9" s="118"/>
      <c r="LQ9" s="118"/>
      <c r="LR9" s="118"/>
      <c r="LS9" s="118"/>
      <c r="LT9" s="118"/>
      <c r="LU9" s="118"/>
      <c r="LV9" s="118"/>
      <c r="LW9" s="118"/>
      <c r="LX9" s="118"/>
      <c r="LY9" s="118"/>
      <c r="LZ9" s="118"/>
      <c r="MA9" s="118"/>
      <c r="MB9" s="118"/>
      <c r="MC9" s="118"/>
      <c r="MD9" s="118"/>
      <c r="ME9" s="118"/>
      <c r="MF9" s="118"/>
      <c r="MG9" s="118"/>
      <c r="MH9" s="118"/>
      <c r="MI9" s="118"/>
      <c r="MJ9" s="118"/>
      <c r="MK9" s="118"/>
      <c r="ML9" s="118"/>
      <c r="MM9" s="118"/>
      <c r="MN9" s="118"/>
      <c r="MO9" s="118"/>
      <c r="MP9" s="118"/>
      <c r="MQ9" s="118"/>
      <c r="MR9" s="118"/>
      <c r="MS9" s="118"/>
      <c r="MT9" s="118"/>
      <c r="MU9" s="118"/>
      <c r="MV9" s="118"/>
      <c r="MW9" s="118"/>
      <c r="MX9" s="118"/>
      <c r="MY9" s="118"/>
      <c r="MZ9" s="118"/>
      <c r="NA9" s="118"/>
      <c r="NB9" s="118"/>
      <c r="NC9" s="118"/>
      <c r="ND9" s="118"/>
      <c r="NE9" s="118"/>
      <c r="NF9" s="118"/>
      <c r="NG9" s="118"/>
      <c r="NH9" s="3"/>
      <c r="NI9" s="119" t="s">
        <v>19</v>
      </c>
      <c r="NJ9" s="120"/>
      <c r="NK9" s="121" t="s">
        <v>20</v>
      </c>
      <c r="NL9" s="121"/>
      <c r="NM9" s="121"/>
      <c r="NN9" s="121"/>
      <c r="NO9" s="121"/>
      <c r="NP9" s="121"/>
      <c r="NQ9" s="121"/>
      <c r="NR9" s="121"/>
      <c r="NS9" s="121"/>
      <c r="NT9" s="121"/>
      <c r="NU9" s="121"/>
      <c r="NV9" s="122"/>
    </row>
    <row r="10" spans="1:387" ht="18.75" customHeight="1" x14ac:dyDescent="0.15">
      <c r="A10" s="2"/>
      <c r="B10" s="105" t="str">
        <f>データ!O7</f>
        <v>該当数値なし</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7"/>
      <c r="AQ10" s="105" t="str">
        <f>データ!P7</f>
        <v>該当数値なし</v>
      </c>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7"/>
      <c r="CF10" s="108">
        <f>データ!Q7</f>
        <v>0</v>
      </c>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10"/>
      <c r="DU10" s="111">
        <f>データ!R7</f>
        <v>186</v>
      </c>
      <c r="DV10" s="111"/>
      <c r="DW10" s="111"/>
      <c r="DX10" s="111"/>
      <c r="DY10" s="111"/>
      <c r="DZ10" s="111"/>
      <c r="EA10" s="111"/>
      <c r="EB10" s="111"/>
      <c r="EC10" s="111"/>
      <c r="ED10" s="111"/>
      <c r="EE10" s="111"/>
      <c r="EF10" s="111"/>
      <c r="EG10" s="111"/>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94" t="str">
        <f>データ!V7</f>
        <v>無</v>
      </c>
      <c r="ID10" s="94"/>
      <c r="IE10" s="94"/>
      <c r="IF10" s="94"/>
      <c r="IG10" s="94"/>
      <c r="IH10" s="94"/>
      <c r="II10" s="94"/>
      <c r="IJ10" s="94"/>
      <c r="IK10" s="94"/>
      <c r="IL10" s="94"/>
      <c r="IM10" s="94"/>
      <c r="IN10" s="94"/>
      <c r="IO10" s="94"/>
      <c r="IP10" s="94"/>
      <c r="IQ10" s="94"/>
      <c r="IR10" s="94"/>
      <c r="IS10" s="94"/>
      <c r="IT10" s="94"/>
      <c r="IU10" s="94"/>
      <c r="IV10" s="94"/>
      <c r="IW10" s="94"/>
      <c r="IX10" s="94"/>
      <c r="IY10" s="94"/>
      <c r="IZ10" s="94"/>
      <c r="JA10" s="94"/>
      <c r="JB10" s="94"/>
      <c r="JC10" s="94"/>
      <c r="JD10" s="94"/>
      <c r="JE10" s="94"/>
      <c r="JF10" s="94"/>
      <c r="JG10" s="94"/>
      <c r="JH10" s="94"/>
      <c r="JI10" s="94"/>
      <c r="JJ10" s="94"/>
      <c r="JK10" s="94"/>
      <c r="JL10" s="94"/>
      <c r="JM10" s="94"/>
      <c r="JN10" s="94"/>
      <c r="JO10" s="94"/>
      <c r="JP10" s="94"/>
      <c r="JQ10" s="94"/>
      <c r="JR10" s="94"/>
      <c r="JS10" s="94"/>
      <c r="JT10" s="94"/>
      <c r="JU10" s="94"/>
      <c r="JV10" s="112">
        <f>データ!W7</f>
        <v>0</v>
      </c>
      <c r="JW10" s="112"/>
      <c r="JX10" s="112"/>
      <c r="JY10" s="112"/>
      <c r="JZ10" s="112"/>
      <c r="KA10" s="112"/>
      <c r="KB10" s="112"/>
      <c r="KC10" s="112"/>
      <c r="KD10" s="112"/>
      <c r="KE10" s="112"/>
      <c r="KF10" s="112"/>
      <c r="KG10" s="112"/>
      <c r="KH10" s="112"/>
      <c r="KI10" s="112"/>
      <c r="KJ10" s="112"/>
      <c r="KK10" s="112"/>
      <c r="KL10" s="112"/>
      <c r="KM10" s="112"/>
      <c r="KN10" s="112"/>
      <c r="KO10" s="112"/>
      <c r="KP10" s="112"/>
      <c r="KQ10" s="112"/>
      <c r="KR10" s="112"/>
      <c r="KS10" s="112"/>
      <c r="KT10" s="112"/>
      <c r="KU10" s="112"/>
      <c r="KV10" s="112"/>
      <c r="KW10" s="112"/>
      <c r="KX10" s="112"/>
      <c r="KY10" s="112"/>
      <c r="KZ10" s="112"/>
      <c r="LA10" s="112"/>
      <c r="LB10" s="112"/>
      <c r="LC10" s="112"/>
      <c r="LD10" s="112"/>
      <c r="LE10" s="112"/>
      <c r="LF10" s="112"/>
      <c r="LG10" s="112"/>
      <c r="LH10" s="112"/>
      <c r="LI10" s="112"/>
      <c r="LJ10" s="112"/>
      <c r="LK10" s="112"/>
      <c r="LL10" s="112"/>
      <c r="LM10" s="112"/>
      <c r="LN10" s="112"/>
      <c r="LO10" s="94" t="str">
        <f>データ!X7</f>
        <v>無</v>
      </c>
      <c r="LP10" s="94"/>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94"/>
      <c r="ND10" s="94"/>
      <c r="NE10" s="94"/>
      <c r="NF10" s="94"/>
      <c r="NG10" s="94"/>
      <c r="NH10" s="2"/>
      <c r="NI10" s="95" t="s">
        <v>21</v>
      </c>
      <c r="NJ10" s="96"/>
      <c r="NK10" s="97" t="s">
        <v>22</v>
      </c>
      <c r="NL10" s="97"/>
      <c r="NM10" s="97"/>
      <c r="NN10" s="97"/>
      <c r="NO10" s="97"/>
      <c r="NP10" s="97"/>
      <c r="NQ10" s="97"/>
      <c r="NR10" s="97"/>
      <c r="NS10" s="97"/>
      <c r="NT10" s="97"/>
      <c r="NU10" s="97"/>
      <c r="NV10" s="98"/>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9" t="s">
        <v>23</v>
      </c>
      <c r="NJ11" s="99"/>
      <c r="NK11" s="99"/>
      <c r="NL11" s="99"/>
      <c r="NM11" s="99"/>
      <c r="NN11" s="99"/>
      <c r="NO11" s="99"/>
      <c r="NP11" s="99"/>
      <c r="NQ11" s="99"/>
      <c r="NR11" s="99"/>
      <c r="NS11" s="99"/>
      <c r="NT11" s="99"/>
      <c r="NU11" s="99"/>
      <c r="NV11" s="99"/>
      <c r="NW11" s="99"/>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9"/>
      <c r="NJ12" s="99"/>
      <c r="NK12" s="99"/>
      <c r="NL12" s="99"/>
      <c r="NM12" s="99"/>
      <c r="NN12" s="99"/>
      <c r="NO12" s="99"/>
      <c r="NP12" s="99"/>
      <c r="NQ12" s="99"/>
      <c r="NR12" s="99"/>
      <c r="NS12" s="99"/>
      <c r="NT12" s="99"/>
      <c r="NU12" s="99"/>
      <c r="NV12" s="99"/>
      <c r="NW12" s="99"/>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0"/>
      <c r="NJ13" s="100"/>
      <c r="NK13" s="100"/>
      <c r="NL13" s="100"/>
      <c r="NM13" s="100"/>
      <c r="NN13" s="100"/>
      <c r="NO13" s="100"/>
      <c r="NP13" s="100"/>
      <c r="NQ13" s="100"/>
      <c r="NR13" s="100"/>
      <c r="NS13" s="100"/>
      <c r="NT13" s="100"/>
      <c r="NU13" s="100"/>
      <c r="NV13" s="100"/>
      <c r="NW13" s="100"/>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101"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102"/>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103"/>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104"/>
      <c r="NH15" s="2"/>
      <c r="NI15" s="76" t="s">
        <v>135</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100</v>
      </c>
      <c r="S31" s="67"/>
      <c r="T31" s="67"/>
      <c r="U31" s="67"/>
      <c r="V31" s="67"/>
      <c r="W31" s="67"/>
      <c r="X31" s="67"/>
      <c r="Y31" s="67"/>
      <c r="Z31" s="67"/>
      <c r="AA31" s="67"/>
      <c r="AB31" s="67"/>
      <c r="AC31" s="67"/>
      <c r="AD31" s="67"/>
      <c r="AE31" s="67"/>
      <c r="AF31" s="67">
        <f>データ!Z7</f>
        <v>146</v>
      </c>
      <c r="AG31" s="67"/>
      <c r="AH31" s="67"/>
      <c r="AI31" s="67"/>
      <c r="AJ31" s="67"/>
      <c r="AK31" s="67"/>
      <c r="AL31" s="67"/>
      <c r="AM31" s="67"/>
      <c r="AN31" s="67"/>
      <c r="AO31" s="67"/>
      <c r="AP31" s="67"/>
      <c r="AQ31" s="67"/>
      <c r="AR31" s="67"/>
      <c r="AS31" s="67"/>
      <c r="AT31" s="67">
        <f>データ!AA7</f>
        <v>138.5</v>
      </c>
      <c r="AU31" s="67"/>
      <c r="AV31" s="67"/>
      <c r="AW31" s="67"/>
      <c r="AX31" s="67"/>
      <c r="AY31" s="67"/>
      <c r="AZ31" s="67"/>
      <c r="BA31" s="67"/>
      <c r="BB31" s="67"/>
      <c r="BC31" s="67"/>
      <c r="BD31" s="67"/>
      <c r="BE31" s="67"/>
      <c r="BF31" s="67"/>
      <c r="BG31" s="67"/>
      <c r="BH31" s="67">
        <f>データ!AB7</f>
        <v>260.2</v>
      </c>
      <c r="BI31" s="67"/>
      <c r="BJ31" s="67"/>
      <c r="BK31" s="67"/>
      <c r="BL31" s="67"/>
      <c r="BM31" s="67"/>
      <c r="BN31" s="67"/>
      <c r="BO31" s="67"/>
      <c r="BP31" s="67"/>
      <c r="BQ31" s="67"/>
      <c r="BR31" s="67"/>
      <c r="BS31" s="67"/>
      <c r="BT31" s="67"/>
      <c r="BU31" s="67"/>
      <c r="BV31" s="67">
        <f>データ!AC7</f>
        <v>247.4</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0</v>
      </c>
      <c r="DG31" s="67"/>
      <c r="DH31" s="67"/>
      <c r="DI31" s="67"/>
      <c r="DJ31" s="67"/>
      <c r="DK31" s="67"/>
      <c r="DL31" s="67"/>
      <c r="DM31" s="67"/>
      <c r="DN31" s="67"/>
      <c r="DO31" s="67"/>
      <c r="DP31" s="67"/>
      <c r="DQ31" s="67"/>
      <c r="DR31" s="67"/>
      <c r="DS31" s="67"/>
      <c r="DT31" s="67">
        <f>データ!AK7</f>
        <v>0</v>
      </c>
      <c r="DU31" s="67"/>
      <c r="DV31" s="67"/>
      <c r="DW31" s="67"/>
      <c r="DX31" s="67"/>
      <c r="DY31" s="67"/>
      <c r="DZ31" s="67"/>
      <c r="EA31" s="67"/>
      <c r="EB31" s="67"/>
      <c r="EC31" s="67"/>
      <c r="ED31" s="67"/>
      <c r="EE31" s="67"/>
      <c r="EF31" s="67"/>
      <c r="EG31" s="67"/>
      <c r="EH31" s="67">
        <f>データ!AL7</f>
        <v>0</v>
      </c>
      <c r="EI31" s="67"/>
      <c r="EJ31" s="67"/>
      <c r="EK31" s="67"/>
      <c r="EL31" s="67"/>
      <c r="EM31" s="67"/>
      <c r="EN31" s="67"/>
      <c r="EO31" s="67"/>
      <c r="EP31" s="67"/>
      <c r="EQ31" s="67"/>
      <c r="ER31" s="67"/>
      <c r="ES31" s="67"/>
      <c r="ET31" s="67"/>
      <c r="EU31" s="67"/>
      <c r="EV31" s="67">
        <f>データ!AM7</f>
        <v>0</v>
      </c>
      <c r="EW31" s="67"/>
      <c r="EX31" s="67"/>
      <c r="EY31" s="67"/>
      <c r="EZ31" s="67"/>
      <c r="FA31" s="67"/>
      <c r="FB31" s="67"/>
      <c r="FC31" s="67"/>
      <c r="FD31" s="67"/>
      <c r="FE31" s="67"/>
      <c r="FF31" s="67"/>
      <c r="FG31" s="67"/>
      <c r="FH31" s="67"/>
      <c r="FI31" s="67"/>
      <c r="FJ31" s="67">
        <f>データ!AN7</f>
        <v>0</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0</v>
      </c>
      <c r="GU31" s="87"/>
      <c r="GV31" s="87"/>
      <c r="GW31" s="87"/>
      <c r="GX31" s="87"/>
      <c r="GY31" s="87"/>
      <c r="GZ31" s="87"/>
      <c r="HA31" s="87"/>
      <c r="HB31" s="87"/>
      <c r="HC31" s="87"/>
      <c r="HD31" s="87"/>
      <c r="HE31" s="87"/>
      <c r="HF31" s="87"/>
      <c r="HG31" s="87"/>
      <c r="HH31" s="87">
        <f>データ!AV7</f>
        <v>0</v>
      </c>
      <c r="HI31" s="87"/>
      <c r="HJ31" s="87"/>
      <c r="HK31" s="87"/>
      <c r="HL31" s="87"/>
      <c r="HM31" s="87"/>
      <c r="HN31" s="87"/>
      <c r="HO31" s="87"/>
      <c r="HP31" s="87"/>
      <c r="HQ31" s="87"/>
      <c r="HR31" s="87"/>
      <c r="HS31" s="87"/>
      <c r="HT31" s="87"/>
      <c r="HU31" s="87"/>
      <c r="HV31" s="87">
        <f>データ!AW7</f>
        <v>0</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100.3</v>
      </c>
      <c r="S32" s="67"/>
      <c r="T32" s="67"/>
      <c r="U32" s="67"/>
      <c r="V32" s="67"/>
      <c r="W32" s="67"/>
      <c r="X32" s="67"/>
      <c r="Y32" s="67"/>
      <c r="Z32" s="67"/>
      <c r="AA32" s="67"/>
      <c r="AB32" s="67"/>
      <c r="AC32" s="67"/>
      <c r="AD32" s="67"/>
      <c r="AE32" s="67"/>
      <c r="AF32" s="67">
        <f>データ!AE7</f>
        <v>100.9</v>
      </c>
      <c r="AG32" s="67"/>
      <c r="AH32" s="67"/>
      <c r="AI32" s="67"/>
      <c r="AJ32" s="67"/>
      <c r="AK32" s="67"/>
      <c r="AL32" s="67"/>
      <c r="AM32" s="67"/>
      <c r="AN32" s="67"/>
      <c r="AO32" s="67"/>
      <c r="AP32" s="67"/>
      <c r="AQ32" s="67"/>
      <c r="AR32" s="67"/>
      <c r="AS32" s="67"/>
      <c r="AT32" s="67">
        <f>データ!AF7</f>
        <v>78.7</v>
      </c>
      <c r="AU32" s="67"/>
      <c r="AV32" s="67"/>
      <c r="AW32" s="67"/>
      <c r="AX32" s="67"/>
      <c r="AY32" s="67"/>
      <c r="AZ32" s="67"/>
      <c r="BA32" s="67"/>
      <c r="BB32" s="67"/>
      <c r="BC32" s="67"/>
      <c r="BD32" s="67"/>
      <c r="BE32" s="67"/>
      <c r="BF32" s="67"/>
      <c r="BG32" s="67"/>
      <c r="BH32" s="67">
        <f>データ!AG7</f>
        <v>111</v>
      </c>
      <c r="BI32" s="67"/>
      <c r="BJ32" s="67"/>
      <c r="BK32" s="67"/>
      <c r="BL32" s="67"/>
      <c r="BM32" s="67"/>
      <c r="BN32" s="67"/>
      <c r="BO32" s="67"/>
      <c r="BP32" s="67"/>
      <c r="BQ32" s="67"/>
      <c r="BR32" s="67"/>
      <c r="BS32" s="67"/>
      <c r="BT32" s="67"/>
      <c r="BU32" s="67"/>
      <c r="BV32" s="67">
        <f>データ!AH7</f>
        <v>106</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24.2</v>
      </c>
      <c r="DG32" s="67"/>
      <c r="DH32" s="67"/>
      <c r="DI32" s="67"/>
      <c r="DJ32" s="67"/>
      <c r="DK32" s="67"/>
      <c r="DL32" s="67"/>
      <c r="DM32" s="67"/>
      <c r="DN32" s="67"/>
      <c r="DO32" s="67"/>
      <c r="DP32" s="67"/>
      <c r="DQ32" s="67"/>
      <c r="DR32" s="67"/>
      <c r="DS32" s="67"/>
      <c r="DT32" s="67">
        <f>データ!AP7</f>
        <v>30.1</v>
      </c>
      <c r="DU32" s="67"/>
      <c r="DV32" s="67"/>
      <c r="DW32" s="67"/>
      <c r="DX32" s="67"/>
      <c r="DY32" s="67"/>
      <c r="DZ32" s="67"/>
      <c r="EA32" s="67"/>
      <c r="EB32" s="67"/>
      <c r="EC32" s="67"/>
      <c r="ED32" s="67"/>
      <c r="EE32" s="67"/>
      <c r="EF32" s="67"/>
      <c r="EG32" s="67"/>
      <c r="EH32" s="67">
        <f>データ!AQ7</f>
        <v>26</v>
      </c>
      <c r="EI32" s="67"/>
      <c r="EJ32" s="67"/>
      <c r="EK32" s="67"/>
      <c r="EL32" s="67"/>
      <c r="EM32" s="67"/>
      <c r="EN32" s="67"/>
      <c r="EO32" s="67"/>
      <c r="EP32" s="67"/>
      <c r="EQ32" s="67"/>
      <c r="ER32" s="67"/>
      <c r="ES32" s="67"/>
      <c r="ET32" s="67"/>
      <c r="EU32" s="67"/>
      <c r="EV32" s="67">
        <f>データ!AR7</f>
        <v>32.4</v>
      </c>
      <c r="EW32" s="67"/>
      <c r="EX32" s="67"/>
      <c r="EY32" s="67"/>
      <c r="EZ32" s="67"/>
      <c r="FA32" s="67"/>
      <c r="FB32" s="67"/>
      <c r="FC32" s="67"/>
      <c r="FD32" s="67"/>
      <c r="FE32" s="67"/>
      <c r="FF32" s="67"/>
      <c r="FG32" s="67"/>
      <c r="FH32" s="67"/>
      <c r="FI32" s="67"/>
      <c r="FJ32" s="67">
        <f>データ!AS7</f>
        <v>43.1</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3438</v>
      </c>
      <c r="GU32" s="87"/>
      <c r="GV32" s="87"/>
      <c r="GW32" s="87"/>
      <c r="GX32" s="87"/>
      <c r="GY32" s="87"/>
      <c r="GZ32" s="87"/>
      <c r="HA32" s="87"/>
      <c r="HB32" s="87"/>
      <c r="HC32" s="87"/>
      <c r="HD32" s="87"/>
      <c r="HE32" s="87"/>
      <c r="HF32" s="87"/>
      <c r="HG32" s="87"/>
      <c r="HH32" s="87">
        <f>データ!BA7</f>
        <v>4380</v>
      </c>
      <c r="HI32" s="87"/>
      <c r="HJ32" s="87"/>
      <c r="HK32" s="87"/>
      <c r="HL32" s="87"/>
      <c r="HM32" s="87"/>
      <c r="HN32" s="87"/>
      <c r="HO32" s="87"/>
      <c r="HP32" s="87"/>
      <c r="HQ32" s="87"/>
      <c r="HR32" s="87"/>
      <c r="HS32" s="87"/>
      <c r="HT32" s="87"/>
      <c r="HU32" s="87"/>
      <c r="HV32" s="87">
        <f>データ!BB7</f>
        <v>183723</v>
      </c>
      <c r="HW32" s="87"/>
      <c r="HX32" s="87"/>
      <c r="HY32" s="87"/>
      <c r="HZ32" s="87"/>
      <c r="IA32" s="87"/>
      <c r="IB32" s="87"/>
      <c r="IC32" s="87"/>
      <c r="ID32" s="87"/>
      <c r="IE32" s="87"/>
      <c r="IF32" s="87"/>
      <c r="IG32" s="87"/>
      <c r="IH32" s="87"/>
      <c r="II32" s="87"/>
      <c r="IJ32" s="87">
        <f>データ!BC7</f>
        <v>12421</v>
      </c>
      <c r="IK32" s="87"/>
      <c r="IL32" s="87"/>
      <c r="IM32" s="87"/>
      <c r="IN32" s="87"/>
      <c r="IO32" s="87"/>
      <c r="IP32" s="87"/>
      <c r="IQ32" s="87"/>
      <c r="IR32" s="87"/>
      <c r="IS32" s="87"/>
      <c r="IT32" s="87"/>
      <c r="IU32" s="87"/>
      <c r="IV32" s="87"/>
      <c r="IW32" s="87"/>
      <c r="IX32" s="87">
        <f>データ!BD7</f>
        <v>10097</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88" t="s">
        <v>133</v>
      </c>
      <c r="NJ32" s="89"/>
      <c r="NK32" s="89"/>
      <c r="NL32" s="89"/>
      <c r="NM32" s="89"/>
      <c r="NN32" s="89"/>
      <c r="NO32" s="89"/>
      <c r="NP32" s="89"/>
      <c r="NQ32" s="89"/>
      <c r="NR32" s="89"/>
      <c r="NS32" s="89"/>
      <c r="NT32" s="89"/>
      <c r="NU32" s="89"/>
      <c r="NV32" s="89"/>
      <c r="NW32" s="90"/>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88"/>
      <c r="NJ33" s="89"/>
      <c r="NK33" s="89"/>
      <c r="NL33" s="89"/>
      <c r="NM33" s="89"/>
      <c r="NN33" s="89"/>
      <c r="NO33" s="89"/>
      <c r="NP33" s="89"/>
      <c r="NQ33" s="89"/>
      <c r="NR33" s="89"/>
      <c r="NS33" s="89"/>
      <c r="NT33" s="89"/>
      <c r="NU33" s="89"/>
      <c r="NV33" s="89"/>
      <c r="NW33" s="90"/>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88"/>
      <c r="NJ34" s="89"/>
      <c r="NK34" s="89"/>
      <c r="NL34" s="89"/>
      <c r="NM34" s="89"/>
      <c r="NN34" s="89"/>
      <c r="NO34" s="89"/>
      <c r="NP34" s="89"/>
      <c r="NQ34" s="89"/>
      <c r="NR34" s="89"/>
      <c r="NS34" s="89"/>
      <c r="NT34" s="89"/>
      <c r="NU34" s="89"/>
      <c r="NV34" s="89"/>
      <c r="NW34" s="90"/>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88"/>
      <c r="NJ35" s="89"/>
      <c r="NK35" s="89"/>
      <c r="NL35" s="89"/>
      <c r="NM35" s="89"/>
      <c r="NN35" s="89"/>
      <c r="NO35" s="89"/>
      <c r="NP35" s="89"/>
      <c r="NQ35" s="89"/>
      <c r="NR35" s="89"/>
      <c r="NS35" s="89"/>
      <c r="NT35" s="89"/>
      <c r="NU35" s="89"/>
      <c r="NV35" s="89"/>
      <c r="NW35" s="90"/>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88"/>
      <c r="NJ36" s="89"/>
      <c r="NK36" s="89"/>
      <c r="NL36" s="89"/>
      <c r="NM36" s="89"/>
      <c r="NN36" s="89"/>
      <c r="NO36" s="89"/>
      <c r="NP36" s="89"/>
      <c r="NQ36" s="89"/>
      <c r="NR36" s="89"/>
      <c r="NS36" s="89"/>
      <c r="NT36" s="89"/>
      <c r="NU36" s="89"/>
      <c r="NV36" s="89"/>
      <c r="NW36" s="90"/>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88"/>
      <c r="NJ37" s="89"/>
      <c r="NK37" s="89"/>
      <c r="NL37" s="89"/>
      <c r="NM37" s="89"/>
      <c r="NN37" s="89"/>
      <c r="NO37" s="89"/>
      <c r="NP37" s="89"/>
      <c r="NQ37" s="89"/>
      <c r="NR37" s="89"/>
      <c r="NS37" s="89"/>
      <c r="NT37" s="89"/>
      <c r="NU37" s="89"/>
      <c r="NV37" s="89"/>
      <c r="NW37" s="90"/>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88"/>
      <c r="NJ38" s="89"/>
      <c r="NK38" s="89"/>
      <c r="NL38" s="89"/>
      <c r="NM38" s="89"/>
      <c r="NN38" s="89"/>
      <c r="NO38" s="89"/>
      <c r="NP38" s="89"/>
      <c r="NQ38" s="89"/>
      <c r="NR38" s="89"/>
      <c r="NS38" s="89"/>
      <c r="NT38" s="89"/>
      <c r="NU38" s="89"/>
      <c r="NV38" s="89"/>
      <c r="NW38" s="90"/>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88"/>
      <c r="NJ39" s="89"/>
      <c r="NK39" s="89"/>
      <c r="NL39" s="89"/>
      <c r="NM39" s="89"/>
      <c r="NN39" s="89"/>
      <c r="NO39" s="89"/>
      <c r="NP39" s="89"/>
      <c r="NQ39" s="89"/>
      <c r="NR39" s="89"/>
      <c r="NS39" s="89"/>
      <c r="NT39" s="89"/>
      <c r="NU39" s="89"/>
      <c r="NV39" s="89"/>
      <c r="NW39" s="90"/>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88"/>
      <c r="NJ40" s="89"/>
      <c r="NK40" s="89"/>
      <c r="NL40" s="89"/>
      <c r="NM40" s="89"/>
      <c r="NN40" s="89"/>
      <c r="NO40" s="89"/>
      <c r="NP40" s="89"/>
      <c r="NQ40" s="89"/>
      <c r="NR40" s="89"/>
      <c r="NS40" s="89"/>
      <c r="NT40" s="89"/>
      <c r="NU40" s="89"/>
      <c r="NV40" s="89"/>
      <c r="NW40" s="90"/>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88"/>
      <c r="NJ41" s="89"/>
      <c r="NK41" s="89"/>
      <c r="NL41" s="89"/>
      <c r="NM41" s="89"/>
      <c r="NN41" s="89"/>
      <c r="NO41" s="89"/>
      <c r="NP41" s="89"/>
      <c r="NQ41" s="89"/>
      <c r="NR41" s="89"/>
      <c r="NS41" s="89"/>
      <c r="NT41" s="89"/>
      <c r="NU41" s="89"/>
      <c r="NV41" s="89"/>
      <c r="NW41" s="90"/>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88"/>
      <c r="NJ42" s="89"/>
      <c r="NK42" s="89"/>
      <c r="NL42" s="89"/>
      <c r="NM42" s="89"/>
      <c r="NN42" s="89"/>
      <c r="NO42" s="89"/>
      <c r="NP42" s="89"/>
      <c r="NQ42" s="89"/>
      <c r="NR42" s="89"/>
      <c r="NS42" s="89"/>
      <c r="NT42" s="89"/>
      <c r="NU42" s="89"/>
      <c r="NV42" s="89"/>
      <c r="NW42" s="90"/>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88"/>
      <c r="NJ43" s="89"/>
      <c r="NK43" s="89"/>
      <c r="NL43" s="89"/>
      <c r="NM43" s="89"/>
      <c r="NN43" s="89"/>
      <c r="NO43" s="89"/>
      <c r="NP43" s="89"/>
      <c r="NQ43" s="89"/>
      <c r="NR43" s="89"/>
      <c r="NS43" s="89"/>
      <c r="NT43" s="89"/>
      <c r="NU43" s="89"/>
      <c r="NV43" s="89"/>
      <c r="NW43" s="90"/>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88"/>
      <c r="NJ44" s="89"/>
      <c r="NK44" s="89"/>
      <c r="NL44" s="89"/>
      <c r="NM44" s="89"/>
      <c r="NN44" s="89"/>
      <c r="NO44" s="89"/>
      <c r="NP44" s="89"/>
      <c r="NQ44" s="89"/>
      <c r="NR44" s="89"/>
      <c r="NS44" s="89"/>
      <c r="NT44" s="89"/>
      <c r="NU44" s="89"/>
      <c r="NV44" s="89"/>
      <c r="NW44" s="90"/>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88"/>
      <c r="NJ45" s="89"/>
      <c r="NK45" s="89"/>
      <c r="NL45" s="89"/>
      <c r="NM45" s="89"/>
      <c r="NN45" s="89"/>
      <c r="NO45" s="89"/>
      <c r="NP45" s="89"/>
      <c r="NQ45" s="89"/>
      <c r="NR45" s="89"/>
      <c r="NS45" s="89"/>
      <c r="NT45" s="89"/>
      <c r="NU45" s="89"/>
      <c r="NV45" s="89"/>
      <c r="NW45" s="90"/>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88"/>
      <c r="NJ46" s="89"/>
      <c r="NK46" s="89"/>
      <c r="NL46" s="89"/>
      <c r="NM46" s="89"/>
      <c r="NN46" s="89"/>
      <c r="NO46" s="89"/>
      <c r="NP46" s="89"/>
      <c r="NQ46" s="89"/>
      <c r="NR46" s="89"/>
      <c r="NS46" s="89"/>
      <c r="NT46" s="89"/>
      <c r="NU46" s="89"/>
      <c r="NV46" s="89"/>
      <c r="NW46" s="90"/>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91"/>
      <c r="NJ47" s="92"/>
      <c r="NK47" s="92"/>
      <c r="NL47" s="92"/>
      <c r="NM47" s="92"/>
      <c r="NN47" s="92"/>
      <c r="NO47" s="92"/>
      <c r="NP47" s="92"/>
      <c r="NQ47" s="92"/>
      <c r="NR47" s="92"/>
      <c r="NS47" s="92"/>
      <c r="NT47" s="92"/>
      <c r="NU47" s="92"/>
      <c r="NV47" s="92"/>
      <c r="NW47" s="93"/>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134</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4.5</v>
      </c>
      <c r="S53" s="67"/>
      <c r="T53" s="67"/>
      <c r="U53" s="67"/>
      <c r="V53" s="67"/>
      <c r="W53" s="67"/>
      <c r="X53" s="67"/>
      <c r="Y53" s="67"/>
      <c r="Z53" s="67"/>
      <c r="AA53" s="67"/>
      <c r="AB53" s="67"/>
      <c r="AC53" s="67"/>
      <c r="AD53" s="67"/>
      <c r="AE53" s="67"/>
      <c r="AF53" s="67">
        <f>データ!BG7</f>
        <v>5.7</v>
      </c>
      <c r="AG53" s="67"/>
      <c r="AH53" s="67"/>
      <c r="AI53" s="67"/>
      <c r="AJ53" s="67"/>
      <c r="AK53" s="67"/>
      <c r="AL53" s="67"/>
      <c r="AM53" s="67"/>
      <c r="AN53" s="67"/>
      <c r="AO53" s="67"/>
      <c r="AP53" s="67"/>
      <c r="AQ53" s="67"/>
      <c r="AR53" s="67"/>
      <c r="AS53" s="67"/>
      <c r="AT53" s="67">
        <f>データ!BH7</f>
        <v>4.7</v>
      </c>
      <c r="AU53" s="67"/>
      <c r="AV53" s="67"/>
      <c r="AW53" s="67"/>
      <c r="AX53" s="67"/>
      <c r="AY53" s="67"/>
      <c r="AZ53" s="67"/>
      <c r="BA53" s="67"/>
      <c r="BB53" s="67"/>
      <c r="BC53" s="67"/>
      <c r="BD53" s="67"/>
      <c r="BE53" s="67"/>
      <c r="BF53" s="67"/>
      <c r="BG53" s="67"/>
      <c r="BH53" s="67">
        <f>データ!BI7</f>
        <v>5.5</v>
      </c>
      <c r="BI53" s="67"/>
      <c r="BJ53" s="67"/>
      <c r="BK53" s="67"/>
      <c r="BL53" s="67"/>
      <c r="BM53" s="67"/>
      <c r="BN53" s="67"/>
      <c r="BO53" s="67"/>
      <c r="BP53" s="67"/>
      <c r="BQ53" s="67"/>
      <c r="BR53" s="67"/>
      <c r="BS53" s="67"/>
      <c r="BT53" s="67"/>
      <c r="BU53" s="67"/>
      <c r="BV53" s="67">
        <f>データ!BJ7</f>
        <v>6.2</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0</v>
      </c>
      <c r="DG53" s="67"/>
      <c r="DH53" s="67"/>
      <c r="DI53" s="67"/>
      <c r="DJ53" s="67"/>
      <c r="DK53" s="67"/>
      <c r="DL53" s="67"/>
      <c r="DM53" s="67"/>
      <c r="DN53" s="67"/>
      <c r="DO53" s="67"/>
      <c r="DP53" s="67"/>
      <c r="DQ53" s="67"/>
      <c r="DR53" s="67"/>
      <c r="DS53" s="67"/>
      <c r="DT53" s="67">
        <f>データ!BR7</f>
        <v>0</v>
      </c>
      <c r="DU53" s="67"/>
      <c r="DV53" s="67"/>
      <c r="DW53" s="67"/>
      <c r="DX53" s="67"/>
      <c r="DY53" s="67"/>
      <c r="DZ53" s="67"/>
      <c r="EA53" s="67"/>
      <c r="EB53" s="67"/>
      <c r="EC53" s="67"/>
      <c r="ED53" s="67"/>
      <c r="EE53" s="67"/>
      <c r="EF53" s="67"/>
      <c r="EG53" s="67"/>
      <c r="EH53" s="67">
        <f>データ!BS7</f>
        <v>0</v>
      </c>
      <c r="EI53" s="67"/>
      <c r="EJ53" s="67"/>
      <c r="EK53" s="67"/>
      <c r="EL53" s="67"/>
      <c r="EM53" s="67"/>
      <c r="EN53" s="67"/>
      <c r="EO53" s="67"/>
      <c r="EP53" s="67"/>
      <c r="EQ53" s="67"/>
      <c r="ER53" s="67"/>
      <c r="ES53" s="67"/>
      <c r="ET53" s="67"/>
      <c r="EU53" s="67"/>
      <c r="EV53" s="67">
        <f>データ!BT7</f>
        <v>27.5</v>
      </c>
      <c r="EW53" s="67"/>
      <c r="EX53" s="67"/>
      <c r="EY53" s="67"/>
      <c r="EZ53" s="67"/>
      <c r="FA53" s="67"/>
      <c r="FB53" s="67"/>
      <c r="FC53" s="67"/>
      <c r="FD53" s="67"/>
      <c r="FE53" s="67"/>
      <c r="FF53" s="67"/>
      <c r="FG53" s="67"/>
      <c r="FH53" s="67"/>
      <c r="FI53" s="67"/>
      <c r="FJ53" s="67">
        <f>データ!BU7</f>
        <v>25.5</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-90</v>
      </c>
      <c r="GU53" s="67"/>
      <c r="GV53" s="67"/>
      <c r="GW53" s="67"/>
      <c r="GX53" s="67"/>
      <c r="GY53" s="67"/>
      <c r="GZ53" s="67"/>
      <c r="HA53" s="67"/>
      <c r="HB53" s="67"/>
      <c r="HC53" s="67"/>
      <c r="HD53" s="67"/>
      <c r="HE53" s="67"/>
      <c r="HF53" s="67"/>
      <c r="HG53" s="67"/>
      <c r="HH53" s="67">
        <f>データ!CC7</f>
        <v>31.6</v>
      </c>
      <c r="HI53" s="67"/>
      <c r="HJ53" s="67"/>
      <c r="HK53" s="67"/>
      <c r="HL53" s="67"/>
      <c r="HM53" s="67"/>
      <c r="HN53" s="67"/>
      <c r="HO53" s="67"/>
      <c r="HP53" s="67"/>
      <c r="HQ53" s="67"/>
      <c r="HR53" s="67"/>
      <c r="HS53" s="67"/>
      <c r="HT53" s="67"/>
      <c r="HU53" s="67"/>
      <c r="HV53" s="67">
        <f>データ!CD7</f>
        <v>27.8</v>
      </c>
      <c r="HW53" s="67"/>
      <c r="HX53" s="67"/>
      <c r="HY53" s="67"/>
      <c r="HZ53" s="67"/>
      <c r="IA53" s="67"/>
      <c r="IB53" s="67"/>
      <c r="IC53" s="67"/>
      <c r="ID53" s="67"/>
      <c r="IE53" s="67"/>
      <c r="IF53" s="67"/>
      <c r="IG53" s="67"/>
      <c r="IH53" s="67"/>
      <c r="II53" s="67"/>
      <c r="IJ53" s="67">
        <f>データ!CE7</f>
        <v>61.5</v>
      </c>
      <c r="IK53" s="67"/>
      <c r="IL53" s="67"/>
      <c r="IM53" s="67"/>
      <c r="IN53" s="67"/>
      <c r="IO53" s="67"/>
      <c r="IP53" s="67"/>
      <c r="IQ53" s="67"/>
      <c r="IR53" s="67"/>
      <c r="IS53" s="67"/>
      <c r="IT53" s="67"/>
      <c r="IU53" s="67"/>
      <c r="IV53" s="67"/>
      <c r="IW53" s="67"/>
      <c r="IX53" s="67">
        <f>データ!CF7</f>
        <v>59.6</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0</v>
      </c>
      <c r="KI53" s="87"/>
      <c r="KJ53" s="87"/>
      <c r="KK53" s="87"/>
      <c r="KL53" s="87"/>
      <c r="KM53" s="87"/>
      <c r="KN53" s="87"/>
      <c r="KO53" s="87"/>
      <c r="KP53" s="87"/>
      <c r="KQ53" s="87"/>
      <c r="KR53" s="87"/>
      <c r="KS53" s="87"/>
      <c r="KT53" s="87"/>
      <c r="KU53" s="87"/>
      <c r="KV53" s="87">
        <f>データ!CN7</f>
        <v>409</v>
      </c>
      <c r="KW53" s="87"/>
      <c r="KX53" s="87"/>
      <c r="KY53" s="87"/>
      <c r="KZ53" s="87"/>
      <c r="LA53" s="87"/>
      <c r="LB53" s="87"/>
      <c r="LC53" s="87"/>
      <c r="LD53" s="87"/>
      <c r="LE53" s="87"/>
      <c r="LF53" s="87"/>
      <c r="LG53" s="87"/>
      <c r="LH53" s="87"/>
      <c r="LI53" s="87"/>
      <c r="LJ53" s="87">
        <f>データ!CO7</f>
        <v>305</v>
      </c>
      <c r="LK53" s="87"/>
      <c r="LL53" s="87"/>
      <c r="LM53" s="87"/>
      <c r="LN53" s="87"/>
      <c r="LO53" s="87"/>
      <c r="LP53" s="87"/>
      <c r="LQ53" s="87"/>
      <c r="LR53" s="87"/>
      <c r="LS53" s="87"/>
      <c r="LT53" s="87"/>
      <c r="LU53" s="87"/>
      <c r="LV53" s="87"/>
      <c r="LW53" s="87"/>
      <c r="LX53" s="87">
        <f>データ!CP7</f>
        <v>1214</v>
      </c>
      <c r="LY53" s="87"/>
      <c r="LZ53" s="87"/>
      <c r="MA53" s="87"/>
      <c r="MB53" s="87"/>
      <c r="MC53" s="87"/>
      <c r="MD53" s="87"/>
      <c r="ME53" s="87"/>
      <c r="MF53" s="87"/>
      <c r="MG53" s="87"/>
      <c r="MH53" s="87"/>
      <c r="MI53" s="87"/>
      <c r="MJ53" s="87"/>
      <c r="MK53" s="87"/>
      <c r="ML53" s="87">
        <f>データ!CQ7</f>
        <v>1246</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14.2</v>
      </c>
      <c r="S54" s="67"/>
      <c r="T54" s="67"/>
      <c r="U54" s="67"/>
      <c r="V54" s="67"/>
      <c r="W54" s="67"/>
      <c r="X54" s="67"/>
      <c r="Y54" s="67"/>
      <c r="Z54" s="67"/>
      <c r="AA54" s="67"/>
      <c r="AB54" s="67"/>
      <c r="AC54" s="67"/>
      <c r="AD54" s="67"/>
      <c r="AE54" s="67"/>
      <c r="AF54" s="67">
        <f>データ!BL7</f>
        <v>13.2</v>
      </c>
      <c r="AG54" s="67"/>
      <c r="AH54" s="67"/>
      <c r="AI54" s="67"/>
      <c r="AJ54" s="67"/>
      <c r="AK54" s="67"/>
      <c r="AL54" s="67"/>
      <c r="AM54" s="67"/>
      <c r="AN54" s="67"/>
      <c r="AO54" s="67"/>
      <c r="AP54" s="67"/>
      <c r="AQ54" s="67"/>
      <c r="AR54" s="67"/>
      <c r="AS54" s="67"/>
      <c r="AT54" s="67">
        <f>データ!BM7</f>
        <v>14.5</v>
      </c>
      <c r="AU54" s="67"/>
      <c r="AV54" s="67"/>
      <c r="AW54" s="67"/>
      <c r="AX54" s="67"/>
      <c r="AY54" s="67"/>
      <c r="AZ54" s="67"/>
      <c r="BA54" s="67"/>
      <c r="BB54" s="67"/>
      <c r="BC54" s="67"/>
      <c r="BD54" s="67"/>
      <c r="BE54" s="67"/>
      <c r="BF54" s="67"/>
      <c r="BG54" s="67"/>
      <c r="BH54" s="67">
        <f>データ!BN7</f>
        <v>6.5</v>
      </c>
      <c r="BI54" s="67"/>
      <c r="BJ54" s="67"/>
      <c r="BK54" s="67"/>
      <c r="BL54" s="67"/>
      <c r="BM54" s="67"/>
      <c r="BN54" s="67"/>
      <c r="BO54" s="67"/>
      <c r="BP54" s="67"/>
      <c r="BQ54" s="67"/>
      <c r="BR54" s="67"/>
      <c r="BS54" s="67"/>
      <c r="BT54" s="67"/>
      <c r="BU54" s="67"/>
      <c r="BV54" s="67">
        <f>データ!BO7</f>
        <v>9.9</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39.1</v>
      </c>
      <c r="DG54" s="67"/>
      <c r="DH54" s="67"/>
      <c r="DI54" s="67"/>
      <c r="DJ54" s="67"/>
      <c r="DK54" s="67"/>
      <c r="DL54" s="67"/>
      <c r="DM54" s="67"/>
      <c r="DN54" s="67"/>
      <c r="DO54" s="67"/>
      <c r="DP54" s="67"/>
      <c r="DQ54" s="67"/>
      <c r="DR54" s="67"/>
      <c r="DS54" s="67"/>
      <c r="DT54" s="67">
        <f>データ!BW7</f>
        <v>47.7</v>
      </c>
      <c r="DU54" s="67"/>
      <c r="DV54" s="67"/>
      <c r="DW54" s="67"/>
      <c r="DX54" s="67"/>
      <c r="DY54" s="67"/>
      <c r="DZ54" s="67"/>
      <c r="EA54" s="67"/>
      <c r="EB54" s="67"/>
      <c r="EC54" s="67"/>
      <c r="ED54" s="67"/>
      <c r="EE54" s="67"/>
      <c r="EF54" s="67"/>
      <c r="EG54" s="67"/>
      <c r="EH54" s="67">
        <f>データ!BX7</f>
        <v>141.19999999999999</v>
      </c>
      <c r="EI54" s="67"/>
      <c r="EJ54" s="67"/>
      <c r="EK54" s="67"/>
      <c r="EL54" s="67"/>
      <c r="EM54" s="67"/>
      <c r="EN54" s="67"/>
      <c r="EO54" s="67"/>
      <c r="EP54" s="67"/>
      <c r="EQ54" s="67"/>
      <c r="ER54" s="67"/>
      <c r="ES54" s="67"/>
      <c r="ET54" s="67"/>
      <c r="EU54" s="67"/>
      <c r="EV54" s="67">
        <f>データ!BY7</f>
        <v>75.8</v>
      </c>
      <c r="EW54" s="67"/>
      <c r="EX54" s="67"/>
      <c r="EY54" s="67"/>
      <c r="EZ54" s="67"/>
      <c r="FA54" s="67"/>
      <c r="FB54" s="67"/>
      <c r="FC54" s="67"/>
      <c r="FD54" s="67"/>
      <c r="FE54" s="67"/>
      <c r="FF54" s="67"/>
      <c r="FG54" s="67"/>
      <c r="FH54" s="67"/>
      <c r="FI54" s="67"/>
      <c r="FJ54" s="67">
        <f>データ!BZ7</f>
        <v>117.4</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-38.700000000000003</v>
      </c>
      <c r="GU54" s="67"/>
      <c r="GV54" s="67"/>
      <c r="GW54" s="67"/>
      <c r="GX54" s="67"/>
      <c r="GY54" s="67"/>
      <c r="GZ54" s="67"/>
      <c r="HA54" s="67"/>
      <c r="HB54" s="67"/>
      <c r="HC54" s="67"/>
      <c r="HD54" s="67"/>
      <c r="HE54" s="67"/>
      <c r="HF54" s="67"/>
      <c r="HG54" s="67"/>
      <c r="HH54" s="67">
        <f>データ!CH7</f>
        <v>-51.3</v>
      </c>
      <c r="HI54" s="67"/>
      <c r="HJ54" s="67"/>
      <c r="HK54" s="67"/>
      <c r="HL54" s="67"/>
      <c r="HM54" s="67"/>
      <c r="HN54" s="67"/>
      <c r="HO54" s="67"/>
      <c r="HP54" s="67"/>
      <c r="HQ54" s="67"/>
      <c r="HR54" s="67"/>
      <c r="HS54" s="67"/>
      <c r="HT54" s="67"/>
      <c r="HU54" s="67"/>
      <c r="HV54" s="67">
        <f>データ!CI7</f>
        <v>-192.5</v>
      </c>
      <c r="HW54" s="67"/>
      <c r="HX54" s="67"/>
      <c r="HY54" s="67"/>
      <c r="HZ54" s="67"/>
      <c r="IA54" s="67"/>
      <c r="IB54" s="67"/>
      <c r="IC54" s="67"/>
      <c r="ID54" s="67"/>
      <c r="IE54" s="67"/>
      <c r="IF54" s="67"/>
      <c r="IG54" s="67"/>
      <c r="IH54" s="67"/>
      <c r="II54" s="67"/>
      <c r="IJ54" s="67">
        <f>データ!CJ7</f>
        <v>-46.2</v>
      </c>
      <c r="IK54" s="67"/>
      <c r="IL54" s="67"/>
      <c r="IM54" s="67"/>
      <c r="IN54" s="67"/>
      <c r="IO54" s="67"/>
      <c r="IP54" s="67"/>
      <c r="IQ54" s="67"/>
      <c r="IR54" s="67"/>
      <c r="IS54" s="67"/>
      <c r="IT54" s="67"/>
      <c r="IU54" s="67"/>
      <c r="IV54" s="67"/>
      <c r="IW54" s="67"/>
      <c r="IX54" s="67">
        <f>データ!CK7</f>
        <v>-111.8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-202</v>
      </c>
      <c r="KI54" s="83"/>
      <c r="KJ54" s="83"/>
      <c r="KK54" s="83"/>
      <c r="KL54" s="83"/>
      <c r="KM54" s="83"/>
      <c r="KN54" s="83"/>
      <c r="KO54" s="83"/>
      <c r="KP54" s="83"/>
      <c r="KQ54" s="83"/>
      <c r="KR54" s="83"/>
      <c r="KS54" s="83"/>
      <c r="KT54" s="83"/>
      <c r="KU54" s="84"/>
      <c r="KV54" s="82">
        <f>データ!CS7</f>
        <v>-9940</v>
      </c>
      <c r="KW54" s="83"/>
      <c r="KX54" s="83"/>
      <c r="KY54" s="83"/>
      <c r="KZ54" s="83"/>
      <c r="LA54" s="83"/>
      <c r="LB54" s="83"/>
      <c r="LC54" s="83"/>
      <c r="LD54" s="83"/>
      <c r="LE54" s="83"/>
      <c r="LF54" s="83"/>
      <c r="LG54" s="83"/>
      <c r="LH54" s="83"/>
      <c r="LI54" s="84"/>
      <c r="LJ54" s="82">
        <f>データ!CT7</f>
        <v>-586204</v>
      </c>
      <c r="LK54" s="83"/>
      <c r="LL54" s="83"/>
      <c r="LM54" s="83"/>
      <c r="LN54" s="83"/>
      <c r="LO54" s="83"/>
      <c r="LP54" s="83"/>
      <c r="LQ54" s="83"/>
      <c r="LR54" s="83"/>
      <c r="LS54" s="83"/>
      <c r="LT54" s="83"/>
      <c r="LU54" s="83"/>
      <c r="LV54" s="83"/>
      <c r="LW54" s="84"/>
      <c r="LX54" s="82">
        <f>データ!CU7</f>
        <v>-35347</v>
      </c>
      <c r="LY54" s="83"/>
      <c r="LZ54" s="83"/>
      <c r="MA54" s="83"/>
      <c r="MB54" s="83"/>
      <c r="MC54" s="83"/>
      <c r="MD54" s="83"/>
      <c r="ME54" s="83"/>
      <c r="MF54" s="83"/>
      <c r="MG54" s="83"/>
      <c r="MH54" s="83"/>
      <c r="MI54" s="83"/>
      <c r="MJ54" s="83"/>
      <c r="MK54" s="84"/>
      <c r="ML54" s="82">
        <f>データ!CV7</f>
        <v>-38640</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136</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8.5</v>
      </c>
      <c r="KI78" s="67"/>
      <c r="KJ78" s="67"/>
      <c r="KK78" s="67"/>
      <c r="KL78" s="67"/>
      <c r="KM78" s="67"/>
      <c r="KN78" s="67"/>
      <c r="KO78" s="67"/>
      <c r="KP78" s="67"/>
      <c r="KQ78" s="67"/>
      <c r="KR78" s="67"/>
      <c r="KS78" s="67"/>
      <c r="KT78" s="67"/>
      <c r="KU78" s="67"/>
      <c r="KV78" s="67">
        <f>データ!EB7</f>
        <v>0</v>
      </c>
      <c r="KW78" s="67"/>
      <c r="KX78" s="67"/>
      <c r="KY78" s="67"/>
      <c r="KZ78" s="67"/>
      <c r="LA78" s="67"/>
      <c r="LB78" s="67"/>
      <c r="LC78" s="67"/>
      <c r="LD78" s="67"/>
      <c r="LE78" s="67"/>
      <c r="LF78" s="67"/>
      <c r="LG78" s="67"/>
      <c r="LH78" s="67"/>
      <c r="LI78" s="67"/>
      <c r="LJ78" s="67">
        <f>データ!EC7</f>
        <v>48.5</v>
      </c>
      <c r="LK78" s="67"/>
      <c r="LL78" s="67"/>
      <c r="LM78" s="67"/>
      <c r="LN78" s="67"/>
      <c r="LO78" s="67"/>
      <c r="LP78" s="67"/>
      <c r="LQ78" s="67"/>
      <c r="LR78" s="67"/>
      <c r="LS78" s="67"/>
      <c r="LT78" s="67"/>
      <c r="LU78" s="67"/>
      <c r="LV78" s="67"/>
      <c r="LW78" s="67"/>
      <c r="LX78" s="67">
        <f>データ!ED7</f>
        <v>0</v>
      </c>
      <c r="LY78" s="67"/>
      <c r="LZ78" s="67"/>
      <c r="MA78" s="67"/>
      <c r="MB78" s="67"/>
      <c r="MC78" s="67"/>
      <c r="MD78" s="67"/>
      <c r="ME78" s="67"/>
      <c r="MF78" s="67"/>
      <c r="MG78" s="67"/>
      <c r="MH78" s="67"/>
      <c r="MI78" s="67"/>
      <c r="MJ78" s="67"/>
      <c r="MK78" s="67"/>
      <c r="ML78" s="67">
        <f>データ!EE7</f>
        <v>0</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8K8esS6tM/zgZ5E9wqF02TOwlIFlTgFMG3pct3tIN3r8r6ySYV1lT397I4YBhE2NpYnZhn295gQf7qaDOrwI/Q==" saltValue="1oV7iQ6Ps+THm2K93CI4gw=="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40" t="s">
        <v>58</v>
      </c>
      <c r="I3" s="141"/>
      <c r="J3" s="141"/>
      <c r="K3" s="141"/>
      <c r="L3" s="141"/>
      <c r="M3" s="141"/>
      <c r="N3" s="141"/>
      <c r="O3" s="141"/>
      <c r="P3" s="141"/>
      <c r="Q3" s="141"/>
      <c r="R3" s="141"/>
      <c r="S3" s="141"/>
      <c r="T3" s="141"/>
      <c r="U3" s="141"/>
      <c r="V3" s="141"/>
      <c r="W3" s="141"/>
      <c r="X3" s="141"/>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61</v>
      </c>
      <c r="B4" s="37"/>
      <c r="C4" s="37"/>
      <c r="D4" s="37"/>
      <c r="E4" s="37"/>
      <c r="F4" s="37"/>
      <c r="G4" s="37"/>
      <c r="H4" s="142"/>
      <c r="I4" s="143"/>
      <c r="J4" s="143"/>
      <c r="K4" s="143"/>
      <c r="L4" s="143"/>
      <c r="M4" s="143"/>
      <c r="N4" s="143"/>
      <c r="O4" s="143"/>
      <c r="P4" s="143"/>
      <c r="Q4" s="143"/>
      <c r="R4" s="143"/>
      <c r="S4" s="143"/>
      <c r="T4" s="143"/>
      <c r="U4" s="143"/>
      <c r="V4" s="143"/>
      <c r="W4" s="143"/>
      <c r="X4" s="143"/>
      <c r="Y4" s="135" t="s">
        <v>62</v>
      </c>
      <c r="Z4" s="136"/>
      <c r="AA4" s="136"/>
      <c r="AB4" s="136"/>
      <c r="AC4" s="136"/>
      <c r="AD4" s="136"/>
      <c r="AE4" s="136"/>
      <c r="AF4" s="136"/>
      <c r="AG4" s="136"/>
      <c r="AH4" s="136"/>
      <c r="AI4" s="137"/>
      <c r="AJ4" s="133" t="s">
        <v>63</v>
      </c>
      <c r="AK4" s="133"/>
      <c r="AL4" s="133"/>
      <c r="AM4" s="133"/>
      <c r="AN4" s="133"/>
      <c r="AO4" s="133"/>
      <c r="AP4" s="133"/>
      <c r="AQ4" s="133"/>
      <c r="AR4" s="133"/>
      <c r="AS4" s="133"/>
      <c r="AT4" s="133"/>
      <c r="AU4" s="134" t="s">
        <v>64</v>
      </c>
      <c r="AV4" s="133"/>
      <c r="AW4" s="133"/>
      <c r="AX4" s="133"/>
      <c r="AY4" s="133"/>
      <c r="AZ4" s="133"/>
      <c r="BA4" s="133"/>
      <c r="BB4" s="133"/>
      <c r="BC4" s="133"/>
      <c r="BD4" s="133"/>
      <c r="BE4" s="133"/>
      <c r="BF4" s="135" t="s">
        <v>65</v>
      </c>
      <c r="BG4" s="136"/>
      <c r="BH4" s="136"/>
      <c r="BI4" s="136"/>
      <c r="BJ4" s="136"/>
      <c r="BK4" s="136"/>
      <c r="BL4" s="136"/>
      <c r="BM4" s="136"/>
      <c r="BN4" s="136"/>
      <c r="BO4" s="136"/>
      <c r="BP4" s="137"/>
      <c r="BQ4" s="133" t="s">
        <v>66</v>
      </c>
      <c r="BR4" s="133"/>
      <c r="BS4" s="133"/>
      <c r="BT4" s="133"/>
      <c r="BU4" s="133"/>
      <c r="BV4" s="133"/>
      <c r="BW4" s="133"/>
      <c r="BX4" s="133"/>
      <c r="BY4" s="133"/>
      <c r="BZ4" s="133"/>
      <c r="CA4" s="133"/>
      <c r="CB4" s="134" t="s">
        <v>67</v>
      </c>
      <c r="CC4" s="133"/>
      <c r="CD4" s="133"/>
      <c r="CE4" s="133"/>
      <c r="CF4" s="133"/>
      <c r="CG4" s="133"/>
      <c r="CH4" s="133"/>
      <c r="CI4" s="133"/>
      <c r="CJ4" s="133"/>
      <c r="CK4" s="133"/>
      <c r="CL4" s="133"/>
      <c r="CM4" s="133" t="s">
        <v>68</v>
      </c>
      <c r="CN4" s="133"/>
      <c r="CO4" s="133"/>
      <c r="CP4" s="133"/>
      <c r="CQ4" s="133"/>
      <c r="CR4" s="133"/>
      <c r="CS4" s="133"/>
      <c r="CT4" s="133"/>
      <c r="CU4" s="133"/>
      <c r="CV4" s="133"/>
      <c r="CW4" s="133"/>
      <c r="CX4" s="135" t="s">
        <v>69</v>
      </c>
      <c r="CY4" s="136"/>
      <c r="CZ4" s="136"/>
      <c r="DA4" s="136"/>
      <c r="DB4" s="136"/>
      <c r="DC4" s="136"/>
      <c r="DD4" s="136"/>
      <c r="DE4" s="136"/>
      <c r="DF4" s="136"/>
      <c r="DG4" s="136"/>
      <c r="DH4" s="137"/>
      <c r="DI4" s="138" t="s">
        <v>70</v>
      </c>
      <c r="DJ4" s="138" t="s">
        <v>71</v>
      </c>
      <c r="DK4" s="133" t="s">
        <v>72</v>
      </c>
      <c r="DL4" s="133"/>
      <c r="DM4" s="133"/>
      <c r="DN4" s="133"/>
      <c r="DO4" s="133"/>
      <c r="DP4" s="133"/>
      <c r="DQ4" s="133"/>
      <c r="DR4" s="133"/>
      <c r="DS4" s="133"/>
      <c r="DT4" s="133"/>
      <c r="DU4" s="133"/>
      <c r="DV4" s="133" t="s">
        <v>73</v>
      </c>
      <c r="DW4" s="133"/>
      <c r="DX4" s="133"/>
      <c r="DY4" s="133"/>
      <c r="DZ4" s="133"/>
      <c r="EA4" s="133"/>
      <c r="EB4" s="133"/>
      <c r="EC4" s="133"/>
      <c r="ED4" s="133"/>
      <c r="EE4" s="133"/>
      <c r="EF4" s="133"/>
      <c r="EG4" s="38" t="s">
        <v>74</v>
      </c>
      <c r="EH4" s="38"/>
      <c r="EI4" s="39"/>
      <c r="EJ4" s="39"/>
      <c r="EK4" s="39"/>
      <c r="EL4" s="39"/>
      <c r="EM4" s="39"/>
      <c r="EN4" s="39"/>
      <c r="EO4" s="39"/>
      <c r="EP4" s="40"/>
    </row>
    <row r="5" spans="1:146" x14ac:dyDescent="0.15">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89</v>
      </c>
      <c r="AK5" s="42" t="s">
        <v>90</v>
      </c>
      <c r="AL5" s="42" t="s">
        <v>91</v>
      </c>
      <c r="AM5" s="42" t="s">
        <v>100</v>
      </c>
      <c r="AN5" s="42" t="s">
        <v>93</v>
      </c>
      <c r="AO5" s="42" t="s">
        <v>94</v>
      </c>
      <c r="AP5" s="42" t="s">
        <v>95</v>
      </c>
      <c r="AQ5" s="42" t="s">
        <v>96</v>
      </c>
      <c r="AR5" s="42" t="s">
        <v>97</v>
      </c>
      <c r="AS5" s="42" t="s">
        <v>98</v>
      </c>
      <c r="AT5" s="42" t="s">
        <v>99</v>
      </c>
      <c r="AU5" s="42" t="s">
        <v>89</v>
      </c>
      <c r="AV5" s="42" t="s">
        <v>90</v>
      </c>
      <c r="AW5" s="42" t="s">
        <v>91</v>
      </c>
      <c r="AX5" s="42" t="s">
        <v>100</v>
      </c>
      <c r="AY5" s="42" t="s">
        <v>93</v>
      </c>
      <c r="AZ5" s="42" t="s">
        <v>94</v>
      </c>
      <c r="BA5" s="42" t="s">
        <v>95</v>
      </c>
      <c r="BB5" s="42" t="s">
        <v>96</v>
      </c>
      <c r="BC5" s="42" t="s">
        <v>97</v>
      </c>
      <c r="BD5" s="42" t="s">
        <v>98</v>
      </c>
      <c r="BE5" s="42" t="s">
        <v>99</v>
      </c>
      <c r="BF5" s="42" t="s">
        <v>89</v>
      </c>
      <c r="BG5" s="42" t="s">
        <v>90</v>
      </c>
      <c r="BH5" s="42" t="s">
        <v>91</v>
      </c>
      <c r="BI5" s="42" t="s">
        <v>100</v>
      </c>
      <c r="BJ5" s="42" t="s">
        <v>93</v>
      </c>
      <c r="BK5" s="42" t="s">
        <v>94</v>
      </c>
      <c r="BL5" s="42" t="s">
        <v>95</v>
      </c>
      <c r="BM5" s="42" t="s">
        <v>96</v>
      </c>
      <c r="BN5" s="42" t="s">
        <v>97</v>
      </c>
      <c r="BO5" s="42" t="s">
        <v>98</v>
      </c>
      <c r="BP5" s="42" t="s">
        <v>99</v>
      </c>
      <c r="BQ5" s="42" t="s">
        <v>89</v>
      </c>
      <c r="BR5" s="42" t="s">
        <v>90</v>
      </c>
      <c r="BS5" s="42" t="s">
        <v>91</v>
      </c>
      <c r="BT5" s="42" t="s">
        <v>100</v>
      </c>
      <c r="BU5" s="42" t="s">
        <v>93</v>
      </c>
      <c r="BV5" s="42" t="s">
        <v>94</v>
      </c>
      <c r="BW5" s="42" t="s">
        <v>95</v>
      </c>
      <c r="BX5" s="42" t="s">
        <v>96</v>
      </c>
      <c r="BY5" s="42" t="s">
        <v>97</v>
      </c>
      <c r="BZ5" s="42" t="s">
        <v>98</v>
      </c>
      <c r="CA5" s="42" t="s">
        <v>99</v>
      </c>
      <c r="CB5" s="42" t="s">
        <v>89</v>
      </c>
      <c r="CC5" s="42" t="s">
        <v>90</v>
      </c>
      <c r="CD5" s="42" t="s">
        <v>91</v>
      </c>
      <c r="CE5" s="42" t="s">
        <v>100</v>
      </c>
      <c r="CF5" s="42" t="s">
        <v>93</v>
      </c>
      <c r="CG5" s="42" t="s">
        <v>94</v>
      </c>
      <c r="CH5" s="42" t="s">
        <v>95</v>
      </c>
      <c r="CI5" s="42" t="s">
        <v>96</v>
      </c>
      <c r="CJ5" s="42" t="s">
        <v>97</v>
      </c>
      <c r="CK5" s="42" t="s">
        <v>98</v>
      </c>
      <c r="CL5" s="42" t="s">
        <v>99</v>
      </c>
      <c r="CM5" s="42" t="s">
        <v>101</v>
      </c>
      <c r="CN5" s="42" t="s">
        <v>90</v>
      </c>
      <c r="CO5" s="42" t="s">
        <v>91</v>
      </c>
      <c r="CP5" s="42" t="s">
        <v>100</v>
      </c>
      <c r="CQ5" s="42" t="s">
        <v>93</v>
      </c>
      <c r="CR5" s="42" t="s">
        <v>94</v>
      </c>
      <c r="CS5" s="42" t="s">
        <v>95</v>
      </c>
      <c r="CT5" s="42" t="s">
        <v>96</v>
      </c>
      <c r="CU5" s="42" t="s">
        <v>97</v>
      </c>
      <c r="CV5" s="42" t="s">
        <v>98</v>
      </c>
      <c r="CW5" s="42" t="s">
        <v>99</v>
      </c>
      <c r="CX5" s="42" t="s">
        <v>89</v>
      </c>
      <c r="CY5" s="42" t="s">
        <v>102</v>
      </c>
      <c r="CZ5" s="42" t="s">
        <v>91</v>
      </c>
      <c r="DA5" s="42" t="s">
        <v>100</v>
      </c>
      <c r="DB5" s="42" t="s">
        <v>93</v>
      </c>
      <c r="DC5" s="42" t="s">
        <v>94</v>
      </c>
      <c r="DD5" s="42" t="s">
        <v>95</v>
      </c>
      <c r="DE5" s="42" t="s">
        <v>96</v>
      </c>
      <c r="DF5" s="42" t="s">
        <v>97</v>
      </c>
      <c r="DG5" s="42" t="s">
        <v>98</v>
      </c>
      <c r="DH5" s="42" t="s">
        <v>99</v>
      </c>
      <c r="DI5" s="139"/>
      <c r="DJ5" s="139"/>
      <c r="DK5" s="42" t="s">
        <v>89</v>
      </c>
      <c r="DL5" s="42" t="s">
        <v>90</v>
      </c>
      <c r="DM5" s="42" t="s">
        <v>103</v>
      </c>
      <c r="DN5" s="42" t="s">
        <v>100</v>
      </c>
      <c r="DO5" s="42" t="s">
        <v>93</v>
      </c>
      <c r="DP5" s="42" t="s">
        <v>94</v>
      </c>
      <c r="DQ5" s="42" t="s">
        <v>95</v>
      </c>
      <c r="DR5" s="42" t="s">
        <v>96</v>
      </c>
      <c r="DS5" s="42" t="s">
        <v>97</v>
      </c>
      <c r="DT5" s="42" t="s">
        <v>98</v>
      </c>
      <c r="DU5" s="42" t="s">
        <v>35</v>
      </c>
      <c r="DV5" s="42" t="s">
        <v>89</v>
      </c>
      <c r="DW5" s="42" t="s">
        <v>90</v>
      </c>
      <c r="DX5" s="42" t="s">
        <v>91</v>
      </c>
      <c r="DY5" s="42" t="s">
        <v>92</v>
      </c>
      <c r="DZ5" s="42" t="s">
        <v>93</v>
      </c>
      <c r="EA5" s="42" t="s">
        <v>94</v>
      </c>
      <c r="EB5" s="42" t="s">
        <v>95</v>
      </c>
      <c r="EC5" s="42" t="s">
        <v>96</v>
      </c>
      <c r="ED5" s="42" t="s">
        <v>97</v>
      </c>
      <c r="EE5" s="42" t="s">
        <v>98</v>
      </c>
      <c r="EF5" s="42" t="s">
        <v>99</v>
      </c>
      <c r="EG5" s="42" t="s">
        <v>104</v>
      </c>
      <c r="EH5" s="42" t="s">
        <v>105</v>
      </c>
      <c r="EI5" s="42" t="s">
        <v>106</v>
      </c>
      <c r="EJ5" s="42" t="s">
        <v>107</v>
      </c>
      <c r="EK5" s="42" t="s">
        <v>108</v>
      </c>
      <c r="EL5" s="42" t="s">
        <v>109</v>
      </c>
      <c r="EM5" s="42" t="s">
        <v>110</v>
      </c>
      <c r="EN5" s="42" t="s">
        <v>111</v>
      </c>
      <c r="EO5" s="42" t="s">
        <v>112</v>
      </c>
      <c r="EP5" s="42" t="s">
        <v>113</v>
      </c>
    </row>
    <row r="6" spans="1:146" s="52" customFormat="1" x14ac:dyDescent="0.15">
      <c r="A6" s="28" t="s">
        <v>114</v>
      </c>
      <c r="B6" s="43">
        <f>B8</f>
        <v>2022</v>
      </c>
      <c r="C6" s="43">
        <f t="shared" ref="C6:X6" si="2">C8</f>
        <v>393011</v>
      </c>
      <c r="D6" s="43">
        <f t="shared" si="2"/>
        <v>47</v>
      </c>
      <c r="E6" s="43">
        <f t="shared" si="2"/>
        <v>11</v>
      </c>
      <c r="F6" s="43">
        <f t="shared" si="2"/>
        <v>1</v>
      </c>
      <c r="G6" s="43">
        <f t="shared" si="2"/>
        <v>1</v>
      </c>
      <c r="H6" s="43" t="str">
        <f>SUBSTITUTE(H8,"　","")</f>
        <v>高知県東洋町</v>
      </c>
      <c r="I6" s="43" t="str">
        <f t="shared" si="2"/>
        <v>白浜キャンプ場</v>
      </c>
      <c r="J6" s="43" t="str">
        <f t="shared" si="2"/>
        <v>法非適用</v>
      </c>
      <c r="K6" s="43" t="str">
        <f t="shared" si="2"/>
        <v>観光施設事業</v>
      </c>
      <c r="L6" s="43" t="str">
        <f t="shared" si="2"/>
        <v>休養宿泊施設</v>
      </c>
      <c r="M6" s="43" t="str">
        <f t="shared" si="2"/>
        <v>Ａ２Ｂ１</v>
      </c>
      <c r="N6" s="43" t="str">
        <f t="shared" si="2"/>
        <v>非設置</v>
      </c>
      <c r="O6" s="44" t="str">
        <f t="shared" si="2"/>
        <v>該当数値なし</v>
      </c>
      <c r="P6" s="44" t="str">
        <f t="shared" si="2"/>
        <v>該当数値なし</v>
      </c>
      <c r="Q6" s="45">
        <f t="shared" si="2"/>
        <v>0</v>
      </c>
      <c r="R6" s="46">
        <f t="shared" si="2"/>
        <v>186</v>
      </c>
      <c r="S6" s="47">
        <f t="shared" si="2"/>
        <v>497</v>
      </c>
      <c r="T6" s="48" t="str">
        <f t="shared" si="2"/>
        <v>無</v>
      </c>
      <c r="U6" s="44">
        <f t="shared" si="2"/>
        <v>90</v>
      </c>
      <c r="V6" s="48" t="str">
        <f t="shared" si="2"/>
        <v>無</v>
      </c>
      <c r="W6" s="49">
        <f t="shared" si="2"/>
        <v>0</v>
      </c>
      <c r="X6" s="48" t="str">
        <f t="shared" si="2"/>
        <v>無</v>
      </c>
      <c r="Y6" s="50">
        <f>IF(Y8="-",NA(),Y8)</f>
        <v>100</v>
      </c>
      <c r="Z6" s="50">
        <f t="shared" ref="Z6:AH6" si="3">IF(Z8="-",NA(),Z8)</f>
        <v>146</v>
      </c>
      <c r="AA6" s="50">
        <f t="shared" si="3"/>
        <v>138.5</v>
      </c>
      <c r="AB6" s="50">
        <f t="shared" si="3"/>
        <v>260.2</v>
      </c>
      <c r="AC6" s="50">
        <f t="shared" si="3"/>
        <v>247.4</v>
      </c>
      <c r="AD6" s="50">
        <f t="shared" si="3"/>
        <v>100.3</v>
      </c>
      <c r="AE6" s="50">
        <f t="shared" si="3"/>
        <v>100.9</v>
      </c>
      <c r="AF6" s="50">
        <f t="shared" si="3"/>
        <v>78.7</v>
      </c>
      <c r="AG6" s="50">
        <f t="shared" si="3"/>
        <v>111</v>
      </c>
      <c r="AH6" s="50">
        <f t="shared" si="3"/>
        <v>106</v>
      </c>
      <c r="AI6" s="50" t="str">
        <f>IF(AI8="-","【-】","【"&amp;SUBSTITUTE(TEXT(AI8,"#,##0.0"),"-","△")&amp;"】")</f>
        <v>【115.2】</v>
      </c>
      <c r="AJ6" s="50">
        <f>IF(AJ8="-",NA(),AJ8)</f>
        <v>0</v>
      </c>
      <c r="AK6" s="50">
        <f t="shared" ref="AK6:AS6" si="4">IF(AK8="-",NA(),AK8)</f>
        <v>0</v>
      </c>
      <c r="AL6" s="50">
        <f t="shared" si="4"/>
        <v>0</v>
      </c>
      <c r="AM6" s="50">
        <f t="shared" si="4"/>
        <v>0</v>
      </c>
      <c r="AN6" s="50">
        <f t="shared" si="4"/>
        <v>0</v>
      </c>
      <c r="AO6" s="50">
        <f t="shared" si="4"/>
        <v>24.2</v>
      </c>
      <c r="AP6" s="50">
        <f t="shared" si="4"/>
        <v>30.1</v>
      </c>
      <c r="AQ6" s="50">
        <f t="shared" si="4"/>
        <v>26</v>
      </c>
      <c r="AR6" s="50">
        <f t="shared" si="4"/>
        <v>32.4</v>
      </c>
      <c r="AS6" s="50">
        <f t="shared" si="4"/>
        <v>43.1</v>
      </c>
      <c r="AT6" s="50" t="str">
        <f>IF(AT8="-","【-】","【"&amp;SUBSTITUTE(TEXT(AT8,"#,##0.0"),"-","△")&amp;"】")</f>
        <v>【26.4】</v>
      </c>
      <c r="AU6" s="45">
        <f>IF(AU8="-",NA(),AU8)</f>
        <v>0</v>
      </c>
      <c r="AV6" s="45">
        <f t="shared" ref="AV6:BD6" si="5">IF(AV8="-",NA(),AV8)</f>
        <v>0</v>
      </c>
      <c r="AW6" s="45">
        <f t="shared" si="5"/>
        <v>0</v>
      </c>
      <c r="AX6" s="45">
        <f t="shared" si="5"/>
        <v>0</v>
      </c>
      <c r="AY6" s="45">
        <f t="shared" si="5"/>
        <v>0</v>
      </c>
      <c r="AZ6" s="45">
        <f t="shared" si="5"/>
        <v>3438</v>
      </c>
      <c r="BA6" s="45">
        <f t="shared" si="5"/>
        <v>4380</v>
      </c>
      <c r="BB6" s="45">
        <f t="shared" si="5"/>
        <v>183723</v>
      </c>
      <c r="BC6" s="45">
        <f t="shared" si="5"/>
        <v>12421</v>
      </c>
      <c r="BD6" s="45">
        <f t="shared" si="5"/>
        <v>10097</v>
      </c>
      <c r="BE6" s="45" t="str">
        <f>IF(BE8="-","【-】","【"&amp;SUBSTITUTE(TEXT(BE8,"#,##0"),"-","△")&amp;"】")</f>
        <v>【73,677】</v>
      </c>
      <c r="BF6" s="50">
        <f>IF(BF8="-",NA(),BF8)</f>
        <v>4.5</v>
      </c>
      <c r="BG6" s="50">
        <f t="shared" ref="BG6:BO6" si="6">IF(BG8="-",NA(),BG8)</f>
        <v>5.7</v>
      </c>
      <c r="BH6" s="50">
        <f t="shared" si="6"/>
        <v>4.7</v>
      </c>
      <c r="BI6" s="50">
        <f t="shared" si="6"/>
        <v>5.5</v>
      </c>
      <c r="BJ6" s="50">
        <f t="shared" si="6"/>
        <v>6.2</v>
      </c>
      <c r="BK6" s="50">
        <f t="shared" si="6"/>
        <v>14.2</v>
      </c>
      <c r="BL6" s="50">
        <f t="shared" si="6"/>
        <v>13.2</v>
      </c>
      <c r="BM6" s="50">
        <f t="shared" si="6"/>
        <v>14.5</v>
      </c>
      <c r="BN6" s="50">
        <f t="shared" si="6"/>
        <v>6.5</v>
      </c>
      <c r="BO6" s="50">
        <f t="shared" si="6"/>
        <v>9.9</v>
      </c>
      <c r="BP6" s="50" t="str">
        <f>IF(BP8="-","【-】","【"&amp;SUBSTITUTE(TEXT(BP8,"#,##0.0"),"-","△")&amp;"】")</f>
        <v>【16.8】</v>
      </c>
      <c r="BQ6" s="50">
        <f>IF(BQ8="-",NA(),BQ8)</f>
        <v>0</v>
      </c>
      <c r="BR6" s="50">
        <f t="shared" ref="BR6:BZ6" si="7">IF(BR8="-",NA(),BR8)</f>
        <v>0</v>
      </c>
      <c r="BS6" s="50">
        <f t="shared" si="7"/>
        <v>0</v>
      </c>
      <c r="BT6" s="50">
        <f t="shared" si="7"/>
        <v>27.5</v>
      </c>
      <c r="BU6" s="50">
        <f t="shared" si="7"/>
        <v>25.5</v>
      </c>
      <c r="BV6" s="50">
        <f t="shared" si="7"/>
        <v>39.1</v>
      </c>
      <c r="BW6" s="50">
        <f t="shared" si="7"/>
        <v>47.7</v>
      </c>
      <c r="BX6" s="50">
        <f t="shared" si="7"/>
        <v>141.19999999999999</v>
      </c>
      <c r="BY6" s="50">
        <f t="shared" si="7"/>
        <v>75.8</v>
      </c>
      <c r="BZ6" s="50">
        <f t="shared" si="7"/>
        <v>117.4</v>
      </c>
      <c r="CA6" s="50" t="str">
        <f>IF(CA8="-","【-】","【"&amp;SUBSTITUTE(TEXT(CA8,"#,##0.0"),"-","△")&amp;"】")</f>
        <v>【109.1】</v>
      </c>
      <c r="CB6" s="50">
        <f>IF(CB8="-",NA(),CB8)</f>
        <v>-90</v>
      </c>
      <c r="CC6" s="50">
        <f t="shared" ref="CC6:CK6" si="8">IF(CC8="-",NA(),CC8)</f>
        <v>31.6</v>
      </c>
      <c r="CD6" s="50">
        <f t="shared" si="8"/>
        <v>27.8</v>
      </c>
      <c r="CE6" s="50">
        <f t="shared" si="8"/>
        <v>61.5</v>
      </c>
      <c r="CF6" s="50">
        <f t="shared" si="8"/>
        <v>59.6</v>
      </c>
      <c r="CG6" s="50">
        <f t="shared" si="8"/>
        <v>-38.700000000000003</v>
      </c>
      <c r="CH6" s="50">
        <f t="shared" si="8"/>
        <v>-51.3</v>
      </c>
      <c r="CI6" s="50">
        <f t="shared" si="8"/>
        <v>-192.5</v>
      </c>
      <c r="CJ6" s="50">
        <f t="shared" si="8"/>
        <v>-46.2</v>
      </c>
      <c r="CK6" s="50">
        <f t="shared" si="8"/>
        <v>-111.8</v>
      </c>
      <c r="CL6" s="50" t="str">
        <f>IF(CL8="-","【-】","【"&amp;SUBSTITUTE(TEXT(CL8,"#,##0.0"),"-","△")&amp;"】")</f>
        <v>【△42.8】</v>
      </c>
      <c r="CM6" s="45">
        <f>IF(CM8="-",NA(),CM8)</f>
        <v>0</v>
      </c>
      <c r="CN6" s="45">
        <f t="shared" ref="CN6:CV6" si="9">IF(CN8="-",NA(),CN8)</f>
        <v>409</v>
      </c>
      <c r="CO6" s="45">
        <f t="shared" si="9"/>
        <v>305</v>
      </c>
      <c r="CP6" s="45">
        <f t="shared" si="9"/>
        <v>1214</v>
      </c>
      <c r="CQ6" s="45">
        <f t="shared" si="9"/>
        <v>1246</v>
      </c>
      <c r="CR6" s="45">
        <f t="shared" si="9"/>
        <v>-202</v>
      </c>
      <c r="CS6" s="45">
        <f t="shared" si="9"/>
        <v>-9940</v>
      </c>
      <c r="CT6" s="45">
        <f t="shared" si="9"/>
        <v>-586204</v>
      </c>
      <c r="CU6" s="45">
        <f t="shared" si="9"/>
        <v>-35347</v>
      </c>
      <c r="CV6" s="45">
        <f t="shared" si="9"/>
        <v>-38640</v>
      </c>
      <c r="CW6" s="45" t="str">
        <f>IF(CW8="-","【-】","【"&amp;SUBSTITUTE(TEXT(CW8,"#,##0"),"-","△")&amp;"】")</f>
        <v>【△15,718】</v>
      </c>
      <c r="CX6" s="50"/>
      <c r="CY6" s="50"/>
      <c r="CZ6" s="50"/>
      <c r="DA6" s="50"/>
      <c r="DB6" s="50"/>
      <c r="DC6" s="50"/>
      <c r="DD6" s="50"/>
      <c r="DE6" s="50"/>
      <c r="DF6" s="50"/>
      <c r="DG6" s="50"/>
      <c r="DH6" s="50" t="s">
        <v>115</v>
      </c>
      <c r="DI6" s="46">
        <f t="shared" ref="DI6:DJ6" si="10">DI8</f>
        <v>0</v>
      </c>
      <c r="DJ6" s="46">
        <f t="shared" si="10"/>
        <v>0</v>
      </c>
      <c r="DK6" s="50"/>
      <c r="DL6" s="50"/>
      <c r="DM6" s="50"/>
      <c r="DN6" s="50"/>
      <c r="DO6" s="50"/>
      <c r="DP6" s="50"/>
      <c r="DQ6" s="50"/>
      <c r="DR6" s="50"/>
      <c r="DS6" s="50"/>
      <c r="DT6" s="50"/>
      <c r="DU6" s="50" t="s">
        <v>115</v>
      </c>
      <c r="DV6" s="50">
        <f>IF(DV8="-",NA(),DV8)</f>
        <v>0</v>
      </c>
      <c r="DW6" s="50">
        <f t="shared" ref="DW6:EE6" si="11">IF(DW8="-",NA(),DW8)</f>
        <v>0</v>
      </c>
      <c r="DX6" s="50">
        <f t="shared" si="11"/>
        <v>0</v>
      </c>
      <c r="DY6" s="50">
        <f t="shared" si="11"/>
        <v>0</v>
      </c>
      <c r="DZ6" s="50">
        <f t="shared" si="11"/>
        <v>0</v>
      </c>
      <c r="EA6" s="50">
        <f t="shared" si="11"/>
        <v>8.5</v>
      </c>
      <c r="EB6" s="50">
        <f t="shared" si="11"/>
        <v>0</v>
      </c>
      <c r="EC6" s="50">
        <f t="shared" si="11"/>
        <v>48.5</v>
      </c>
      <c r="ED6" s="50">
        <f t="shared" si="11"/>
        <v>0</v>
      </c>
      <c r="EE6" s="50">
        <f t="shared" si="11"/>
        <v>0</v>
      </c>
      <c r="EF6" s="50" t="str">
        <f>IF(EF8="-","【-】","【"&amp;SUBSTITUTE(TEXT(EF8,"#,##0.0"),"-","△")&amp;"】")</f>
        <v>【23.0】</v>
      </c>
      <c r="EG6" s="51">
        <f>IF(EG8="-",NA(),EG8)</f>
        <v>2.9999999999999997E-4</v>
      </c>
      <c r="EH6" s="51">
        <f t="shared" ref="EH6:EP6" si="12">IF(EH8="-",NA(),EH8)</f>
        <v>1.2999999999999999E-3</v>
      </c>
      <c r="EI6" s="51">
        <f t="shared" si="12"/>
        <v>1.6000000000000001E-3</v>
      </c>
      <c r="EJ6" s="51">
        <f t="shared" si="12"/>
        <v>1.9E-3</v>
      </c>
      <c r="EK6" s="51">
        <f t="shared" si="12"/>
        <v>1.6000000000000001E-3</v>
      </c>
      <c r="EL6" s="51">
        <f t="shared" si="12"/>
        <v>1.8200000000000001E-2</v>
      </c>
      <c r="EM6" s="51">
        <f t="shared" si="12"/>
        <v>1.1599999999999999E-2</v>
      </c>
      <c r="EN6" s="51">
        <f t="shared" si="12"/>
        <v>5.0000000000000001E-3</v>
      </c>
      <c r="EO6" s="51">
        <f t="shared" si="12"/>
        <v>3.8999999999999998E-3</v>
      </c>
      <c r="EP6" s="51">
        <f t="shared" si="12"/>
        <v>5.1000000000000004E-3</v>
      </c>
    </row>
    <row r="7" spans="1:146" s="52" customFormat="1" x14ac:dyDescent="0.15">
      <c r="A7" s="28" t="s">
        <v>116</v>
      </c>
      <c r="B7" s="43">
        <f t="shared" ref="B7:X7" si="13">B8</f>
        <v>2022</v>
      </c>
      <c r="C7" s="43">
        <f t="shared" si="13"/>
        <v>393011</v>
      </c>
      <c r="D7" s="43">
        <f t="shared" si="13"/>
        <v>47</v>
      </c>
      <c r="E7" s="43">
        <f t="shared" si="13"/>
        <v>11</v>
      </c>
      <c r="F7" s="43">
        <f t="shared" si="13"/>
        <v>1</v>
      </c>
      <c r="G7" s="43">
        <f t="shared" si="13"/>
        <v>1</v>
      </c>
      <c r="H7" s="43" t="str">
        <f t="shared" si="13"/>
        <v>高知県　東洋町</v>
      </c>
      <c r="I7" s="43" t="str">
        <f t="shared" si="13"/>
        <v>白浜キャンプ場</v>
      </c>
      <c r="J7" s="43" t="str">
        <f t="shared" si="13"/>
        <v>法非適用</v>
      </c>
      <c r="K7" s="43" t="str">
        <f t="shared" si="13"/>
        <v>観光施設事業</v>
      </c>
      <c r="L7" s="43" t="str">
        <f t="shared" si="13"/>
        <v>休養宿泊施設</v>
      </c>
      <c r="M7" s="43" t="str">
        <f t="shared" si="13"/>
        <v>Ａ２Ｂ１</v>
      </c>
      <c r="N7" s="43" t="str">
        <f t="shared" si="13"/>
        <v>非設置</v>
      </c>
      <c r="O7" s="44" t="str">
        <f t="shared" si="13"/>
        <v>該当数値なし</v>
      </c>
      <c r="P7" s="44" t="str">
        <f t="shared" si="13"/>
        <v>該当数値なし</v>
      </c>
      <c r="Q7" s="45">
        <f t="shared" si="13"/>
        <v>0</v>
      </c>
      <c r="R7" s="46">
        <f t="shared" si="13"/>
        <v>186</v>
      </c>
      <c r="S7" s="47">
        <f t="shared" si="13"/>
        <v>497</v>
      </c>
      <c r="T7" s="48" t="str">
        <f t="shared" si="13"/>
        <v>無</v>
      </c>
      <c r="U7" s="44">
        <f t="shared" si="13"/>
        <v>90</v>
      </c>
      <c r="V7" s="48" t="str">
        <f t="shared" si="13"/>
        <v>無</v>
      </c>
      <c r="W7" s="49">
        <f t="shared" si="13"/>
        <v>0</v>
      </c>
      <c r="X7" s="48" t="str">
        <f t="shared" si="13"/>
        <v>無</v>
      </c>
      <c r="Y7" s="50">
        <f>Y8</f>
        <v>100</v>
      </c>
      <c r="Z7" s="50">
        <f t="shared" ref="Z7:AH7" si="14">Z8</f>
        <v>146</v>
      </c>
      <c r="AA7" s="50">
        <f t="shared" si="14"/>
        <v>138.5</v>
      </c>
      <c r="AB7" s="50">
        <f t="shared" si="14"/>
        <v>260.2</v>
      </c>
      <c r="AC7" s="50">
        <f t="shared" si="14"/>
        <v>247.4</v>
      </c>
      <c r="AD7" s="50">
        <f t="shared" si="14"/>
        <v>100.3</v>
      </c>
      <c r="AE7" s="50">
        <f t="shared" si="14"/>
        <v>100.9</v>
      </c>
      <c r="AF7" s="50">
        <f t="shared" si="14"/>
        <v>78.7</v>
      </c>
      <c r="AG7" s="50">
        <f t="shared" si="14"/>
        <v>111</v>
      </c>
      <c r="AH7" s="50">
        <f t="shared" si="14"/>
        <v>106</v>
      </c>
      <c r="AI7" s="50"/>
      <c r="AJ7" s="50">
        <f>AJ8</f>
        <v>0</v>
      </c>
      <c r="AK7" s="50">
        <f t="shared" ref="AK7:AS7" si="15">AK8</f>
        <v>0</v>
      </c>
      <c r="AL7" s="50">
        <f t="shared" si="15"/>
        <v>0</v>
      </c>
      <c r="AM7" s="50">
        <f t="shared" si="15"/>
        <v>0</v>
      </c>
      <c r="AN7" s="50">
        <f t="shared" si="15"/>
        <v>0</v>
      </c>
      <c r="AO7" s="50">
        <f t="shared" si="15"/>
        <v>24.2</v>
      </c>
      <c r="AP7" s="50">
        <f t="shared" si="15"/>
        <v>30.1</v>
      </c>
      <c r="AQ7" s="50">
        <f t="shared" si="15"/>
        <v>26</v>
      </c>
      <c r="AR7" s="50">
        <f t="shared" si="15"/>
        <v>32.4</v>
      </c>
      <c r="AS7" s="50">
        <f t="shared" si="15"/>
        <v>43.1</v>
      </c>
      <c r="AT7" s="50"/>
      <c r="AU7" s="45">
        <f>AU8</f>
        <v>0</v>
      </c>
      <c r="AV7" s="45">
        <f t="shared" ref="AV7:BD7" si="16">AV8</f>
        <v>0</v>
      </c>
      <c r="AW7" s="45">
        <f t="shared" si="16"/>
        <v>0</v>
      </c>
      <c r="AX7" s="45">
        <f t="shared" si="16"/>
        <v>0</v>
      </c>
      <c r="AY7" s="45">
        <f t="shared" si="16"/>
        <v>0</v>
      </c>
      <c r="AZ7" s="45">
        <f t="shared" si="16"/>
        <v>3438</v>
      </c>
      <c r="BA7" s="45">
        <f t="shared" si="16"/>
        <v>4380</v>
      </c>
      <c r="BB7" s="45">
        <f t="shared" si="16"/>
        <v>183723</v>
      </c>
      <c r="BC7" s="45">
        <f t="shared" si="16"/>
        <v>12421</v>
      </c>
      <c r="BD7" s="45">
        <f t="shared" si="16"/>
        <v>10097</v>
      </c>
      <c r="BE7" s="45"/>
      <c r="BF7" s="50">
        <f>BF8</f>
        <v>4.5</v>
      </c>
      <c r="BG7" s="50">
        <f t="shared" ref="BG7:BO7" si="17">BG8</f>
        <v>5.7</v>
      </c>
      <c r="BH7" s="50">
        <f t="shared" si="17"/>
        <v>4.7</v>
      </c>
      <c r="BI7" s="50">
        <f t="shared" si="17"/>
        <v>5.5</v>
      </c>
      <c r="BJ7" s="50">
        <f t="shared" si="17"/>
        <v>6.2</v>
      </c>
      <c r="BK7" s="50">
        <f t="shared" si="17"/>
        <v>14.2</v>
      </c>
      <c r="BL7" s="50">
        <f t="shared" si="17"/>
        <v>13.2</v>
      </c>
      <c r="BM7" s="50">
        <f t="shared" si="17"/>
        <v>14.5</v>
      </c>
      <c r="BN7" s="50">
        <f t="shared" si="17"/>
        <v>6.5</v>
      </c>
      <c r="BO7" s="50">
        <f t="shared" si="17"/>
        <v>9.9</v>
      </c>
      <c r="BP7" s="50"/>
      <c r="BQ7" s="50">
        <f>BQ8</f>
        <v>0</v>
      </c>
      <c r="BR7" s="50">
        <f t="shared" ref="BR7:BZ7" si="18">BR8</f>
        <v>0</v>
      </c>
      <c r="BS7" s="50">
        <f t="shared" si="18"/>
        <v>0</v>
      </c>
      <c r="BT7" s="50">
        <f t="shared" si="18"/>
        <v>27.5</v>
      </c>
      <c r="BU7" s="50">
        <f t="shared" si="18"/>
        <v>25.5</v>
      </c>
      <c r="BV7" s="50">
        <f t="shared" si="18"/>
        <v>39.1</v>
      </c>
      <c r="BW7" s="50">
        <f t="shared" si="18"/>
        <v>47.7</v>
      </c>
      <c r="BX7" s="50">
        <f t="shared" si="18"/>
        <v>141.19999999999999</v>
      </c>
      <c r="BY7" s="50">
        <f t="shared" si="18"/>
        <v>75.8</v>
      </c>
      <c r="BZ7" s="50">
        <f t="shared" si="18"/>
        <v>117.4</v>
      </c>
      <c r="CA7" s="50"/>
      <c r="CB7" s="50">
        <f>CB8</f>
        <v>-90</v>
      </c>
      <c r="CC7" s="50">
        <f t="shared" ref="CC7:CK7" si="19">CC8</f>
        <v>31.6</v>
      </c>
      <c r="CD7" s="50">
        <f t="shared" si="19"/>
        <v>27.8</v>
      </c>
      <c r="CE7" s="50">
        <f t="shared" si="19"/>
        <v>61.5</v>
      </c>
      <c r="CF7" s="50">
        <f t="shared" si="19"/>
        <v>59.6</v>
      </c>
      <c r="CG7" s="50">
        <f t="shared" si="19"/>
        <v>-38.700000000000003</v>
      </c>
      <c r="CH7" s="50">
        <f t="shared" si="19"/>
        <v>-51.3</v>
      </c>
      <c r="CI7" s="50">
        <f t="shared" si="19"/>
        <v>-192.5</v>
      </c>
      <c r="CJ7" s="50">
        <f t="shared" si="19"/>
        <v>-46.2</v>
      </c>
      <c r="CK7" s="50">
        <f t="shared" si="19"/>
        <v>-111.8</v>
      </c>
      <c r="CL7" s="50"/>
      <c r="CM7" s="45">
        <f>CM8</f>
        <v>0</v>
      </c>
      <c r="CN7" s="45">
        <f t="shared" ref="CN7:CV7" si="20">CN8</f>
        <v>409</v>
      </c>
      <c r="CO7" s="45">
        <f t="shared" si="20"/>
        <v>305</v>
      </c>
      <c r="CP7" s="45">
        <f t="shared" si="20"/>
        <v>1214</v>
      </c>
      <c r="CQ7" s="45">
        <f t="shared" si="20"/>
        <v>1246</v>
      </c>
      <c r="CR7" s="45">
        <f t="shared" si="20"/>
        <v>-202</v>
      </c>
      <c r="CS7" s="45">
        <f t="shared" si="20"/>
        <v>-9940</v>
      </c>
      <c r="CT7" s="45">
        <f t="shared" si="20"/>
        <v>-586204</v>
      </c>
      <c r="CU7" s="45">
        <f t="shared" si="20"/>
        <v>-35347</v>
      </c>
      <c r="CV7" s="45">
        <f t="shared" si="20"/>
        <v>-38640</v>
      </c>
      <c r="CW7" s="45"/>
      <c r="CX7" s="50" t="s">
        <v>117</v>
      </c>
      <c r="CY7" s="50" t="s">
        <v>117</v>
      </c>
      <c r="CZ7" s="50" t="s">
        <v>117</v>
      </c>
      <c r="DA7" s="50" t="s">
        <v>117</v>
      </c>
      <c r="DB7" s="50" t="s">
        <v>117</v>
      </c>
      <c r="DC7" s="50" t="s">
        <v>117</v>
      </c>
      <c r="DD7" s="50" t="s">
        <v>117</v>
      </c>
      <c r="DE7" s="50" t="s">
        <v>117</v>
      </c>
      <c r="DF7" s="50" t="s">
        <v>117</v>
      </c>
      <c r="DG7" s="50" t="s">
        <v>115</v>
      </c>
      <c r="DH7" s="50"/>
      <c r="DI7" s="46">
        <f>DI8</f>
        <v>0</v>
      </c>
      <c r="DJ7" s="46">
        <f>DJ8</f>
        <v>0</v>
      </c>
      <c r="DK7" s="50" t="s">
        <v>117</v>
      </c>
      <c r="DL7" s="50" t="s">
        <v>117</v>
      </c>
      <c r="DM7" s="50" t="s">
        <v>117</v>
      </c>
      <c r="DN7" s="50" t="s">
        <v>117</v>
      </c>
      <c r="DO7" s="50" t="s">
        <v>117</v>
      </c>
      <c r="DP7" s="50" t="s">
        <v>117</v>
      </c>
      <c r="DQ7" s="50" t="s">
        <v>117</v>
      </c>
      <c r="DR7" s="50" t="s">
        <v>117</v>
      </c>
      <c r="DS7" s="50" t="s">
        <v>117</v>
      </c>
      <c r="DT7" s="50" t="s">
        <v>115</v>
      </c>
      <c r="DU7" s="50"/>
      <c r="DV7" s="50">
        <f>DV8</f>
        <v>0</v>
      </c>
      <c r="DW7" s="50">
        <f t="shared" ref="DW7:EE7" si="21">DW8</f>
        <v>0</v>
      </c>
      <c r="DX7" s="50">
        <f t="shared" si="21"/>
        <v>0</v>
      </c>
      <c r="DY7" s="50">
        <f t="shared" si="21"/>
        <v>0</v>
      </c>
      <c r="DZ7" s="50">
        <f t="shared" si="21"/>
        <v>0</v>
      </c>
      <c r="EA7" s="50">
        <f t="shared" si="21"/>
        <v>8.5</v>
      </c>
      <c r="EB7" s="50">
        <f t="shared" si="21"/>
        <v>0</v>
      </c>
      <c r="EC7" s="50">
        <f t="shared" si="21"/>
        <v>48.5</v>
      </c>
      <c r="ED7" s="50">
        <f t="shared" si="21"/>
        <v>0</v>
      </c>
      <c r="EE7" s="50">
        <f t="shared" si="21"/>
        <v>0</v>
      </c>
      <c r="EF7" s="50"/>
      <c r="EG7" s="51"/>
      <c r="EH7" s="51"/>
      <c r="EI7" s="51"/>
      <c r="EJ7" s="51"/>
      <c r="EK7" s="51"/>
      <c r="EL7" s="51"/>
      <c r="EM7" s="51"/>
      <c r="EN7" s="51"/>
      <c r="EO7" s="51"/>
      <c r="EP7" s="51"/>
    </row>
    <row r="8" spans="1:146" s="52" customFormat="1" x14ac:dyDescent="0.15">
      <c r="A8" s="28"/>
      <c r="B8" s="53">
        <v>2022</v>
      </c>
      <c r="C8" s="53">
        <v>393011</v>
      </c>
      <c r="D8" s="53">
        <v>47</v>
      </c>
      <c r="E8" s="53">
        <v>11</v>
      </c>
      <c r="F8" s="53">
        <v>1</v>
      </c>
      <c r="G8" s="53">
        <v>1</v>
      </c>
      <c r="H8" s="53" t="s">
        <v>118</v>
      </c>
      <c r="I8" s="53" t="s">
        <v>119</v>
      </c>
      <c r="J8" s="53" t="s">
        <v>120</v>
      </c>
      <c r="K8" s="53" t="s">
        <v>121</v>
      </c>
      <c r="L8" s="53" t="s">
        <v>122</v>
      </c>
      <c r="M8" s="53" t="s">
        <v>123</v>
      </c>
      <c r="N8" s="53" t="s">
        <v>124</v>
      </c>
      <c r="O8" s="54" t="s">
        <v>125</v>
      </c>
      <c r="P8" s="54" t="s">
        <v>125</v>
      </c>
      <c r="Q8" s="55">
        <v>0</v>
      </c>
      <c r="R8" s="55">
        <v>186</v>
      </c>
      <c r="S8" s="56">
        <v>497</v>
      </c>
      <c r="T8" s="57" t="s">
        <v>126</v>
      </c>
      <c r="U8" s="54">
        <v>90</v>
      </c>
      <c r="V8" s="57" t="s">
        <v>126</v>
      </c>
      <c r="W8" s="58">
        <v>0</v>
      </c>
      <c r="X8" s="57" t="s">
        <v>126</v>
      </c>
      <c r="Y8" s="59">
        <v>100</v>
      </c>
      <c r="Z8" s="59">
        <v>146</v>
      </c>
      <c r="AA8" s="59">
        <v>138.5</v>
      </c>
      <c r="AB8" s="59">
        <v>260.2</v>
      </c>
      <c r="AC8" s="59">
        <v>247.4</v>
      </c>
      <c r="AD8" s="59">
        <v>100.3</v>
      </c>
      <c r="AE8" s="59">
        <v>100.9</v>
      </c>
      <c r="AF8" s="59">
        <v>78.7</v>
      </c>
      <c r="AG8" s="59">
        <v>111</v>
      </c>
      <c r="AH8" s="59">
        <v>106</v>
      </c>
      <c r="AI8" s="59">
        <v>115.2</v>
      </c>
      <c r="AJ8" s="59">
        <v>0</v>
      </c>
      <c r="AK8" s="59">
        <v>0</v>
      </c>
      <c r="AL8" s="59">
        <v>0</v>
      </c>
      <c r="AM8" s="59">
        <v>0</v>
      </c>
      <c r="AN8" s="59">
        <v>0</v>
      </c>
      <c r="AO8" s="59">
        <v>24.2</v>
      </c>
      <c r="AP8" s="59">
        <v>30.1</v>
      </c>
      <c r="AQ8" s="59">
        <v>26</v>
      </c>
      <c r="AR8" s="59">
        <v>32.4</v>
      </c>
      <c r="AS8" s="59">
        <v>43.1</v>
      </c>
      <c r="AT8" s="59">
        <v>26.4</v>
      </c>
      <c r="AU8" s="60">
        <v>0</v>
      </c>
      <c r="AV8" s="60">
        <v>0</v>
      </c>
      <c r="AW8" s="60">
        <v>0</v>
      </c>
      <c r="AX8" s="60">
        <v>0</v>
      </c>
      <c r="AY8" s="60">
        <v>0</v>
      </c>
      <c r="AZ8" s="60">
        <v>3438</v>
      </c>
      <c r="BA8" s="60">
        <v>4380</v>
      </c>
      <c r="BB8" s="60">
        <v>183723</v>
      </c>
      <c r="BC8" s="60">
        <v>12421</v>
      </c>
      <c r="BD8" s="60">
        <v>10097</v>
      </c>
      <c r="BE8" s="60">
        <v>73677</v>
      </c>
      <c r="BF8" s="59">
        <v>4.5</v>
      </c>
      <c r="BG8" s="59">
        <v>5.7</v>
      </c>
      <c r="BH8" s="59">
        <v>4.7</v>
      </c>
      <c r="BI8" s="59">
        <v>5.5</v>
      </c>
      <c r="BJ8" s="59">
        <v>6.2</v>
      </c>
      <c r="BK8" s="59">
        <v>14.2</v>
      </c>
      <c r="BL8" s="59">
        <v>13.2</v>
      </c>
      <c r="BM8" s="59">
        <v>14.5</v>
      </c>
      <c r="BN8" s="59">
        <v>6.5</v>
      </c>
      <c r="BO8" s="59">
        <v>9.9</v>
      </c>
      <c r="BP8" s="59">
        <v>16.8</v>
      </c>
      <c r="BQ8" s="59">
        <v>0</v>
      </c>
      <c r="BR8" s="59">
        <v>0</v>
      </c>
      <c r="BS8" s="59">
        <v>0</v>
      </c>
      <c r="BT8" s="59">
        <v>27.5</v>
      </c>
      <c r="BU8" s="59">
        <v>25.5</v>
      </c>
      <c r="BV8" s="59">
        <v>39.1</v>
      </c>
      <c r="BW8" s="59">
        <v>47.7</v>
      </c>
      <c r="BX8" s="59">
        <v>141.19999999999999</v>
      </c>
      <c r="BY8" s="59">
        <v>75.8</v>
      </c>
      <c r="BZ8" s="59">
        <v>117.4</v>
      </c>
      <c r="CA8" s="59">
        <v>109.1</v>
      </c>
      <c r="CB8" s="59">
        <v>-90</v>
      </c>
      <c r="CC8" s="59">
        <v>31.6</v>
      </c>
      <c r="CD8" s="59">
        <v>27.8</v>
      </c>
      <c r="CE8" s="61">
        <v>61.5</v>
      </c>
      <c r="CF8" s="61">
        <v>59.6</v>
      </c>
      <c r="CG8" s="59">
        <v>-38.700000000000003</v>
      </c>
      <c r="CH8" s="59">
        <v>-51.3</v>
      </c>
      <c r="CI8" s="59">
        <v>-192.5</v>
      </c>
      <c r="CJ8" s="59">
        <v>-46.2</v>
      </c>
      <c r="CK8" s="59">
        <v>-111.8</v>
      </c>
      <c r="CL8" s="59">
        <v>-42.8</v>
      </c>
      <c r="CM8" s="60">
        <v>0</v>
      </c>
      <c r="CN8" s="60">
        <v>409</v>
      </c>
      <c r="CO8" s="60">
        <v>305</v>
      </c>
      <c r="CP8" s="60">
        <v>1214</v>
      </c>
      <c r="CQ8" s="60">
        <v>1246</v>
      </c>
      <c r="CR8" s="60">
        <v>-202</v>
      </c>
      <c r="CS8" s="60">
        <v>-9940</v>
      </c>
      <c r="CT8" s="60">
        <v>-586204</v>
      </c>
      <c r="CU8" s="60">
        <v>-35347</v>
      </c>
      <c r="CV8" s="60">
        <v>-38640</v>
      </c>
      <c r="CW8" s="60">
        <v>-15718</v>
      </c>
      <c r="CX8" s="59" t="s">
        <v>127</v>
      </c>
      <c r="CY8" s="59" t="s">
        <v>127</v>
      </c>
      <c r="CZ8" s="59" t="s">
        <v>127</v>
      </c>
      <c r="DA8" s="59" t="s">
        <v>127</v>
      </c>
      <c r="DB8" s="59" t="s">
        <v>127</v>
      </c>
      <c r="DC8" s="59" t="s">
        <v>127</v>
      </c>
      <c r="DD8" s="59" t="s">
        <v>127</v>
      </c>
      <c r="DE8" s="59" t="s">
        <v>127</v>
      </c>
      <c r="DF8" s="59" t="s">
        <v>127</v>
      </c>
      <c r="DG8" s="59" t="s">
        <v>127</v>
      </c>
      <c r="DH8" s="59" t="s">
        <v>127</v>
      </c>
      <c r="DI8" s="55">
        <v>0</v>
      </c>
      <c r="DJ8" s="55">
        <v>0</v>
      </c>
      <c r="DK8" s="59" t="s">
        <v>127</v>
      </c>
      <c r="DL8" s="59" t="s">
        <v>127</v>
      </c>
      <c r="DM8" s="59" t="s">
        <v>127</v>
      </c>
      <c r="DN8" s="59" t="s">
        <v>127</v>
      </c>
      <c r="DO8" s="59" t="s">
        <v>127</v>
      </c>
      <c r="DP8" s="59" t="s">
        <v>127</v>
      </c>
      <c r="DQ8" s="59" t="s">
        <v>127</v>
      </c>
      <c r="DR8" s="59" t="s">
        <v>127</v>
      </c>
      <c r="DS8" s="59" t="s">
        <v>127</v>
      </c>
      <c r="DT8" s="59" t="s">
        <v>127</v>
      </c>
      <c r="DU8" s="59" t="s">
        <v>127</v>
      </c>
      <c r="DV8" s="59">
        <v>0</v>
      </c>
      <c r="DW8" s="59">
        <v>0</v>
      </c>
      <c r="DX8" s="59">
        <v>0</v>
      </c>
      <c r="DY8" s="59">
        <v>0</v>
      </c>
      <c r="DZ8" s="59">
        <v>0</v>
      </c>
      <c r="EA8" s="59">
        <v>8.5</v>
      </c>
      <c r="EB8" s="59">
        <v>0</v>
      </c>
      <c r="EC8" s="59">
        <v>48.5</v>
      </c>
      <c r="ED8" s="59">
        <v>0</v>
      </c>
      <c r="EE8" s="59">
        <v>0</v>
      </c>
      <c r="EF8" s="59">
        <v>23</v>
      </c>
      <c r="EG8" s="62">
        <v>2.9999999999999997E-4</v>
      </c>
      <c r="EH8" s="62">
        <v>1.2999999999999999E-3</v>
      </c>
      <c r="EI8" s="62">
        <v>1.6000000000000001E-3</v>
      </c>
      <c r="EJ8" s="62">
        <v>1.9E-3</v>
      </c>
      <c r="EK8" s="62">
        <v>1.6000000000000001E-3</v>
      </c>
      <c r="EL8" s="62">
        <v>1.8200000000000001E-2</v>
      </c>
      <c r="EM8" s="62">
        <v>1.1599999999999999E-2</v>
      </c>
      <c r="EN8" s="62">
        <v>5.0000000000000001E-3</v>
      </c>
      <c r="EO8" s="62">
        <v>3.8999999999999998E-3</v>
      </c>
      <c r="EP8" s="62">
        <v>5.1000000000000004E-3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128</v>
      </c>
      <c r="C10" s="65" t="s">
        <v>129</v>
      </c>
      <c r="D10" s="65" t="s">
        <v>130</v>
      </c>
      <c r="E10" s="65" t="s">
        <v>131</v>
      </c>
      <c r="F10" s="65" t="s">
        <v>132</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企画調整室</cp:lastModifiedBy>
  <dcterms:created xsi:type="dcterms:W3CDTF">2024-01-11T00:07:26Z</dcterms:created>
  <dcterms:modified xsi:type="dcterms:W3CDTF">2024-01-26T07:27:46Z</dcterms:modified>
  <cp:category/>
</cp:coreProperties>
</file>