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令和５年度★\上下水道係\調査・報告\【経営比較分析表】2022_393631_47_1718\"/>
    </mc:Choice>
  </mc:AlternateContent>
  <workbookProtection workbookAlgorithmName="SHA-512" workbookHashValue="VjD9/GZ/NmLUK/A6H/IanXrbRujioiWLKi/5KvMJveW0W69PqfFKncosjc80j0iXR2AeBgSco5BY0gBDJiL64A==" workbookSaltValue="2iJRvUBgveAY+7K6buDYMw==" workbookSpinCount="100000" lockStructure="1"/>
  <bookViews>
    <workbookView xWindow="0" yWindow="0" windowWidth="28800" windowHeight="124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<sst xmlns="http://schemas.openxmlformats.org/spreadsheetml/2006/main" count="236" uniqueCount="117">
  <si>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</si>
  <si>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</si>
  <si>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</si>
  <si>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</si>
  <si>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</si>
  <si>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</si>
  <si>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</si>
  <si>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</si>
  <si>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</si>
  <si>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</si>
  <si>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</si>
  <si>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</si>
  <si>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</si>
  <si>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</si>
  <si>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</si>
  <si>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</si>
  <si>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</si>
  <si>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</si>
  <si>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</si>
  <si>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</si>
  <si>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</si>
  <si>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</si>
  <si>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</si>
  <si>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</si>
  <si>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</si>
  <si>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</si>
  <si>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</si>
  <si>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</si>
  <si>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</si>
  <si>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</si>
  <si>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</si>
  <si>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</si>
  <si>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</si>
  <si>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</si>
  <si>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</si>
  <si>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</si>
  <si>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</si>
  <si>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</si>
  <si>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</si>
  <si>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</si>
  <si>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</si>
  <si>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</si>
  <si>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</si>
  <si>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</si>
  <si>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</si>
  <si>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</si>
  <si>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</si>
  <si>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</si>
  <si>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</si>
  <si>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</si>
  <si>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</si>
  <si>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</si>
  <si>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</si>
  <si>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</si>
  <si>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</si>
  <si>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</si>
  <si>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</si>
  <si>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</si>
  <si>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</si>
  <si>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</si>
  <si>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</si>
  <si>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</si>
  <si>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</si>
  <si>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</si>
  <si>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</si>
  <si>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</si>
  <si>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</si>
  <si>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</si>
  <si>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</si>
  <si>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</si>
  <si>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</si>
  <si>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</si>
  <si>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</si>
  <si>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</si>
  <si>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</si>
  <si>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</si>
  <si>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</si>
  <si>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</si>
  <si>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</si>
  <si>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</si>
  <si>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</si>
  <si>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</si>
  <si>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</si>
  <si>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</si>
  <si>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</si>
  <si>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</si>
  <si>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</si>
  <si>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</si>
  <si>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</si>
  <si>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</si>
  <si>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</si>
  <si>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</si>
  <si>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</si>
  <si>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</si>
  <si>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</si>
  <si>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</si>
  <si>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</si>
  <si>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</si>
  <si>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</si>
  <si>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</si>
  <si>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</si>
  <si>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</si>
  <si>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</si>
  <si>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</si>
  <si>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</si>
  <si>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</si>
  <si>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</si>
  <si>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</si>
  <si>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</si>
  <si>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</si>
  <si>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</si>
  <si>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</si>
  <si>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</si>
  <si>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</si>
  <si>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現在は供用開始から20年程度経過しているが、管渠の更新の必要なし。今後、老朽化の状況に応じ適宜更新を行う予定。</t>
    <rPh sb="0" eb="2">
      <t>ゲンザイ</t>
    </rPh>
    <rPh sb="3" eb="5">
      <t>キョウヨウ</t>
    </rPh>
    <rPh sb="5" eb="7">
      <t>カイシ</t>
    </rPh>
    <rPh sb="11" eb="14">
      <t>ネンテイド</t>
    </rPh>
    <rPh sb="14" eb="16">
      <t>ケイカ</t>
    </rPh>
    <rPh sb="22" eb="24">
      <t>カンキョ</t>
    </rPh>
    <rPh sb="25" eb="27">
      <t>コウシン</t>
    </rPh>
    <rPh sb="28" eb="30">
      <t>ヒツヨウ</t>
    </rPh>
    <rPh sb="33" eb="35">
      <t>コンゴ</t>
    </rPh>
    <rPh sb="36" eb="39">
      <t>ロウキュウカ</t>
    </rPh>
    <rPh sb="40" eb="42">
      <t>ジョウキョウ</t>
    </rPh>
    <rPh sb="43" eb="44">
      <t>オウ</t>
    </rPh>
    <rPh sb="45" eb="47">
      <t>テキギ</t>
    </rPh>
    <rPh sb="47" eb="49">
      <t>コウシン</t>
    </rPh>
    <rPh sb="50" eb="51">
      <t>オコナ</t>
    </rPh>
    <rPh sb="52" eb="54">
      <t>ヨテイ</t>
    </rPh>
    <phoneticPr fontId="4"/>
  </si>
  <si>
    <t>「①収益的収支比率」は前年度と同程度。今後も一般会計繰入金を下げる取り組みが必要。
「④企業債残高対事業規模比率」については、平成２８年度より企業債残高を一般会計において負担することとしており、０となっている。
「⑤経費回収率」は、前年度と比較すると汚水処理費が減少しているが、依然として汚水処理費が使用料収入を上回っている。
「⑥汚水処理原価」は右肩上がりの状況は緩和されつつある。前年度と比較すると、汚水処理費、年間有収水量共に減少しているが、現在の有収水量だけでは効率的な汚水処理は困難である。
「⑦施設利用率」は、類似団体と比較し、効率的に利用できている。
（H30年度（誤）168.86→（正）76.44）
（R01年度（誤）176.43→（正）80.00）
「⑧水洗化率」は前年から6.82％減少した。人口減少や、住民基本台帳との整合性を図った結果と考えられる。今後も水洗化向上は必須。
包括委託（水道・下水道）による維持管理の実施等により経費の削減に努めているが、経営の健全化が進んでいない状況である。</t>
    <rPh sb="2" eb="5">
      <t>シュウエキテキ</t>
    </rPh>
    <rPh sb="5" eb="7">
      <t>シュウシ</t>
    </rPh>
    <rPh sb="7" eb="9">
      <t>ヒリツ</t>
    </rPh>
    <rPh sb="11" eb="14">
      <t>ゼンネンド</t>
    </rPh>
    <rPh sb="15" eb="18">
      <t>ドウテイド</t>
    </rPh>
    <rPh sb="19" eb="21">
      <t>コンゴ</t>
    </rPh>
    <rPh sb="141" eb="143">
      <t>イゼン</t>
    </rPh>
    <rPh sb="343" eb="344">
      <t>アラ</t>
    </rPh>
    <phoneticPr fontId="4"/>
  </si>
  <si>
    <t>使用単価（料金収入／有収水量）は上昇しているが、汚水処理原価の値が高いため、料金改定の必要があると考える。また、継続的な経費の削減や滞納率の減少につながる対策実施にも努めていかなければならない。
今後も水洗化率の向上に努める。</t>
    <rPh sb="0" eb="2">
      <t>シヨウ</t>
    </rPh>
    <rPh sb="2" eb="4">
      <t>タンカ</t>
    </rPh>
    <rPh sb="5" eb="7">
      <t>リョウキン</t>
    </rPh>
    <rPh sb="7" eb="9">
      <t>シュウニュウ</t>
    </rPh>
    <rPh sb="10" eb="14">
      <t>ユウシュウスイリョウ</t>
    </rPh>
    <rPh sb="16" eb="18">
      <t>ジョウショウ</t>
    </rPh>
    <rPh sb="24" eb="26">
      <t>オスイ</t>
    </rPh>
    <rPh sb="26" eb="28">
      <t>ショリ</t>
    </rPh>
    <rPh sb="28" eb="30">
      <t>ゲンカ</t>
    </rPh>
    <rPh sb="31" eb="32">
      <t>アタイ</t>
    </rPh>
    <rPh sb="38" eb="40">
      <t>リョウキン</t>
    </rPh>
    <rPh sb="40" eb="42">
      <t>カイテイ</t>
    </rPh>
    <rPh sb="43" eb="45">
      <t>ヒツヨウ</t>
    </rPh>
    <rPh sb="49" eb="50">
      <t>カンガ</t>
    </rPh>
    <rPh sb="56" eb="59">
      <t>ケイゾクテキ</t>
    </rPh>
    <rPh sb="60" eb="62">
      <t>ケイヒ</t>
    </rPh>
    <rPh sb="63" eb="65">
      <t>サクゲン</t>
    </rPh>
    <rPh sb="66" eb="68">
      <t>タイノウ</t>
    </rPh>
    <rPh sb="68" eb="69">
      <t>リツ</t>
    </rPh>
    <rPh sb="70" eb="72">
      <t>ゲンショウ</t>
    </rPh>
    <rPh sb="77" eb="79">
      <t>タイサク</t>
    </rPh>
    <rPh sb="79" eb="81">
      <t>ジッシ</t>
    </rPh>
    <rPh sb="83" eb="84">
      <t>ツト</t>
    </rPh>
    <rPh sb="98" eb="100">
      <t>コンゴ</t>
    </rPh>
    <rPh sb="101" eb="103">
      <t>スイセン</t>
    </rPh>
    <rPh sb="103" eb="104">
      <t>カ</t>
    </rPh>
    <rPh sb="104" eb="105">
      <t>リツ</t>
    </rPh>
    <rPh sb="106" eb="108">
      <t>コウジョウ</t>
    </rPh>
    <rPh sb="109" eb="11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</si>
</sst>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BA-4B7A-9D98-0711638F82DD}"/>
            </c:ext>
          </c:extLst>
        </c:ser>
        <c:dLbls>
          <c:showLegendKey val="0"/>
          <c:showVal val="0"/>
          <c:showCatName val="0"/>
          <c:showSerName val="0"/>
          <c:showPercent val="0"/>
          <c:showBubbleSize val="0"/>
        </c:dLbls>
        <c:gapWidth val="150"/>
        <c:axId val="407243968"/>
        <c:axId val="40724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c:v>0.08</c:v>
                </c:pt>
              </c:numCache>
            </c:numRef>
          </c:val>
          <c:smooth val="0"/>
          <c:extLst xmlns:c16r2="http://schemas.microsoft.com/office/drawing/2015/06/chart">
            <c:ext xmlns:c16="http://schemas.microsoft.com/office/drawing/2014/chart" uri="{C3380CC4-5D6E-409C-BE32-E72D297353CC}">
              <c16:uniqueId val="{00000001-D1BA-4B7A-9D98-0711638F82DD}"/>
            </c:ext>
          </c:extLst>
        </c:ser>
        <c:dLbls>
          <c:showLegendKey val="0"/>
          <c:showVal val="0"/>
          <c:showCatName val="0"/>
          <c:showSerName val="0"/>
          <c:showPercent val="0"/>
          <c:showBubbleSize val="0"/>
        </c:dLbls>
        <c:marker val="1"/>
        <c:smooth val="0"/>
        <c:axId val="407243968"/>
        <c:axId val="407246712"/>
      </c:lineChart>
      <c:dateAx>
        <c:axId val="407243968"/>
        <c:scaling>
          <c:orientation val="minMax"/>
        </c:scaling>
        <c:delete val="1"/>
        <c:axPos val="b"/>
        <c:numFmt formatCode="&quot;H&quot;yy" sourceLinked="1"/>
        <c:majorTickMark val="none"/>
        <c:minorTickMark val="none"/>
        <c:tickLblPos val="none"/>
        <c:crossAx val="407246712"/>
        <c:crosses val="autoZero"/>
        <c:auto val="1"/>
        <c:lblOffset val="100"/>
        <c:baseTimeUnit val="years"/>
      </c:dateAx>
      <c:valAx>
        <c:axId val="40724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168.86</c:v>
                </c:pt>
                <c:pt idx="1">
                  <c:v>176.43</c:v>
                </c:pt>
                <c:pt idx="2">
                  <c:v>82.29</c:v>
                </c:pt>
                <c:pt idx="3">
                  <c:v>81.14</c:v>
                </c:pt>
                <c:pt idx="4">
                  <c:v>79.569999999999993</c:v>
                </c:pt>
              </c:numCache>
            </c:numRef>
          </c:val>
          <c:extLst xmlns:c16r2="http://schemas.microsoft.com/office/drawing/2015/06/chart">
            <c:ext xmlns:c16="http://schemas.microsoft.com/office/drawing/2014/chart" uri="{C3380CC4-5D6E-409C-BE32-E72D297353CC}">
              <c16:uniqueId val="{00000000-9D20-4F47-B1FC-76DC5A2FD4A9}"/>
            </c:ext>
          </c:extLst>
        </c:ser>
        <c:dLbls>
          <c:showLegendKey val="0"/>
          <c:showVal val="0"/>
          <c:showCatName val="0"/>
          <c:showSerName val="0"/>
          <c:showPercent val="0"/>
          <c:showBubbleSize val="0"/>
        </c:dLbls>
        <c:gapWidth val="150"/>
        <c:axId val="407245144"/>
        <c:axId val="40724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41.06</c:v>
                </c:pt>
              </c:numCache>
            </c:numRef>
          </c:val>
          <c:smooth val="0"/>
          <c:extLst xmlns:c16r2="http://schemas.microsoft.com/office/drawing/2015/06/chart">
            <c:ext xmlns:c16="http://schemas.microsoft.com/office/drawing/2014/chart" uri="{C3380CC4-5D6E-409C-BE32-E72D297353CC}">
              <c16:uniqueId val="{00000001-9D20-4F47-B1FC-76DC5A2FD4A9}"/>
            </c:ext>
          </c:extLst>
        </c:ser>
        <c:dLbls>
          <c:showLegendKey val="0"/>
          <c:showVal val="0"/>
          <c:showCatName val="0"/>
          <c:showSerName val="0"/>
          <c:showPercent val="0"/>
          <c:showBubbleSize val="0"/>
        </c:dLbls>
        <c:marker val="1"/>
        <c:smooth val="0"/>
        <c:axId val="407245144"/>
        <c:axId val="407249848"/>
      </c:lineChart>
      <c:dateAx>
        <c:axId val="407245144"/>
        <c:scaling>
          <c:orientation val="minMax"/>
        </c:scaling>
        <c:delete val="1"/>
        <c:axPos val="b"/>
        <c:numFmt formatCode="&quot;H&quot;yy" sourceLinked="1"/>
        <c:majorTickMark val="none"/>
        <c:minorTickMark val="none"/>
        <c:tickLblPos val="none"/>
        <c:crossAx val="407249848"/>
        <c:crosses val="autoZero"/>
        <c:auto val="1"/>
        <c:lblOffset val="100"/>
        <c:baseTimeUnit val="years"/>
      </c:dateAx>
      <c:valAx>
        <c:axId val="40724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4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59.64</c:v>
                </c:pt>
                <c:pt idx="1">
                  <c:v>59.64</c:v>
                </c:pt>
                <c:pt idx="2">
                  <c:v>75.540000000000006</c:v>
                </c:pt>
                <c:pt idx="3">
                  <c:v>80.83</c:v>
                </c:pt>
                <c:pt idx="4">
                  <c:v>74.010000000000005</c:v>
                </c:pt>
              </c:numCache>
            </c:numRef>
          </c:val>
          <c:extLst xmlns:c16r2="http://schemas.microsoft.com/office/drawing/2015/06/chart">
            <c:ext xmlns:c16="http://schemas.microsoft.com/office/drawing/2014/chart" uri="{C3380CC4-5D6E-409C-BE32-E72D297353CC}">
              <c16:uniqueId val="{00000000-3074-46D9-B4DA-ED74FBA0EBB8}"/>
            </c:ext>
          </c:extLst>
        </c:ser>
        <c:dLbls>
          <c:showLegendKey val="0"/>
          <c:showVal val="0"/>
          <c:showCatName val="0"/>
          <c:showSerName val="0"/>
          <c:showPercent val="0"/>
          <c:showBubbleSize val="0"/>
        </c:dLbls>
        <c:gapWidth val="150"/>
        <c:axId val="408289360"/>
        <c:axId val="40829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84.34</c:v>
                </c:pt>
              </c:numCache>
            </c:numRef>
          </c:val>
          <c:smooth val="0"/>
          <c:extLst xmlns:c16r2="http://schemas.microsoft.com/office/drawing/2015/06/chart">
            <c:ext xmlns:c16="http://schemas.microsoft.com/office/drawing/2014/chart" uri="{C3380CC4-5D6E-409C-BE32-E72D297353CC}">
              <c16:uniqueId val="{00000001-3074-46D9-B4DA-ED74FBA0EBB8}"/>
            </c:ext>
          </c:extLst>
        </c:ser>
        <c:dLbls>
          <c:showLegendKey val="0"/>
          <c:showVal val="0"/>
          <c:showCatName val="0"/>
          <c:showSerName val="0"/>
          <c:showPercent val="0"/>
          <c:showBubbleSize val="0"/>
        </c:dLbls>
        <c:marker val="1"/>
        <c:smooth val="0"/>
        <c:axId val="408289360"/>
        <c:axId val="408294456"/>
      </c:lineChart>
      <c:dateAx>
        <c:axId val="408289360"/>
        <c:scaling>
          <c:orientation val="minMax"/>
        </c:scaling>
        <c:delete val="1"/>
        <c:axPos val="b"/>
        <c:numFmt formatCode="&quot;H&quot;yy" sourceLinked="1"/>
        <c:majorTickMark val="none"/>
        <c:minorTickMark val="none"/>
        <c:tickLblPos val="none"/>
        <c:crossAx val="408294456"/>
        <c:crosses val="autoZero"/>
        <c:auto val="1"/>
        <c:lblOffset val="100"/>
        <c:baseTimeUnit val="years"/>
      </c:dateAx>
      <c:valAx>
        <c:axId val="40829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8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92.04</c:v>
                </c:pt>
                <c:pt idx="1">
                  <c:v>95.62</c:v>
                </c:pt>
                <c:pt idx="2">
                  <c:v>89.99</c:v>
                </c:pt>
                <c:pt idx="3">
                  <c:v>99.97</c:v>
                </c:pt>
                <c:pt idx="4">
                  <c:v>99.43</c:v>
                </c:pt>
              </c:numCache>
            </c:numRef>
          </c:val>
          <c:extLst xmlns:c16r2="http://schemas.microsoft.com/office/drawing/2015/06/chart">
            <c:ext xmlns:c16="http://schemas.microsoft.com/office/drawing/2014/chart" uri="{C3380CC4-5D6E-409C-BE32-E72D297353CC}">
              <c16:uniqueId val="{00000000-AFFA-4BC5-91BE-098FBB001638}"/>
            </c:ext>
          </c:extLst>
        </c:ser>
        <c:dLbls>
          <c:showLegendKey val="0"/>
          <c:showVal val="0"/>
          <c:showCatName val="0"/>
          <c:showSerName val="0"/>
          <c:showPercent val="0"/>
          <c:showBubbleSize val="0"/>
        </c:dLbls>
        <c:gapWidth val="150"/>
        <c:axId val="407251416"/>
        <c:axId val="40724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FA-4BC5-91BE-098FBB001638}"/>
            </c:ext>
          </c:extLst>
        </c:ser>
        <c:dLbls>
          <c:showLegendKey val="0"/>
          <c:showVal val="0"/>
          <c:showCatName val="0"/>
          <c:showSerName val="0"/>
          <c:showPercent val="0"/>
          <c:showBubbleSize val="0"/>
        </c:dLbls>
        <c:marker val="1"/>
        <c:smooth val="0"/>
        <c:axId val="407251416"/>
        <c:axId val="407247888"/>
      </c:lineChart>
      <c:dateAx>
        <c:axId val="407251416"/>
        <c:scaling>
          <c:orientation val="minMax"/>
        </c:scaling>
        <c:delete val="1"/>
        <c:axPos val="b"/>
        <c:numFmt formatCode="&quot;H&quot;yy" sourceLinked="1"/>
        <c:majorTickMark val="none"/>
        <c:minorTickMark val="none"/>
        <c:tickLblPos val="none"/>
        <c:crossAx val="407247888"/>
        <c:crosses val="autoZero"/>
        <c:auto val="1"/>
        <c:lblOffset val="100"/>
        <c:baseTimeUnit val="years"/>
      </c:dateAx>
      <c:valAx>
        <c:axId val="40724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5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01-48E0-8DDD-3602B49AE509}"/>
            </c:ext>
          </c:extLst>
        </c:ser>
        <c:dLbls>
          <c:showLegendKey val="0"/>
          <c:showVal val="0"/>
          <c:showCatName val="0"/>
          <c:showSerName val="0"/>
          <c:showPercent val="0"/>
          <c:showBubbleSize val="0"/>
        </c:dLbls>
        <c:gapWidth val="150"/>
        <c:axId val="407244360"/>
        <c:axId val="4072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01-48E0-8DDD-3602B49AE509}"/>
            </c:ext>
          </c:extLst>
        </c:ser>
        <c:dLbls>
          <c:showLegendKey val="0"/>
          <c:showVal val="0"/>
          <c:showCatName val="0"/>
          <c:showSerName val="0"/>
          <c:showPercent val="0"/>
          <c:showBubbleSize val="0"/>
        </c:dLbls>
        <c:marker val="1"/>
        <c:smooth val="0"/>
        <c:axId val="407244360"/>
        <c:axId val="407248672"/>
      </c:lineChart>
      <c:dateAx>
        <c:axId val="407244360"/>
        <c:scaling>
          <c:orientation val="minMax"/>
        </c:scaling>
        <c:delete val="1"/>
        <c:axPos val="b"/>
        <c:numFmt formatCode="&quot;H&quot;yy" sourceLinked="1"/>
        <c:majorTickMark val="none"/>
        <c:minorTickMark val="none"/>
        <c:tickLblPos val="none"/>
        <c:crossAx val="407248672"/>
        <c:crosses val="autoZero"/>
        <c:auto val="1"/>
        <c:lblOffset val="100"/>
        <c:baseTimeUnit val="years"/>
      </c:dateAx>
      <c:valAx>
        <c:axId val="4072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4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B4-4E59-A63B-995A42B2785D}"/>
            </c:ext>
          </c:extLst>
        </c:ser>
        <c:dLbls>
          <c:showLegendKey val="0"/>
          <c:showVal val="0"/>
          <c:showCatName val="0"/>
          <c:showSerName val="0"/>
          <c:showPercent val="0"/>
          <c:showBubbleSize val="0"/>
        </c:dLbls>
        <c:gapWidth val="150"/>
        <c:axId val="407250632"/>
        <c:axId val="40725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B4-4E59-A63B-995A42B2785D}"/>
            </c:ext>
          </c:extLst>
        </c:ser>
        <c:dLbls>
          <c:showLegendKey val="0"/>
          <c:showVal val="0"/>
          <c:showCatName val="0"/>
          <c:showSerName val="0"/>
          <c:showPercent val="0"/>
          <c:showBubbleSize val="0"/>
        </c:dLbls>
        <c:marker val="1"/>
        <c:smooth val="0"/>
        <c:axId val="407250632"/>
        <c:axId val="407251024"/>
      </c:lineChart>
      <c:dateAx>
        <c:axId val="407250632"/>
        <c:scaling>
          <c:orientation val="minMax"/>
        </c:scaling>
        <c:delete val="1"/>
        <c:axPos val="b"/>
        <c:numFmt formatCode="&quot;H&quot;yy" sourceLinked="1"/>
        <c:majorTickMark val="none"/>
        <c:minorTickMark val="none"/>
        <c:tickLblPos val="none"/>
        <c:crossAx val="407251024"/>
        <c:crosses val="autoZero"/>
        <c:auto val="1"/>
        <c:lblOffset val="100"/>
        <c:baseTimeUnit val="years"/>
      </c:dateAx>
      <c:valAx>
        <c:axId val="40725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5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F1-4A51-A219-DF64477B8DEB}"/>
            </c:ext>
          </c:extLst>
        </c:ser>
        <c:dLbls>
          <c:showLegendKey val="0"/>
          <c:showVal val="0"/>
          <c:showCatName val="0"/>
          <c:showSerName val="0"/>
          <c:showPercent val="0"/>
          <c:showBubbleSize val="0"/>
        </c:dLbls>
        <c:gapWidth val="150"/>
        <c:axId val="407831024"/>
        <c:axId val="4078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F1-4A51-A219-DF64477B8DEB}"/>
            </c:ext>
          </c:extLst>
        </c:ser>
        <c:dLbls>
          <c:showLegendKey val="0"/>
          <c:showVal val="0"/>
          <c:showCatName val="0"/>
          <c:showSerName val="0"/>
          <c:showPercent val="0"/>
          <c:showBubbleSize val="0"/>
        </c:dLbls>
        <c:marker val="1"/>
        <c:smooth val="0"/>
        <c:axId val="407831024"/>
        <c:axId val="407827104"/>
      </c:lineChart>
      <c:dateAx>
        <c:axId val="407831024"/>
        <c:scaling>
          <c:orientation val="minMax"/>
        </c:scaling>
        <c:delete val="1"/>
        <c:axPos val="b"/>
        <c:numFmt formatCode="&quot;H&quot;yy" sourceLinked="1"/>
        <c:majorTickMark val="none"/>
        <c:minorTickMark val="none"/>
        <c:tickLblPos val="none"/>
        <c:crossAx val="407827104"/>
        <c:crosses val="autoZero"/>
        <c:auto val="1"/>
        <c:lblOffset val="100"/>
        <c:baseTimeUnit val="years"/>
      </c:dateAx>
      <c:valAx>
        <c:axId val="4078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3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7B-4516-8509-7A3D52DDFBBA}"/>
            </c:ext>
          </c:extLst>
        </c:ser>
        <c:dLbls>
          <c:showLegendKey val="0"/>
          <c:showVal val="0"/>
          <c:showCatName val="0"/>
          <c:showSerName val="0"/>
          <c:showPercent val="0"/>
          <c:showBubbleSize val="0"/>
        </c:dLbls>
        <c:gapWidth val="150"/>
        <c:axId val="407829456"/>
        <c:axId val="40782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7B-4516-8509-7A3D52DDFBBA}"/>
            </c:ext>
          </c:extLst>
        </c:ser>
        <c:dLbls>
          <c:showLegendKey val="0"/>
          <c:showVal val="0"/>
          <c:showCatName val="0"/>
          <c:showSerName val="0"/>
          <c:showPercent val="0"/>
          <c:showBubbleSize val="0"/>
        </c:dLbls>
        <c:marker val="1"/>
        <c:smooth val="0"/>
        <c:axId val="407829456"/>
        <c:axId val="407827888"/>
      </c:lineChart>
      <c:dateAx>
        <c:axId val="407829456"/>
        <c:scaling>
          <c:orientation val="minMax"/>
        </c:scaling>
        <c:delete val="1"/>
        <c:axPos val="b"/>
        <c:numFmt formatCode="&quot;H&quot;yy" sourceLinked="1"/>
        <c:majorTickMark val="none"/>
        <c:minorTickMark val="none"/>
        <c:tickLblPos val="none"/>
        <c:crossAx val="407827888"/>
        <c:crosses val="autoZero"/>
        <c:auto val="1"/>
        <c:lblOffset val="100"/>
        <c:baseTimeUnit val="years"/>
      </c:dateAx>
      <c:valAx>
        <c:axId val="40782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2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86-4990-A7E8-B45F547BB9FF}"/>
            </c:ext>
          </c:extLst>
        </c:ser>
        <c:dLbls>
          <c:showLegendKey val="0"/>
          <c:showVal val="0"/>
          <c:showCatName val="0"/>
          <c:showSerName val="0"/>
          <c:showPercent val="0"/>
          <c:showBubbleSize val="0"/>
        </c:dLbls>
        <c:gapWidth val="150"/>
        <c:axId val="407825928"/>
        <c:axId val="40782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1195.47</c:v>
                </c:pt>
              </c:numCache>
            </c:numRef>
          </c:val>
          <c:smooth val="0"/>
          <c:extLst xmlns:c16r2="http://schemas.microsoft.com/office/drawing/2015/06/chart">
            <c:ext xmlns:c16="http://schemas.microsoft.com/office/drawing/2014/chart" uri="{C3380CC4-5D6E-409C-BE32-E72D297353CC}">
              <c16:uniqueId val="{00000001-C286-4990-A7E8-B45F547BB9FF}"/>
            </c:ext>
          </c:extLst>
        </c:ser>
        <c:dLbls>
          <c:showLegendKey val="0"/>
          <c:showVal val="0"/>
          <c:showCatName val="0"/>
          <c:showSerName val="0"/>
          <c:showPercent val="0"/>
          <c:showBubbleSize val="0"/>
        </c:dLbls>
        <c:marker val="1"/>
        <c:smooth val="0"/>
        <c:axId val="407825928"/>
        <c:axId val="407828672"/>
      </c:lineChart>
      <c:dateAx>
        <c:axId val="407825928"/>
        <c:scaling>
          <c:orientation val="minMax"/>
        </c:scaling>
        <c:delete val="1"/>
        <c:axPos val="b"/>
        <c:numFmt formatCode="&quot;H&quot;yy" sourceLinked="1"/>
        <c:majorTickMark val="none"/>
        <c:minorTickMark val="none"/>
        <c:tickLblPos val="none"/>
        <c:crossAx val="407828672"/>
        <c:crosses val="autoZero"/>
        <c:auto val="1"/>
        <c:lblOffset val="100"/>
        <c:baseTimeUnit val="years"/>
      </c:dateAx>
      <c:valAx>
        <c:axId val="4078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2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74.83</c:v>
                </c:pt>
                <c:pt idx="1">
                  <c:v>82.41</c:v>
                </c:pt>
                <c:pt idx="2">
                  <c:v>72.77</c:v>
                </c:pt>
                <c:pt idx="3">
                  <c:v>90.27</c:v>
                </c:pt>
                <c:pt idx="4">
                  <c:v>94.44</c:v>
                </c:pt>
              </c:numCache>
            </c:numRef>
          </c:val>
          <c:extLst xmlns:c16r2="http://schemas.microsoft.com/office/drawing/2015/06/chart">
            <c:ext xmlns:c16="http://schemas.microsoft.com/office/drawing/2014/chart" uri="{C3380CC4-5D6E-409C-BE32-E72D297353CC}">
              <c16:uniqueId val="{00000000-75B8-4F6E-AD9E-8C1E811E9659}"/>
            </c:ext>
          </c:extLst>
        </c:ser>
        <c:dLbls>
          <c:showLegendKey val="0"/>
          <c:showVal val="0"/>
          <c:showCatName val="0"/>
          <c:showSerName val="0"/>
          <c:showPercent val="0"/>
          <c:showBubbleSize val="0"/>
        </c:dLbls>
        <c:gapWidth val="150"/>
        <c:axId val="407830632"/>
        <c:axId val="40782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69.430000000000007</c:v>
                </c:pt>
              </c:numCache>
            </c:numRef>
          </c:val>
          <c:smooth val="0"/>
          <c:extLst xmlns:c16r2="http://schemas.microsoft.com/office/drawing/2015/06/chart">
            <c:ext xmlns:c16="http://schemas.microsoft.com/office/drawing/2014/chart" uri="{C3380CC4-5D6E-409C-BE32-E72D297353CC}">
              <c16:uniqueId val="{00000001-75B8-4F6E-AD9E-8C1E811E9659}"/>
            </c:ext>
          </c:extLst>
        </c:ser>
        <c:dLbls>
          <c:showLegendKey val="0"/>
          <c:showVal val="0"/>
          <c:showCatName val="0"/>
          <c:showSerName val="0"/>
          <c:showPercent val="0"/>
          <c:showBubbleSize val="0"/>
        </c:dLbls>
        <c:marker val="1"/>
        <c:smooth val="0"/>
        <c:axId val="407830632"/>
        <c:axId val="407826320"/>
      </c:lineChart>
      <c:dateAx>
        <c:axId val="407830632"/>
        <c:scaling>
          <c:orientation val="minMax"/>
        </c:scaling>
        <c:delete val="1"/>
        <c:axPos val="b"/>
        <c:numFmt formatCode="&quot;H&quot;yy" sourceLinked="1"/>
        <c:majorTickMark val="none"/>
        <c:minorTickMark val="none"/>
        <c:tickLblPos val="none"/>
        <c:crossAx val="407826320"/>
        <c:crosses val="autoZero"/>
        <c:auto val="1"/>
        <c:lblOffset val="100"/>
        <c:baseTimeUnit val="years"/>
      </c:dateAx>
      <c:valAx>
        <c:axId val="40782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3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200.44</c:v>
                </c:pt>
                <c:pt idx="1">
                  <c:v>185.93</c:v>
                </c:pt>
                <c:pt idx="2">
                  <c:v>212</c:v>
                </c:pt>
                <c:pt idx="3">
                  <c:v>172.97</c:v>
                </c:pt>
                <c:pt idx="4">
                  <c:v>167.56</c:v>
                </c:pt>
              </c:numCache>
            </c:numRef>
          </c:val>
          <c:extLst xmlns:c16r2="http://schemas.microsoft.com/office/drawing/2015/06/chart">
            <c:ext xmlns:c16="http://schemas.microsoft.com/office/drawing/2014/chart" uri="{C3380CC4-5D6E-409C-BE32-E72D297353CC}">
              <c16:uniqueId val="{00000000-92AA-43A6-B689-CBBA6AB570DE}"/>
            </c:ext>
          </c:extLst>
        </c:ser>
        <c:dLbls>
          <c:showLegendKey val="0"/>
          <c:showVal val="0"/>
          <c:showCatName val="0"/>
          <c:showSerName val="0"/>
          <c:showPercent val="0"/>
          <c:showBubbleSize val="0"/>
        </c:dLbls>
        <c:gapWidth val="150"/>
        <c:axId val="407831416"/>
        <c:axId val="40782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239.46</c:v>
                </c:pt>
              </c:numCache>
            </c:numRef>
          </c:val>
          <c:smooth val="0"/>
          <c:extLst xmlns:c16r2="http://schemas.microsoft.com/office/drawing/2015/06/chart">
            <c:ext xmlns:c16="http://schemas.microsoft.com/office/drawing/2014/chart" uri="{C3380CC4-5D6E-409C-BE32-E72D297353CC}">
              <c16:uniqueId val="{00000001-92AA-43A6-B689-CBBA6AB570DE}"/>
            </c:ext>
          </c:extLst>
        </c:ser>
        <c:dLbls>
          <c:showLegendKey val="0"/>
          <c:showVal val="0"/>
          <c:showCatName val="0"/>
          <c:showSerName val="0"/>
          <c:showPercent val="0"/>
          <c:showBubbleSize val="0"/>
        </c:dLbls>
        <c:marker val="1"/>
        <c:smooth val="0"/>
        <c:axId val="407831416"/>
        <c:axId val="407828280"/>
      </c:lineChart>
      <c:dateAx>
        <c:axId val="407831416"/>
        <c:scaling>
          <c:orientation val="minMax"/>
        </c:scaling>
        <c:delete val="1"/>
        <c:axPos val="b"/>
        <c:numFmt formatCode="&quot;H&quot;yy" sourceLinked="1"/>
        <c:majorTickMark val="none"/>
        <c:minorTickMark val="none"/>
        <c:tickLblPos val="none"/>
        <c:crossAx val="407828280"/>
        <c:crosses val="autoZero"/>
        <c:auto val="1"/>
        <c:lblOffset val="100"/>
        <c:baseTimeUnit val="years"/>
      </c:dateAx>
      <c:valAx>
        <c:axId val="40782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3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土佐町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3625</v>
      </c>
      <c r="AM8" s="42"/>
      <c r="AN8" s="42"/>
      <c r="AO8" s="42"/>
      <c r="AP8" s="42"/>
      <c r="AQ8" s="42"/>
      <c r="AR8" s="42"/>
      <c r="AS8" s="42"/>
      <c r="AT8" s="35">
        <f>データ!T6</f>
        <v>212.13</v>
      </c>
      <c r="AU8" s="35"/>
      <c r="AV8" s="35"/>
      <c r="AW8" s="35"/>
      <c r="AX8" s="35"/>
      <c r="AY8" s="35"/>
      <c r="AZ8" s="35"/>
      <c r="BA8" s="35"/>
      <c r="BB8" s="35">
        <f>データ!U6</f>
        <v>17.09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60.7</v>
      </c>
      <c r="Q10" s="35"/>
      <c r="R10" s="35"/>
      <c r="S10" s="35"/>
      <c r="T10" s="35"/>
      <c r="U10" s="35"/>
      <c r="V10" s="35"/>
      <c r="W10" s="35">
        <f>データ!Q6</f>
        <v>100.28</v>
      </c>
      <c r="X10" s="35"/>
      <c r="Y10" s="35"/>
      <c r="Z10" s="35"/>
      <c r="AA10" s="35"/>
      <c r="AB10" s="35"/>
      <c r="AC10" s="35"/>
      <c r="AD10" s="42">
        <f>データ!R6</f>
        <v>2824</v>
      </c>
      <c r="AE10" s="42"/>
      <c r="AF10" s="42"/>
      <c r="AG10" s="42"/>
      <c r="AH10" s="42"/>
      <c r="AI10" s="42"/>
      <c r="AJ10" s="42"/>
      <c r="AK10" s="2"/>
      <c r="AL10" s="42">
        <f>データ!V6</f>
        <v>2162</v>
      </c>
      <c r="AM10" s="42"/>
      <c r="AN10" s="42"/>
      <c r="AO10" s="42"/>
      <c r="AP10" s="42"/>
      <c r="AQ10" s="42"/>
      <c r="AR10" s="42"/>
      <c r="AS10" s="42"/>
      <c r="AT10" s="35">
        <f>データ!W6</f>
        <v>0.71</v>
      </c>
      <c r="AU10" s="35"/>
      <c r="AV10" s="35"/>
      <c r="AW10" s="35"/>
      <c r="AX10" s="35"/>
      <c r="AY10" s="35"/>
      <c r="AZ10" s="35"/>
      <c r="BA10" s="35"/>
      <c r="BB10" s="35">
        <f>データ!X6</f>
        <v>3045.07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d3LORE3h7mDt49Q7322dNdTa4PVvcvorV66iK1vFrIcHA4KC4E+DWy0wAfNvppZkjHsFNQDEvFAhh2mZH6M/bA==" saltValue="X+e+MFvZUgtfi5xi3Z2B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393631</v>
      </c>
      <c r="D6" s="19">
        <f t="shared" si="3"/>
        <v>47</v>
      </c>
      <c r="E6" s="19">
        <f t="shared" si="3"/>
        <v>17</v>
      </c>
      <c r="F6" s="19">
        <f t="shared" si="3"/>
        <v>4</v>
      </c>
      <c r="G6" s="19">
        <f t="shared" si="3"/>
        <v>0</v>
      </c>
      <c r="H6" s="19" t="str">
        <f t="shared" si="3"/>
        <v>高知県　土佐町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60.7</v>
      </c>
      <c r="Q6" s="20">
        <f t="shared" si="3"/>
        <v>100.28</v>
      </c>
      <c r="R6" s="20">
        <f t="shared" si="3"/>
        <v>2824</v>
      </c>
      <c r="S6" s="20">
        <f t="shared" si="3"/>
        <v>3625</v>
      </c>
      <c r="T6" s="20">
        <f t="shared" si="3"/>
        <v>212.13</v>
      </c>
      <c r="U6" s="20">
        <f t="shared" si="3"/>
        <v>17.09</v>
      </c>
      <c r="V6" s="20">
        <f t="shared" si="3"/>
        <v>2162</v>
      </c>
      <c r="W6" s="20">
        <f t="shared" si="3"/>
        <v>0.71</v>
      </c>
      <c r="X6" s="20">
        <f t="shared" si="3"/>
        <v>3045.07</v>
      </c>
      <c r="Y6" s="21">
        <f>IF(Y7="",NA(),Y7)</f>
        <v>92.04</v>
      </c>
      <c r="Z6" s="21">
        <f t="shared" ref="Z6:AH6" si="4">IF(Z7="",NA(),Z7)</f>
        <v>95.62</v>
      </c>
      <c r="AA6" s="21">
        <f t="shared" si="4"/>
        <v>89.99</v>
      </c>
      <c r="AB6" s="21">
        <f t="shared" si="4"/>
        <v>99.97</v>
      </c>
      <c r="AC6" s="21">
        <f t="shared" si="4"/>
        <v>99.43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1269.1500000000001</v>
      </c>
      <c r="BL6" s="21">
        <f t="shared" si="7"/>
        <v>1087.96</v>
      </c>
      <c r="BM6" s="21">
        <f t="shared" si="7"/>
        <v>1209.45</v>
      </c>
      <c r="BN6" s="21">
        <f t="shared" si="7"/>
        <v>1042.6400000000001</v>
      </c>
      <c r="BO6" s="21">
        <f t="shared" si="7"/>
        <v>1195.47</v>
      </c>
      <c r="BP6" s="20" t="str">
        <f>IF(BP7="","",IF(BP7="-","【-】","【"&amp;SUBSTITUTE(TEXT(BP7,"#,##0.00"),"-","△")&amp;"】"))</f>
        <v>【1,182.11】</v>
      </c>
      <c r="BQ6" s="21">
        <f>IF(BQ7="",NA(),BQ7)</f>
        <v>74.83</v>
      </c>
      <c r="BR6" s="21">
        <f t="shared" ref="BR6:BZ6" si="8">IF(BR7="",NA(),BR7)</f>
        <v>82.41</v>
      </c>
      <c r="BS6" s="21">
        <f t="shared" si="8"/>
        <v>72.77</v>
      </c>
      <c r="BT6" s="21">
        <f t="shared" si="8"/>
        <v>90.27</v>
      </c>
      <c r="BU6" s="21">
        <f t="shared" si="8"/>
        <v>94.44</v>
      </c>
      <c r="BV6" s="21">
        <f t="shared" si="8"/>
        <v>63.97</v>
      </c>
      <c r="BW6" s="21">
        <f t="shared" si="8"/>
        <v>59.67</v>
      </c>
      <c r="BX6" s="21">
        <f t="shared" si="8"/>
        <v>55.93</v>
      </c>
      <c r="BY6" s="21">
        <f t="shared" si="8"/>
        <v>55.76</v>
      </c>
      <c r="BZ6" s="21">
        <f t="shared" si="8"/>
        <v>69.430000000000007</v>
      </c>
      <c r="CA6" s="20" t="str">
        <f>IF(CA7="","",IF(CA7="-","【-】","【"&amp;SUBSTITUTE(TEXT(CA7,"#,##0.00"),"-","△")&amp;"】"))</f>
        <v>【73.78】</v>
      </c>
      <c r="CB6" s="21">
        <f>IF(CB7="",NA(),CB7)</f>
        <v>200.44</v>
      </c>
      <c r="CC6" s="21">
        <f t="shared" ref="CC6:CK6" si="9">IF(CC7="",NA(),CC7)</f>
        <v>185.93</v>
      </c>
      <c r="CD6" s="21">
        <f t="shared" si="9"/>
        <v>212</v>
      </c>
      <c r="CE6" s="21">
        <f t="shared" si="9"/>
        <v>172.97</v>
      </c>
      <c r="CF6" s="21">
        <f t="shared" si="9"/>
        <v>167.56</v>
      </c>
      <c r="CG6" s="21">
        <f t="shared" si="9"/>
        <v>256.82</v>
      </c>
      <c r="CH6" s="21">
        <f t="shared" si="9"/>
        <v>270.60000000000002</v>
      </c>
      <c r="CI6" s="21">
        <f t="shared" si="9"/>
        <v>289.60000000000002</v>
      </c>
      <c r="CJ6" s="21">
        <f t="shared" si="9"/>
        <v>296.14999999999998</v>
      </c>
      <c r="CK6" s="21">
        <f t="shared" si="9"/>
        <v>239.46</v>
      </c>
      <c r="CL6" s="20" t="str">
        <f>IF(CL7="","",IF(CL7="-","【-】","【"&amp;SUBSTITUTE(TEXT(CL7,"#,##0.00"),"-","△")&amp;"】"))</f>
        <v>【220.62】</v>
      </c>
      <c r="CM6" s="21">
        <f>IF(CM7="",NA(),CM7)</f>
        <v>168.86</v>
      </c>
      <c r="CN6" s="21">
        <f t="shared" ref="CN6:CV6" si="10">IF(CN7="",NA(),CN7)</f>
        <v>176.43</v>
      </c>
      <c r="CO6" s="21">
        <f t="shared" si="10"/>
        <v>82.29</v>
      </c>
      <c r="CP6" s="21">
        <f t="shared" si="10"/>
        <v>81.14</v>
      </c>
      <c r="CQ6" s="21">
        <f t="shared" si="10"/>
        <v>79.569999999999993</v>
      </c>
      <c r="CR6" s="21">
        <f t="shared" si="10"/>
        <v>37.46</v>
      </c>
      <c r="CS6" s="21">
        <f t="shared" si="10"/>
        <v>37.65</v>
      </c>
      <c r="CT6" s="21">
        <f t="shared" si="10"/>
        <v>36.71</v>
      </c>
      <c r="CU6" s="21">
        <f t="shared" si="10"/>
        <v>33.799999999999997</v>
      </c>
      <c r="CV6" s="21">
        <f t="shared" si="10"/>
        <v>41.06</v>
      </c>
      <c r="CW6" s="20" t="str">
        <f>IF(CW7="","",IF(CW7="-","【-】","【"&amp;SUBSTITUTE(TEXT(CW7,"#,##0.00"),"-","△")&amp;"】"))</f>
        <v>【42.22】</v>
      </c>
      <c r="CX6" s="21">
        <f>IF(CX7="",NA(),CX7)</f>
        <v>59.64</v>
      </c>
      <c r="CY6" s="21">
        <f t="shared" ref="CY6:DG6" si="11">IF(CY7="",NA(),CY7)</f>
        <v>59.64</v>
      </c>
      <c r="CZ6" s="21">
        <f t="shared" si="11"/>
        <v>75.540000000000006</v>
      </c>
      <c r="DA6" s="21">
        <f t="shared" si="11"/>
        <v>80.83</v>
      </c>
      <c r="DB6" s="21">
        <f t="shared" si="11"/>
        <v>74.010000000000005</v>
      </c>
      <c r="DC6" s="21">
        <f t="shared" si="11"/>
        <v>67.459999999999994</v>
      </c>
      <c r="DD6" s="21">
        <f t="shared" si="11"/>
        <v>67.37</v>
      </c>
      <c r="DE6" s="21">
        <f t="shared" si="11"/>
        <v>70.05</v>
      </c>
      <c r="DF6" s="21">
        <f t="shared" si="11"/>
        <v>67.09</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1">
        <f t="shared" si="14"/>
        <v>0.08</v>
      </c>
      <c r="EO6" s="20" t="str">
        <f>IF(EO7="","",IF(EO7="-","【-】","【"&amp;SUBSTITUTE(TEXT(EO7,"#,##0.00"),"-","△")&amp;"】"))</f>
        <v>【0.13】</v>
      </c>
    </row>
    <row r="7" spans="1:145" s="22" customFormat="1" x14ac:dyDescent="0.15">
      <c r="A7" s="14"/>
      <c r="B7" s="23">
        <v>2022</v>
      </c>
      <c r="C7" s="23">
        <v>393631</v>
      </c>
      <c r="D7" s="23">
        <v>47</v>
      </c>
      <c r="E7" s="23">
        <v>17</v>
      </c>
      <c r="F7" s="23">
        <v>4</v>
      </c>
      <c r="G7" s="23">
        <v>0</v>
      </c>
      <c r="H7" s="23" t="s">
        <v>96</v>
      </c>
      <c r="I7" s="23" t="s">
        <v>97</v>
      </c>
      <c r="J7" s="23" t="s">
        <v>98</v>
      </c>
      <c r="K7" s="23" t="s">
        <v>99</v>
      </c>
      <c r="L7" s="23" t="s">
        <v>100</v>
      </c>
      <c r="M7" s="23" t="s">
        <v>101</v>
      </c>
      <c r="N7" s="24" t="s">
        <v>102</v>
      </c>
      <c r="O7" s="24" t="s">
        <v>103</v>
      </c>
      <c r="P7" s="24">
        <v>60.7</v>
      </c>
      <c r="Q7" s="24">
        <v>100.28</v>
      </c>
      <c r="R7" s="24">
        <v>2824</v>
      </c>
      <c r="S7" s="24">
        <v>3625</v>
      </c>
      <c r="T7" s="24">
        <v>212.13</v>
      </c>
      <c r="U7" s="24">
        <v>17.09</v>
      </c>
      <c r="V7" s="24">
        <v>2162</v>
      </c>
      <c r="W7" s="24">
        <v>0.71</v>
      </c>
      <c r="X7" s="24">
        <v>3045.07</v>
      </c>
      <c r="Y7" s="24">
        <v>92.04</v>
      </c>
      <c r="Z7" s="24">
        <v>95.62</v>
      </c>
      <c r="AA7" s="24">
        <v>89.99</v>
      </c>
      <c r="AB7" s="24">
        <v>99.97</v>
      </c>
      <c r="AC7" s="24">
        <v>99.43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1269.1500000000001</v>
      </c>
      <c r="BL7" s="24">
        <v>1087.96</v>
      </c>
      <c r="BM7" s="24">
        <v>1209.45</v>
      </c>
      <c r="BN7" s="24">
        <v>1042.6400000000001</v>
      </c>
      <c r="BO7" s="24">
        <v>1195.47</v>
      </c>
      <c r="BP7" s="24">
        <v>1182.1099999999999</v>
      </c>
      <c r="BQ7" s="24">
        <v>74.83</v>
      </c>
      <c r="BR7" s="24">
        <v>82.41</v>
      </c>
      <c r="BS7" s="24">
        <v>72.77</v>
      </c>
      <c r="BT7" s="24">
        <v>90.27</v>
      </c>
      <c r="BU7" s="24">
        <v>94.44</v>
      </c>
      <c r="BV7" s="24">
        <v>63.97</v>
      </c>
      <c r="BW7" s="24">
        <v>59.67</v>
      </c>
      <c r="BX7" s="24">
        <v>55.93</v>
      </c>
      <c r="BY7" s="24">
        <v>55.76</v>
      </c>
      <c r="BZ7" s="24">
        <v>69.430000000000007</v>
      </c>
      <c r="CA7" s="24">
        <v>73.78</v>
      </c>
      <c r="CB7" s="24">
        <v>200.44</v>
      </c>
      <c r="CC7" s="24">
        <v>185.93</v>
      </c>
      <c r="CD7" s="24">
        <v>212</v>
      </c>
      <c r="CE7" s="24">
        <v>172.97</v>
      </c>
      <c r="CF7" s="24">
        <v>167.56</v>
      </c>
      <c r="CG7" s="24">
        <v>256.82</v>
      </c>
      <c r="CH7" s="24">
        <v>270.60000000000002</v>
      </c>
      <c r="CI7" s="24">
        <v>289.60000000000002</v>
      </c>
      <c r="CJ7" s="24">
        <v>296.14999999999998</v>
      </c>
      <c r="CK7" s="24">
        <v>239.46</v>
      </c>
      <c r="CL7" s="24">
        <v>220.62</v>
      </c>
      <c r="CM7" s="24">
        <v>168.86</v>
      </c>
      <c r="CN7" s="24">
        <v>176.43</v>
      </c>
      <c r="CO7" s="24">
        <v>82.29</v>
      </c>
      <c r="CP7" s="24">
        <v>81.14</v>
      </c>
      <c r="CQ7" s="24">
        <v>79.569999999999993</v>
      </c>
      <c r="CR7" s="24">
        <v>37.46</v>
      </c>
      <c r="CS7" s="24">
        <v>37.65</v>
      </c>
      <c r="CT7" s="24">
        <v>36.71</v>
      </c>
      <c r="CU7" s="24">
        <v>33.799999999999997</v>
      </c>
      <c r="CV7" s="24">
        <v>41.06</v>
      </c>
      <c r="CW7" s="24">
        <v>42.22</v>
      </c>
      <c r="CX7" s="24">
        <v>59.64</v>
      </c>
      <c r="CY7" s="24">
        <v>59.64</v>
      </c>
      <c r="CZ7" s="24">
        <v>75.540000000000006</v>
      </c>
      <c r="DA7" s="24">
        <v>80.83</v>
      </c>
      <c r="DB7" s="24">
        <v>74.010000000000005</v>
      </c>
      <c r="DC7" s="24">
        <v>67.459999999999994</v>
      </c>
      <c r="DD7" s="24">
        <v>67.37</v>
      </c>
      <c r="DE7" s="24">
        <v>70.05</v>
      </c>
      <c r="DF7" s="24">
        <v>67.09</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和田 亜美</cp:lastModifiedBy>
  <cp:lastPrinted>2024-01-25T05:47:18Z</cp:lastPrinted>
  <dcterms:created xsi:type="dcterms:W3CDTF">2023-12-12T02:51:08Z</dcterms:created>
  <dcterms:modified xsi:type="dcterms:W3CDTF">2024-02-29T06:56:10Z</dcterms:modified>
  <cp:category/>
</cp:coreProperties>
</file>