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令和５年度★\上下水道係\調査・報告\【経営比較分析表】2022_393631_47_1718\"/>
    </mc:Choice>
  </mc:AlternateContent>
  <workbookProtection workbookAlgorithmName="SHA-512" workbookHashValue="CyoEEWwRQdQRJYSA0LurMUJo9UPbs81eHTGrfwEACKCWI32GH6NbCiiR2aPykyPCrs+SH3U9h/Rz2wVyqPCOFg==" workbookSaltValue="/brsuADpHqWJGnFeOQr5fA==" workbookSpinCount="100000" lockStructure="1"/>
  <bookViews>
    <workbookView xWindow="0" yWindow="0" windowWidth="28800" windowHeight="124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W10" i="4"/>
  <c r="I10" i="4"/>
  <c r="BB8" i="4"/>
  <c r="AL8" i="4"/>
  <c r="AD8" i="4"/>
  <c r="P8" i="4"/>
  <c r="I8" i="4"/>
  <c r="B8" i="4"/>
</calcChain>
</file>

<file path=xl/sharedStrings.xml><?xml version="1.0" encoding="utf-8"?>
<sst xmlns="http://schemas.openxmlformats.org/spreadsheetml/2006/main" count="247" uniqueCount="119">
  <si>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</si>
  <si>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</si>
  <si>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</si>
  <si>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</si>
  <si>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</si>
  <si>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</si>
  <si>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</si>
  <si>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</si>
  <si>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</si>
  <si>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</si>
  <si>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</si>
  <si>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</si>
  <si>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</si>
  <si>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</si>
  <si>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</si>
  <si>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</si>
  <si>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</si>
  <si>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</si>
  <si>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</si>
  <si>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</si>
  <si>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</si>
  <si>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</si>
  <si>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</si>
  <si>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</si>
  <si>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</si>
  <si>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</si>
  <si>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</si>
  <si>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</si>
  <si>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</si>
  <si>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</si>
  <si>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</si>
  <si>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</si>
  <si>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</si>
  <si>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</si>
  <si>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</si>
  <si>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</si>
  <si>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</si>
  <si>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</si>
  <si>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</si>
  <si>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</si>
  <si>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</si>
  <si>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</si>
  <si>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</si>
  <si>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</si>
  <si>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</si>
  <si>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</si>
  <si>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</si>
  <si>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</si>
  <si>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</si>
  <si>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</si>
  <si>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</si>
  <si>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</si>
  <si>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</si>
  <si>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</si>
  <si>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</si>
  <si>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</si>
  <si>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</si>
  <si>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</si>
  <si>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</si>
  <si>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</si>
  <si>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</si>
  <si>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</si>
  <si>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</si>
  <si>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</si>
  <si>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</si>
  <si>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</si>
  <si>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</si>
  <si>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</si>
  <si>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</si>
  <si>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</si>
  <si>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</si>
  <si>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</si>
  <si>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</si>
  <si>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</si>
  <si>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</si>
  <si>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</si>
  <si>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</si>
  <si>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</si>
  <si>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</si>
  <si>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</si>
  <si>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</si>
  <si>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</si>
  <si>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</si>
  <si>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</si>
  <si>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</si>
  <si>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</si>
  <si>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</si>
  <si>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</si>
  <si>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</si>
  <si>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</si>
  <si>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</si>
  <si>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</si>
  <si>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</si>
  <si>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</si>
  <si>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</si>
  <si>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</si>
  <si>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</si>
  <si>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</si>
  <si>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土佐町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</si>
  <si>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</si>
  <si>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</si>
  <si>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</si>
  <si>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</si>
  <si>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</si>
  <si>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</si>
  <si>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</si>
  <si>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</si>
  <si>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</si>
  <si>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</si>
  <si>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</si>
  <si>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</si>
  <si>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</si>
  <si>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</si>
  <si>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</si>
  <si>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</si>
  <si>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</si>
  <si>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使用単価（料金収入/有収水量）は上昇しているが、それ以上に汚水処理原価上昇率が高くなっているため、料金改定の必要があると考える。
水洗化率向上に努めなければならないが、人口減少のため急激な増加は見込めない。</t>
    <rPh sb="65" eb="68">
      <t>スイセンカ</t>
    </rPh>
    <rPh sb="68" eb="69">
      <t>リツ</t>
    </rPh>
    <rPh sb="69" eb="71">
      <t>コウジョウ</t>
    </rPh>
    <rPh sb="72" eb="73">
      <t>ツト</t>
    </rPh>
    <rPh sb="84" eb="86">
      <t>ジンコウ</t>
    </rPh>
    <rPh sb="91" eb="93">
      <t>キュウゲキ</t>
    </rPh>
    <rPh sb="94" eb="96">
      <t>ゾウカ</t>
    </rPh>
    <rPh sb="97" eb="99">
      <t>ミコ</t>
    </rPh>
    <phoneticPr fontId="4"/>
  </si>
  <si>
    <t>浄化槽の設置年数に開きがあり、個々の老朽化に計画的に対応していくことが必要である。</t>
    <phoneticPr fontId="4"/>
  </si>
  <si>
    <t>「①収益的収支比率」は前年度と同程度。一般会計繰入金は前年度より増。
「④企業債残高対事業規模比率」は、平成28年度より企業債残高を一般会計繰入金において負担することとしており、０となっている。
（R01年度（誤）354.21→（正）0）
「⑤経費回収率」は、H27年に委託費の見直しを行い、使用料収入を汚水処理費が上回っている状況がH28年より継続している。
「⑥汚水処理原価」は、類似団体の平均値よりは高い状態である。
「⑧水洗化率」は微増。前年度に比べ、区域内人口が微減、水洗便所設置済人口が微増したため。
包括委託（水道・下水道）による維持管理の実施等により、経費の削減に努めている。</t>
    <rPh sb="15" eb="18">
      <t>ドウテイド</t>
    </rPh>
    <rPh sb="219" eb="220">
      <t>アラ</t>
    </rPh>
    <rPh sb="224" eb="226">
      <t>ビゾウ</t>
    </rPh>
    <rPh sb="227" eb="230">
      <t>ゼンネンド</t>
    </rPh>
    <rPh sb="231" eb="232">
      <t>クラ</t>
    </rPh>
    <rPh sb="240" eb="242">
      <t>ビゲン</t>
    </rPh>
    <rPh sb="243" eb="247">
      <t>スイセンベンジョ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</si>
</sst>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9C0-45D6-BDE9-4304E067FA4A}"/>
            </c:ext>
          </c:extLst>
        </c:ser>
        <c:dLbls>
          <c:showLegendKey val="0"/>
          <c:showVal val="0"/>
          <c:showCatName val="0"/>
          <c:showSerName val="0"/>
          <c:showPercent val="0"/>
          <c:showBubbleSize val="0"/>
        </c:dLbls>
        <c:gapWidth val="150"/>
        <c:axId val="562229072"/>
        <c:axId val="56222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9C0-45D6-BDE9-4304E067FA4A}"/>
            </c:ext>
          </c:extLst>
        </c:ser>
        <c:dLbls>
          <c:showLegendKey val="0"/>
          <c:showVal val="0"/>
          <c:showCatName val="0"/>
          <c:showSerName val="0"/>
          <c:showPercent val="0"/>
          <c:showBubbleSize val="0"/>
        </c:dLbls>
        <c:marker val="1"/>
        <c:smooth val="0"/>
        <c:axId val="562229072"/>
        <c:axId val="562228288"/>
      </c:lineChart>
      <c:dateAx>
        <c:axId val="562229072"/>
        <c:scaling>
          <c:orientation val="minMax"/>
        </c:scaling>
        <c:delete val="1"/>
        <c:axPos val="b"/>
        <c:numFmt formatCode="&quot;H&quot;yy" sourceLinked="1"/>
        <c:majorTickMark val="none"/>
        <c:minorTickMark val="none"/>
        <c:tickLblPos val="none"/>
        <c:crossAx val="562228288"/>
        <c:crosses val="autoZero"/>
        <c:auto val="1"/>
        <c:lblOffset val="100"/>
        <c:baseTimeUnit val="years"/>
      </c:dateAx>
      <c:valAx>
        <c:axId val="5622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22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100</c:v>
                </c:pt>
                <c:pt idx="1">
                  <c:v>100</c:v>
                </c:pt>
                <c:pt idx="2">
                  <c:v>100</c:v>
                </c:pt>
                <c:pt idx="3">
                  <c:v>94.59</c:v>
                </c:pt>
                <c:pt idx="4">
                  <c:v>100</c:v>
                </c:pt>
              </c:numCache>
            </c:numRef>
          </c:val>
          <c:extLst xmlns:c16r2="http://schemas.microsoft.com/office/drawing/2015/06/chart">
            <c:ext xmlns:c16="http://schemas.microsoft.com/office/drawing/2014/chart" uri="{C3380CC4-5D6E-409C-BE32-E72D297353CC}">
              <c16:uniqueId val="{00000000-24A7-4538-89C3-D50EA03F4DE4}"/>
            </c:ext>
          </c:extLst>
        </c:ser>
        <c:dLbls>
          <c:showLegendKey val="0"/>
          <c:showVal val="0"/>
          <c:showCatName val="0"/>
          <c:showSerName val="0"/>
          <c:showPercent val="0"/>
          <c:showBubbleSize val="0"/>
        </c:dLbls>
        <c:gapWidth val="150"/>
        <c:axId val="562217704"/>
        <c:axId val="56221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xmlns:c16r2="http://schemas.microsoft.com/office/drawing/2015/06/chart">
            <c:ext xmlns:c16="http://schemas.microsoft.com/office/drawing/2014/chart" uri="{C3380CC4-5D6E-409C-BE32-E72D297353CC}">
              <c16:uniqueId val="{00000001-24A7-4538-89C3-D50EA03F4DE4}"/>
            </c:ext>
          </c:extLst>
        </c:ser>
        <c:dLbls>
          <c:showLegendKey val="0"/>
          <c:showVal val="0"/>
          <c:showCatName val="0"/>
          <c:showSerName val="0"/>
          <c:showPercent val="0"/>
          <c:showBubbleSize val="0"/>
        </c:dLbls>
        <c:marker val="1"/>
        <c:smooth val="0"/>
        <c:axId val="562217704"/>
        <c:axId val="562218096"/>
      </c:lineChart>
      <c:dateAx>
        <c:axId val="562217704"/>
        <c:scaling>
          <c:orientation val="minMax"/>
        </c:scaling>
        <c:delete val="1"/>
        <c:axPos val="b"/>
        <c:numFmt formatCode="&quot;H&quot;yy" sourceLinked="1"/>
        <c:majorTickMark val="none"/>
        <c:minorTickMark val="none"/>
        <c:tickLblPos val="none"/>
        <c:crossAx val="562218096"/>
        <c:crosses val="autoZero"/>
        <c:auto val="1"/>
        <c:lblOffset val="100"/>
        <c:baseTimeUnit val="years"/>
      </c:dateAx>
      <c:valAx>
        <c:axId val="56221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21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99.29</c:v>
                </c:pt>
                <c:pt idx="3">
                  <c:v>77.06</c:v>
                </c:pt>
                <c:pt idx="4">
                  <c:v>82.19</c:v>
                </c:pt>
              </c:numCache>
            </c:numRef>
          </c:val>
          <c:extLst xmlns:c16r2="http://schemas.microsoft.com/office/drawing/2015/06/chart">
            <c:ext xmlns:c16="http://schemas.microsoft.com/office/drawing/2014/chart" uri="{C3380CC4-5D6E-409C-BE32-E72D297353CC}">
              <c16:uniqueId val="{00000000-2032-42AE-9158-7CAE4967070A}"/>
            </c:ext>
          </c:extLst>
        </c:ser>
        <c:dLbls>
          <c:showLegendKey val="0"/>
          <c:showVal val="0"/>
          <c:showCatName val="0"/>
          <c:showSerName val="0"/>
          <c:showPercent val="0"/>
          <c:showBubbleSize val="0"/>
        </c:dLbls>
        <c:gapWidth val="150"/>
        <c:axId val="729491440"/>
        <c:axId val="729491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xmlns:c16r2="http://schemas.microsoft.com/office/drawing/2015/06/chart">
            <c:ext xmlns:c16="http://schemas.microsoft.com/office/drawing/2014/chart" uri="{C3380CC4-5D6E-409C-BE32-E72D297353CC}">
              <c16:uniqueId val="{00000001-2032-42AE-9158-7CAE4967070A}"/>
            </c:ext>
          </c:extLst>
        </c:ser>
        <c:dLbls>
          <c:showLegendKey val="0"/>
          <c:showVal val="0"/>
          <c:showCatName val="0"/>
          <c:showSerName val="0"/>
          <c:showPercent val="0"/>
          <c:showBubbleSize val="0"/>
        </c:dLbls>
        <c:marker val="1"/>
        <c:smooth val="0"/>
        <c:axId val="729491440"/>
        <c:axId val="729491832"/>
      </c:lineChart>
      <c:dateAx>
        <c:axId val="729491440"/>
        <c:scaling>
          <c:orientation val="minMax"/>
        </c:scaling>
        <c:delete val="1"/>
        <c:axPos val="b"/>
        <c:numFmt formatCode="&quot;H&quot;yy" sourceLinked="1"/>
        <c:majorTickMark val="none"/>
        <c:minorTickMark val="none"/>
        <c:tickLblPos val="none"/>
        <c:crossAx val="729491832"/>
        <c:crosses val="autoZero"/>
        <c:auto val="1"/>
        <c:lblOffset val="100"/>
        <c:baseTimeUnit val="years"/>
      </c:dateAx>
      <c:valAx>
        <c:axId val="72949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949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86.95</c:v>
                </c:pt>
                <c:pt idx="1">
                  <c:v>89.47</c:v>
                </c:pt>
                <c:pt idx="2">
                  <c:v>89.55</c:v>
                </c:pt>
                <c:pt idx="3">
                  <c:v>89.6</c:v>
                </c:pt>
                <c:pt idx="4">
                  <c:v>89.56</c:v>
                </c:pt>
              </c:numCache>
            </c:numRef>
          </c:val>
          <c:extLst xmlns:c16r2="http://schemas.microsoft.com/office/drawing/2015/06/chart">
            <c:ext xmlns:c16="http://schemas.microsoft.com/office/drawing/2014/chart" uri="{C3380CC4-5D6E-409C-BE32-E72D297353CC}">
              <c16:uniqueId val="{00000000-46FA-4413-A66D-9A24FD27680B}"/>
            </c:ext>
          </c:extLst>
        </c:ser>
        <c:dLbls>
          <c:showLegendKey val="0"/>
          <c:showVal val="0"/>
          <c:showCatName val="0"/>
          <c:showSerName val="0"/>
          <c:showPercent val="0"/>
          <c:showBubbleSize val="0"/>
        </c:dLbls>
        <c:gapWidth val="150"/>
        <c:axId val="562226328"/>
        <c:axId val="56222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FA-4413-A66D-9A24FD27680B}"/>
            </c:ext>
          </c:extLst>
        </c:ser>
        <c:dLbls>
          <c:showLegendKey val="0"/>
          <c:showVal val="0"/>
          <c:showCatName val="0"/>
          <c:showSerName val="0"/>
          <c:showPercent val="0"/>
          <c:showBubbleSize val="0"/>
        </c:dLbls>
        <c:marker val="1"/>
        <c:smooth val="0"/>
        <c:axId val="562226328"/>
        <c:axId val="562226720"/>
      </c:lineChart>
      <c:dateAx>
        <c:axId val="562226328"/>
        <c:scaling>
          <c:orientation val="minMax"/>
        </c:scaling>
        <c:delete val="1"/>
        <c:axPos val="b"/>
        <c:numFmt formatCode="&quot;H&quot;yy" sourceLinked="1"/>
        <c:majorTickMark val="none"/>
        <c:minorTickMark val="none"/>
        <c:tickLblPos val="none"/>
        <c:crossAx val="562226720"/>
        <c:crosses val="autoZero"/>
        <c:auto val="1"/>
        <c:lblOffset val="100"/>
        <c:baseTimeUnit val="years"/>
      </c:dateAx>
      <c:valAx>
        <c:axId val="5622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22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A6-460C-AED3-18F4E7966772}"/>
            </c:ext>
          </c:extLst>
        </c:ser>
        <c:dLbls>
          <c:showLegendKey val="0"/>
          <c:showVal val="0"/>
          <c:showCatName val="0"/>
          <c:showSerName val="0"/>
          <c:showPercent val="0"/>
          <c:showBubbleSize val="0"/>
        </c:dLbls>
        <c:gapWidth val="150"/>
        <c:axId val="562221232"/>
        <c:axId val="56222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A6-460C-AED3-18F4E7966772}"/>
            </c:ext>
          </c:extLst>
        </c:ser>
        <c:dLbls>
          <c:showLegendKey val="0"/>
          <c:showVal val="0"/>
          <c:showCatName val="0"/>
          <c:showSerName val="0"/>
          <c:showPercent val="0"/>
          <c:showBubbleSize val="0"/>
        </c:dLbls>
        <c:marker val="1"/>
        <c:smooth val="0"/>
        <c:axId val="562221232"/>
        <c:axId val="562220448"/>
      </c:lineChart>
      <c:dateAx>
        <c:axId val="562221232"/>
        <c:scaling>
          <c:orientation val="minMax"/>
        </c:scaling>
        <c:delete val="1"/>
        <c:axPos val="b"/>
        <c:numFmt formatCode="&quot;H&quot;yy" sourceLinked="1"/>
        <c:majorTickMark val="none"/>
        <c:minorTickMark val="none"/>
        <c:tickLblPos val="none"/>
        <c:crossAx val="562220448"/>
        <c:crosses val="autoZero"/>
        <c:auto val="1"/>
        <c:lblOffset val="100"/>
        <c:baseTimeUnit val="years"/>
      </c:dateAx>
      <c:valAx>
        <c:axId val="56222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22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3B-4656-8853-713AEE8CC26B}"/>
            </c:ext>
          </c:extLst>
        </c:ser>
        <c:dLbls>
          <c:showLegendKey val="0"/>
          <c:showVal val="0"/>
          <c:showCatName val="0"/>
          <c:showSerName val="0"/>
          <c:showPercent val="0"/>
          <c:showBubbleSize val="0"/>
        </c:dLbls>
        <c:gapWidth val="150"/>
        <c:axId val="562219664"/>
        <c:axId val="56222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3B-4656-8853-713AEE8CC26B}"/>
            </c:ext>
          </c:extLst>
        </c:ser>
        <c:dLbls>
          <c:showLegendKey val="0"/>
          <c:showVal val="0"/>
          <c:showCatName val="0"/>
          <c:showSerName val="0"/>
          <c:showPercent val="0"/>
          <c:showBubbleSize val="0"/>
        </c:dLbls>
        <c:marker val="1"/>
        <c:smooth val="0"/>
        <c:axId val="562219664"/>
        <c:axId val="562223584"/>
      </c:lineChart>
      <c:dateAx>
        <c:axId val="562219664"/>
        <c:scaling>
          <c:orientation val="minMax"/>
        </c:scaling>
        <c:delete val="1"/>
        <c:axPos val="b"/>
        <c:numFmt formatCode="&quot;H&quot;yy" sourceLinked="1"/>
        <c:majorTickMark val="none"/>
        <c:minorTickMark val="none"/>
        <c:tickLblPos val="none"/>
        <c:crossAx val="562223584"/>
        <c:crosses val="autoZero"/>
        <c:auto val="1"/>
        <c:lblOffset val="100"/>
        <c:baseTimeUnit val="years"/>
      </c:dateAx>
      <c:valAx>
        <c:axId val="56222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21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7D-4E48-BD5A-9CFEF3133B65}"/>
            </c:ext>
          </c:extLst>
        </c:ser>
        <c:dLbls>
          <c:showLegendKey val="0"/>
          <c:showVal val="0"/>
          <c:showCatName val="0"/>
          <c:showSerName val="0"/>
          <c:showPercent val="0"/>
          <c:showBubbleSize val="0"/>
        </c:dLbls>
        <c:gapWidth val="150"/>
        <c:axId val="562214568"/>
        <c:axId val="56222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7D-4E48-BD5A-9CFEF3133B65}"/>
            </c:ext>
          </c:extLst>
        </c:ser>
        <c:dLbls>
          <c:showLegendKey val="0"/>
          <c:showVal val="0"/>
          <c:showCatName val="0"/>
          <c:showSerName val="0"/>
          <c:showPercent val="0"/>
          <c:showBubbleSize val="0"/>
        </c:dLbls>
        <c:marker val="1"/>
        <c:smooth val="0"/>
        <c:axId val="562214568"/>
        <c:axId val="562223976"/>
      </c:lineChart>
      <c:dateAx>
        <c:axId val="562214568"/>
        <c:scaling>
          <c:orientation val="minMax"/>
        </c:scaling>
        <c:delete val="1"/>
        <c:axPos val="b"/>
        <c:numFmt formatCode="&quot;H&quot;yy" sourceLinked="1"/>
        <c:majorTickMark val="none"/>
        <c:minorTickMark val="none"/>
        <c:tickLblPos val="none"/>
        <c:crossAx val="562223976"/>
        <c:crosses val="autoZero"/>
        <c:auto val="1"/>
        <c:lblOffset val="100"/>
        <c:baseTimeUnit val="years"/>
      </c:dateAx>
      <c:valAx>
        <c:axId val="56222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21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0F-41D6-9143-A0E82EBEA968}"/>
            </c:ext>
          </c:extLst>
        </c:ser>
        <c:dLbls>
          <c:showLegendKey val="0"/>
          <c:showVal val="0"/>
          <c:showCatName val="0"/>
          <c:showSerName val="0"/>
          <c:showPercent val="0"/>
          <c:showBubbleSize val="0"/>
        </c:dLbls>
        <c:gapWidth val="150"/>
        <c:axId val="562224368"/>
        <c:axId val="56222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0F-41D6-9143-A0E82EBEA968}"/>
            </c:ext>
          </c:extLst>
        </c:ser>
        <c:dLbls>
          <c:showLegendKey val="0"/>
          <c:showVal val="0"/>
          <c:showCatName val="0"/>
          <c:showSerName val="0"/>
          <c:showPercent val="0"/>
          <c:showBubbleSize val="0"/>
        </c:dLbls>
        <c:marker val="1"/>
        <c:smooth val="0"/>
        <c:axId val="562224368"/>
        <c:axId val="562225152"/>
      </c:lineChart>
      <c:dateAx>
        <c:axId val="562224368"/>
        <c:scaling>
          <c:orientation val="minMax"/>
        </c:scaling>
        <c:delete val="1"/>
        <c:axPos val="b"/>
        <c:numFmt formatCode="&quot;H&quot;yy" sourceLinked="1"/>
        <c:majorTickMark val="none"/>
        <c:minorTickMark val="none"/>
        <c:tickLblPos val="none"/>
        <c:crossAx val="562225152"/>
        <c:crosses val="autoZero"/>
        <c:auto val="1"/>
        <c:lblOffset val="100"/>
        <c:baseTimeUnit val="years"/>
      </c:dateAx>
      <c:valAx>
        <c:axId val="5622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22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
                  <c:v>0</c:v>
                </c:pt>
                <c:pt idx="1">
                  <c:v>354.21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C84-477C-908F-A6789D1CAD67}"/>
            </c:ext>
          </c:extLst>
        </c:ser>
        <c:dLbls>
          <c:showLegendKey val="0"/>
          <c:showVal val="0"/>
          <c:showCatName val="0"/>
          <c:showSerName val="0"/>
          <c:showPercent val="0"/>
          <c:showBubbleSize val="0"/>
        </c:dLbls>
        <c:gapWidth val="150"/>
        <c:axId val="562221624"/>
        <c:axId val="56222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xmlns:c16r2="http://schemas.microsoft.com/office/drawing/2015/06/chart">
            <c:ext xmlns:c16="http://schemas.microsoft.com/office/drawing/2014/chart" uri="{C3380CC4-5D6E-409C-BE32-E72D297353CC}">
              <c16:uniqueId val="{00000001-2C84-477C-908F-A6789D1CAD67}"/>
            </c:ext>
          </c:extLst>
        </c:ser>
        <c:dLbls>
          <c:showLegendKey val="0"/>
          <c:showVal val="0"/>
          <c:showCatName val="0"/>
          <c:showSerName val="0"/>
          <c:showPercent val="0"/>
          <c:showBubbleSize val="0"/>
        </c:dLbls>
        <c:marker val="1"/>
        <c:smooth val="0"/>
        <c:axId val="562221624"/>
        <c:axId val="562220840"/>
      </c:lineChart>
      <c:dateAx>
        <c:axId val="562221624"/>
        <c:scaling>
          <c:orientation val="minMax"/>
        </c:scaling>
        <c:delete val="1"/>
        <c:axPos val="b"/>
        <c:numFmt formatCode="&quot;H&quot;yy" sourceLinked="1"/>
        <c:majorTickMark val="none"/>
        <c:minorTickMark val="none"/>
        <c:tickLblPos val="none"/>
        <c:crossAx val="562220840"/>
        <c:crosses val="autoZero"/>
        <c:auto val="1"/>
        <c:lblOffset val="100"/>
        <c:baseTimeUnit val="years"/>
      </c:dateAx>
      <c:valAx>
        <c:axId val="56222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22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49.37</c:v>
                </c:pt>
                <c:pt idx="1">
                  <c:v>42.24</c:v>
                </c:pt>
                <c:pt idx="2">
                  <c:v>42.95</c:v>
                </c:pt>
                <c:pt idx="3">
                  <c:v>43.12</c:v>
                </c:pt>
                <c:pt idx="4">
                  <c:v>41.27</c:v>
                </c:pt>
              </c:numCache>
            </c:numRef>
          </c:val>
          <c:extLst xmlns:c16r2="http://schemas.microsoft.com/office/drawing/2015/06/chart">
            <c:ext xmlns:c16="http://schemas.microsoft.com/office/drawing/2014/chart" uri="{C3380CC4-5D6E-409C-BE32-E72D297353CC}">
              <c16:uniqueId val="{00000000-FD59-4A1A-8116-B43450263DBD}"/>
            </c:ext>
          </c:extLst>
        </c:ser>
        <c:dLbls>
          <c:showLegendKey val="0"/>
          <c:showVal val="0"/>
          <c:showCatName val="0"/>
          <c:showSerName val="0"/>
          <c:showPercent val="0"/>
          <c:showBubbleSize val="0"/>
        </c:dLbls>
        <c:gapWidth val="150"/>
        <c:axId val="562213784"/>
        <c:axId val="56221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xmlns:c16r2="http://schemas.microsoft.com/office/drawing/2015/06/chart">
            <c:ext xmlns:c16="http://schemas.microsoft.com/office/drawing/2014/chart" uri="{C3380CC4-5D6E-409C-BE32-E72D297353CC}">
              <c16:uniqueId val="{00000001-FD59-4A1A-8116-B43450263DBD}"/>
            </c:ext>
          </c:extLst>
        </c:ser>
        <c:dLbls>
          <c:showLegendKey val="0"/>
          <c:showVal val="0"/>
          <c:showCatName val="0"/>
          <c:showSerName val="0"/>
          <c:showPercent val="0"/>
          <c:showBubbleSize val="0"/>
        </c:dLbls>
        <c:marker val="1"/>
        <c:smooth val="0"/>
        <c:axId val="562213784"/>
        <c:axId val="562214960"/>
      </c:lineChart>
      <c:dateAx>
        <c:axId val="562213784"/>
        <c:scaling>
          <c:orientation val="minMax"/>
        </c:scaling>
        <c:delete val="1"/>
        <c:axPos val="b"/>
        <c:numFmt formatCode="&quot;H&quot;yy" sourceLinked="1"/>
        <c:majorTickMark val="none"/>
        <c:minorTickMark val="none"/>
        <c:tickLblPos val="none"/>
        <c:crossAx val="562214960"/>
        <c:crosses val="autoZero"/>
        <c:auto val="1"/>
        <c:lblOffset val="100"/>
        <c:baseTimeUnit val="years"/>
      </c:dateAx>
      <c:valAx>
        <c:axId val="56221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21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285.16000000000003</c:v>
                </c:pt>
                <c:pt idx="1">
                  <c:v>328.53</c:v>
                </c:pt>
                <c:pt idx="2">
                  <c:v>322.64999999999998</c:v>
                </c:pt>
                <c:pt idx="3">
                  <c:v>322.14999999999998</c:v>
                </c:pt>
                <c:pt idx="4">
                  <c:v>343.9</c:v>
                </c:pt>
              </c:numCache>
            </c:numRef>
          </c:val>
          <c:extLst xmlns:c16r2="http://schemas.microsoft.com/office/drawing/2015/06/chart">
            <c:ext xmlns:c16="http://schemas.microsoft.com/office/drawing/2014/chart" uri="{C3380CC4-5D6E-409C-BE32-E72D297353CC}">
              <c16:uniqueId val="{00000000-2910-415B-BF51-9A76D69AC389}"/>
            </c:ext>
          </c:extLst>
        </c:ser>
        <c:dLbls>
          <c:showLegendKey val="0"/>
          <c:showVal val="0"/>
          <c:showCatName val="0"/>
          <c:showSerName val="0"/>
          <c:showPercent val="0"/>
          <c:showBubbleSize val="0"/>
        </c:dLbls>
        <c:gapWidth val="150"/>
        <c:axId val="562215352"/>
        <c:axId val="56221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xmlns:c16r2="http://schemas.microsoft.com/office/drawing/2015/06/chart">
            <c:ext xmlns:c16="http://schemas.microsoft.com/office/drawing/2014/chart" uri="{C3380CC4-5D6E-409C-BE32-E72D297353CC}">
              <c16:uniqueId val="{00000001-2910-415B-BF51-9A76D69AC389}"/>
            </c:ext>
          </c:extLst>
        </c:ser>
        <c:dLbls>
          <c:showLegendKey val="0"/>
          <c:showVal val="0"/>
          <c:showCatName val="0"/>
          <c:showSerName val="0"/>
          <c:showPercent val="0"/>
          <c:showBubbleSize val="0"/>
        </c:dLbls>
        <c:marker val="1"/>
        <c:smooth val="0"/>
        <c:axId val="562215352"/>
        <c:axId val="562216528"/>
      </c:lineChart>
      <c:dateAx>
        <c:axId val="562215352"/>
        <c:scaling>
          <c:orientation val="minMax"/>
        </c:scaling>
        <c:delete val="1"/>
        <c:axPos val="b"/>
        <c:numFmt formatCode="&quot;H&quot;yy" sourceLinked="1"/>
        <c:majorTickMark val="none"/>
        <c:minorTickMark val="none"/>
        <c:tickLblPos val="none"/>
        <c:crossAx val="562216528"/>
        <c:crosses val="autoZero"/>
        <c:auto val="1"/>
        <c:lblOffset val="100"/>
        <c:baseTimeUnit val="years"/>
      </c:dateAx>
      <c:valAx>
        <c:axId val="56221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21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高知県　土佐町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3625</v>
      </c>
      <c r="AM8" s="37"/>
      <c r="AN8" s="37"/>
      <c r="AO8" s="37"/>
      <c r="AP8" s="37"/>
      <c r="AQ8" s="37"/>
      <c r="AR8" s="37"/>
      <c r="AS8" s="37"/>
      <c r="AT8" s="38">
        <f>データ!T6</f>
        <v>212.13</v>
      </c>
      <c r="AU8" s="38"/>
      <c r="AV8" s="38"/>
      <c r="AW8" s="38"/>
      <c r="AX8" s="38"/>
      <c r="AY8" s="38"/>
      <c r="AZ8" s="38"/>
      <c r="BA8" s="38"/>
      <c r="BB8" s="38">
        <f>データ!U6</f>
        <v>17.09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17.97</v>
      </c>
      <c r="Q10" s="38"/>
      <c r="R10" s="38"/>
      <c r="S10" s="38"/>
      <c r="T10" s="38"/>
      <c r="U10" s="38"/>
      <c r="V10" s="38"/>
      <c r="W10" s="38">
        <f>データ!Q6</f>
        <v>100</v>
      </c>
      <c r="X10" s="38"/>
      <c r="Y10" s="38"/>
      <c r="Z10" s="38"/>
      <c r="AA10" s="38"/>
      <c r="AB10" s="38"/>
      <c r="AC10" s="38"/>
      <c r="AD10" s="37">
        <f>データ!R6</f>
        <v>2824</v>
      </c>
      <c r="AE10" s="37"/>
      <c r="AF10" s="37"/>
      <c r="AG10" s="37"/>
      <c r="AH10" s="37"/>
      <c r="AI10" s="37"/>
      <c r="AJ10" s="37"/>
      <c r="AK10" s="2"/>
      <c r="AL10" s="37">
        <f>データ!V6</f>
        <v>640</v>
      </c>
      <c r="AM10" s="37"/>
      <c r="AN10" s="37"/>
      <c r="AO10" s="37"/>
      <c r="AP10" s="37"/>
      <c r="AQ10" s="37"/>
      <c r="AR10" s="37"/>
      <c r="AS10" s="37"/>
      <c r="AT10" s="38">
        <f>データ!W6</f>
        <v>210.74</v>
      </c>
      <c r="AU10" s="38"/>
      <c r="AV10" s="38"/>
      <c r="AW10" s="38"/>
      <c r="AX10" s="38"/>
      <c r="AY10" s="38"/>
      <c r="AZ10" s="38"/>
      <c r="BA10" s="38"/>
      <c r="BB10" s="38">
        <f>データ!X6</f>
        <v>3.04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INBjTfajCaeLcAp9ag48MDCcBTizZ6iqanSqIU4P4fW3pbq8NJbI11ViD2ZYkiPZxKrU+TEtaIbZsmIjDahv8A==" saltValue="fc4FZn+A7kkfqP7/WVUUy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393631</v>
      </c>
      <c r="D6" s="19">
        <f t="shared" si="3"/>
        <v>47</v>
      </c>
      <c r="E6" s="19">
        <f t="shared" si="3"/>
        <v>18</v>
      </c>
      <c r="F6" s="19">
        <f t="shared" si="3"/>
        <v>0</v>
      </c>
      <c r="G6" s="19">
        <f t="shared" si="3"/>
        <v>0</v>
      </c>
      <c r="H6" s="19" t="str">
        <f t="shared" si="3"/>
        <v>高知県　土佐町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17.97</v>
      </c>
      <c r="Q6" s="20">
        <f t="shared" si="3"/>
        <v>100</v>
      </c>
      <c r="R6" s="20">
        <f t="shared" si="3"/>
        <v>2824</v>
      </c>
      <c r="S6" s="20">
        <f t="shared" si="3"/>
        <v>3625</v>
      </c>
      <c r="T6" s="20">
        <f t="shared" si="3"/>
        <v>212.13</v>
      </c>
      <c r="U6" s="20">
        <f t="shared" si="3"/>
        <v>17.09</v>
      </c>
      <c r="V6" s="20">
        <f t="shared" si="3"/>
        <v>640</v>
      </c>
      <c r="W6" s="20">
        <f t="shared" si="3"/>
        <v>210.74</v>
      </c>
      <c r="X6" s="20">
        <f t="shared" si="3"/>
        <v>3.04</v>
      </c>
      <c r="Y6" s="21">
        <f>IF(Y7="",NA(),Y7)</f>
        <v>86.95</v>
      </c>
      <c r="Z6" s="21">
        <f t="shared" ref="Z6:AH6" si="4">IF(Z7="",NA(),Z7)</f>
        <v>89.47</v>
      </c>
      <c r="AA6" s="21">
        <f t="shared" si="4"/>
        <v>89.55</v>
      </c>
      <c r="AB6" s="21">
        <f t="shared" si="4"/>
        <v>89.6</v>
      </c>
      <c r="AC6" s="21">
        <f t="shared" si="4"/>
        <v>89.56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354.21</v>
      </c>
      <c r="BH6" s="20">
        <f t="shared" si="7"/>
        <v>0</v>
      </c>
      <c r="BI6" s="20">
        <f t="shared" si="7"/>
        <v>0</v>
      </c>
      <c r="BJ6" s="20">
        <f t="shared" si="7"/>
        <v>0</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49.37</v>
      </c>
      <c r="BR6" s="21">
        <f t="shared" ref="BR6:BZ6" si="8">IF(BR7="",NA(),BR7)</f>
        <v>42.24</v>
      </c>
      <c r="BS6" s="21">
        <f t="shared" si="8"/>
        <v>42.95</v>
      </c>
      <c r="BT6" s="21">
        <f t="shared" si="8"/>
        <v>43.12</v>
      </c>
      <c r="BU6" s="21">
        <f t="shared" si="8"/>
        <v>41.27</v>
      </c>
      <c r="BV6" s="21">
        <f t="shared" si="8"/>
        <v>63.06</v>
      </c>
      <c r="BW6" s="21">
        <f t="shared" si="8"/>
        <v>62.5</v>
      </c>
      <c r="BX6" s="21">
        <f t="shared" si="8"/>
        <v>60.59</v>
      </c>
      <c r="BY6" s="21">
        <f t="shared" si="8"/>
        <v>60</v>
      </c>
      <c r="BZ6" s="21">
        <f t="shared" si="8"/>
        <v>59.01</v>
      </c>
      <c r="CA6" s="20" t="str">
        <f>IF(CA7="","",IF(CA7="-","【-】","【"&amp;SUBSTITUTE(TEXT(CA7,"#,##0.00"),"-","△")&amp;"】"))</f>
        <v>【57.03】</v>
      </c>
      <c r="CB6" s="21">
        <f>IF(CB7="",NA(),CB7)</f>
        <v>285.16000000000003</v>
      </c>
      <c r="CC6" s="21">
        <f t="shared" ref="CC6:CK6" si="9">IF(CC7="",NA(),CC7)</f>
        <v>328.53</v>
      </c>
      <c r="CD6" s="21">
        <f t="shared" si="9"/>
        <v>322.64999999999998</v>
      </c>
      <c r="CE6" s="21">
        <f t="shared" si="9"/>
        <v>322.14999999999998</v>
      </c>
      <c r="CF6" s="21">
        <f t="shared" si="9"/>
        <v>343.9</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100</v>
      </c>
      <c r="CN6" s="21">
        <f t="shared" ref="CN6:CV6" si="10">IF(CN7="",NA(),CN7)</f>
        <v>100</v>
      </c>
      <c r="CO6" s="21">
        <f t="shared" si="10"/>
        <v>100</v>
      </c>
      <c r="CP6" s="21">
        <f t="shared" si="10"/>
        <v>94.59</v>
      </c>
      <c r="CQ6" s="21">
        <f t="shared" si="10"/>
        <v>100</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99.29</v>
      </c>
      <c r="DA6" s="21">
        <f t="shared" si="11"/>
        <v>77.06</v>
      </c>
      <c r="DB6" s="21">
        <f t="shared" si="11"/>
        <v>82.19</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393631</v>
      </c>
      <c r="D7" s="23">
        <v>47</v>
      </c>
      <c r="E7" s="23">
        <v>18</v>
      </c>
      <c r="F7" s="23">
        <v>0</v>
      </c>
      <c r="G7" s="23">
        <v>0</v>
      </c>
      <c r="H7" s="23" t="s">
        <v>98</v>
      </c>
      <c r="I7" s="23" t="s">
        <v>99</v>
      </c>
      <c r="J7" s="23" t="s">
        <v>100</v>
      </c>
      <c r="K7" s="23" t="s">
        <v>101</v>
      </c>
      <c r="L7" s="23" t="s">
        <v>102</v>
      </c>
      <c r="M7" s="23" t="s">
        <v>103</v>
      </c>
      <c r="N7" s="24" t="s">
        <v>104</v>
      </c>
      <c r="O7" s="24" t="s">
        <v>105</v>
      </c>
      <c r="P7" s="24">
        <v>17.97</v>
      </c>
      <c r="Q7" s="24">
        <v>100</v>
      </c>
      <c r="R7" s="24">
        <v>2824</v>
      </c>
      <c r="S7" s="24">
        <v>3625</v>
      </c>
      <c r="T7" s="24">
        <v>212.13</v>
      </c>
      <c r="U7" s="24">
        <v>17.09</v>
      </c>
      <c r="V7" s="24">
        <v>640</v>
      </c>
      <c r="W7" s="24">
        <v>210.74</v>
      </c>
      <c r="X7" s="24">
        <v>3.04</v>
      </c>
      <c r="Y7" s="24">
        <v>86.95</v>
      </c>
      <c r="Z7" s="24">
        <v>89.47</v>
      </c>
      <c r="AA7" s="24">
        <v>89.55</v>
      </c>
      <c r="AB7" s="24">
        <v>89.6</v>
      </c>
      <c r="AC7" s="24">
        <v>89.56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354.21</v>
      </c>
      <c r="BH7" s="24">
        <v>0</v>
      </c>
      <c r="BI7" s="24">
        <v>0</v>
      </c>
      <c r="BJ7" s="24">
        <v>0</v>
      </c>
      <c r="BK7" s="24">
        <v>296.89</v>
      </c>
      <c r="BL7" s="24">
        <v>270.57</v>
      </c>
      <c r="BM7" s="24">
        <v>294.27</v>
      </c>
      <c r="BN7" s="24">
        <v>294.08999999999997</v>
      </c>
      <c r="BO7" s="24">
        <v>294.08999999999997</v>
      </c>
      <c r="BP7" s="24">
        <v>307.39</v>
      </c>
      <c r="BQ7" s="24">
        <v>49.37</v>
      </c>
      <c r="BR7" s="24">
        <v>42.24</v>
      </c>
      <c r="BS7" s="24">
        <v>42.95</v>
      </c>
      <c r="BT7" s="24">
        <v>43.12</v>
      </c>
      <c r="BU7" s="24">
        <v>41.27</v>
      </c>
      <c r="BV7" s="24">
        <v>63.06</v>
      </c>
      <c r="BW7" s="24">
        <v>62.5</v>
      </c>
      <c r="BX7" s="24">
        <v>60.59</v>
      </c>
      <c r="BY7" s="24">
        <v>60</v>
      </c>
      <c r="BZ7" s="24">
        <v>59.01</v>
      </c>
      <c r="CA7" s="24">
        <v>57.03</v>
      </c>
      <c r="CB7" s="24">
        <v>285.16000000000003</v>
      </c>
      <c r="CC7" s="24">
        <v>328.53</v>
      </c>
      <c r="CD7" s="24">
        <v>322.64999999999998</v>
      </c>
      <c r="CE7" s="24">
        <v>322.14999999999998</v>
      </c>
      <c r="CF7" s="24">
        <v>343.9</v>
      </c>
      <c r="CG7" s="24">
        <v>264.77</v>
      </c>
      <c r="CH7" s="24">
        <v>269.33</v>
      </c>
      <c r="CI7" s="24">
        <v>280.23</v>
      </c>
      <c r="CJ7" s="24">
        <v>282.70999999999998</v>
      </c>
      <c r="CK7" s="24">
        <v>291.82</v>
      </c>
      <c r="CL7" s="24">
        <v>294.83</v>
      </c>
      <c r="CM7" s="24">
        <v>100</v>
      </c>
      <c r="CN7" s="24">
        <v>100</v>
      </c>
      <c r="CO7" s="24">
        <v>100</v>
      </c>
      <c r="CP7" s="24">
        <v>94.59</v>
      </c>
      <c r="CQ7" s="24">
        <v>100</v>
      </c>
      <c r="CR7" s="24">
        <v>59.94</v>
      </c>
      <c r="CS7" s="24">
        <v>59.64</v>
      </c>
      <c r="CT7" s="24">
        <v>58.19</v>
      </c>
      <c r="CU7" s="24">
        <v>56.52</v>
      </c>
      <c r="CV7" s="24">
        <v>88.45</v>
      </c>
      <c r="CW7" s="24">
        <v>84.27</v>
      </c>
      <c r="CX7" s="24">
        <v>100</v>
      </c>
      <c r="CY7" s="24">
        <v>100</v>
      </c>
      <c r="CZ7" s="24">
        <v>99.29</v>
      </c>
      <c r="DA7" s="24">
        <v>77.06</v>
      </c>
      <c r="DB7" s="24">
        <v>82.19</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和田 亜美</cp:lastModifiedBy>
  <cp:lastPrinted>2024-01-25T05:09:24Z</cp:lastPrinted>
  <dcterms:created xsi:type="dcterms:W3CDTF">2023-12-12T03:00:56Z</dcterms:created>
  <dcterms:modified xsi:type="dcterms:W3CDTF">2024-01-25T05:09:27Z</dcterms:modified>
  <cp:category/>
</cp:coreProperties>
</file>