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令和５年度★\上下水道係\調査・報告\【経営比較分析表】2022_393631_47_1718\"/>
    </mc:Choice>
  </mc:AlternateContent>
  <workbookProtection workbookAlgorithmName="SHA-512" workbookHashValue="H4nHpugjtDcXHwWIwiEYb9z8AtuZMWgHNiSuOwlsoR8H2t8WINPehLlTxMkqJsZQ0L65oMv0Li7IkiKGUJCYeQ==" workbookSaltValue="ukW9a/ES6ph84XJoZWcwXA==" workbookSpinCount="100000" lockStructure="1"/>
  <bookViews>
    <workbookView xWindow="0" yWindow="0" windowWidth="28800" windowHeight="124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<sst xmlns="http://schemas.openxmlformats.org/spreadsheetml/2006/main" count="236" uniqueCount="118">
  <si>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</si>
  <si>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</si>
  <si>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</si>
  <si>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</si>
  <si>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</si>
  <si>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</si>
  <si>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</si>
  <si>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</si>
  <si>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</si>
  <si>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</si>
  <si>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</si>
  <si>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</si>
  <si>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</si>
  <si>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</si>
  <si>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</si>
  <si>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</si>
  <si>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</si>
  <si>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</si>
  <si>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</si>
  <si>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</si>
  <si>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</si>
  <si>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</si>
  <si>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</si>
  <si>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</si>
  <si>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</si>
  <si>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</si>
  <si>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</si>
  <si>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</si>
  <si>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</si>
  <si>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</si>
  <si>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</si>
  <si>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</si>
  <si>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</si>
  <si>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</si>
  <si>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</si>
  <si>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</si>
  <si>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</si>
  <si>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</si>
  <si>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</si>
  <si>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</si>
  <si>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</si>
  <si>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</si>
  <si>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</si>
  <si>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</si>
  <si>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</si>
  <si>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</si>
  <si>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</si>
  <si>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</si>
  <si>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</si>
  <si>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</si>
  <si>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</si>
  <si>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</si>
  <si>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</si>
  <si>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</si>
  <si>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</si>
  <si>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</si>
  <si>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</si>
  <si>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</si>
  <si>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</si>
  <si>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</si>
  <si>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</si>
  <si>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</si>
  <si>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</si>
  <si>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</si>
  <si>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</si>
  <si>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</si>
  <si>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</si>
  <si>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</si>
  <si>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</si>
  <si>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</si>
  <si>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</si>
  <si>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</si>
  <si>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</si>
  <si>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</si>
  <si>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</si>
  <si>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</si>
  <si>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</si>
  <si>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</si>
  <si>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</si>
  <si>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</si>
  <si>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</si>
  <si>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</si>
  <si>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</si>
  <si>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</si>
  <si>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</si>
  <si>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</si>
  <si>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</si>
  <si>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</si>
  <si>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</si>
  <si>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</si>
  <si>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</si>
  <si>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</si>
  <si>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</si>
  <si>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</si>
  <si>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</si>
  <si>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</si>
  <si>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</si>
  <si>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土佐町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</si>
  <si>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</si>
  <si>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</si>
  <si>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</si>
  <si>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</si>
  <si>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</si>
  <si>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</si>
  <si>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</si>
  <si>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</si>
  <si>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</si>
  <si>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</si>
  <si>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</si>
  <si>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</si>
  <si>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</si>
  <si>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</si>
  <si>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</si>
  <si>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</si>
  <si>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</si>
  <si>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使用単価（料金収入／有収水量）は上昇しているが、それ以上に汚水処理原価上昇率が高くなっているため、料金改定の必要があると考えられる。
また、滞納率の減少にも努めていかなければならない。
人口減少により、水洗化率向上は厳しい状況であるが、継続的に経費の節減等を実施しながら類似団体との差を少しずつ埋めていく必要がある。</t>
    <rPh sb="0" eb="2">
      <t>シヨウ</t>
    </rPh>
    <rPh sb="2" eb="4">
      <t>タンカ</t>
    </rPh>
    <rPh sb="5" eb="7">
      <t>リョウキン</t>
    </rPh>
    <rPh sb="7" eb="9">
      <t>シュウニュウ</t>
    </rPh>
    <rPh sb="10" eb="12">
      <t>ユウシュウ</t>
    </rPh>
    <rPh sb="12" eb="14">
      <t>スイリョウ</t>
    </rPh>
    <rPh sb="16" eb="18">
      <t>ジョウショウ</t>
    </rPh>
    <rPh sb="26" eb="28">
      <t>イジョウ</t>
    </rPh>
    <rPh sb="29" eb="35">
      <t>オスイショリゲンカ</t>
    </rPh>
    <rPh sb="35" eb="38">
      <t>ジョウショウリツ</t>
    </rPh>
    <rPh sb="39" eb="40">
      <t>タカ</t>
    </rPh>
    <rPh sb="49" eb="51">
      <t>リョウキン</t>
    </rPh>
    <rPh sb="51" eb="53">
      <t>カイテイ</t>
    </rPh>
    <rPh sb="54" eb="56">
      <t>ヒツヨウ</t>
    </rPh>
    <rPh sb="60" eb="61">
      <t>カンガ</t>
    </rPh>
    <rPh sb="70" eb="72">
      <t>タイノウ</t>
    </rPh>
    <rPh sb="72" eb="73">
      <t>リツ</t>
    </rPh>
    <rPh sb="74" eb="76">
      <t>ゲンショウ</t>
    </rPh>
    <rPh sb="78" eb="79">
      <t>ツト</t>
    </rPh>
    <rPh sb="93" eb="95">
      <t>ジンコウ</t>
    </rPh>
    <rPh sb="95" eb="97">
      <t>ゲンショウ</t>
    </rPh>
    <rPh sb="101" eb="105">
      <t>スイセンカリツ</t>
    </rPh>
    <rPh sb="105" eb="107">
      <t>コウジョウ</t>
    </rPh>
    <rPh sb="108" eb="109">
      <t>キビ</t>
    </rPh>
    <rPh sb="111" eb="113">
      <t>ジョウキョウ</t>
    </rPh>
    <rPh sb="118" eb="121">
      <t>ケイゾクテキ</t>
    </rPh>
    <rPh sb="122" eb="124">
      <t>ケイヒ</t>
    </rPh>
    <rPh sb="125" eb="127">
      <t>セツゲン</t>
    </rPh>
    <rPh sb="127" eb="128">
      <t>トウ</t>
    </rPh>
    <rPh sb="129" eb="131">
      <t>ジッシ</t>
    </rPh>
    <rPh sb="135" eb="137">
      <t>ルイジ</t>
    </rPh>
    <rPh sb="137" eb="139">
      <t>ダンタイ</t>
    </rPh>
    <rPh sb="141" eb="142">
      <t>サ</t>
    </rPh>
    <rPh sb="143" eb="144">
      <t>スコ</t>
    </rPh>
    <rPh sb="147" eb="148">
      <t>ウ</t>
    </rPh>
    <rPh sb="152" eb="154">
      <t>ヒツヨウ</t>
    </rPh>
    <phoneticPr fontId="4"/>
  </si>
  <si>
    <t>供用開始後、相川地区は21年、地蔵寺地区は20年、西石原地区は19年が経過し、施設内の機器類は経年的に劣化変状しており、処理機能の適切な維持が困難となっていた。平成27年から平成30年の５年間で施設の機器等を更新し、機能強化を行った。
管渠更新はしていないため今後計画的な管渠更新が必要。</t>
    <rPh sb="0" eb="5">
      <t>キョウヨウカイシゴ</t>
    </rPh>
    <rPh sb="6" eb="8">
      <t>アイカワ</t>
    </rPh>
    <rPh sb="8" eb="10">
      <t>チク</t>
    </rPh>
    <rPh sb="13" eb="14">
      <t>ネン</t>
    </rPh>
    <rPh sb="15" eb="18">
      <t>ジゾウジ</t>
    </rPh>
    <rPh sb="18" eb="20">
      <t>チク</t>
    </rPh>
    <rPh sb="23" eb="24">
      <t>ネン</t>
    </rPh>
    <rPh sb="25" eb="28">
      <t>ニシイシハラ</t>
    </rPh>
    <rPh sb="28" eb="30">
      <t>チク</t>
    </rPh>
    <rPh sb="33" eb="34">
      <t>ネン</t>
    </rPh>
    <rPh sb="35" eb="37">
      <t>ケイカ</t>
    </rPh>
    <rPh sb="39" eb="41">
      <t>シセツ</t>
    </rPh>
    <rPh sb="41" eb="42">
      <t>ナイ</t>
    </rPh>
    <rPh sb="43" eb="46">
      <t>キキルイ</t>
    </rPh>
    <rPh sb="47" eb="50">
      <t>ケイネンテキ</t>
    </rPh>
    <rPh sb="51" eb="55">
      <t>レッカヘンジョウ</t>
    </rPh>
    <rPh sb="60" eb="64">
      <t>ショリキノウ</t>
    </rPh>
    <rPh sb="65" eb="67">
      <t>テキセツ</t>
    </rPh>
    <rPh sb="68" eb="70">
      <t>イジ</t>
    </rPh>
    <rPh sb="71" eb="73">
      <t>コンナン</t>
    </rPh>
    <rPh sb="80" eb="82">
      <t>ヘイセイ</t>
    </rPh>
    <rPh sb="84" eb="85">
      <t>ネン</t>
    </rPh>
    <rPh sb="87" eb="89">
      <t>ヘイセイ</t>
    </rPh>
    <rPh sb="91" eb="92">
      <t>ネン</t>
    </rPh>
    <rPh sb="94" eb="96">
      <t>ネンカン</t>
    </rPh>
    <rPh sb="97" eb="99">
      <t>シセツ</t>
    </rPh>
    <rPh sb="100" eb="103">
      <t>キキトウ</t>
    </rPh>
    <rPh sb="104" eb="106">
      <t>コウシン</t>
    </rPh>
    <rPh sb="108" eb="110">
      <t>キノウ</t>
    </rPh>
    <rPh sb="110" eb="112">
      <t>キョウカ</t>
    </rPh>
    <rPh sb="113" eb="114">
      <t>オコナ</t>
    </rPh>
    <rPh sb="118" eb="120">
      <t>カンキョ</t>
    </rPh>
    <rPh sb="120" eb="122">
      <t>コウシン</t>
    </rPh>
    <rPh sb="130" eb="132">
      <t>コンゴ</t>
    </rPh>
    <rPh sb="132" eb="135">
      <t>ケイカクテキ</t>
    </rPh>
    <rPh sb="136" eb="138">
      <t>カンキョ</t>
    </rPh>
    <rPh sb="138" eb="140">
      <t>コウシン</t>
    </rPh>
    <rPh sb="141" eb="143">
      <t>ヒツヨウ</t>
    </rPh>
    <phoneticPr fontId="4"/>
  </si>
  <si>
    <t>「①収益的収支比率」は前年度と比較すると減。今後も一般会計繰入金を下げる取り組みが必要。
「④企業債残高対事業規模比率」については、平成２８年度より企業債残高を一般会計において負担することとしており、０となっている。
「⑤経費回収率」は、前年度と比較して微増。依然として一般会計繰入金に頼らざるを得ない。今後も料金回収に取り組む。
「⑥汚水処理原価」については、汚水処理費・有収水量共に減少。現在の有収水量では効率的な汚水処理が困難。
「⑦施設利用率」は、前年度と比較した時に、晴天時一日平均処理水量が増加しているため上昇している。施設規模としては加入増に対応可能。
「⑧水洗化率」は前年から微増。処理区域内の人口が減少、水洗便所設置済み人口が増加したため。今後も水洗化率向上に取り組む。
包括委託（水道・下水道）による維持管理の実施等により経費の削減に努めているが、経営の健全化が進んでいない状況である。</t>
    <rPh sb="2" eb="5">
      <t>シュウエキテキ</t>
    </rPh>
    <rPh sb="5" eb="7">
      <t>シュウシ</t>
    </rPh>
    <rPh sb="7" eb="9">
      <t>ヒリツ</t>
    </rPh>
    <rPh sb="11" eb="14">
      <t>ゼンネンド</t>
    </rPh>
    <rPh sb="15" eb="17">
      <t>ヒカク</t>
    </rPh>
    <rPh sb="20" eb="21">
      <t>ゲン</t>
    </rPh>
    <rPh sb="22" eb="24">
      <t>コンゴ</t>
    </rPh>
    <rPh sb="121" eb="124">
      <t>ゼンネンド</t>
    </rPh>
    <rPh sb="125" eb="127">
      <t>ヒカク</t>
    </rPh>
    <rPh sb="129" eb="131">
      <t>ビゾウ</t>
    </rPh>
    <rPh sb="132" eb="134">
      <t>イゼン</t>
    </rPh>
    <rPh sb="137" eb="141">
      <t>イッパンカイケイ</t>
    </rPh>
    <rPh sb="141" eb="144">
      <t>クリイレキン</t>
    </rPh>
    <rPh sb="145" eb="146">
      <t>タヨ</t>
    </rPh>
    <rPh sb="150" eb="151">
      <t>エ</t>
    </rPh>
    <rPh sb="154" eb="156">
      <t>コンゴ</t>
    </rPh>
    <rPh sb="157" eb="159">
      <t>リョウキン</t>
    </rPh>
    <rPh sb="159" eb="161">
      <t>カイシュウ</t>
    </rPh>
    <rPh sb="162" eb="163">
      <t>ト</t>
    </rPh>
    <rPh sb="164" eb="165">
      <t>ク</t>
    </rPh>
    <rPh sb="184" eb="189">
      <t>オスイショリヒ</t>
    </rPh>
    <rPh sb="190" eb="192">
      <t>ユウシュウ</t>
    </rPh>
    <rPh sb="192" eb="194">
      <t>スイリョウ</t>
    </rPh>
    <rPh sb="194" eb="195">
      <t>トモ</t>
    </rPh>
    <rPh sb="196" eb="198">
      <t>ゲンショウ</t>
    </rPh>
    <rPh sb="199" eb="201">
      <t>ゲンザイ</t>
    </rPh>
    <rPh sb="202" eb="206">
      <t>ユウシュウスイリョウ</t>
    </rPh>
    <rPh sb="208" eb="211">
      <t>コウリツテキ</t>
    </rPh>
    <rPh sb="212" eb="216">
      <t>オスイショリ</t>
    </rPh>
    <rPh sb="217" eb="219">
      <t>コンナン</t>
    </rPh>
    <rPh sb="232" eb="235">
      <t>ゼンネンド</t>
    </rPh>
    <rPh sb="236" eb="238">
      <t>ヒカク</t>
    </rPh>
    <rPh sb="240" eb="241">
      <t>トキ</t>
    </rPh>
    <rPh sb="243" eb="246">
      <t>セイテンジ</t>
    </rPh>
    <rPh sb="246" eb="248">
      <t>イチニチ</t>
    </rPh>
    <rPh sb="248" eb="250">
      <t>ヘイキン</t>
    </rPh>
    <rPh sb="250" eb="252">
      <t>ショリ</t>
    </rPh>
    <rPh sb="252" eb="254">
      <t>スイリョウ</t>
    </rPh>
    <rPh sb="255" eb="257">
      <t>ゾウカ</t>
    </rPh>
    <rPh sb="263" eb="265">
      <t>ジョウショウ</t>
    </rPh>
    <rPh sb="270" eb="272">
      <t>シセツ</t>
    </rPh>
    <rPh sb="272" eb="274">
      <t>キボ</t>
    </rPh>
    <rPh sb="278" eb="281">
      <t>カニュウゾウ</t>
    </rPh>
    <rPh sb="282" eb="284">
      <t>タイオウ</t>
    </rPh>
    <rPh sb="284" eb="286">
      <t>カノウ</t>
    </rPh>
    <rPh sb="292" eb="293">
      <t>アラ</t>
    </rPh>
    <rPh sb="301" eb="303">
      <t>ビゾウ</t>
    </rPh>
    <rPh sb="304" eb="309">
      <t>ショリクイキナイ</t>
    </rPh>
    <rPh sb="310" eb="312">
      <t>ジンコウ</t>
    </rPh>
    <rPh sb="313" eb="315">
      <t>ゲンショウ</t>
    </rPh>
    <rPh sb="316" eb="320">
      <t>スイセンベンジョ</t>
    </rPh>
    <rPh sb="320" eb="322">
      <t>セッチ</t>
    </rPh>
    <rPh sb="322" eb="323">
      <t>ズ</t>
    </rPh>
    <rPh sb="324" eb="326">
      <t>ジンコウ</t>
    </rPh>
    <rPh sb="327" eb="329">
      <t>ゾウカ</t>
    </rPh>
    <rPh sb="334" eb="336">
      <t>コンゴ</t>
    </rPh>
    <rPh sb="341" eb="343">
      <t>コウジョウ</t>
    </rPh>
    <rPh sb="344" eb="345">
      <t>ト</t>
    </rPh>
    <rPh sb="346" eb="347">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</si>
</sst>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D2A-4C56-9A71-B37AF17D4822}"/>
            </c:ext>
          </c:extLst>
        </c:ser>
        <c:dLbls>
          <c:showLegendKey val="0"/>
          <c:showVal val="0"/>
          <c:showCatName val="0"/>
          <c:showSerName val="0"/>
          <c:showPercent val="0"/>
          <c:showBubbleSize val="0"/>
        </c:dLbls>
        <c:gapWidth val="150"/>
        <c:axId val="723466656"/>
        <c:axId val="723465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xmlns:c16r2="http://schemas.microsoft.com/office/drawing/2015/06/chart">
            <c:ext xmlns:c16="http://schemas.microsoft.com/office/drawing/2014/chart" uri="{C3380CC4-5D6E-409C-BE32-E72D297353CC}">
              <c16:uniqueId val="{00000001-4D2A-4C56-9A71-B37AF17D4822}"/>
            </c:ext>
          </c:extLst>
        </c:ser>
        <c:dLbls>
          <c:showLegendKey val="0"/>
          <c:showVal val="0"/>
          <c:showCatName val="0"/>
          <c:showSerName val="0"/>
          <c:showPercent val="0"/>
          <c:showBubbleSize val="0"/>
        </c:dLbls>
        <c:marker val="1"/>
        <c:smooth val="0"/>
        <c:axId val="723466656"/>
        <c:axId val="723465480"/>
      </c:lineChart>
      <c:dateAx>
        <c:axId val="723466656"/>
        <c:scaling>
          <c:orientation val="minMax"/>
        </c:scaling>
        <c:delete val="1"/>
        <c:axPos val="b"/>
        <c:numFmt formatCode="&quot;H&quot;yy" sourceLinked="1"/>
        <c:majorTickMark val="none"/>
        <c:minorTickMark val="none"/>
        <c:tickLblPos val="none"/>
        <c:crossAx val="723465480"/>
        <c:crosses val="autoZero"/>
        <c:auto val="1"/>
        <c:lblOffset val="100"/>
        <c:baseTimeUnit val="years"/>
      </c:dateAx>
      <c:valAx>
        <c:axId val="723465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346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17.8</c:v>
                </c:pt>
                <c:pt idx="1">
                  <c:v>17.420000000000002</c:v>
                </c:pt>
                <c:pt idx="2">
                  <c:v>17.420000000000002</c:v>
                </c:pt>
                <c:pt idx="3">
                  <c:v>49.24</c:v>
                </c:pt>
                <c:pt idx="4">
                  <c:v>51.14</c:v>
                </c:pt>
              </c:numCache>
            </c:numRef>
          </c:val>
          <c:extLst xmlns:c16r2="http://schemas.microsoft.com/office/drawing/2015/06/chart">
            <c:ext xmlns:c16="http://schemas.microsoft.com/office/drawing/2014/chart" uri="{C3380CC4-5D6E-409C-BE32-E72D297353CC}">
              <c16:uniqueId val="{00000000-EE22-4C8F-9566-59BE399D1DD9}"/>
            </c:ext>
          </c:extLst>
        </c:ser>
        <c:dLbls>
          <c:showLegendKey val="0"/>
          <c:showVal val="0"/>
          <c:showCatName val="0"/>
          <c:showSerName val="0"/>
          <c:showPercent val="0"/>
          <c:showBubbleSize val="0"/>
        </c:dLbls>
        <c:gapWidth val="150"/>
        <c:axId val="561564904"/>
        <c:axId val="72591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xmlns:c16r2="http://schemas.microsoft.com/office/drawing/2015/06/chart">
            <c:ext xmlns:c16="http://schemas.microsoft.com/office/drawing/2014/chart" uri="{C3380CC4-5D6E-409C-BE32-E72D297353CC}">
              <c16:uniqueId val="{00000001-EE22-4C8F-9566-59BE399D1DD9}"/>
            </c:ext>
          </c:extLst>
        </c:ser>
        <c:dLbls>
          <c:showLegendKey val="0"/>
          <c:showVal val="0"/>
          <c:showCatName val="0"/>
          <c:showSerName val="0"/>
          <c:showPercent val="0"/>
          <c:showBubbleSize val="0"/>
        </c:dLbls>
        <c:marker val="1"/>
        <c:smooth val="0"/>
        <c:axId val="561564904"/>
        <c:axId val="725910336"/>
      </c:lineChart>
      <c:dateAx>
        <c:axId val="561564904"/>
        <c:scaling>
          <c:orientation val="minMax"/>
        </c:scaling>
        <c:delete val="1"/>
        <c:axPos val="b"/>
        <c:numFmt formatCode="&quot;H&quot;yy" sourceLinked="1"/>
        <c:majorTickMark val="none"/>
        <c:minorTickMark val="none"/>
        <c:tickLblPos val="none"/>
        <c:crossAx val="725910336"/>
        <c:crosses val="autoZero"/>
        <c:auto val="1"/>
        <c:lblOffset val="100"/>
        <c:baseTimeUnit val="years"/>
      </c:dateAx>
      <c:valAx>
        <c:axId val="72591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1564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73.61</c:v>
                </c:pt>
                <c:pt idx="1">
                  <c:v>73.290000000000006</c:v>
                </c:pt>
                <c:pt idx="2">
                  <c:v>69.92</c:v>
                </c:pt>
                <c:pt idx="3">
                  <c:v>59.38</c:v>
                </c:pt>
                <c:pt idx="4">
                  <c:v>62.61</c:v>
                </c:pt>
              </c:numCache>
            </c:numRef>
          </c:val>
          <c:extLst xmlns:c16r2="http://schemas.microsoft.com/office/drawing/2015/06/chart">
            <c:ext xmlns:c16="http://schemas.microsoft.com/office/drawing/2014/chart" uri="{C3380CC4-5D6E-409C-BE32-E72D297353CC}">
              <c16:uniqueId val="{00000000-0D34-48D7-BB12-42BBBB50B703}"/>
            </c:ext>
          </c:extLst>
        </c:ser>
        <c:dLbls>
          <c:showLegendKey val="0"/>
          <c:showVal val="0"/>
          <c:showCatName val="0"/>
          <c:showSerName val="0"/>
          <c:showPercent val="0"/>
          <c:showBubbleSize val="0"/>
        </c:dLbls>
        <c:gapWidth val="150"/>
        <c:axId val="725914648"/>
        <c:axId val="725910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xmlns:c16r2="http://schemas.microsoft.com/office/drawing/2015/06/chart">
            <c:ext xmlns:c16="http://schemas.microsoft.com/office/drawing/2014/chart" uri="{C3380CC4-5D6E-409C-BE32-E72D297353CC}">
              <c16:uniqueId val="{00000001-0D34-48D7-BB12-42BBBB50B703}"/>
            </c:ext>
          </c:extLst>
        </c:ser>
        <c:dLbls>
          <c:showLegendKey val="0"/>
          <c:showVal val="0"/>
          <c:showCatName val="0"/>
          <c:showSerName val="0"/>
          <c:showPercent val="0"/>
          <c:showBubbleSize val="0"/>
        </c:dLbls>
        <c:marker val="1"/>
        <c:smooth val="0"/>
        <c:axId val="725914648"/>
        <c:axId val="725910728"/>
      </c:lineChart>
      <c:dateAx>
        <c:axId val="725914648"/>
        <c:scaling>
          <c:orientation val="minMax"/>
        </c:scaling>
        <c:delete val="1"/>
        <c:axPos val="b"/>
        <c:numFmt formatCode="&quot;H&quot;yy" sourceLinked="1"/>
        <c:majorTickMark val="none"/>
        <c:minorTickMark val="none"/>
        <c:tickLblPos val="none"/>
        <c:crossAx val="725910728"/>
        <c:crosses val="autoZero"/>
        <c:auto val="1"/>
        <c:lblOffset val="100"/>
        <c:baseTimeUnit val="years"/>
      </c:dateAx>
      <c:valAx>
        <c:axId val="725910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5914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67.95</c:v>
                </c:pt>
                <c:pt idx="1">
                  <c:v>66.87</c:v>
                </c:pt>
                <c:pt idx="2">
                  <c:v>70.5</c:v>
                </c:pt>
                <c:pt idx="3">
                  <c:v>70.540000000000006</c:v>
                </c:pt>
                <c:pt idx="4">
                  <c:v>69.459999999999994</c:v>
                </c:pt>
              </c:numCache>
            </c:numRef>
          </c:val>
          <c:extLst xmlns:c16r2="http://schemas.microsoft.com/office/drawing/2015/06/chart">
            <c:ext xmlns:c16="http://schemas.microsoft.com/office/drawing/2014/chart" uri="{C3380CC4-5D6E-409C-BE32-E72D297353CC}">
              <c16:uniqueId val="{00000000-F315-48AA-BE16-BC5025E0E7CE}"/>
            </c:ext>
          </c:extLst>
        </c:ser>
        <c:dLbls>
          <c:showLegendKey val="0"/>
          <c:showVal val="0"/>
          <c:showCatName val="0"/>
          <c:showSerName val="0"/>
          <c:showPercent val="0"/>
          <c:showBubbleSize val="0"/>
        </c:dLbls>
        <c:gapWidth val="150"/>
        <c:axId val="723468616"/>
        <c:axId val="723467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315-48AA-BE16-BC5025E0E7CE}"/>
            </c:ext>
          </c:extLst>
        </c:ser>
        <c:dLbls>
          <c:showLegendKey val="0"/>
          <c:showVal val="0"/>
          <c:showCatName val="0"/>
          <c:showSerName val="0"/>
          <c:showPercent val="0"/>
          <c:showBubbleSize val="0"/>
        </c:dLbls>
        <c:marker val="1"/>
        <c:smooth val="0"/>
        <c:axId val="723468616"/>
        <c:axId val="723467048"/>
      </c:lineChart>
      <c:dateAx>
        <c:axId val="723468616"/>
        <c:scaling>
          <c:orientation val="minMax"/>
        </c:scaling>
        <c:delete val="1"/>
        <c:axPos val="b"/>
        <c:numFmt formatCode="&quot;H&quot;yy" sourceLinked="1"/>
        <c:majorTickMark val="none"/>
        <c:minorTickMark val="none"/>
        <c:tickLblPos val="none"/>
        <c:crossAx val="723467048"/>
        <c:crosses val="autoZero"/>
        <c:auto val="1"/>
        <c:lblOffset val="100"/>
        <c:baseTimeUnit val="years"/>
      </c:dateAx>
      <c:valAx>
        <c:axId val="723467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3468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605-452C-9C9C-09AAC9538C1A}"/>
            </c:ext>
          </c:extLst>
        </c:ser>
        <c:dLbls>
          <c:showLegendKey val="0"/>
          <c:showVal val="0"/>
          <c:showCatName val="0"/>
          <c:showSerName val="0"/>
          <c:showPercent val="0"/>
          <c:showBubbleSize val="0"/>
        </c:dLbls>
        <c:gapWidth val="150"/>
        <c:axId val="723469008"/>
        <c:axId val="72346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605-452C-9C9C-09AAC9538C1A}"/>
            </c:ext>
          </c:extLst>
        </c:ser>
        <c:dLbls>
          <c:showLegendKey val="0"/>
          <c:showVal val="0"/>
          <c:showCatName val="0"/>
          <c:showSerName val="0"/>
          <c:showPercent val="0"/>
          <c:showBubbleSize val="0"/>
        </c:dLbls>
        <c:marker val="1"/>
        <c:smooth val="0"/>
        <c:axId val="723469008"/>
        <c:axId val="723465872"/>
      </c:lineChart>
      <c:dateAx>
        <c:axId val="723469008"/>
        <c:scaling>
          <c:orientation val="minMax"/>
        </c:scaling>
        <c:delete val="1"/>
        <c:axPos val="b"/>
        <c:numFmt formatCode="&quot;H&quot;yy" sourceLinked="1"/>
        <c:majorTickMark val="none"/>
        <c:minorTickMark val="none"/>
        <c:tickLblPos val="none"/>
        <c:crossAx val="723465872"/>
        <c:crosses val="autoZero"/>
        <c:auto val="1"/>
        <c:lblOffset val="100"/>
        <c:baseTimeUnit val="years"/>
      </c:dateAx>
      <c:valAx>
        <c:axId val="72346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346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73C-4FD6-BA20-024BB6522605}"/>
            </c:ext>
          </c:extLst>
        </c:ser>
        <c:dLbls>
          <c:showLegendKey val="0"/>
          <c:showVal val="0"/>
          <c:showCatName val="0"/>
          <c:showSerName val="0"/>
          <c:showPercent val="0"/>
          <c:showBubbleSize val="0"/>
        </c:dLbls>
        <c:gapWidth val="150"/>
        <c:axId val="723469792"/>
        <c:axId val="723470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73C-4FD6-BA20-024BB6522605}"/>
            </c:ext>
          </c:extLst>
        </c:ser>
        <c:dLbls>
          <c:showLegendKey val="0"/>
          <c:showVal val="0"/>
          <c:showCatName val="0"/>
          <c:showSerName val="0"/>
          <c:showPercent val="0"/>
          <c:showBubbleSize val="0"/>
        </c:dLbls>
        <c:marker val="1"/>
        <c:smooth val="0"/>
        <c:axId val="723469792"/>
        <c:axId val="723470968"/>
      </c:lineChart>
      <c:dateAx>
        <c:axId val="723469792"/>
        <c:scaling>
          <c:orientation val="minMax"/>
        </c:scaling>
        <c:delete val="1"/>
        <c:axPos val="b"/>
        <c:numFmt formatCode="&quot;H&quot;yy" sourceLinked="1"/>
        <c:majorTickMark val="none"/>
        <c:minorTickMark val="none"/>
        <c:tickLblPos val="none"/>
        <c:crossAx val="723470968"/>
        <c:crosses val="autoZero"/>
        <c:auto val="1"/>
        <c:lblOffset val="100"/>
        <c:baseTimeUnit val="years"/>
      </c:dateAx>
      <c:valAx>
        <c:axId val="723470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346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D1E-48AD-9960-72BE0520D774}"/>
            </c:ext>
          </c:extLst>
        </c:ser>
        <c:dLbls>
          <c:showLegendKey val="0"/>
          <c:showVal val="0"/>
          <c:showCatName val="0"/>
          <c:showSerName val="0"/>
          <c:showPercent val="0"/>
          <c:showBubbleSize val="0"/>
        </c:dLbls>
        <c:gapWidth val="150"/>
        <c:axId val="723464696"/>
        <c:axId val="723466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D1E-48AD-9960-72BE0520D774}"/>
            </c:ext>
          </c:extLst>
        </c:ser>
        <c:dLbls>
          <c:showLegendKey val="0"/>
          <c:showVal val="0"/>
          <c:showCatName val="0"/>
          <c:showSerName val="0"/>
          <c:showPercent val="0"/>
          <c:showBubbleSize val="0"/>
        </c:dLbls>
        <c:marker val="1"/>
        <c:smooth val="0"/>
        <c:axId val="723464696"/>
        <c:axId val="723466264"/>
      </c:lineChart>
      <c:dateAx>
        <c:axId val="723464696"/>
        <c:scaling>
          <c:orientation val="minMax"/>
        </c:scaling>
        <c:delete val="1"/>
        <c:axPos val="b"/>
        <c:numFmt formatCode="&quot;H&quot;yy" sourceLinked="1"/>
        <c:majorTickMark val="none"/>
        <c:minorTickMark val="none"/>
        <c:tickLblPos val="none"/>
        <c:crossAx val="723466264"/>
        <c:crosses val="autoZero"/>
        <c:auto val="1"/>
        <c:lblOffset val="100"/>
        <c:baseTimeUnit val="years"/>
      </c:dateAx>
      <c:valAx>
        <c:axId val="723466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3464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044-4990-B011-2C459FB6FD64}"/>
            </c:ext>
          </c:extLst>
        </c:ser>
        <c:dLbls>
          <c:showLegendKey val="0"/>
          <c:showVal val="0"/>
          <c:showCatName val="0"/>
          <c:showSerName val="0"/>
          <c:showPercent val="0"/>
          <c:showBubbleSize val="0"/>
        </c:dLbls>
        <c:gapWidth val="150"/>
        <c:axId val="561559808"/>
        <c:axId val="56156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044-4990-B011-2C459FB6FD64}"/>
            </c:ext>
          </c:extLst>
        </c:ser>
        <c:dLbls>
          <c:showLegendKey val="0"/>
          <c:showVal val="0"/>
          <c:showCatName val="0"/>
          <c:showSerName val="0"/>
          <c:showPercent val="0"/>
          <c:showBubbleSize val="0"/>
        </c:dLbls>
        <c:marker val="1"/>
        <c:smooth val="0"/>
        <c:axId val="561559808"/>
        <c:axId val="561560592"/>
      </c:lineChart>
      <c:dateAx>
        <c:axId val="561559808"/>
        <c:scaling>
          <c:orientation val="minMax"/>
        </c:scaling>
        <c:delete val="1"/>
        <c:axPos val="b"/>
        <c:numFmt formatCode="&quot;H&quot;yy" sourceLinked="1"/>
        <c:majorTickMark val="none"/>
        <c:minorTickMark val="none"/>
        <c:tickLblPos val="none"/>
        <c:crossAx val="561560592"/>
        <c:crosses val="autoZero"/>
        <c:auto val="1"/>
        <c:lblOffset val="100"/>
        <c:baseTimeUnit val="years"/>
      </c:dateAx>
      <c:valAx>
        <c:axId val="56156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155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47D-49F4-BA2F-B4D424FE7639}"/>
            </c:ext>
          </c:extLst>
        </c:ser>
        <c:dLbls>
          <c:showLegendKey val="0"/>
          <c:showVal val="0"/>
          <c:showCatName val="0"/>
          <c:showSerName val="0"/>
          <c:showPercent val="0"/>
          <c:showBubbleSize val="0"/>
        </c:dLbls>
        <c:gapWidth val="150"/>
        <c:axId val="561565688"/>
        <c:axId val="56156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xmlns:c16r2="http://schemas.microsoft.com/office/drawing/2015/06/chart">
            <c:ext xmlns:c16="http://schemas.microsoft.com/office/drawing/2014/chart" uri="{C3380CC4-5D6E-409C-BE32-E72D297353CC}">
              <c16:uniqueId val="{00000001-147D-49F4-BA2F-B4D424FE7639}"/>
            </c:ext>
          </c:extLst>
        </c:ser>
        <c:dLbls>
          <c:showLegendKey val="0"/>
          <c:showVal val="0"/>
          <c:showCatName val="0"/>
          <c:showSerName val="0"/>
          <c:showPercent val="0"/>
          <c:showBubbleSize val="0"/>
        </c:dLbls>
        <c:marker val="1"/>
        <c:smooth val="0"/>
        <c:axId val="561565688"/>
        <c:axId val="561566080"/>
      </c:lineChart>
      <c:dateAx>
        <c:axId val="561565688"/>
        <c:scaling>
          <c:orientation val="minMax"/>
        </c:scaling>
        <c:delete val="1"/>
        <c:axPos val="b"/>
        <c:numFmt formatCode="&quot;H&quot;yy" sourceLinked="1"/>
        <c:majorTickMark val="none"/>
        <c:minorTickMark val="none"/>
        <c:tickLblPos val="none"/>
        <c:crossAx val="561566080"/>
        <c:crosses val="autoZero"/>
        <c:auto val="1"/>
        <c:lblOffset val="100"/>
        <c:baseTimeUnit val="years"/>
      </c:dateAx>
      <c:valAx>
        <c:axId val="56156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1565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92.13</c:v>
                </c:pt>
                <c:pt idx="1">
                  <c:v>92.36</c:v>
                </c:pt>
                <c:pt idx="2">
                  <c:v>46.12</c:v>
                </c:pt>
                <c:pt idx="3">
                  <c:v>43.48</c:v>
                </c:pt>
                <c:pt idx="4">
                  <c:v>46.18</c:v>
                </c:pt>
              </c:numCache>
            </c:numRef>
          </c:val>
          <c:extLst xmlns:c16r2="http://schemas.microsoft.com/office/drawing/2015/06/chart">
            <c:ext xmlns:c16="http://schemas.microsoft.com/office/drawing/2014/chart" uri="{C3380CC4-5D6E-409C-BE32-E72D297353CC}">
              <c16:uniqueId val="{00000000-2824-4BEA-851E-E6040B8D258C}"/>
            </c:ext>
          </c:extLst>
        </c:ser>
        <c:dLbls>
          <c:showLegendKey val="0"/>
          <c:showVal val="0"/>
          <c:showCatName val="0"/>
          <c:showSerName val="0"/>
          <c:showPercent val="0"/>
          <c:showBubbleSize val="0"/>
        </c:dLbls>
        <c:gapWidth val="150"/>
        <c:axId val="561566472"/>
        <c:axId val="56156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xmlns:c16r2="http://schemas.microsoft.com/office/drawing/2015/06/chart">
            <c:ext xmlns:c16="http://schemas.microsoft.com/office/drawing/2014/chart" uri="{C3380CC4-5D6E-409C-BE32-E72D297353CC}">
              <c16:uniqueId val="{00000001-2824-4BEA-851E-E6040B8D258C}"/>
            </c:ext>
          </c:extLst>
        </c:ser>
        <c:dLbls>
          <c:showLegendKey val="0"/>
          <c:showVal val="0"/>
          <c:showCatName val="0"/>
          <c:showSerName val="0"/>
          <c:showPercent val="0"/>
          <c:showBubbleSize val="0"/>
        </c:dLbls>
        <c:marker val="1"/>
        <c:smooth val="0"/>
        <c:axId val="561566472"/>
        <c:axId val="561566864"/>
      </c:lineChart>
      <c:dateAx>
        <c:axId val="561566472"/>
        <c:scaling>
          <c:orientation val="minMax"/>
        </c:scaling>
        <c:delete val="1"/>
        <c:axPos val="b"/>
        <c:numFmt formatCode="&quot;H&quot;yy" sourceLinked="1"/>
        <c:majorTickMark val="none"/>
        <c:minorTickMark val="none"/>
        <c:tickLblPos val="none"/>
        <c:crossAx val="561566864"/>
        <c:crosses val="autoZero"/>
        <c:auto val="1"/>
        <c:lblOffset val="100"/>
        <c:baseTimeUnit val="years"/>
      </c:dateAx>
      <c:valAx>
        <c:axId val="56156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1566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174.58</c:v>
                </c:pt>
                <c:pt idx="1">
                  <c:v>173.36</c:v>
                </c:pt>
                <c:pt idx="2">
                  <c:v>352.59</c:v>
                </c:pt>
                <c:pt idx="3">
                  <c:v>382.93</c:v>
                </c:pt>
                <c:pt idx="4">
                  <c:v>366.59</c:v>
                </c:pt>
              </c:numCache>
            </c:numRef>
          </c:val>
          <c:extLst xmlns:c16r2="http://schemas.microsoft.com/office/drawing/2015/06/chart">
            <c:ext xmlns:c16="http://schemas.microsoft.com/office/drawing/2014/chart" uri="{C3380CC4-5D6E-409C-BE32-E72D297353CC}">
              <c16:uniqueId val="{00000000-B4D7-4FDC-AF65-D451CE398EB8}"/>
            </c:ext>
          </c:extLst>
        </c:ser>
        <c:dLbls>
          <c:showLegendKey val="0"/>
          <c:showVal val="0"/>
          <c:showCatName val="0"/>
          <c:showSerName val="0"/>
          <c:showPercent val="0"/>
          <c:showBubbleSize val="0"/>
        </c:dLbls>
        <c:gapWidth val="150"/>
        <c:axId val="561562944"/>
        <c:axId val="561563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xmlns:c16r2="http://schemas.microsoft.com/office/drawing/2015/06/chart">
            <c:ext xmlns:c16="http://schemas.microsoft.com/office/drawing/2014/chart" uri="{C3380CC4-5D6E-409C-BE32-E72D297353CC}">
              <c16:uniqueId val="{00000001-B4D7-4FDC-AF65-D451CE398EB8}"/>
            </c:ext>
          </c:extLst>
        </c:ser>
        <c:dLbls>
          <c:showLegendKey val="0"/>
          <c:showVal val="0"/>
          <c:showCatName val="0"/>
          <c:showSerName val="0"/>
          <c:showPercent val="0"/>
          <c:showBubbleSize val="0"/>
        </c:dLbls>
        <c:marker val="1"/>
        <c:smooth val="0"/>
        <c:axId val="561562944"/>
        <c:axId val="561563336"/>
      </c:lineChart>
      <c:dateAx>
        <c:axId val="561562944"/>
        <c:scaling>
          <c:orientation val="minMax"/>
        </c:scaling>
        <c:delete val="1"/>
        <c:axPos val="b"/>
        <c:numFmt formatCode="&quot;H&quot;yy" sourceLinked="1"/>
        <c:majorTickMark val="none"/>
        <c:minorTickMark val="none"/>
        <c:tickLblPos val="none"/>
        <c:crossAx val="561563336"/>
        <c:crosses val="autoZero"/>
        <c:auto val="1"/>
        <c:lblOffset val="100"/>
        <c:baseTimeUnit val="years"/>
      </c:dateAx>
      <c:valAx>
        <c:axId val="561563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156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4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高知県　土佐町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3625</v>
      </c>
      <c r="AM8" s="37"/>
      <c r="AN8" s="37"/>
      <c r="AO8" s="37"/>
      <c r="AP8" s="37"/>
      <c r="AQ8" s="37"/>
      <c r="AR8" s="37"/>
      <c r="AS8" s="37"/>
      <c r="AT8" s="38">
        <f>データ!T6</f>
        <v>212.13</v>
      </c>
      <c r="AU8" s="38"/>
      <c r="AV8" s="38"/>
      <c r="AW8" s="38"/>
      <c r="AX8" s="38"/>
      <c r="AY8" s="38"/>
      <c r="AZ8" s="38"/>
      <c r="BA8" s="38"/>
      <c r="BB8" s="38">
        <f>データ!U6</f>
        <v>17.09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19.05</v>
      </c>
      <c r="Q10" s="38"/>
      <c r="R10" s="38"/>
      <c r="S10" s="38"/>
      <c r="T10" s="38"/>
      <c r="U10" s="38"/>
      <c r="V10" s="38"/>
      <c r="W10" s="38">
        <f>データ!Q6</f>
        <v>77.95</v>
      </c>
      <c r="X10" s="38"/>
      <c r="Y10" s="38"/>
      <c r="Z10" s="38"/>
      <c r="AA10" s="38"/>
      <c r="AB10" s="38"/>
      <c r="AC10" s="38"/>
      <c r="AD10" s="37">
        <f>データ!R6</f>
        <v>2824</v>
      </c>
      <c r="AE10" s="37"/>
      <c r="AF10" s="37"/>
      <c r="AG10" s="37"/>
      <c r="AH10" s="37"/>
      <c r="AI10" s="37"/>
      <c r="AJ10" s="37"/>
      <c r="AK10" s="2"/>
      <c r="AL10" s="37">
        <f>データ!V6</f>
        <v>698</v>
      </c>
      <c r="AM10" s="37"/>
      <c r="AN10" s="37"/>
      <c r="AO10" s="37"/>
      <c r="AP10" s="37"/>
      <c r="AQ10" s="37"/>
      <c r="AR10" s="37"/>
      <c r="AS10" s="37"/>
      <c r="AT10" s="38">
        <f>データ!W6</f>
        <v>0.63</v>
      </c>
      <c r="AU10" s="38"/>
      <c r="AV10" s="38"/>
      <c r="AW10" s="38"/>
      <c r="AX10" s="38"/>
      <c r="AY10" s="38"/>
      <c r="AZ10" s="38"/>
      <c r="BA10" s="38"/>
      <c r="BB10" s="38">
        <f>データ!X6</f>
        <v>1107.94</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424np+WJouxxl0oAmcqLkFnIhZmOi3Vk9wzXuM9m5IBPxv+gw67iKiynHtiLnHEGlNCanq25lqr/+rNOOHGJxA==" saltValue="ngd4KaogKRIC7YR0F6W8e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393631</v>
      </c>
      <c r="D6" s="19">
        <f t="shared" si="3"/>
        <v>47</v>
      </c>
      <c r="E6" s="19">
        <f t="shared" si="3"/>
        <v>17</v>
      </c>
      <c r="F6" s="19">
        <f t="shared" si="3"/>
        <v>5</v>
      </c>
      <c r="G6" s="19">
        <f t="shared" si="3"/>
        <v>0</v>
      </c>
      <c r="H6" s="19" t="str">
        <f t="shared" si="3"/>
        <v>高知県　土佐町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19.05</v>
      </c>
      <c r="Q6" s="20">
        <f t="shared" si="3"/>
        <v>77.95</v>
      </c>
      <c r="R6" s="20">
        <f t="shared" si="3"/>
        <v>2824</v>
      </c>
      <c r="S6" s="20">
        <f t="shared" si="3"/>
        <v>3625</v>
      </c>
      <c r="T6" s="20">
        <f t="shared" si="3"/>
        <v>212.13</v>
      </c>
      <c r="U6" s="20">
        <f t="shared" si="3"/>
        <v>17.09</v>
      </c>
      <c r="V6" s="20">
        <f t="shared" si="3"/>
        <v>698</v>
      </c>
      <c r="W6" s="20">
        <f t="shared" si="3"/>
        <v>0.63</v>
      </c>
      <c r="X6" s="20">
        <f t="shared" si="3"/>
        <v>1107.94</v>
      </c>
      <c r="Y6" s="21">
        <f>IF(Y7="",NA(),Y7)</f>
        <v>67.95</v>
      </c>
      <c r="Z6" s="21">
        <f t="shared" ref="Z6:AH6" si="4">IF(Z7="",NA(),Z7)</f>
        <v>66.87</v>
      </c>
      <c r="AA6" s="21">
        <f t="shared" si="4"/>
        <v>70.5</v>
      </c>
      <c r="AB6" s="21">
        <f t="shared" si="4"/>
        <v>70.540000000000006</v>
      </c>
      <c r="AC6" s="21">
        <f t="shared" si="4"/>
        <v>69.459999999999994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92.13</v>
      </c>
      <c r="BR6" s="21">
        <f t="shared" ref="BR6:BZ6" si="8">IF(BR7="",NA(),BR7)</f>
        <v>92.36</v>
      </c>
      <c r="BS6" s="21">
        <f t="shared" si="8"/>
        <v>46.12</v>
      </c>
      <c r="BT6" s="21">
        <f t="shared" si="8"/>
        <v>43.48</v>
      </c>
      <c r="BU6" s="21">
        <f t="shared" si="8"/>
        <v>46.18</v>
      </c>
      <c r="BV6" s="21">
        <f t="shared" si="8"/>
        <v>57.77</v>
      </c>
      <c r="BW6" s="21">
        <f t="shared" si="8"/>
        <v>57.31</v>
      </c>
      <c r="BX6" s="21">
        <f t="shared" si="8"/>
        <v>57.08</v>
      </c>
      <c r="BY6" s="21">
        <f t="shared" si="8"/>
        <v>56.26</v>
      </c>
      <c r="BZ6" s="21">
        <f t="shared" si="8"/>
        <v>52.94</v>
      </c>
      <c r="CA6" s="20" t="str">
        <f>IF(CA7="","",IF(CA7="-","【-】","【"&amp;SUBSTITUTE(TEXT(CA7,"#,##0.00"),"-","△")&amp;"】"))</f>
        <v>【57.02】</v>
      </c>
      <c r="CB6" s="21">
        <f>IF(CB7="",NA(),CB7)</f>
        <v>174.58</v>
      </c>
      <c r="CC6" s="21">
        <f t="shared" ref="CC6:CK6" si="9">IF(CC7="",NA(),CC7)</f>
        <v>173.36</v>
      </c>
      <c r="CD6" s="21">
        <f t="shared" si="9"/>
        <v>352.59</v>
      </c>
      <c r="CE6" s="21">
        <f t="shared" si="9"/>
        <v>382.93</v>
      </c>
      <c r="CF6" s="21">
        <f t="shared" si="9"/>
        <v>366.59</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17.8</v>
      </c>
      <c r="CN6" s="21">
        <f t="shared" ref="CN6:CV6" si="10">IF(CN7="",NA(),CN7)</f>
        <v>17.420000000000002</v>
      </c>
      <c r="CO6" s="21">
        <f t="shared" si="10"/>
        <v>17.420000000000002</v>
      </c>
      <c r="CP6" s="21">
        <f t="shared" si="10"/>
        <v>49.24</v>
      </c>
      <c r="CQ6" s="21">
        <f t="shared" si="10"/>
        <v>51.14</v>
      </c>
      <c r="CR6" s="21">
        <f t="shared" si="10"/>
        <v>50.68</v>
      </c>
      <c r="CS6" s="21">
        <f t="shared" si="10"/>
        <v>50.14</v>
      </c>
      <c r="CT6" s="21">
        <f t="shared" si="10"/>
        <v>54.83</v>
      </c>
      <c r="CU6" s="21">
        <f t="shared" si="10"/>
        <v>66.53</v>
      </c>
      <c r="CV6" s="21">
        <f t="shared" si="10"/>
        <v>52.35</v>
      </c>
      <c r="CW6" s="20" t="str">
        <f>IF(CW7="","",IF(CW7="-","【-】","【"&amp;SUBSTITUTE(TEXT(CW7,"#,##0.00"),"-","△")&amp;"】"))</f>
        <v>【52.55】</v>
      </c>
      <c r="CX6" s="21">
        <f>IF(CX7="",NA(),CX7)</f>
        <v>73.61</v>
      </c>
      <c r="CY6" s="21">
        <f t="shared" ref="CY6:DG6" si="11">IF(CY7="",NA(),CY7)</f>
        <v>73.290000000000006</v>
      </c>
      <c r="CZ6" s="21">
        <f t="shared" si="11"/>
        <v>69.92</v>
      </c>
      <c r="DA6" s="21">
        <f t="shared" si="11"/>
        <v>59.38</v>
      </c>
      <c r="DB6" s="21">
        <f t="shared" si="11"/>
        <v>62.61</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393631</v>
      </c>
      <c r="D7" s="23">
        <v>47</v>
      </c>
      <c r="E7" s="23">
        <v>17</v>
      </c>
      <c r="F7" s="23">
        <v>5</v>
      </c>
      <c r="G7" s="23">
        <v>0</v>
      </c>
      <c r="H7" s="23" t="s">
        <v>97</v>
      </c>
      <c r="I7" s="23" t="s">
        <v>98</v>
      </c>
      <c r="J7" s="23" t="s">
        <v>99</v>
      </c>
      <c r="K7" s="23" t="s">
        <v>100</v>
      </c>
      <c r="L7" s="23" t="s">
        <v>101</v>
      </c>
      <c r="M7" s="23" t="s">
        <v>102</v>
      </c>
      <c r="N7" s="24" t="s">
        <v>103</v>
      </c>
      <c r="O7" s="24" t="s">
        <v>104</v>
      </c>
      <c r="P7" s="24">
        <v>19.05</v>
      </c>
      <c r="Q7" s="24">
        <v>77.95</v>
      </c>
      <c r="R7" s="24">
        <v>2824</v>
      </c>
      <c r="S7" s="24">
        <v>3625</v>
      </c>
      <c r="T7" s="24">
        <v>212.13</v>
      </c>
      <c r="U7" s="24">
        <v>17.09</v>
      </c>
      <c r="V7" s="24">
        <v>698</v>
      </c>
      <c r="W7" s="24">
        <v>0.63</v>
      </c>
      <c r="X7" s="24">
        <v>1107.94</v>
      </c>
      <c r="Y7" s="24">
        <v>67.95</v>
      </c>
      <c r="Z7" s="24">
        <v>66.87</v>
      </c>
      <c r="AA7" s="24">
        <v>70.5</v>
      </c>
      <c r="AB7" s="24">
        <v>70.540000000000006</v>
      </c>
      <c r="AC7" s="24">
        <v>69.459999999999994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867.83</v>
      </c>
      <c r="BN7" s="24">
        <v>791.76</v>
      </c>
      <c r="BO7" s="24">
        <v>900.82</v>
      </c>
      <c r="BP7" s="24">
        <v>809.19</v>
      </c>
      <c r="BQ7" s="24">
        <v>92.13</v>
      </c>
      <c r="BR7" s="24">
        <v>92.36</v>
      </c>
      <c r="BS7" s="24">
        <v>46.12</v>
      </c>
      <c r="BT7" s="24">
        <v>43.48</v>
      </c>
      <c r="BU7" s="24">
        <v>46.18</v>
      </c>
      <c r="BV7" s="24">
        <v>57.77</v>
      </c>
      <c r="BW7" s="24">
        <v>57.31</v>
      </c>
      <c r="BX7" s="24">
        <v>57.08</v>
      </c>
      <c r="BY7" s="24">
        <v>56.26</v>
      </c>
      <c r="BZ7" s="24">
        <v>52.94</v>
      </c>
      <c r="CA7" s="24">
        <v>57.02</v>
      </c>
      <c r="CB7" s="24">
        <v>174.58</v>
      </c>
      <c r="CC7" s="24">
        <v>173.36</v>
      </c>
      <c r="CD7" s="24">
        <v>352.59</v>
      </c>
      <c r="CE7" s="24">
        <v>382.93</v>
      </c>
      <c r="CF7" s="24">
        <v>366.59</v>
      </c>
      <c r="CG7" s="24">
        <v>274.35000000000002</v>
      </c>
      <c r="CH7" s="24">
        <v>273.52</v>
      </c>
      <c r="CI7" s="24">
        <v>274.99</v>
      </c>
      <c r="CJ7" s="24">
        <v>282.08999999999997</v>
      </c>
      <c r="CK7" s="24">
        <v>303.27999999999997</v>
      </c>
      <c r="CL7" s="24">
        <v>273.68</v>
      </c>
      <c r="CM7" s="24">
        <v>17.8</v>
      </c>
      <c r="CN7" s="24">
        <v>17.420000000000002</v>
      </c>
      <c r="CO7" s="24">
        <v>17.420000000000002</v>
      </c>
      <c r="CP7" s="24">
        <v>49.24</v>
      </c>
      <c r="CQ7" s="24">
        <v>51.14</v>
      </c>
      <c r="CR7" s="24">
        <v>50.68</v>
      </c>
      <c r="CS7" s="24">
        <v>50.14</v>
      </c>
      <c r="CT7" s="24">
        <v>54.83</v>
      </c>
      <c r="CU7" s="24">
        <v>66.53</v>
      </c>
      <c r="CV7" s="24">
        <v>52.35</v>
      </c>
      <c r="CW7" s="24">
        <v>52.55</v>
      </c>
      <c r="CX7" s="24">
        <v>73.61</v>
      </c>
      <c r="CY7" s="24">
        <v>73.290000000000006</v>
      </c>
      <c r="CZ7" s="24">
        <v>69.92</v>
      </c>
      <c r="DA7" s="24">
        <v>59.38</v>
      </c>
      <c r="DB7" s="24">
        <v>62.61</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和田 亜美</cp:lastModifiedBy>
  <cp:lastPrinted>2024-01-25T05:37:46Z</cp:lastPrinted>
  <dcterms:created xsi:type="dcterms:W3CDTF">2023-12-12T02:55:57Z</dcterms:created>
  <dcterms:modified xsi:type="dcterms:W3CDTF">2024-01-25T05:37:48Z</dcterms:modified>
  <cp:category/>
</cp:coreProperties>
</file>