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123331\Desktop\【経営比較分析表】2022_394122_47_1718\"/>
    </mc:Choice>
  </mc:AlternateContent>
  <xr:revisionPtr revIDLastSave="0" documentId="13_ncr:1_{6397C8C9-DAA7-4E46-8EF3-4550499A218A}" xr6:coauthVersionLast="47" xr6:coauthVersionMax="47" xr10:uidLastSave="{00000000-0000-0000-0000-000000000000}"/>
  <workbookProtection workbookAlgorithmName="SHA-512" workbookHashValue="mdoTjIAhnVpdIRh+upUHHWM04HEF/Q6S3HLewWaa73+hHbcfzLcuywtgh2ZNkVvJ/LKc/IYu0jWSBsg5/hDnjg==" workbookSaltValue="5jC65+PgV+pVfrq1U7uwyg==" workbookSpinCount="100000" lockStructure="1"/>
  <bookViews>
    <workbookView xWindow="14295" yWindow="0" windowWidth="14610" windowHeight="16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D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<sst xmlns="http://schemas.openxmlformats.org/spreadsheetml/2006/main" count="236" uniqueCount="121">
  <si>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</si>
  <si>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</si>
  <si>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</si>
  <si>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</si>
  <si>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</si>
  <si>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</si>
  <si>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</si>
  <si>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</si>
  <si>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</si>
  <si>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</si>
  <si>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</si>
  <si>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</si>
  <si>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</si>
  <si>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</si>
  <si>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</si>
  <si>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</si>
  <si>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</si>
  <si>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</si>
  <si>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</si>
  <si>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</si>
  <si>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</si>
  <si>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</si>
  <si>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</si>
  <si>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</si>
  <si>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</si>
  <si>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</si>
  <si>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</si>
  <si>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</si>
  <si>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</si>
  <si>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</si>
  <si>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</si>
  <si>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</si>
  <si>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</si>
  <si>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</si>
  <si>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</si>
  <si>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</si>
  <si>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</si>
  <si>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</si>
  <si>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</si>
  <si>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</si>
  <si>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</si>
  <si>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</si>
  <si>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</si>
  <si>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</si>
  <si>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</si>
  <si>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</si>
  <si>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</si>
  <si>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</si>
  <si>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</si>
  <si>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</si>
  <si>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</si>
  <si>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</si>
  <si>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</si>
  <si>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</si>
  <si>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</si>
  <si>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</si>
  <si>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</si>
  <si>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</si>
  <si>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</si>
  <si>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</si>
  <si>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</si>
  <si>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</si>
  <si>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</si>
  <si>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</si>
  <si>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</si>
  <si>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</si>
  <si>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</si>
  <si>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</si>
  <si>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</si>
  <si>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</si>
  <si>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</si>
  <si>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</si>
  <si>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</si>
  <si>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</si>
  <si>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</si>
  <si>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</si>
  <si>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</si>
  <si>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</si>
  <si>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</si>
  <si>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</si>
  <si>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</si>
  <si>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</si>
  <si>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</si>
  <si>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</si>
  <si>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</si>
  <si>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</si>
  <si>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</si>
  <si>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</si>
  <si>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</si>
  <si>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</si>
  <si>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</si>
  <si>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</si>
  <si>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</si>
  <si>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</si>
  <si>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</si>
  <si>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</si>
  <si>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</si>
  <si>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</si>
  <si>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</si>
  <si>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</si>
  <si>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</si>
  <si>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</si>
  <si>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</si>
  <si>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</si>
  <si>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</si>
  <si>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</si>
  <si>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</si>
  <si>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</si>
  <si>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</si>
  <si>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</si>
  <si>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</si>
  <si>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</si>
  <si>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</si>
  <si>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</si>
  <si>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</si>
  <si>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</si>
  <si>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</si>
  <si>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</si>
  <si>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四万十町の簡易排水施設は処理施設および管路ともに整備済みである。
  現在の主な支出は維持管理費用が主となっている。
　経費回収率、汚水処理原価及び施設利用率は供用開始当初から低値のまま推移しており類似団体平均と比べ低い。維持管理費用は一定に推移しているが、今後は使用人数の減少が予想され使用料収入も減少傾向にあり、収支不足を他会計繰入金に依存せざるを得ない状況にある。</t>
    <phoneticPr fontId="4"/>
  </si>
  <si>
    <t>　森ヶ内地区は平成７年より供用しているが、施設設備が簡易なことから、高額の修繕等は発生してない。
　現在、定期検査等の実施と適正な維持管理を行い安定した稼働をしている。</t>
  </si>
  <si>
    <t>　使用人数が極めて少ないため、経営的には厳しいが、水環境保全のため今後も適切な維持管理を実施し、処理施設の長寿命化を図っていく。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</si>
</sst>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22-46E3-98E8-4DC3026018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22-46E3-98E8-4DC3026018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6.67</c:v>
                </c:pt>
                <c:pt idx="1">
                  <c:v>6.67</c:v>
                </c:pt>
                <c:pt idx="2">
                  <c:v>6.67</c:v>
                </c:pt>
                <c:pt idx="3">
                  <c:v>6.67</c:v>
                </c:pt>
                <c:pt idx="4">
                  <c:v>6.67</c:v>
                </c:pt>
              </c:numCache>
            </c:numRef>
          </c:val>
          <c:extLst>
            <c:ext xmlns:c16="http://schemas.microsoft.com/office/drawing/2014/chart" uri="{C3380CC4-5D6E-409C-BE32-E72D297353CC}">
              <c16:uniqueId val="{00000000-D37F-48E3-A26B-60BD571DCC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D37F-48E3-A26B-60BD571DCC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3CD-453D-9AAE-6953A9737D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73CD-453D-9AAE-6953A9737D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545-4E1B-A12F-7CFFCE376B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5-4E1B-A12F-7CFFCE376B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4-4450-8AC8-037F02E634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4-4450-8AC8-037F02E634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9-4AC3-BA3E-C0EE88FF44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9-4AC3-BA3E-C0EE88FF44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1-4374-8F0A-0374411268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1-4374-8F0A-0374411268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0-47F7-A30A-589683C3F7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0-47F7-A30A-589683C3F7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9-4D9D-BA4B-49B64295CB7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F189-4D9D-BA4B-49B64295CB7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28.37</c:v>
                </c:pt>
                <c:pt idx="1">
                  <c:v>31.29</c:v>
                </c:pt>
                <c:pt idx="2">
                  <c:v>27.84</c:v>
                </c:pt>
                <c:pt idx="3">
                  <c:v>27.04</c:v>
                </c:pt>
                <c:pt idx="4">
                  <c:v>26.32</c:v>
                </c:pt>
              </c:numCache>
            </c:numRef>
          </c:val>
          <c:extLst>
            <c:ext xmlns:c16="http://schemas.microsoft.com/office/drawing/2014/chart" uri="{C3380CC4-5D6E-409C-BE32-E72D297353CC}">
              <c16:uniqueId val="{00000000-8A96-4CE6-B62D-5D854A9671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8A96-4CE6-B62D-5D854A9671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407.5</c:v>
                </c:pt>
                <c:pt idx="1">
                  <c:v>407.5</c:v>
                </c:pt>
                <c:pt idx="2">
                  <c:v>417.5</c:v>
                </c:pt>
                <c:pt idx="3">
                  <c:v>406.88</c:v>
                </c:pt>
                <c:pt idx="4">
                  <c:v>430.67</c:v>
                </c:pt>
              </c:numCache>
            </c:numRef>
          </c:val>
          <c:extLst>
            <c:ext xmlns:c16="http://schemas.microsoft.com/office/drawing/2014/chart" uri="{C3380CC4-5D6E-409C-BE32-E72D297353CC}">
              <c16:uniqueId val="{00000000-793C-495A-B215-8FBF6CC84B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793C-495A-B215-8FBF6CC84B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四万十町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簡易排水</v>
      </c>
      <c r="Q8" s="66"/>
      <c r="R8" s="66"/>
      <c r="S8" s="66"/>
      <c r="T8" s="66"/>
      <c r="U8" s="66"/>
      <c r="V8" s="66"/>
      <c r="W8" s="66" t="str">
        <f>データ!L6</f>
        <v>J2</v>
      </c>
      <c r="X8" s="66"/>
      <c r="Y8" s="66"/>
      <c r="Z8" s="66"/>
      <c r="AA8" s="66"/>
      <c r="AB8" s="66"/>
      <c r="AC8" s="66"/>
      <c r="AD8" s="67" t="str">
        <f>データ!$M$6</f>
        <v>非設置</v>
      </c>
      <c r="AE8" s="67"/>
      <c r="AF8" s="67"/>
      <c r="AG8" s="67"/>
      <c r="AH8" s="67"/>
      <c r="AI8" s="67"/>
      <c r="AJ8" s="67"/>
      <c r="AK8" s="3"/>
      <c r="AL8" s="55">
        <f>データ!S6</f>
        <v>15761</v>
      </c>
      <c r="AM8" s="55"/>
      <c r="AN8" s="55"/>
      <c r="AO8" s="55"/>
      <c r="AP8" s="55"/>
      <c r="AQ8" s="55"/>
      <c r="AR8" s="55"/>
      <c r="AS8" s="55"/>
      <c r="AT8" s="54">
        <f>データ!T6</f>
        <v>642.28</v>
      </c>
      <c r="AU8" s="54"/>
      <c r="AV8" s="54"/>
      <c r="AW8" s="54"/>
      <c r="AX8" s="54"/>
      <c r="AY8" s="54"/>
      <c r="AZ8" s="54"/>
      <c r="BA8" s="54"/>
      <c r="BB8" s="54">
        <f>データ!U6</f>
        <v>24.54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0.1</v>
      </c>
      <c r="Q10" s="54"/>
      <c r="R10" s="54"/>
      <c r="S10" s="54"/>
      <c r="T10" s="54"/>
      <c r="U10" s="54"/>
      <c r="V10" s="54"/>
      <c r="W10" s="54">
        <f>データ!Q6</f>
        <v>88.24</v>
      </c>
      <c r="X10" s="54"/>
      <c r="Y10" s="54"/>
      <c r="Z10" s="54"/>
      <c r="AA10" s="54"/>
      <c r="AB10" s="54"/>
      <c r="AC10" s="54"/>
      <c r="AD10" s="55">
        <f>データ!R6</f>
        <v>2610</v>
      </c>
      <c r="AE10" s="55"/>
      <c r="AF10" s="55"/>
      <c r="AG10" s="55"/>
      <c r="AH10" s="55"/>
      <c r="AI10" s="55"/>
      <c r="AJ10" s="55"/>
      <c r="AK10" s="2"/>
      <c r="AL10" s="55">
        <f>データ!V6</f>
        <v>16</v>
      </c>
      <c r="AM10" s="55"/>
      <c r="AN10" s="55"/>
      <c r="AO10" s="55"/>
      <c r="AP10" s="55"/>
      <c r="AQ10" s="55"/>
      <c r="AR10" s="55"/>
      <c r="AS10" s="55"/>
      <c r="AT10" s="54">
        <f>データ!W6</f>
        <v>0.01</v>
      </c>
      <c r="AU10" s="54"/>
      <c r="AV10" s="54"/>
      <c r="AW10" s="54"/>
      <c r="AX10" s="54"/>
      <c r="AY10" s="54"/>
      <c r="AZ10" s="54"/>
      <c r="BA10" s="54"/>
      <c r="BB10" s="54">
        <f>データ!X6</f>
        <v>1600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【160.77】</v>
      </c>
      <c r="I86" s="12" t="str">
        <f>データ!CA6</f>
        <v>【30.19】</v>
      </c>
      <c r="J86" s="12" t="str">
        <f>データ!CL6</f>
        <v>【631.55】</v>
      </c>
      <c r="K86" s="12" t="str">
        <f>データ!CW6</f>
        <v>【25.16】</v>
      </c>
      <c r="L86" s="12" t="str">
        <f>データ!DH6</f>
        <v>【95.65】</v>
      </c>
      <c r="M86" s="12" t="s">
        <v>44</v>
      </c>
      <c r="N86" s="12" t="s">
        <v>43</v>
      </c>
      <c r="O86" s="12" t="str">
        <f>データ!EO6</f>
        <v>【0.00】</v>
      </c>
    </row>
  </sheetData>
  <sheetProtection algorithmName="SHA-512" hashValue="v1P/UDaUAqnQBR2StKuRU6af+ReeoTTNJ2APmYF7fjTsNQzZQuhy2MsicXZI5/tuTlFk0zHw3WDWbOpxlvX9Jg==" saltValue="39Sycw8vfeadQ5+7hXaF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394122</v>
      </c>
      <c r="D6" s="19">
        <f t="shared" si="3"/>
        <v>47</v>
      </c>
      <c r="E6" s="19">
        <f t="shared" si="3"/>
        <v>17</v>
      </c>
      <c r="F6" s="19">
        <f t="shared" si="3"/>
        <v>8</v>
      </c>
      <c r="G6" s="19">
        <f t="shared" si="3"/>
        <v>0</v>
      </c>
      <c r="H6" s="19" t="str">
        <f t="shared" si="3"/>
        <v>高知県　四万十町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0.1</v>
      </c>
      <c r="Q6" s="20">
        <f t="shared" si="3"/>
        <v>88.24</v>
      </c>
      <c r="R6" s="20">
        <f t="shared" si="3"/>
        <v>2610</v>
      </c>
      <c r="S6" s="20">
        <f t="shared" si="3"/>
        <v>15761</v>
      </c>
      <c r="T6" s="20">
        <f t="shared" si="3"/>
        <v>642.28</v>
      </c>
      <c r="U6" s="20">
        <f t="shared" si="3"/>
        <v>24.54</v>
      </c>
      <c r="V6" s="20">
        <f t="shared" si="3"/>
        <v>16</v>
      </c>
      <c r="W6" s="20">
        <f t="shared" si="3"/>
        <v>0.01</v>
      </c>
      <c r="X6" s="20">
        <f t="shared" si="3"/>
        <v>1600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28.37</v>
      </c>
      <c r="BR6" s="21">
        <f t="shared" ref="BR6:BZ6" si="8">IF(BR7="",NA(),BR7)</f>
        <v>31.29</v>
      </c>
      <c r="BS6" s="21">
        <f t="shared" si="8"/>
        <v>27.84</v>
      </c>
      <c r="BT6" s="21">
        <f t="shared" si="8"/>
        <v>27.04</v>
      </c>
      <c r="BU6" s="21">
        <f t="shared" si="8"/>
        <v>26.32</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407.5</v>
      </c>
      <c r="CC6" s="21">
        <f t="shared" ref="CC6:CK6" si="9">IF(CC7="",NA(),CC7)</f>
        <v>407.5</v>
      </c>
      <c r="CD6" s="21">
        <f t="shared" si="9"/>
        <v>417.5</v>
      </c>
      <c r="CE6" s="21">
        <f t="shared" si="9"/>
        <v>406.88</v>
      </c>
      <c r="CF6" s="21">
        <f t="shared" si="9"/>
        <v>430.67</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6.67</v>
      </c>
      <c r="CN6" s="21">
        <f t="shared" ref="CN6:CV6" si="10">IF(CN7="",NA(),CN7)</f>
        <v>6.67</v>
      </c>
      <c r="CO6" s="21">
        <f t="shared" si="10"/>
        <v>6.67</v>
      </c>
      <c r="CP6" s="21">
        <f t="shared" si="10"/>
        <v>6.67</v>
      </c>
      <c r="CQ6" s="21">
        <f t="shared" si="10"/>
        <v>6.67</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394122</v>
      </c>
      <c r="D7" s="23">
        <v>47</v>
      </c>
      <c r="E7" s="23">
        <v>17</v>
      </c>
      <c r="F7" s="23">
        <v>8</v>
      </c>
      <c r="G7" s="23">
        <v>0</v>
      </c>
      <c r="H7" s="23" t="s">
        <v>98</v>
      </c>
      <c r="I7" s="23" t="s">
        <v>99</v>
      </c>
      <c r="J7" s="23" t="s">
        <v>100</v>
      </c>
      <c r="K7" s="23" t="s">
        <v>101</v>
      </c>
      <c r="L7" s="23" t="s">
        <v>102</v>
      </c>
      <c r="M7" s="23" t="s">
        <v>103</v>
      </c>
      <c r="N7" s="24" t="s">
        <v>104</v>
      </c>
      <c r="O7" s="24" t="s">
        <v>105</v>
      </c>
      <c r="P7" s="24">
        <v>0.1</v>
      </c>
      <c r="Q7" s="24">
        <v>88.24</v>
      </c>
      <c r="R7" s="24">
        <v>2610</v>
      </c>
      <c r="S7" s="24">
        <v>15761</v>
      </c>
      <c r="T7" s="24">
        <v>642.28</v>
      </c>
      <c r="U7" s="24">
        <v>24.54</v>
      </c>
      <c r="V7" s="24">
        <v>16</v>
      </c>
      <c r="W7" s="24">
        <v>0.01</v>
      </c>
      <c r="X7" s="24">
        <v>1600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196.19</v>
      </c>
      <c r="BL7" s="24">
        <v>129.4</v>
      </c>
      <c r="BM7" s="24">
        <v>126.26</v>
      </c>
      <c r="BN7" s="24">
        <v>113.17</v>
      </c>
      <c r="BO7" s="24">
        <v>160.77000000000001</v>
      </c>
      <c r="BP7" s="24">
        <v>160.77000000000001</v>
      </c>
      <c r="BQ7" s="24">
        <v>28.37</v>
      </c>
      <c r="BR7" s="24">
        <v>31.29</v>
      </c>
      <c r="BS7" s="24">
        <v>27.84</v>
      </c>
      <c r="BT7" s="24">
        <v>27.04</v>
      </c>
      <c r="BU7" s="24">
        <v>26.32</v>
      </c>
      <c r="BV7" s="24">
        <v>39.07</v>
      </c>
      <c r="BW7" s="24">
        <v>38.409999999999997</v>
      </c>
      <c r="BX7" s="24">
        <v>35.869999999999997</v>
      </c>
      <c r="BY7" s="24">
        <v>31.6</v>
      </c>
      <c r="BZ7" s="24">
        <v>30.19</v>
      </c>
      <c r="CA7" s="24">
        <v>30.19</v>
      </c>
      <c r="CB7" s="24">
        <v>407.5</v>
      </c>
      <c r="CC7" s="24">
        <v>407.5</v>
      </c>
      <c r="CD7" s="24">
        <v>417.5</v>
      </c>
      <c r="CE7" s="24">
        <v>406.88</v>
      </c>
      <c r="CF7" s="24">
        <v>430.67</v>
      </c>
      <c r="CG7" s="24">
        <v>485</v>
      </c>
      <c r="CH7" s="24">
        <v>501.56</v>
      </c>
      <c r="CI7" s="24">
        <v>528.78</v>
      </c>
      <c r="CJ7" s="24">
        <v>596.92999999999995</v>
      </c>
      <c r="CK7" s="24">
        <v>631.54999999999995</v>
      </c>
      <c r="CL7" s="24">
        <v>631.54999999999995</v>
      </c>
      <c r="CM7" s="24">
        <v>6.67</v>
      </c>
      <c r="CN7" s="24">
        <v>6.67</v>
      </c>
      <c r="CO7" s="24">
        <v>6.67</v>
      </c>
      <c r="CP7" s="24">
        <v>6.67</v>
      </c>
      <c r="CQ7" s="24">
        <v>6.67</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芝 平</cp:lastModifiedBy>
  <dcterms:created xsi:type="dcterms:W3CDTF">2023-12-12T02:58:46Z</dcterms:created>
  <dcterms:modified xsi:type="dcterms:W3CDTF">2024-01-17T08:14:51Z</dcterms:modified>
  <cp:category/>
</cp:coreProperties>
</file>