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720"/>
  </bookViews>
  <sheets>
    <sheet name="別紙1" sheetId="2" r:id="rId1"/>
    <sheet name="別紙2-1" sheetId="16" r:id="rId2"/>
    <sheet name="別紙2-2" sheetId="17" r:id="rId3"/>
    <sheet name="別紙3-1" sheetId="4" r:id="rId4"/>
    <sheet name="別紙3-2" sheetId="5" r:id="rId5"/>
    <sheet name="予算" sheetId="13" r:id="rId6"/>
    <sheet name="別紙6" sheetId="6" r:id="rId7"/>
    <sheet name="別紙7-1" sheetId="3" r:id="rId8"/>
    <sheet name="別紙7-2" sheetId="11" r:id="rId9"/>
    <sheet name="別紙8-1" sheetId="8" r:id="rId10"/>
    <sheet name="別紙8-2" sheetId="9" r:id="rId11"/>
    <sheet name="管理用（このシートは削除しないでください）" sheetId="14" state="hidden" r:id="rId12"/>
    <sheet name="決算" sheetId="15" r:id="rId13"/>
  </sheets>
  <definedNames>
    <definedName name="補助事業名">'管理用（このシートは削除しないでください）'!$H$3:$V$3</definedName>
    <definedName name="へき地医療拠点病院施設整備事業">'管理用（このシートは削除しないでください）'!$M$4:$M$5</definedName>
    <definedName name="医師臨床研修病院研修医環境整備事業">'管理用（このシートは削除しないでください）'!$N$4</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産科医療機関施設整備事業">'管理用（このシートは削除しないでください）'!$P$4:$P$5</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死亡時画像診断システム施設整備事業">'管理用（このシートは削除しないでください）'!$R$4</definedName>
    <definedName name="研修医のための研修施設整備事業">'管理用（このシートは削除しないでください）'!$K$4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0">別紙1!$A$1:$N$16</definedName>
    <definedName name="_xlnm.Print_Titles" localSheetId="0">別紙1!$1:$10</definedName>
    <definedName name="_xlnm._FilterDatabase" localSheetId="0" hidden="1">別紙1!$B$10:$N$14</definedName>
    <definedName name="_xlnm.Print_Area" localSheetId="7">'別紙7-1'!$A$1:$F$61</definedName>
    <definedName name="_xlnm.Print_Titles" localSheetId="7">'別紙7-1'!$A:$C</definedName>
    <definedName name="_xlnm.Print_Area" localSheetId="3">'別紙3-1'!$A$1:$K$49</definedName>
    <definedName name="_xlnm.Print_Area" localSheetId="4">'別紙3-2'!$A$1:$K$48</definedName>
    <definedName name="_xlnm.Print_Area" localSheetId="6">別紙6!$A$1:$N$16</definedName>
    <definedName name="_xlnm.Print_Titles" localSheetId="6">別紙6!$1:$10</definedName>
    <definedName name="_xlnm._FilterDatabase" localSheetId="6" hidden="1">別紙6!$B$10:$N$14</definedName>
    <definedName name="_xlnm.Print_Area" localSheetId="9">'別紙8-1'!$A$1:$K$41</definedName>
    <definedName name="_xlnm.Print_Area" localSheetId="10">'別紙8-2'!$A$1:$K$41</definedName>
    <definedName name="_xlnm.Print_Area" localSheetId="8">'別紙7-2'!$A$1:$F$65</definedName>
    <definedName name="_xlnm.Print_Titles" localSheetId="8">'別紙7-2'!$A:$C</definedName>
    <definedName name="_xlnm.Print_Area" localSheetId="5">予算!$A$1:$E$31</definedName>
    <definedName name="_xlnm.Print_Area" localSheetId="11">'管理用（このシートは削除しないでください）'!$A$1:$W$72</definedName>
    <definedName name="_xlnm.Print_Area" localSheetId="12">決算!$A$1:$F$31</definedName>
    <definedName name="_xlnm.Print_Area" localSheetId="1">'別紙2-1'!$A$1:$F$61</definedName>
    <definedName name="_xlnm.Print_Titles" localSheetId="1">'別紙2-1'!$A:$C</definedName>
    <definedName name="_xlnm.Print_Area" localSheetId="2">'別紙2-2'!$A$1:$F$65</definedName>
    <definedName name="_xlnm.Print_Titles" localSheetId="2">'別紙2-2'!$A:$C</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C13" authorId="0">
      <text>
        <r>
          <rPr>
            <sz val="9"/>
            <color indexed="81"/>
            <rFont val="ＭＳ Ｐゴシック"/>
          </rPr>
          <t>改修工事の場合は
&lt;改修工事&gt;を選択</t>
        </r>
      </text>
    </comment>
    <comment ref="C14" authorId="0">
      <text>
        <r>
          <rPr>
            <sz val="9"/>
            <color indexed="81"/>
            <rFont val="ＭＳ Ｐゴシック"/>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s>
  <commentList>
    <comment ref="C13" authorId="0">
      <text>
        <r>
          <rPr>
            <sz val="9"/>
            <color indexed="81"/>
            <rFont val="ＭＳ Ｐゴシック"/>
          </rPr>
          <t>改修工事の場合は
&lt;改修工事&gt;を選択</t>
        </r>
      </text>
    </comment>
    <comment ref="C14"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Administrator</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17" authorId="0">
      <text>
        <r>
          <rPr>
            <sz val="9"/>
            <color indexed="81"/>
            <rFont val="ＭＳ Ｐゴシック"/>
          </rPr>
          <t>数値を入力</t>
        </r>
      </text>
    </comment>
    <comment ref="B15" authorId="0">
      <text>
        <r>
          <rPr>
            <sz val="9"/>
            <color indexed="10"/>
            <rFont val="ＭＳ Ｐゴシック"/>
          </rPr>
          <t>実際の着手時期については、高知県の指示に従うこと。
高知県の指示を待たずに事業に着手した場合、原則、交付の対象とならないので留意すること。</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B16" authorId="1">
      <text>
        <r>
          <rPr>
            <sz val="10"/>
            <color auto="1"/>
            <rFont val="ＭＳ Ｐゴシック"/>
          </rPr>
          <t>新　　築　：新たに建物を建築する場合
移転新築：現在建物が存在する敷地とは別の敷地に新たに建物を建築し、かつ、現在の建物の機能を移転する場合
改　　築　：従前の建物を取りこわして、これと位置・構造・規模がほぼ同程度のものを建築する場合
増　　築　：敷地内の既存の建物を建て増しする場合で、敷地内に別に建物を新築する場合を含む
改　　修　：建物の主要構造部分を取りこわさない模様替及び内部改修</t>
        </r>
      </text>
    </comment>
  </commentList>
</comments>
</file>

<file path=xl/comments4.xml><?xml version="1.0" encoding="utf-8"?>
<comments xmlns="http://schemas.openxmlformats.org/spreadsheetml/2006/main">
  <authors>
    <author>厚生労働省ネットワークシステム</author>
    <author>Administrator</author>
  </authors>
  <commentList>
    <comment ref="B15" authorId="0">
      <text>
        <r>
          <rPr>
            <sz val="9"/>
            <color indexed="10"/>
            <rFont val="ＭＳ Ｐゴシック"/>
          </rPr>
          <t>実際の着手時期については、高知県の指示に従うこと。
高知県の指示を待たずに事業に着手した場合、原則、交付の対象とならないので留意すること。</t>
        </r>
      </text>
    </comment>
    <comment ref="C17" authorId="0">
      <text>
        <r>
          <rPr>
            <sz val="9"/>
            <color indexed="81"/>
            <rFont val="ＭＳ Ｐゴシック"/>
          </rPr>
          <t>数値を入力</t>
        </r>
      </text>
    </commen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B16" authorId="1">
      <text>
        <r>
          <rPr>
            <sz val="10"/>
            <color auto="1"/>
            <rFont val="ＭＳ Ｐゴシック"/>
          </rPr>
          <t>新　　築　 ：新たに建物を建築する場合
移転新築 ：現在建物が存在する敷地とは別の敷地に新たに建物を建築し、かつ、現在の建物の機能を移転する場合
改　　築　 ：従前の建物を取りこわして、これと位置・構造・規模がほぼ同程度のものを建築する場合
増　　築 　：敷地内の既存の建物を建て増しする場合で、敷地内に別に建物を新築する場合を含む
改　　修　 ：建物の主要構造部分を取りこわさない模様替及び内部改修</t>
        </r>
      </text>
    </comment>
  </commentList>
</comments>
</file>

<file path=xl/comments5.xml><?xml version="1.0" encoding="utf-8"?>
<comments xmlns="http://schemas.openxmlformats.org/spreadsheetml/2006/main">
  <authors>
    <author>厚生労働省ネットワークシステム</author>
  </authors>
  <commentList>
    <comment ref="C13" authorId="0">
      <text>
        <r>
          <rPr>
            <sz val="9"/>
            <color indexed="81"/>
            <rFont val="ＭＳ Ｐゴシック"/>
          </rPr>
          <t>改修工事の場合は
&lt;改修工事&gt;を選択</t>
        </r>
      </text>
    </comment>
    <comment ref="C14" authorId="0">
      <text>
        <r>
          <rPr>
            <sz val="9"/>
            <color indexed="81"/>
            <rFont val="ＭＳ Ｐゴシック"/>
          </rPr>
          <t>&lt;建築工事&gt;の場合は、
さらに工事種別を選択</t>
        </r>
      </text>
    </comment>
  </commentList>
</comments>
</file>

<file path=xl/comments6.xml><?xml version="1.0" encoding="utf-8"?>
<comments xmlns="http://schemas.openxmlformats.org/spreadsheetml/2006/main">
  <authors>
    <author>厚生労働省ネットワークシステム</author>
  </authors>
  <commentList>
    <comment ref="C13" authorId="0">
      <text>
        <r>
          <rPr>
            <sz val="9"/>
            <color indexed="81"/>
            <rFont val="ＭＳ Ｐゴシック"/>
          </rPr>
          <t>改修工事の場合は
&lt;改修工事&gt;を選択</t>
        </r>
      </text>
    </comment>
    <comment ref="C14" authorId="0">
      <text>
        <r>
          <rPr>
            <sz val="9"/>
            <color indexed="81"/>
            <rFont val="ＭＳ Ｐゴシック"/>
          </rPr>
          <t>&lt;建築工事&gt;の場合は、
さらに工事種別を選択</t>
        </r>
      </text>
    </comment>
  </commentList>
</comments>
</file>

<file path=xl/comments7.xml><?xml version="1.0" encoding="utf-8"?>
<comments xmlns="http://schemas.openxmlformats.org/spreadsheetml/2006/main">
  <authors>
    <author>厚生労働省ネットワークシステム</author>
    <author>Administrator</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17" authorId="0">
      <text>
        <r>
          <rPr>
            <sz val="9"/>
            <color indexed="81"/>
            <rFont val="ＭＳ Ｐゴシック"/>
          </rPr>
          <t>数値を入力</t>
        </r>
      </text>
    </comment>
    <comment ref="B15" authorId="0">
      <text>
        <r>
          <rPr>
            <sz val="9"/>
            <color indexed="10"/>
            <rFont val="ＭＳ Ｐゴシック"/>
          </rPr>
          <t>実際の着手時期については、高知県の指示に従うこと。
高知県の指示を待たずに事業に着手した場合、原則、交付の対象とならないので留意すること。</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B16" authorId="1">
      <text>
        <r>
          <rPr>
            <sz val="10"/>
            <color auto="1"/>
            <rFont val="ＭＳ Ｐゴシック"/>
          </rPr>
          <t>新　　築　：新たに建物を建築する場合
移転新築：現在建物が存在する敷地とは別の敷地に新たに建物を建築し、かつ、現在の建物の機能を移転する場合
改　　築　：従前の建物を取りこわして、これと位置・構造・規模がほぼ同程度のものを建築する場合
増　　築　：敷地内の既存の建物を建て増しする場合で、敷地内に別に建物を新築する場合を含む
改　　修　：建物の主要構造部分を取りこわさない模様替及び内部改修</t>
        </r>
      </text>
    </comment>
  </commentList>
</comments>
</file>

<file path=xl/comments8.xml><?xml version="1.0" encoding="utf-8"?>
<comments xmlns="http://schemas.openxmlformats.org/spreadsheetml/2006/main">
  <authors>
    <author>厚生労働省ネットワークシステム</author>
    <author>Administrator</author>
  </authors>
  <commentList>
    <comment ref="B15" authorId="0">
      <text>
        <r>
          <rPr>
            <sz val="9"/>
            <color indexed="10"/>
            <rFont val="ＭＳ Ｐゴシック"/>
          </rPr>
          <t>実際の着手時期については、高知県の指示に従うこと。
高知県の指示を待たずに事業に着手した場合、原則、交付の対象とならないので留意すること。</t>
        </r>
      </text>
    </comment>
    <comment ref="C17" authorId="0">
      <text>
        <r>
          <rPr>
            <sz val="9"/>
            <color indexed="81"/>
            <rFont val="ＭＳ Ｐゴシック"/>
          </rPr>
          <t>数値を入力</t>
        </r>
      </text>
    </commen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B16" authorId="1">
      <text>
        <r>
          <rPr>
            <sz val="10"/>
            <color auto="1"/>
            <rFont val="ＭＳ Ｐゴシック"/>
          </rPr>
          <t>新　　築　 ：新たに建物を建築する場合
移転新築 ：現在建物が存在する敷地とは別の敷地に新たに建物を建築し、かつ、現在の建物の機能を移転する場合
改　　築　 ：従前の建物を取りこわして、これと位置・構造・規模がほぼ同程度のものを建築する場合
増　　築 　：敷地内の既存の建物を建て増しする場合で、敷地内に別に建物を新築する場合を含む
改　　修　 ：建物の主要構造部分を取りこわさない模様替及び内部改修</t>
        </r>
      </text>
    </comment>
  </commentList>
</comments>
</file>

<file path=xl/sharedStrings.xml><?xml version="1.0" encoding="utf-8"?>
<sst xmlns="http://schemas.openxmlformats.org/spreadsheetml/2006/main" xmlns:r="http://schemas.openxmlformats.org/officeDocument/2006/relationships" count="330" uniqueCount="330">
  <si>
    <t>補助金所要額</t>
    <rPh sb="0" eb="3">
      <t>ホジョキン</t>
    </rPh>
    <rPh sb="3" eb="6">
      <t>ショヨウガク</t>
    </rPh>
    <phoneticPr fontId="4"/>
  </si>
  <si>
    <t>別紙３－１</t>
    <rPh sb="0" eb="2">
      <t>ベッシ</t>
    </rPh>
    <phoneticPr fontId="4"/>
  </si>
  <si>
    <t>別紙１</t>
    <rPh sb="0" eb="2">
      <t>ベッシ</t>
    </rPh>
    <phoneticPr fontId="4"/>
  </si>
  <si>
    <t>病棟等の感染対策に係る整備</t>
  </si>
  <si>
    <t>特定地域振興法の指定状況</t>
    <rPh sb="0" eb="2">
      <t>トクテイ</t>
    </rPh>
    <rPh sb="2" eb="4">
      <t>チイキ</t>
    </rPh>
    <rPh sb="4" eb="7">
      <t>シンコウホウ</t>
    </rPh>
    <rPh sb="8" eb="10">
      <t>シテイ</t>
    </rPh>
    <rPh sb="10" eb="12">
      <t>ジョウキョウ</t>
    </rPh>
    <phoneticPr fontId="4"/>
  </si>
  <si>
    <t>寄付金　その他の収入額</t>
  </si>
  <si>
    <t>Ｂ</t>
  </si>
  <si>
    <t>鉄骨造（鉄筋コンクリート造と同等の強度）</t>
    <rPh sb="0" eb="2">
      <t>テッコツ</t>
    </rPh>
    <rPh sb="4" eb="6">
      <t>テッキン</t>
    </rPh>
    <rPh sb="12" eb="13">
      <t>ヅク</t>
    </rPh>
    <rPh sb="14" eb="16">
      <t>ドウトウ</t>
    </rPh>
    <rPh sb="17" eb="19">
      <t>キョウド</t>
    </rPh>
    <phoneticPr fontId="4"/>
  </si>
  <si>
    <t>様式１　計算式</t>
    <rPh sb="0" eb="2">
      <t>ヨウシキ</t>
    </rPh>
    <rPh sb="4" eb="6">
      <t>ケイサン</t>
    </rPh>
    <rPh sb="6" eb="7">
      <t>シキ</t>
    </rPh>
    <phoneticPr fontId="4"/>
  </si>
  <si>
    <t>14 国民健康保険組合</t>
    <rPh sb="3" eb="5">
      <t>コクミン</t>
    </rPh>
    <rPh sb="5" eb="7">
      <t>ケンコウ</t>
    </rPh>
    <rPh sb="7" eb="9">
      <t>ホケン</t>
    </rPh>
    <rPh sb="9" eb="11">
      <t>クミアイ</t>
    </rPh>
    <phoneticPr fontId="4"/>
  </si>
  <si>
    <t>b</t>
  </si>
  <si>
    <t>協定締結医療機関施設整備事業</t>
  </si>
  <si>
    <t>補助対象経費</t>
    <rPh sb="0" eb="2">
      <t>ホジョ</t>
    </rPh>
    <rPh sb="2" eb="4">
      <t>タイショウ</t>
    </rPh>
    <rPh sb="4" eb="6">
      <t>ケイヒ</t>
    </rPh>
    <phoneticPr fontId="4"/>
  </si>
  <si>
    <t>個人防護具保管施設の整備</t>
    <rPh sb="0" eb="2">
      <t>コジン</t>
    </rPh>
    <rPh sb="2" eb="4">
      <t>ボウゴ</t>
    </rPh>
    <rPh sb="4" eb="5">
      <t>グ</t>
    </rPh>
    <rPh sb="5" eb="7">
      <t>ホカン</t>
    </rPh>
    <rPh sb="7" eb="9">
      <t>シセツ</t>
    </rPh>
    <rPh sb="10" eb="12">
      <t>セイビ</t>
    </rPh>
    <phoneticPr fontId="4"/>
  </si>
  <si>
    <t>事業の種別により新築、改築、増築、改修等に区分すること。</t>
  </si>
  <si>
    <t>有床診療所等スプリンクラー等施設整備事業</t>
  </si>
  <si>
    <t>補助率</t>
    <rPh sb="0" eb="3">
      <t>ホジョリツ</t>
    </rPh>
    <phoneticPr fontId="4"/>
  </si>
  <si>
    <t>病室の感染対策に係る整備</t>
    <rPh sb="0" eb="2">
      <t>ビョウシツ</t>
    </rPh>
    <rPh sb="3" eb="5">
      <t>カンセン</t>
    </rPh>
    <rPh sb="5" eb="7">
      <t>タイサク</t>
    </rPh>
    <rPh sb="8" eb="9">
      <t>カカ</t>
    </rPh>
    <rPh sb="10" eb="12">
      <t>セイビ</t>
    </rPh>
    <phoneticPr fontId="4"/>
  </si>
  <si>
    <t>Ｇ</t>
  </si>
  <si>
    <t>補助対象外経費</t>
    <rPh sb="0" eb="2">
      <t>ホジョ</t>
    </rPh>
    <rPh sb="2" eb="5">
      <t>タイショウガイ</t>
    </rPh>
    <rPh sb="5" eb="7">
      <t>ケイヒ</t>
    </rPh>
    <phoneticPr fontId="4"/>
  </si>
  <si>
    <t>　（改築）</t>
  </si>
  <si>
    <t>円</t>
  </si>
  <si>
    <t xml:space="preserve"> &lt;附帯工事&gt;         </t>
  </si>
  <si>
    <t>Ｈ</t>
  </si>
  <si>
    <t>11 国民健康保険団体連合会</t>
    <rPh sb="3" eb="5">
      <t>コクミン</t>
    </rPh>
    <rPh sb="5" eb="7">
      <t>ケンコウ</t>
    </rPh>
    <rPh sb="7" eb="9">
      <t>ホケン</t>
    </rPh>
    <rPh sb="9" eb="11">
      <t>ダンタイ</t>
    </rPh>
    <rPh sb="11" eb="14">
      <t>レンゴウカイ</t>
    </rPh>
    <phoneticPr fontId="4"/>
  </si>
  <si>
    <t>Ａ－Ｂ＝Ｃ</t>
  </si>
  <si>
    <t>Ａ</t>
  </si>
  <si>
    <t>Ｅ</t>
  </si>
  <si>
    <t>－</t>
  </si>
  <si>
    <t>総事業費</t>
  </si>
  <si>
    <t>差引事業費</t>
  </si>
  <si>
    <t>「沖縄離島」</t>
    <rPh sb="1" eb="3">
      <t>オキナワ</t>
    </rPh>
    <rPh sb="3" eb="5">
      <t>リトウ</t>
    </rPh>
    <phoneticPr fontId="4"/>
  </si>
  <si>
    <t>補助対象事業分</t>
    <rPh sb="0" eb="2">
      <t>ホジョ</t>
    </rPh>
    <rPh sb="2" eb="4">
      <t>タイショウ</t>
    </rPh>
    <rPh sb="4" eb="7">
      <t>ジギョウブン</t>
    </rPh>
    <phoneticPr fontId="4"/>
  </si>
  <si>
    <t xml:space="preserve">      </t>
  </si>
  <si>
    <t>対象経費の支出予定額</t>
  </si>
  <si>
    <t xml:space="preserve">      　</t>
  </si>
  <si>
    <t>ヘリポート</t>
  </si>
  <si>
    <t>Ｄ</t>
  </si>
  <si>
    <t>（記入上の注意）</t>
  </si>
  <si>
    <t>補助面積</t>
    <rPh sb="0" eb="2">
      <t>ホジョ</t>
    </rPh>
    <rPh sb="2" eb="4">
      <t>メンセキ</t>
    </rPh>
    <phoneticPr fontId="4"/>
  </si>
  <si>
    <t>有無：</t>
    <rPh sb="0" eb="2">
      <t>ウム</t>
    </rPh>
    <phoneticPr fontId="4"/>
  </si>
  <si>
    <t>単価</t>
  </si>
  <si>
    <t>別紙６</t>
    <rPh sb="0" eb="2">
      <t>ベッシ</t>
    </rPh>
    <phoneticPr fontId="4"/>
  </si>
  <si>
    <t xml:space="preserve">     </t>
  </si>
  <si>
    <t xml:space="preserve"> ～ </t>
  </si>
  <si>
    <t>既設分</t>
    <rPh sb="0" eb="2">
      <t>キセツ</t>
    </rPh>
    <rPh sb="2" eb="3">
      <t>ブン</t>
    </rPh>
    <phoneticPr fontId="4"/>
  </si>
  <si>
    <t>歳入歳出決算（見込み）書（抄本）</t>
    <rPh sb="0" eb="1">
      <t>トシ</t>
    </rPh>
    <rPh sb="1" eb="2">
      <t>イリ</t>
    </rPh>
    <rPh sb="2" eb="3">
      <t>トシ</t>
    </rPh>
    <rPh sb="3" eb="4">
      <t>デ</t>
    </rPh>
    <rPh sb="4" eb="6">
      <t>ケッサン</t>
    </rPh>
    <rPh sb="7" eb="9">
      <t>ミコ</t>
    </rPh>
    <rPh sb="13" eb="15">
      <t>ショウホン</t>
    </rPh>
    <phoneticPr fontId="4"/>
  </si>
  <si>
    <t xml:space="preserve">                                                                                                            </t>
  </si>
  <si>
    <t>施設名</t>
  </si>
  <si>
    <t>国庫補助
所要額係数
（間接）</t>
    <rPh sb="0" eb="2">
      <t>コッコ</t>
    </rPh>
    <rPh sb="2" eb="4">
      <t>ホジョ</t>
    </rPh>
    <rPh sb="5" eb="8">
      <t>ショヨウガク</t>
    </rPh>
    <rPh sb="8" eb="10">
      <t>ケイスウ</t>
    </rPh>
    <rPh sb="12" eb="14">
      <t>カンセツ</t>
    </rPh>
    <phoneticPr fontId="4"/>
  </si>
  <si>
    <t>金額</t>
  </si>
  <si>
    <t>費目</t>
  </si>
  <si>
    <t>選　定　額</t>
  </si>
  <si>
    <t>基　　　準　　　額</t>
  </si>
  <si>
    <t>合計（総事業費）</t>
    <rPh sb="0" eb="2">
      <t>ゴウケイ</t>
    </rPh>
    <rPh sb="3" eb="4">
      <t>ソウ</t>
    </rPh>
    <rPh sb="4" eb="7">
      <t>ジギョウヒ</t>
    </rPh>
    <phoneticPr fontId="4"/>
  </si>
  <si>
    <t>07 日本赤十字社</t>
    <rPh sb="3" eb="5">
      <t>ニホン</t>
    </rPh>
    <rPh sb="5" eb="9">
      <t>セキジュウジシャ</t>
    </rPh>
    <phoneticPr fontId="4"/>
  </si>
  <si>
    <t>(2) 過疎地域等特定診療所施設整備事業</t>
  </si>
  <si>
    <t>(11) 死亡時画像診断システム施設整備事業</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</si>
  <si>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</si>
  <si>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「過疎」</t>
    <rPh sb="1" eb="3">
      <t>カソ</t>
    </rPh>
    <phoneticPr fontId="4"/>
  </si>
  <si>
    <t>10/10</t>
  </si>
  <si>
    <t>診療部門</t>
    <rPh sb="0" eb="2">
      <t>シンリョウ</t>
    </rPh>
    <rPh sb="2" eb="4">
      <t>ブモン</t>
    </rPh>
    <phoneticPr fontId="4"/>
  </si>
  <si>
    <t>施設名</t>
    <rPh sb="0" eb="2">
      <t>シセツ</t>
    </rPh>
    <rPh sb="2" eb="3">
      <t>メイ</t>
    </rPh>
    <phoneticPr fontId="4"/>
  </si>
  <si>
    <t>16 医療法人</t>
    <rPh sb="3" eb="5">
      <t>イリョウ</t>
    </rPh>
    <rPh sb="5" eb="7">
      <t>ホウジン</t>
    </rPh>
    <phoneticPr fontId="4"/>
  </si>
  <si>
    <t>Ｆ</t>
  </si>
  <si>
    <t>プレハブ造</t>
    <rPh sb="4" eb="5">
      <t>ツク</t>
    </rPh>
    <phoneticPr fontId="4"/>
  </si>
  <si>
    <t>05 市町村</t>
    <rPh sb="3" eb="6">
      <t>シチョウソン</t>
    </rPh>
    <phoneticPr fontId="4"/>
  </si>
  <si>
    <t>2/3</t>
  </si>
  <si>
    <t>個室1の面積</t>
    <rPh sb="0" eb="2">
      <t>コシツ</t>
    </rPh>
    <rPh sb="4" eb="6">
      <t>メンセキ</t>
    </rPh>
    <phoneticPr fontId="4"/>
  </si>
  <si>
    <t>有無</t>
    <rPh sb="0" eb="2">
      <t>ウム</t>
    </rPh>
    <phoneticPr fontId="4"/>
  </si>
  <si>
    <t>区分</t>
    <rPh sb="0" eb="2">
      <t>クブン</t>
    </rPh>
    <phoneticPr fontId="4"/>
  </si>
  <si>
    <t>補助対象事業外分</t>
    <rPh sb="0" eb="2">
      <t>ホジョ</t>
    </rPh>
    <rPh sb="2" eb="4">
      <t>タイショウ</t>
    </rPh>
    <rPh sb="4" eb="6">
      <t>ジギョウ</t>
    </rPh>
    <rPh sb="6" eb="7">
      <t>ガイ</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</si>
  <si>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</si>
  <si>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総　合　計</t>
    <rPh sb="0" eb="1">
      <t>フサ</t>
    </rPh>
    <rPh sb="2" eb="3">
      <t>ゴウ</t>
    </rPh>
    <rPh sb="4" eb="5">
      <t>ケイ</t>
    </rPh>
    <phoneticPr fontId="4"/>
  </si>
  <si>
    <t>事業財源内訳</t>
  </si>
  <si>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</si>
  <si>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 xml:space="preserve">   </t>
  </si>
  <si>
    <t>個人防護具保管施設１の整備面積</t>
    <rPh sb="0" eb="2">
      <t>コジン</t>
    </rPh>
    <rPh sb="2" eb="4">
      <t>ボウゴ</t>
    </rPh>
    <rPh sb="4" eb="5">
      <t>グ</t>
    </rPh>
    <rPh sb="5" eb="7">
      <t>ホカン</t>
    </rPh>
    <rPh sb="7" eb="9">
      <t>シセツ</t>
    </rPh>
    <rPh sb="11" eb="13">
      <t>セイビ</t>
    </rPh>
    <rPh sb="13" eb="15">
      <t>メンセキ</t>
    </rPh>
    <phoneticPr fontId="4"/>
  </si>
  <si>
    <t>&lt;改修工事&gt;</t>
  </si>
  <si>
    <t>・</t>
  </si>
  <si>
    <t>合　計</t>
    <rPh sb="0" eb="1">
      <t>ゴウ</t>
    </rPh>
    <rPh sb="2" eb="3">
      <t>ケイ</t>
    </rPh>
    <phoneticPr fontId="4"/>
  </si>
  <si>
    <t>・病室の感染対策に係る整備</t>
    <rPh sb="1" eb="3">
      <t>ビョウシツ</t>
    </rPh>
    <rPh sb="4" eb="6">
      <t>カンセン</t>
    </rPh>
    <rPh sb="6" eb="8">
      <t>タイサク</t>
    </rPh>
    <rPh sb="9" eb="10">
      <t>カカ</t>
    </rPh>
    <rPh sb="11" eb="13">
      <t>セイビ</t>
    </rPh>
    <phoneticPr fontId="4"/>
  </si>
  <si>
    <t>国庫補助金</t>
  </si>
  <si>
    <t>&lt;建築工事&gt;</t>
  </si>
  <si>
    <t>都道府県補助金</t>
    <rPh sb="0" eb="4">
      <t>トドウフケン</t>
    </rPh>
    <phoneticPr fontId="4"/>
  </si>
  <si>
    <t>市町村補助金</t>
  </si>
  <si>
    <t>地方債</t>
  </si>
  <si>
    <t>死亡時画像診断システム施設整備事業</t>
  </si>
  <si>
    <t>借入金</t>
  </si>
  <si>
    <t>自己財源</t>
  </si>
  <si>
    <t xml:space="preserve">計         </t>
  </si>
  <si>
    <t>一般：</t>
    <rPh sb="0" eb="2">
      <t>イッパン</t>
    </rPh>
    <phoneticPr fontId="4"/>
  </si>
  <si>
    <t>ブロック造</t>
    <rPh sb="4" eb="5">
      <t>ヅク</t>
    </rPh>
    <phoneticPr fontId="4"/>
  </si>
  <si>
    <t>面積（病室の場合は室数）</t>
    <rPh sb="3" eb="5">
      <t>ビョウシツ</t>
    </rPh>
    <rPh sb="6" eb="8">
      <t>バアイ</t>
    </rPh>
    <rPh sb="9" eb="11">
      <t>シツスウ</t>
    </rPh>
    <phoneticPr fontId="4"/>
  </si>
  <si>
    <t>年度間の金額の按分は支払額ではなく進捗率により行うこと。</t>
  </si>
  <si>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</si>
  <si>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鉄骨鉄筋コンクリート造</t>
    <rPh sb="0" eb="2">
      <t>テッコツ</t>
    </rPh>
    <rPh sb="2" eb="4">
      <t>テッキン</t>
    </rPh>
    <phoneticPr fontId="4"/>
  </si>
  <si>
    <t>補助事業者名</t>
    <rPh sb="0" eb="2">
      <t>ホジョ</t>
    </rPh>
    <rPh sb="2" eb="5">
      <t>ジギョウシャ</t>
    </rPh>
    <rPh sb="5" eb="6">
      <t>メイ</t>
    </rPh>
    <phoneticPr fontId="4"/>
  </si>
  <si>
    <t>1.通常型スプリンクラー</t>
    <rPh sb="2" eb="4">
      <t>ツウジョウ</t>
    </rPh>
    <rPh sb="4" eb="5">
      <t>カタ</t>
    </rPh>
    <phoneticPr fontId="4"/>
  </si>
  <si>
    <t>　　改　　築：従前の建物を取りこわして、これと位置・構造・規模がほぼ同程度のものを建築する場合</t>
  </si>
  <si>
    <t xml:space="preserve"> &lt;附帯工事&gt;</t>
  </si>
  <si>
    <t>施工内容</t>
    <rPh sb="0" eb="2">
      <t>セコウ</t>
    </rPh>
    <rPh sb="2" eb="4">
      <t>ナイヨウ</t>
    </rPh>
    <phoneticPr fontId="4"/>
  </si>
  <si>
    <t>小　計</t>
  </si>
  <si>
    <t>事業区分</t>
  </si>
  <si>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</si>
  <si>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総事業（100%）</t>
  </si>
  <si>
    <t>員数</t>
  </si>
  <si>
    <t>12 健康保険組合及びその連合会</t>
    <rPh sb="3" eb="5">
      <t>ケンコウ</t>
    </rPh>
    <rPh sb="5" eb="7">
      <t>ホケン</t>
    </rPh>
    <rPh sb="7" eb="9">
      <t>クミアイ</t>
    </rPh>
    <rPh sb="9" eb="10">
      <t>オヨ</t>
    </rPh>
    <rPh sb="13" eb="16">
      <t>レンゴウカイ</t>
    </rPh>
    <phoneticPr fontId="4"/>
  </si>
  <si>
    <t xml:space="preserve">     ㎡</t>
  </si>
  <si>
    <r>
      <t>新興感染症対応力強化事業（病室の感染</t>
    </r>
    <r>
      <rPr>
        <sz val="11"/>
        <color auto="1"/>
        <rFont val="ＭＳ Ｐゴシック"/>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</si>
  <si>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 xml:space="preserve">       </t>
  </si>
  <si>
    <t>18 社会福祉法人</t>
    <rPh sb="3" eb="5">
      <t>シャカイ</t>
    </rPh>
    <rPh sb="5" eb="7">
      <t>フクシ</t>
    </rPh>
    <rPh sb="7" eb="9">
      <t>ホウジン</t>
    </rPh>
    <phoneticPr fontId="4"/>
  </si>
  <si>
    <t>（２）</t>
  </si>
  <si>
    <t xml:space="preserve">     円</t>
  </si>
  <si>
    <t xml:space="preserve">    円</t>
  </si>
  <si>
    <t>高知県新興感染症対応医療機関設備整備事業費補助金　事業計画書</t>
  </si>
  <si>
    <t xml:space="preserve"> </t>
  </si>
  <si>
    <t/>
  </si>
  <si>
    <t>合計</t>
    <rPh sb="0" eb="2">
      <t>ゴウケイ</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</si>
  <si>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</si>
  <si>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(9) 産科医療機関施設整備事業</t>
  </si>
  <si>
    <t>事業区分</t>
    <rPh sb="0" eb="2">
      <t>ジギョウ</t>
    </rPh>
    <rPh sb="2" eb="4">
      <t>クブン</t>
    </rPh>
    <phoneticPr fontId="4"/>
  </si>
  <si>
    <t>団体名（開設者）</t>
    <rPh sb="0" eb="3">
      <t>ダンタイメイ</t>
    </rPh>
    <rPh sb="4" eb="7">
      <t>カイセツシャ</t>
    </rPh>
    <phoneticPr fontId="4"/>
  </si>
  <si>
    <t>１．整備事業計画等の概要</t>
    <rPh sb="2" eb="4">
      <t>セイビ</t>
    </rPh>
    <rPh sb="4" eb="6">
      <t>ジギョウ</t>
    </rPh>
    <rPh sb="6" eb="8">
      <t>ケイカク</t>
    </rPh>
    <rPh sb="8" eb="9">
      <t>トウ</t>
    </rPh>
    <rPh sb="10" eb="12">
      <t>ガイヨウ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</si>
  <si>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</si>
  <si>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(4) 研修医のための研修施設整備事業</t>
  </si>
  <si>
    <t>整備事業期間</t>
    <rPh sb="0" eb="2">
      <t>セイビ</t>
    </rPh>
    <rPh sb="2" eb="4">
      <t>ジギョウ</t>
    </rPh>
    <rPh sb="4" eb="6">
      <t>キカン</t>
    </rPh>
    <phoneticPr fontId="4"/>
  </si>
  <si>
    <t>寄附金</t>
    <rPh sb="0" eb="2">
      <t>キフ</t>
    </rPh>
    <phoneticPr fontId="4"/>
  </si>
  <si>
    <t>事業の種別</t>
    <rPh sb="0" eb="2">
      <t>ジギョウ</t>
    </rPh>
    <rPh sb="3" eb="5">
      <t>シュベツ</t>
    </rPh>
    <phoneticPr fontId="4"/>
  </si>
  <si>
    <t>許可病床数</t>
    <rPh sb="0" eb="2">
      <t>キョカ</t>
    </rPh>
    <rPh sb="2" eb="5">
      <t>ビョウショウスウ</t>
    </rPh>
    <phoneticPr fontId="4"/>
  </si>
  <si>
    <t>構造の種類
（主たる構造）</t>
    <rPh sb="0" eb="2">
      <t>コウゾウ</t>
    </rPh>
    <rPh sb="3" eb="5">
      <t>シュルイ</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</si>
  <si>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</si>
  <si>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</si>
  <si>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</si>
  <si>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２．整備事業の概要</t>
    <rPh sb="2" eb="4">
      <t>セイビ</t>
    </rPh>
    <rPh sb="4" eb="6">
      <t>ジギョウ</t>
    </rPh>
    <rPh sb="7" eb="9">
      <t>ガイヨウ</t>
    </rPh>
    <phoneticPr fontId="4"/>
  </si>
  <si>
    <t>補助年度</t>
    <rPh sb="0" eb="2">
      <t>ホジョ</t>
    </rPh>
    <rPh sb="2" eb="4">
      <t>ネンド</t>
    </rPh>
    <phoneticPr fontId="4"/>
  </si>
  <si>
    <t>現在（㎡）</t>
    <rPh sb="0" eb="2">
      <t>ゲンザイ</t>
    </rPh>
    <phoneticPr fontId="4"/>
  </si>
  <si>
    <t>整備後（㎡）</t>
    <rPh sb="0" eb="2">
      <t>セイビ</t>
    </rPh>
    <rPh sb="2" eb="3">
      <t>ゴ</t>
    </rPh>
    <phoneticPr fontId="4"/>
  </si>
  <si>
    <t>感染症：</t>
  </si>
  <si>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</si>
  <si>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決　算　額</t>
    <rPh sb="0" eb="1">
      <t>ケツ</t>
    </rPh>
    <rPh sb="2" eb="3">
      <t>サン</t>
    </rPh>
    <rPh sb="4" eb="5">
      <t>ガク</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</si>
  <si>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</si>
  <si>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３．整備事業の必要性（具体的に記載）</t>
    <rPh sb="2" eb="4">
      <t>セイビ</t>
    </rPh>
    <rPh sb="4" eb="6">
      <t>ジギョウ</t>
    </rPh>
    <rPh sb="7" eb="10">
      <t>ヒツヨウセイ</t>
    </rPh>
    <rPh sb="11" eb="14">
      <t>グタイテキ</t>
    </rPh>
    <rPh sb="15" eb="17">
      <t>キサイ</t>
    </rPh>
    <phoneticPr fontId="4"/>
  </si>
  <si>
    <t>４．実施要綱への適合状況等</t>
    <rPh sb="2" eb="4">
      <t>ジッシ</t>
    </rPh>
    <rPh sb="4" eb="6">
      <t>ヨウコウ</t>
    </rPh>
    <rPh sb="8" eb="10">
      <t>テキゴウ</t>
    </rPh>
    <rPh sb="10" eb="12">
      <t>ジョウキョウ</t>
    </rPh>
    <rPh sb="12" eb="13">
      <t>トウ</t>
    </rPh>
    <phoneticPr fontId="4"/>
  </si>
  <si>
    <t>（１）協定締結の有無</t>
    <rPh sb="3" eb="5">
      <t>キョウテイ</t>
    </rPh>
    <rPh sb="5" eb="7">
      <t>テイケツ</t>
    </rPh>
    <rPh sb="8" eb="10">
      <t>ウム</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</si>
  <si>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</si>
  <si>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（３）協定の内容</t>
    <rPh sb="3" eb="5">
      <t>キョウテイ</t>
    </rPh>
    <rPh sb="6" eb="8">
      <t>ナイヨウ</t>
    </rPh>
    <phoneticPr fontId="4"/>
  </si>
  <si>
    <t>協定締結医療機関施設整備事業（病室の感染対策に係る整備）</t>
  </si>
  <si>
    <t>全体事業</t>
    <rPh sb="0" eb="2">
      <t>ゼンタイ</t>
    </rPh>
    <rPh sb="2" eb="4">
      <t>ジギョウ</t>
    </rPh>
    <phoneticPr fontId="4"/>
  </si>
  <si>
    <t>着工</t>
    <rPh sb="0" eb="2">
      <t>チャッコウ</t>
    </rPh>
    <phoneticPr fontId="4"/>
  </si>
  <si>
    <t>　　年　月　日</t>
  </si>
  <si>
    <t>有りの場合</t>
    <rPh sb="0" eb="1">
      <t>ア</t>
    </rPh>
    <rPh sb="3" eb="5">
      <t>バアイ</t>
    </rPh>
    <phoneticPr fontId="4"/>
  </si>
  <si>
    <t>精神：</t>
  </si>
  <si>
    <t>うち浴室
及びトイレ</t>
    <rPh sb="2" eb="4">
      <t>ヨクシツ</t>
    </rPh>
    <rPh sb="5" eb="6">
      <t>オヨ</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</si>
  <si>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</si>
  <si>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年　月　日</t>
    <rPh sb="0" eb="1">
      <t>ネン</t>
    </rPh>
    <rPh sb="2" eb="3">
      <t>ツキ</t>
    </rPh>
    <rPh sb="4" eb="5">
      <t>ニチ</t>
    </rPh>
    <phoneticPr fontId="4"/>
  </si>
  <si>
    <t>15 公益法人</t>
    <rPh sb="3" eb="5">
      <t>コウエキ</t>
    </rPh>
    <rPh sb="5" eb="7">
      <t>ホウジン</t>
    </rPh>
    <phoneticPr fontId="4"/>
  </si>
  <si>
    <t>病床確保</t>
  </si>
  <si>
    <t>竣工</t>
  </si>
  <si>
    <t>補助金額</t>
    <rPh sb="0" eb="2">
      <t>ホジョ</t>
    </rPh>
    <rPh sb="2" eb="4">
      <t>キンガク</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</si>
  <si>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</si>
  <si>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「離島」</t>
    <rPh sb="1" eb="3">
      <t>リトウ</t>
    </rPh>
    <phoneticPr fontId="4"/>
  </si>
  <si>
    <t>個室2の面積</t>
    <rPh sb="0" eb="2">
      <t>コシツ</t>
    </rPh>
    <rPh sb="4" eb="6">
      <t>メンセキ</t>
    </rPh>
    <phoneticPr fontId="4"/>
  </si>
  <si>
    <t>結核：</t>
  </si>
  <si>
    <t>補助対象部門</t>
    <rPh sb="0" eb="2">
      <t>ホジョ</t>
    </rPh>
    <rPh sb="2" eb="4">
      <t>タイショウ</t>
    </rPh>
    <rPh sb="4" eb="6">
      <t>ブモン</t>
    </rPh>
    <phoneticPr fontId="4"/>
  </si>
  <si>
    <t>所在地</t>
    <rPh sb="0" eb="3">
      <t>ショザイチ</t>
    </rPh>
    <phoneticPr fontId="4"/>
  </si>
  <si>
    <t>指導部門及び住宅部門</t>
    <rPh sb="0" eb="2">
      <t>シドウ</t>
    </rPh>
    <rPh sb="2" eb="4">
      <t>ブモン</t>
    </rPh>
    <rPh sb="4" eb="5">
      <t>オヨ</t>
    </rPh>
    <rPh sb="6" eb="8">
      <t>ジュウタク</t>
    </rPh>
    <rPh sb="8" eb="10">
      <t>ブモン</t>
    </rPh>
    <phoneticPr fontId="4"/>
  </si>
  <si>
    <t>個室3の面積</t>
    <rPh sb="0" eb="2">
      <t>コシツ</t>
    </rPh>
    <rPh sb="4" eb="6">
      <t>メンセキ</t>
    </rPh>
    <phoneticPr fontId="4"/>
  </si>
  <si>
    <t>個室4の面積</t>
    <rPh sb="0" eb="2">
      <t>コシツ</t>
    </rPh>
    <rPh sb="4" eb="6">
      <t>メンセキ</t>
    </rPh>
    <phoneticPr fontId="4"/>
  </si>
  <si>
    <t>分娩取扱施設施設整備事業</t>
  </si>
  <si>
    <t>合計：</t>
  </si>
  <si>
    <t>内容：</t>
    <rPh sb="0" eb="2">
      <t>ナイヨウ</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</si>
  <si>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</si>
  <si>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別紙３－２</t>
    <rPh sb="0" eb="2">
      <t>ベッシ</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</si>
  <si>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</si>
  <si>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</si>
  <si>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</si>
  <si>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有</t>
    <rPh sb="0" eb="1">
      <t>アリ</t>
    </rPh>
    <phoneticPr fontId="4"/>
  </si>
  <si>
    <t>対象経費の支出（予定）額</t>
  </si>
  <si>
    <t>産科医療機関施設整備事業</t>
  </si>
  <si>
    <t>a</t>
  </si>
  <si>
    <t>病室</t>
    <rPh sb="0" eb="2">
      <t>ビョウシツ</t>
    </rPh>
    <phoneticPr fontId="4"/>
  </si>
  <si>
    <t>高知県新興感染症対応医療機関設備整備事業費補助金　事業計画書</t>
    <rPh sb="0" eb="3">
      <t>コウチケン</t>
    </rPh>
    <rPh sb="3" eb="5">
      <t>シンコウ</t>
    </rPh>
    <rPh sb="5" eb="8">
      <t>カンセンショウ</t>
    </rPh>
    <rPh sb="8" eb="10">
      <t>タイオウ</t>
    </rPh>
    <rPh sb="10" eb="12">
      <t>イリョウ</t>
    </rPh>
    <rPh sb="12" eb="14">
      <t>キカン</t>
    </rPh>
    <rPh sb="14" eb="16">
      <t>セツビ</t>
    </rPh>
    <rPh sb="16" eb="18">
      <t>セイビ</t>
    </rPh>
    <rPh sb="18" eb="21">
      <t>ジギョウヒ</t>
    </rPh>
    <rPh sb="21" eb="24">
      <t>ホジョキン</t>
    </rPh>
    <rPh sb="25" eb="27">
      <t>ジギョウ</t>
    </rPh>
    <rPh sb="27" eb="29">
      <t>ケイカク</t>
    </rPh>
    <rPh sb="29" eb="30">
      <t>ショ</t>
    </rPh>
    <phoneticPr fontId="4"/>
  </si>
  <si>
    <t>20 会社</t>
    <rPh sb="3" eb="5">
      <t>カイシャ</t>
    </rPh>
    <phoneticPr fontId="4"/>
  </si>
  <si>
    <t>１　歳入の部</t>
    <rPh sb="2" eb="4">
      <t>サイニュウ</t>
    </rPh>
    <rPh sb="5" eb="6">
      <t>ブ</t>
    </rPh>
    <phoneticPr fontId="4"/>
  </si>
  <si>
    <t>院内感染対策施設整備事業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</si>
  <si>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</si>
  <si>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令和　年　月　日</t>
    <rPh sb="0" eb="2">
      <t>レイワ</t>
    </rPh>
    <rPh sb="3" eb="4">
      <t>ネン</t>
    </rPh>
    <rPh sb="5" eb="6">
      <t>ガツ</t>
    </rPh>
    <rPh sb="7" eb="8">
      <t>ニチ</t>
    </rPh>
    <phoneticPr fontId="4"/>
  </si>
  <si>
    <t>へき地診療所</t>
    <rPh sb="2" eb="3">
      <t>チ</t>
    </rPh>
    <rPh sb="3" eb="6">
      <t>シンリョウジョ</t>
    </rPh>
    <phoneticPr fontId="4"/>
  </si>
  <si>
    <t>備　考</t>
    <rPh sb="0" eb="1">
      <t>ソナエ</t>
    </rPh>
    <rPh sb="2" eb="3">
      <t>コウ</t>
    </rPh>
    <phoneticPr fontId="4"/>
  </si>
  <si>
    <t>病室以外</t>
    <rPh sb="0" eb="2">
      <t>ビョウシツ</t>
    </rPh>
    <rPh sb="2" eb="4">
      <t>イガイ</t>
    </rPh>
    <phoneticPr fontId="4"/>
  </si>
  <si>
    <t>別紙７－１</t>
    <rPh sb="0" eb="2">
      <t>ベッシ</t>
    </rPh>
    <phoneticPr fontId="4"/>
  </si>
  <si>
    <t>高知県新興感染症対応医療機関設備整備事業費補助金　精算額調書</t>
    <rPh sb="0" eb="3">
      <t>コウチケン</t>
    </rPh>
    <rPh sb="3" eb="5">
      <t>シンコウ</t>
    </rPh>
    <rPh sb="5" eb="8">
      <t>カンセンショウ</t>
    </rPh>
    <rPh sb="8" eb="10">
      <t>タイオウ</t>
    </rPh>
    <rPh sb="10" eb="12">
      <t>イリョウ</t>
    </rPh>
    <rPh sb="12" eb="14">
      <t>キカン</t>
    </rPh>
    <rPh sb="14" eb="16">
      <t>セツビ</t>
    </rPh>
    <rPh sb="16" eb="18">
      <t>セイビ</t>
    </rPh>
    <rPh sb="18" eb="20">
      <t>ジギョウ</t>
    </rPh>
    <rPh sb="20" eb="21">
      <t>ヒ</t>
    </rPh>
    <rPh sb="21" eb="24">
      <t>ホジョキン</t>
    </rPh>
    <rPh sb="25" eb="27">
      <t>セイサン</t>
    </rPh>
    <rPh sb="27" eb="28">
      <t>ガク</t>
    </rPh>
    <rPh sb="28" eb="30">
      <t>チョウショ</t>
    </rPh>
    <phoneticPr fontId="4"/>
  </si>
  <si>
    <t>へき地医療拠点病院施設整備事業</t>
  </si>
  <si>
    <t>高知県新興感染症対応医療機関設備整備事業費補助金　事業報告書</t>
    <rPh sb="0" eb="3">
      <t>コウチケン</t>
    </rPh>
    <rPh sb="3" eb="5">
      <t>シンコウ</t>
    </rPh>
    <rPh sb="5" eb="8">
      <t>カンセンショウ</t>
    </rPh>
    <rPh sb="8" eb="10">
      <t>タイオウ</t>
    </rPh>
    <rPh sb="10" eb="12">
      <t>イリョウ</t>
    </rPh>
    <rPh sb="12" eb="14">
      <t>キカン</t>
    </rPh>
    <rPh sb="14" eb="16">
      <t>セツビ</t>
    </rPh>
    <rPh sb="16" eb="18">
      <t>セイビ</t>
    </rPh>
    <rPh sb="18" eb="21">
      <t>ジギョウヒ</t>
    </rPh>
    <rPh sb="21" eb="24">
      <t>ホジョキン</t>
    </rPh>
    <rPh sb="25" eb="27">
      <t>ジギョウ</t>
    </rPh>
    <rPh sb="27" eb="29">
      <t>ホウコク</t>
    </rPh>
    <rPh sb="29" eb="30">
      <t>ショ</t>
    </rPh>
    <phoneticPr fontId="4"/>
  </si>
  <si>
    <t>高知県新興感染症対応医療機関設備整備事業費補助金　事業報告書</t>
  </si>
  <si>
    <t>高知県新興感染症対応医療機関設備整備事業費補助金　所要額調書</t>
    <rPh sb="0" eb="3">
      <t>コウチケン</t>
    </rPh>
    <rPh sb="3" eb="5">
      <t>シンコウ</t>
    </rPh>
    <rPh sb="5" eb="8">
      <t>カンセンショウ</t>
    </rPh>
    <rPh sb="8" eb="10">
      <t>タイオウ</t>
    </rPh>
    <rPh sb="10" eb="12">
      <t>イリョウ</t>
    </rPh>
    <rPh sb="12" eb="14">
      <t>キカン</t>
    </rPh>
    <rPh sb="14" eb="16">
      <t>セツビ</t>
    </rPh>
    <rPh sb="16" eb="18">
      <t>セイビ</t>
    </rPh>
    <rPh sb="18" eb="21">
      <t>ジギョウヒ</t>
    </rPh>
    <rPh sb="21" eb="24">
      <t>ホジョキン</t>
    </rPh>
    <rPh sb="25" eb="28">
      <t>ショヨウガク</t>
    </rPh>
    <rPh sb="28" eb="30">
      <t>チョウショ</t>
    </rPh>
    <phoneticPr fontId="4"/>
  </si>
  <si>
    <t>(1) へき地診療所施設整備事業</t>
  </si>
  <si>
    <t>(3) へき地保健指導所施設整備事業</t>
  </si>
  <si>
    <t>(5) 臨床研修病院施設整備事業</t>
  </si>
  <si>
    <t>へき地診療所施設整備事業</t>
  </si>
  <si>
    <t>・個人防護具保管施設の整備</t>
    <rPh sb="1" eb="3">
      <t>コジン</t>
    </rPh>
    <rPh sb="3" eb="5">
      <t>ボウゴ</t>
    </rPh>
    <rPh sb="5" eb="6">
      <t>グ</t>
    </rPh>
    <rPh sb="6" eb="8">
      <t>ホカン</t>
    </rPh>
    <rPh sb="8" eb="10">
      <t>シセツ</t>
    </rPh>
    <rPh sb="11" eb="13">
      <t>セイビ</t>
    </rPh>
    <phoneticPr fontId="4"/>
  </si>
  <si>
    <t>(6) へき地医療拠点病院施設整備事業</t>
  </si>
  <si>
    <t>３．実施要綱への適合状況等</t>
    <rPh sb="2" eb="4">
      <t>ジッシ</t>
    </rPh>
    <rPh sb="4" eb="6">
      <t>ヨウコウ</t>
    </rPh>
    <rPh sb="8" eb="10">
      <t>テキゴウ</t>
    </rPh>
    <rPh sb="10" eb="12">
      <t>ジョウキョウ</t>
    </rPh>
    <rPh sb="12" eb="13">
      <t>トウ</t>
    </rPh>
    <phoneticPr fontId="4"/>
  </si>
  <si>
    <t>(7) 医師臨床研修病院研修医環境整備事業</t>
  </si>
  <si>
    <t>(8) 離島等患者宿泊施設施設整備事業</t>
  </si>
  <si>
    <t>(9) 半島振興法 第2条第1項の指定地域</t>
    <rPh sb="4" eb="6">
      <t>ハントウ</t>
    </rPh>
    <rPh sb="6" eb="9">
      <t>シンコウホウ</t>
    </rPh>
    <phoneticPr fontId="4"/>
  </si>
  <si>
    <t>(10) 分娩取扱施設施設整備事業</t>
  </si>
  <si>
    <t>高知県新興感染症対応医療機関設備整備事業費補助金　事業費内訳書</t>
  </si>
  <si>
    <t>(12) 有床診療所等スプリンクラー等施設整備事業</t>
  </si>
  <si>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</si>
  <si>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(14)院内感染対策施設整備事業</t>
  </si>
  <si>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</si>
  <si>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「特豪」</t>
    <rPh sb="1" eb="2">
      <t>トク</t>
    </rPh>
    <rPh sb="2" eb="3">
      <t>ゴウ</t>
    </rPh>
    <phoneticPr fontId="4"/>
  </si>
  <si>
    <t>(1) 離島振興法 第10条第1項第1号の指定地域</t>
    <rPh sb="4" eb="6">
      <t>リトウ</t>
    </rPh>
    <rPh sb="6" eb="9">
      <t>シンコウホウ</t>
    </rPh>
    <rPh sb="17" eb="18">
      <t>ダイ</t>
    </rPh>
    <rPh sb="19" eb="20">
      <t>ゴウ</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</si>
  <si>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</si>
  <si>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</si>
  <si>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室数/面積</t>
  </si>
  <si>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</si>
  <si>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</si>
  <si>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</si>
  <si>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(10) 該当なし</t>
    <rPh sb="5" eb="7">
      <t>ガイトウ</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</si>
  <si>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</si>
  <si>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</si>
  <si>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</si>
  <si>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</si>
  <si>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スプリンクラー等の種類</t>
    <rPh sb="7" eb="8">
      <t>トウ</t>
    </rPh>
    <rPh sb="9" eb="11">
      <t>シュルイ</t>
    </rPh>
    <phoneticPr fontId="4"/>
  </si>
  <si>
    <t>住宅部門</t>
    <rPh sb="0" eb="2">
      <t>ジュウタク</t>
    </rPh>
    <rPh sb="2" eb="4">
      <t>ブモン</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</si>
  <si>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</si>
  <si>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</si>
  <si>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</si>
  <si>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4"/>
  </si>
  <si>
    <t>02 国立大学法人</t>
    <rPh sb="3" eb="5">
      <t>コクリツ</t>
    </rPh>
    <rPh sb="5" eb="7">
      <t>ダイガク</t>
    </rPh>
    <rPh sb="7" eb="9">
      <t>ホウジン</t>
    </rPh>
    <phoneticPr fontId="4"/>
  </si>
  <si>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4"/>
  </si>
  <si>
    <t>「奄美」</t>
    <rPh sb="1" eb="3">
      <t>アマミ</t>
    </rPh>
    <phoneticPr fontId="4"/>
  </si>
  <si>
    <t>「小笠原」</t>
    <rPh sb="1" eb="4">
      <t>オガサワラ</t>
    </rPh>
    <phoneticPr fontId="4"/>
  </si>
  <si>
    <t>「豪雪」</t>
    <rPh sb="1" eb="3">
      <t>ゴウセツ</t>
    </rPh>
    <phoneticPr fontId="4"/>
  </si>
  <si>
    <t>「山村」</t>
    <rPh sb="1" eb="3">
      <t>サンソン</t>
    </rPh>
    <phoneticPr fontId="4"/>
  </si>
  <si>
    <r>
      <t>新興感染症対応力強化事業（病室の感染</t>
    </r>
    <r>
      <rPr>
        <sz val="11"/>
        <color auto="1"/>
        <rFont val="ＭＳ Ｐゴシック"/>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</si>
  <si>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「半島」</t>
    <rPh sb="1" eb="3">
      <t>ハントウ</t>
    </rPh>
    <phoneticPr fontId="4"/>
  </si>
  <si>
    <t>新築</t>
    <rPh sb="0" eb="2">
      <t>シンチク</t>
    </rPh>
    <phoneticPr fontId="4"/>
  </si>
  <si>
    <t>09 北海道社会事業協会</t>
    <rPh sb="3" eb="6">
      <t>ホッカイドウ</t>
    </rPh>
    <rPh sb="6" eb="8">
      <t>シャカイ</t>
    </rPh>
    <rPh sb="8" eb="10">
      <t>ジギョウ</t>
    </rPh>
    <rPh sb="10" eb="12">
      <t>キョウカイ</t>
    </rPh>
    <phoneticPr fontId="4"/>
  </si>
  <si>
    <t>移転新築</t>
    <rPh sb="0" eb="2">
      <t>イテン</t>
    </rPh>
    <rPh sb="2" eb="4">
      <t>シンチク</t>
    </rPh>
    <phoneticPr fontId="4"/>
  </si>
  <si>
    <t>改築</t>
    <rPh sb="0" eb="2">
      <t>カイチク</t>
    </rPh>
    <phoneticPr fontId="4"/>
  </si>
  <si>
    <t>22 個人</t>
    <rPh sb="3" eb="5">
      <t>コジン</t>
    </rPh>
    <phoneticPr fontId="4"/>
  </si>
  <si>
    <t>　　　２  （H）欄は、（F）欄の額に補助率を乗じ、千円未満を切り捨てた額を記入してください。</t>
    <rPh sb="15" eb="16">
      <t>ラン</t>
    </rPh>
    <rPh sb="26" eb="28">
      <t>センエン</t>
    </rPh>
    <rPh sb="28" eb="30">
      <t>ミマン</t>
    </rPh>
    <rPh sb="31" eb="32">
      <t>キ</t>
    </rPh>
    <rPh sb="33" eb="34">
      <t>ス</t>
    </rPh>
    <phoneticPr fontId="4"/>
  </si>
  <si>
    <t>増築</t>
    <rPh sb="0" eb="2">
      <t>ゾウチク</t>
    </rPh>
    <phoneticPr fontId="4"/>
  </si>
  <si>
    <t>改修</t>
    <rPh sb="0" eb="2">
      <t>カイシュウ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</si>
  <si>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</si>
  <si>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</si>
  <si>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03 国立研究開発法人</t>
    <rPh sb="3" eb="5">
      <t>コクリツ</t>
    </rPh>
    <rPh sb="5" eb="7">
      <t>ケンキュウ</t>
    </rPh>
    <rPh sb="7" eb="9">
      <t>カイハツ</t>
    </rPh>
    <rPh sb="9" eb="11">
      <t>ホウジン</t>
    </rPh>
    <phoneticPr fontId="4"/>
  </si>
  <si>
    <t>医師臨床研修病院研修医環境整備事業</t>
  </si>
  <si>
    <t>04 都道府県</t>
    <rPh sb="3" eb="7">
      <t>トドウフケン</t>
    </rPh>
    <phoneticPr fontId="4"/>
  </si>
  <si>
    <t>06 地方独立行政法人</t>
    <rPh sb="3" eb="5">
      <t>チホウ</t>
    </rPh>
    <rPh sb="5" eb="7">
      <t>ドクリツ</t>
    </rPh>
    <rPh sb="7" eb="9">
      <t>ギョウセイ</t>
    </rPh>
    <rPh sb="9" eb="11">
      <t>ホウジン</t>
    </rPh>
    <phoneticPr fontId="4"/>
  </si>
  <si>
    <t>08 済生会</t>
    <rPh sb="3" eb="6">
      <t>サイセイカイ</t>
    </rPh>
    <phoneticPr fontId="4"/>
  </si>
  <si>
    <t>10 厚生連</t>
    <rPh sb="3" eb="6">
      <t>コウセイレン</t>
    </rPh>
    <phoneticPr fontId="4"/>
  </si>
  <si>
    <t>13 共済組合及びその連合会</t>
    <rPh sb="3" eb="5">
      <t>キョウサイ</t>
    </rPh>
    <rPh sb="5" eb="7">
      <t>クミアイ</t>
    </rPh>
    <rPh sb="7" eb="8">
      <t>オヨ</t>
    </rPh>
    <rPh sb="11" eb="14">
      <t>レンゴウカイ</t>
    </rPh>
    <phoneticPr fontId="4"/>
  </si>
  <si>
    <t>17 私立学校法人</t>
    <rPh sb="3" eb="5">
      <t>シリツ</t>
    </rPh>
    <rPh sb="5" eb="7">
      <t>ガッコウ</t>
    </rPh>
    <rPh sb="7" eb="9">
      <t>ホウジン</t>
    </rPh>
    <phoneticPr fontId="4"/>
  </si>
  <si>
    <t>19 医療生協</t>
    <rPh sb="3" eb="5">
      <t>イリョウ</t>
    </rPh>
    <rPh sb="5" eb="7">
      <t>セイキョウ</t>
    </rPh>
    <phoneticPr fontId="4"/>
  </si>
  <si>
    <t>21 その他の法人</t>
    <rPh sb="5" eb="6">
      <t>タ</t>
    </rPh>
    <rPh sb="7" eb="9">
      <t>ホウジン</t>
    </rPh>
    <phoneticPr fontId="4"/>
  </si>
  <si>
    <t>構造</t>
    <rPh sb="0" eb="2">
      <t>コウゾウ</t>
    </rPh>
    <phoneticPr fontId="4"/>
  </si>
  <si>
    <t>鉄筋コンクリート造</t>
    <rPh sb="0" eb="2">
      <t>テッキン</t>
    </rPh>
    <phoneticPr fontId="4"/>
  </si>
  <si>
    <t>鉄骨造（ブロック造と同等の強度）</t>
    <rPh sb="0" eb="2">
      <t>テッコツ</t>
    </rPh>
    <rPh sb="8" eb="9">
      <t>ツク</t>
    </rPh>
    <rPh sb="10" eb="12">
      <t>ドウトウ</t>
    </rPh>
    <rPh sb="13" eb="15">
      <t>キョウド</t>
    </rPh>
    <phoneticPr fontId="4"/>
  </si>
  <si>
    <t>【○○棟】</t>
    <rPh sb="3" eb="4">
      <t>トウ</t>
    </rPh>
    <phoneticPr fontId="4"/>
  </si>
  <si>
    <t>木造</t>
    <rPh sb="0" eb="2">
      <t>モクゾウ</t>
    </rPh>
    <phoneticPr fontId="4"/>
  </si>
  <si>
    <t>その他</t>
    <rPh sb="2" eb="3">
      <t>タ</t>
    </rPh>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</si>
  <si>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</si>
  <si>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</si>
  <si>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</si>
  <si>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歯科医師住宅</t>
    <rPh sb="0" eb="4">
      <t>シカイシ</t>
    </rPh>
    <rPh sb="4" eb="6">
      <t>ジュウタク</t>
    </rPh>
    <phoneticPr fontId="4"/>
  </si>
  <si>
    <t>看護師住宅</t>
    <rPh sb="0" eb="3">
      <t>カンゴシ</t>
    </rPh>
    <rPh sb="3" eb="5">
      <t>ジュウタク</t>
    </rPh>
    <phoneticPr fontId="4"/>
  </si>
  <si>
    <t>過疎地域等特定診療所施設整備事業</t>
  </si>
  <si>
    <t>へき地保健指導所施設整備事業</t>
  </si>
  <si>
    <t>研修医のための研修施設整備事業</t>
  </si>
  <si>
    <t>臨床研修病院施設整備事業</t>
  </si>
  <si>
    <t>離島等患者宿泊施設施設整備事業</t>
  </si>
  <si>
    <t>南海トラフ日本海溝・千島海溝周辺海溝型地震に係る津波避難対策緊急事業</t>
  </si>
  <si>
    <t>分類</t>
    <rPh sb="0" eb="2">
      <t>ブンルイ</t>
    </rPh>
    <phoneticPr fontId="4"/>
  </si>
  <si>
    <t>c</t>
  </si>
  <si>
    <t>指導部門</t>
    <rPh sb="0" eb="2">
      <t>シドウ</t>
    </rPh>
    <rPh sb="2" eb="4">
      <t>ブモン</t>
    </rPh>
    <phoneticPr fontId="4"/>
  </si>
  <si>
    <t>国庫補助
基本額係数</t>
    <rPh sb="0" eb="2">
      <t>コッコ</t>
    </rPh>
    <rPh sb="2" eb="4">
      <t>ホジョ</t>
    </rPh>
    <rPh sb="5" eb="8">
      <t>キホンガク</t>
    </rPh>
    <rPh sb="8" eb="10">
      <t>ケイスウ</t>
    </rPh>
    <phoneticPr fontId="4"/>
  </si>
  <si>
    <t>-</t>
  </si>
  <si>
    <t>再分類</t>
    <rPh sb="0" eb="3">
      <t>サイブンルイ</t>
    </rPh>
    <phoneticPr fontId="4"/>
  </si>
  <si>
    <t>A</t>
  </si>
  <si>
    <t>B</t>
  </si>
  <si>
    <t>宿泊施設</t>
    <rPh sb="0" eb="2">
      <t>シュクハク</t>
    </rPh>
    <rPh sb="2" eb="4">
      <t>シセツ</t>
    </rPh>
    <phoneticPr fontId="4"/>
  </si>
  <si>
    <t>南海トラフ地震に係る津波避難対策緊急事業</t>
  </si>
  <si>
    <t>へき地医療拠点病院</t>
    <rPh sb="2" eb="3">
      <t>チ</t>
    </rPh>
    <rPh sb="3" eb="5">
      <t>イリョウ</t>
    </rPh>
    <rPh sb="5" eb="7">
      <t>キョテン</t>
    </rPh>
    <rPh sb="7" eb="9">
      <t>ビョウイン</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</si>
  <si>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</si>
  <si>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無</t>
    <rPh sb="0" eb="1">
      <t>ナ</t>
    </rPh>
    <phoneticPr fontId="4"/>
  </si>
  <si>
    <r>
      <t>㎡</t>
    </r>
    <r>
      <rPr>
        <sz val="8"/>
        <color auto="1"/>
        <rFont val="ＭＳ ゴシック"/>
      </rPr>
      <t>（室）</t>
    </r>
    <rPh sb="2" eb="3">
      <t>シツ</t>
    </rPh>
    <phoneticPr fontId="4"/>
  </si>
  <si>
    <t>（注）１　（F）欄は、（D）欄と（E）欄とを比較して少ない方の額を記入してください。</t>
    <rPh sb="1" eb="2">
      <t>チュウ</t>
    </rPh>
    <rPh sb="14" eb="15">
      <t>ラン</t>
    </rPh>
    <rPh sb="19" eb="20">
      <t>ラン</t>
    </rPh>
    <phoneticPr fontId="4"/>
  </si>
  <si>
    <t>歳入歳出予算（見込み）書（抄本）</t>
    <rPh sb="0" eb="1">
      <t>トシ</t>
    </rPh>
    <rPh sb="1" eb="2">
      <t>イリ</t>
    </rPh>
    <rPh sb="2" eb="3">
      <t>トシ</t>
    </rPh>
    <rPh sb="3" eb="4">
      <t>デ</t>
    </rPh>
    <rPh sb="4" eb="5">
      <t>ヨ</t>
    </rPh>
    <rPh sb="5" eb="6">
      <t>ザン</t>
    </rPh>
    <rPh sb="7" eb="9">
      <t>ミコ</t>
    </rPh>
    <rPh sb="11" eb="12">
      <t>ショ</t>
    </rPh>
    <rPh sb="13" eb="15">
      <t>ショウホン</t>
    </rPh>
    <phoneticPr fontId="4"/>
  </si>
  <si>
    <t>円</t>
    <rPh sb="0" eb="1">
      <t>エン</t>
    </rPh>
    <phoneticPr fontId="4"/>
  </si>
  <si>
    <t>（交付の対象外費用）に該当する経費及び交付要綱に定める（交付額の算定方法）において対象経費とされていない経費を指す。</t>
    <rPh sb="17" eb="18">
      <t>オヨ</t>
    </rPh>
    <phoneticPr fontId="4"/>
  </si>
  <si>
    <t>２　歳出の部</t>
    <rPh sb="2" eb="4">
      <t>サイシュツ</t>
    </rPh>
    <rPh sb="5" eb="6">
      <t>ブ</t>
    </rPh>
    <phoneticPr fontId="4"/>
  </si>
  <si>
    <t>区　　　分</t>
    <rPh sb="0" eb="1">
      <t>ク</t>
    </rPh>
    <rPh sb="4" eb="5">
      <t>ブン</t>
    </rPh>
    <phoneticPr fontId="4"/>
  </si>
  <si>
    <t>（１）</t>
  </si>
  <si>
    <t>県補助金</t>
    <rPh sb="0" eb="1">
      <t>ケン</t>
    </rPh>
    <rPh sb="1" eb="4">
      <t>ホジョキン</t>
    </rPh>
    <phoneticPr fontId="4"/>
  </si>
  <si>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4" type="Hiragana"/>
  </si>
  <si>
    <t>事業主負担</t>
  </si>
  <si>
    <t>計</t>
    <rPh sb="0" eb="1">
      <t>ケイ</t>
    </rPh>
    <phoneticPr fontId="4"/>
  </si>
  <si>
    <t>予　算　額</t>
    <rPh sb="0" eb="1">
      <t>ヨ</t>
    </rPh>
    <rPh sb="2" eb="3">
      <t>ザン</t>
    </rPh>
    <rPh sb="4" eb="5">
      <t>ガク</t>
    </rPh>
    <phoneticPr fontId="4"/>
  </si>
  <si>
    <t>備　　　考</t>
    <rPh sb="0" eb="1">
      <t>ソナエ</t>
    </rPh>
    <rPh sb="4" eb="5">
      <t>コウ</t>
    </rPh>
    <phoneticPr fontId="4"/>
  </si>
  <si>
    <t>上記は原本と相違ないことを証明する。</t>
    <rPh sb="0" eb="2">
      <t>ジョウキ</t>
    </rPh>
    <rPh sb="3" eb="5">
      <t>ゲンポン</t>
    </rPh>
    <rPh sb="6" eb="8">
      <t>ソウイ</t>
    </rPh>
    <rPh sb="13" eb="15">
      <t>ショウメイ</t>
    </rPh>
    <phoneticPr fontId="4"/>
  </si>
  <si>
    <t>差引増減</t>
    <rPh sb="0" eb="2">
      <t>サシヒ</t>
    </rPh>
    <rPh sb="2" eb="4">
      <t>ゾウゲン</t>
    </rPh>
    <phoneticPr fontId="4"/>
  </si>
  <si>
    <t>別紙８－１</t>
    <rPh sb="0" eb="2">
      <t>ベッシ</t>
    </rPh>
    <phoneticPr fontId="4"/>
  </si>
  <si>
    <t>別紙８－２</t>
    <rPh sb="0" eb="2">
      <t>ベッシ</t>
    </rPh>
    <phoneticPr fontId="4"/>
  </si>
  <si>
    <t>室/㎡</t>
    <rPh sb="0" eb="1">
      <t>シツ</t>
    </rPh>
    <phoneticPr fontId="4"/>
  </si>
  <si>
    <t>（３）</t>
  </si>
  <si>
    <t xml:space="preserve">    </t>
  </si>
  <si>
    <t>　（改築）</t>
    <rPh sb="2" eb="4">
      <t>カイチク</t>
    </rPh>
    <phoneticPr fontId="4"/>
  </si>
  <si>
    <t>　（新築）</t>
  </si>
  <si>
    <t>「補助対象事業分」とは当該事業の補助金の交付の対象とする部分（財産処分の制限がかかる部分）を指し、「補助対象事業</t>
  </si>
  <si>
    <t>外分」とは当該事業の補助金の交付の対象としない部分（財産処分の制限がかからない部分）を指す。</t>
  </si>
  <si>
    <t>また、「補助対象経費」とは補助対象事業分のうち、交付要綱に定める（交付額の算定方法）において対象経費とされている経費を指す。</t>
  </si>
  <si>
    <t xml:space="preserve"> なお、事業の種別は次による。</t>
  </si>
  <si>
    <t>　　新　　築：新たに建物を建築する場合</t>
  </si>
  <si>
    <t>　　移転新築：現在建物が存在する敷地とは別の敷地に新たに建物を建築し、かつ、現在の建物の機能を移転する場合</t>
  </si>
  <si>
    <t>　　増　　築：敷地内の既存の建物を建て増しする場合で、敷地内に別に建物を新築する場合を含む</t>
  </si>
  <si>
    <t>　　改　　修：建物の主要構造部分を取りこわさない模様替及び内部改修</t>
  </si>
  <si>
    <t>　（建築）</t>
    <rPh sb="2" eb="4">
      <t>ケンチク</t>
    </rPh>
    <phoneticPr fontId="4"/>
  </si>
  <si>
    <t>・病棟等の感染対策に係る整備</t>
    <rPh sb="1" eb="3">
      <t>ビョウトウ</t>
    </rPh>
    <rPh sb="3" eb="4">
      <t>トウ</t>
    </rPh>
    <rPh sb="5" eb="7">
      <t>カンセン</t>
    </rPh>
    <rPh sb="7" eb="9">
      <t>タイサク</t>
    </rPh>
    <rPh sb="10" eb="11">
      <t>カカ</t>
    </rPh>
    <rPh sb="12" eb="14">
      <t>セイビ</t>
    </rPh>
    <phoneticPr fontId="4"/>
  </si>
  <si>
    <t>「補助対象外経費」とは補助対象事業分のうち、高知県新興感染症対応医療機関設備整備事業費補助金交付要綱に定める</t>
    <rPh sb="22" eb="25">
      <t>コウチケン</t>
    </rPh>
    <rPh sb="25" eb="27">
      <t>シンコウ</t>
    </rPh>
    <rPh sb="27" eb="30">
      <t>カンセンショウ</t>
    </rPh>
    <rPh sb="30" eb="32">
      <t>タイオウ</t>
    </rPh>
    <rPh sb="32" eb="34">
      <t>イリョウ</t>
    </rPh>
    <rPh sb="34" eb="36">
      <t>キカン</t>
    </rPh>
    <rPh sb="36" eb="38">
      <t>セツビ</t>
    </rPh>
    <rPh sb="38" eb="40">
      <t>セイビ</t>
    </rPh>
    <rPh sb="40" eb="43">
      <t>ジギョウヒ</t>
    </rPh>
    <rPh sb="43" eb="46">
      <t>ホジョキン</t>
    </rPh>
    <phoneticPr fontId="4"/>
  </si>
  <si>
    <t>協定締結医療機関施設整備事業（病室の感染対策に係る整備以外）</t>
    <rPh sb="0" eb="2">
      <t>キョウテイ</t>
    </rPh>
    <rPh sb="2" eb="4">
      <t>テイケツ</t>
    </rPh>
    <rPh sb="4" eb="6">
      <t>イリョウ</t>
    </rPh>
    <rPh sb="6" eb="8">
      <t>キカン</t>
    </rPh>
    <rPh sb="8" eb="10">
      <t>シセツ</t>
    </rPh>
    <rPh sb="10" eb="12">
      <t>セイビ</t>
    </rPh>
    <rPh sb="12" eb="14">
      <t>ジギョウ</t>
    </rPh>
    <rPh sb="15" eb="17">
      <t>ビョウシツ</t>
    </rPh>
    <rPh sb="18" eb="20">
      <t>カンセン</t>
    </rPh>
    <rPh sb="20" eb="22">
      <t>タイサク</t>
    </rPh>
    <rPh sb="23" eb="24">
      <t>カカ</t>
    </rPh>
    <rPh sb="25" eb="27">
      <t>セイビ</t>
    </rPh>
    <rPh sb="27" eb="29">
      <t>イガイ</t>
    </rPh>
    <phoneticPr fontId="4"/>
  </si>
  <si>
    <t>協定締結医療機関施設整備事業（病室の感染対策に係る整備）</t>
    <rPh sb="0" eb="2">
      <t>キョウテイ</t>
    </rPh>
    <rPh sb="2" eb="4">
      <t>テイケツ</t>
    </rPh>
    <rPh sb="4" eb="6">
      <t>イリョウ</t>
    </rPh>
    <rPh sb="6" eb="8">
      <t>キカン</t>
    </rPh>
    <rPh sb="8" eb="10">
      <t>シセツ</t>
    </rPh>
    <rPh sb="10" eb="12">
      <t>セイビ</t>
    </rPh>
    <rPh sb="12" eb="14">
      <t>ジギョウ</t>
    </rPh>
    <rPh sb="15" eb="17">
      <t>ビョウシツ</t>
    </rPh>
    <rPh sb="18" eb="20">
      <t>カンセン</t>
    </rPh>
    <rPh sb="20" eb="22">
      <t>タイサク</t>
    </rPh>
    <rPh sb="23" eb="24">
      <t>カカ</t>
    </rPh>
    <rPh sb="25" eb="27">
      <t>セイビ</t>
    </rPh>
    <phoneticPr fontId="4"/>
  </si>
  <si>
    <t>別紙２－１</t>
    <rPh sb="0" eb="2">
      <t>ベッシ</t>
    </rPh>
    <phoneticPr fontId="4"/>
  </si>
  <si>
    <t>別紙２－２</t>
    <rPh sb="0" eb="2">
      <t>ベッシ</t>
    </rPh>
    <phoneticPr fontId="4"/>
  </si>
  <si>
    <t>協定締結医療機関施設整備事業（病室の感染対策に係る整備以外）</t>
  </si>
  <si>
    <t>別紙７－２</t>
    <rPh sb="0" eb="2">
      <t>ベッシ</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</si>
</sst>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176" formatCode="\(@\)"/>
    <numFmt numFmtId="177" formatCode="#,##0;&quot;△ &quot;#,##0"/>
    <numFmt numFmtId="178" formatCode="#,##0.00;&quot;△ &quot;#,##0.00"/>
    <numFmt numFmtId="179" formatCode="#,###"/>
    <numFmt numFmtId="180" formatCode="#,###.00"/>
    <numFmt numFmtId="181" formatCode="#,##0_ "/>
    <numFmt numFmtId="182" formatCode="#,##0.00_ "/>
    <numFmt numFmtId="183" formatCode="#&quot;床&quot;"/>
    <numFmt numFmtId="184" formatCode="@&quot;年度&quot;"/>
    <numFmt numFmtId="185" formatCode="#,##0.00&quot;㎡&quot;"/>
    <numFmt numFmtId="186" formatCode="\(#,##0.00&quot;㎡&quot;\)"/>
    <numFmt numFmtId="187" formatCode="[$-409]ggge&quot;年&quot;m&quot;月&quot;d&quot;日&quot;;@"/>
    <numFmt numFmtId="188" formatCode="#,###&quot;千円&quot;"/>
    <numFmt numFmtId="189" formatCode="0_ "/>
    <numFmt numFmtId="190" formatCode="0;&quot;△ &quot;0"/>
  </numFmts>
  <fonts count="29">
    <font>
      <sz val="11"/>
      <color auto="1"/>
      <name val="ＭＳ Ｐゴシック"/>
      <family val="3"/>
    </font>
    <font>
      <sz val="11"/>
      <color auto="1"/>
      <name val="ＭＳ Ｐゴシック"/>
      <family val="3"/>
    </font>
    <font>
      <sz val="11"/>
      <color theme="1"/>
      <name val="ＭＳ Ｐゴシック"/>
      <family val="3"/>
    </font>
    <font>
      <sz val="11"/>
      <color auto="1"/>
      <name val="ＭＳ Ｐ明朝"/>
      <family val="1"/>
    </font>
    <font>
      <sz val="6"/>
      <color auto="1"/>
      <name val="ＭＳ Ｐゴシック"/>
      <family val="3"/>
    </font>
    <font>
      <sz val="11"/>
      <color auto="1"/>
      <name val="ＭＳ ゴシック"/>
      <family val="3"/>
    </font>
    <font>
      <sz val="16"/>
      <color auto="1"/>
      <name val="ＭＳ Ｐゴシック"/>
      <family val="3"/>
    </font>
    <font>
      <b/>
      <sz val="12"/>
      <color auto="1"/>
      <name val="ＭＳ ゴシック"/>
      <family val="3"/>
    </font>
    <font>
      <sz val="12"/>
      <color auto="1"/>
      <name val="ＭＳ Ｐゴシック"/>
      <family val="3"/>
    </font>
    <font>
      <u/>
      <sz val="12"/>
      <color auto="1"/>
      <name val="ＭＳ Ｐ明朝"/>
      <family val="1"/>
    </font>
    <font>
      <sz val="12"/>
      <color auto="1"/>
      <name val="ＭＳ Ｐ明朝"/>
      <family val="1"/>
    </font>
    <font>
      <sz val="12"/>
      <color auto="1"/>
      <name val="ＭＳ ゴシック"/>
      <family val="3"/>
    </font>
    <font>
      <sz val="10"/>
      <color auto="1"/>
      <name val="ＭＳ Ｐゴシック"/>
      <family val="3"/>
    </font>
    <font>
      <sz val="14"/>
      <color rgb="FF000000"/>
      <name val="ＭＳ Ｐゴシック"/>
      <family val="3"/>
    </font>
    <font>
      <sz val="9.5"/>
      <color rgb="FF000000"/>
      <name val="ＭＳ Ｐゴシック"/>
      <family val="3"/>
    </font>
    <font>
      <sz val="10"/>
      <color rgb="FF000000"/>
      <name val="ＭＳ Ｐゴシック"/>
      <family val="3"/>
    </font>
    <font>
      <sz val="10.5"/>
      <color rgb="FF000000"/>
      <name val="ＭＳ Ｐゴシック"/>
      <family val="3"/>
    </font>
    <font>
      <sz val="10"/>
      <color rgb="FFFF0000"/>
      <name val="ＭＳ Ｐゴシック"/>
      <family val="3"/>
    </font>
    <font>
      <sz val="10"/>
      <color theme="1"/>
      <name val="ＭＳ Ｐゴシック"/>
      <family val="3"/>
    </font>
    <font>
      <b/>
      <sz val="11"/>
      <color rgb="FFFF0000"/>
      <name val="ＭＳ Ｐゴシック"/>
      <family val="3"/>
    </font>
    <font>
      <sz val="24"/>
      <color auto="1"/>
      <name val="ＭＳ Ｐゴシック"/>
      <family val="3"/>
    </font>
    <font>
      <sz val="14"/>
      <color auto="1"/>
      <name val="ＭＳ Ｐゴシック"/>
      <family val="3"/>
    </font>
    <font>
      <sz val="9"/>
      <color auto="1"/>
      <name val="ＭＳ Ｐゴシック"/>
      <family val="3"/>
    </font>
    <font>
      <u/>
      <sz val="10"/>
      <color auto="1"/>
      <name val="ＭＳ Ｐゴシック"/>
      <family val="3"/>
    </font>
    <font>
      <sz val="11"/>
      <color auto="1"/>
      <name val="ＭＳ 明朝"/>
      <family val="1"/>
    </font>
    <font>
      <sz val="9"/>
      <color auto="1"/>
      <name val="ＭＳ 明朝"/>
      <family val="1"/>
    </font>
    <font>
      <sz val="8"/>
      <color auto="1"/>
      <name val="ＭＳ ゴシック"/>
      <family val="3"/>
    </font>
    <font>
      <sz val="10"/>
      <color auto="1"/>
      <name val="ＭＳ ゴシック"/>
      <family val="3"/>
    </font>
    <font>
      <sz val="8"/>
      <color theme="1"/>
      <name val="ＭＳ Ｐゴシック"/>
      <family val="3"/>
    </font>
  </fonts>
  <fills count="9">
    <fill>
      <patternFill patternType="none"/>
    </fill>
    <fill>
      <patternFill patternType="gray125"/>
    </fill>
    <fill>
      <patternFill patternType="solid">
        <fgColor theme="9" tint="0.8"/>
        <bgColor indexed="64"/>
      </patternFill>
    </fill>
    <fill>
      <patternFill patternType="solid">
        <fgColor theme="9" tint="0.6"/>
        <bgColor indexed="64"/>
      </patternFill>
    </fill>
    <fill>
      <patternFill patternType="solid">
        <fgColor theme="0"/>
        <bgColor indexed="64"/>
      </patternFill>
    </fill>
    <fill>
      <patternFill patternType="solid">
        <fgColor theme="8" tint="0.8"/>
        <bgColor indexed="64"/>
      </patternFill>
    </fill>
    <fill>
      <patternFill patternType="solid">
        <fgColor theme="8" tint="0.6"/>
        <bgColor indexed="64"/>
      </patternFill>
    </fill>
    <fill>
      <patternFill patternType="solid">
        <fgColor theme="0" tint="-0.25"/>
        <bgColor indexed="64"/>
      </patternFill>
    </fill>
    <fill>
      <patternFill patternType="solid">
        <fgColor theme="0" tint="-0.15"/>
        <bgColor indexed="64"/>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left/>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0" fontId="3" fillId="0" borderId="0"/>
    <xf numFmtId="0" fontId="2" fillId="0" borderId="0"/>
  </cellStyleXfs>
  <cellXfs count="338">
    <xf numFmtId="0" fontId="0" fillId="0" borderId="0" xfId="0"/>
    <xf numFmtId="0" fontId="0" fillId="0" borderId="0" xfId="0" applyFont="1"/>
    <xf numFmtId="38" fontId="5" fillId="0" borderId="0" xfId="4" applyFont="1"/>
    <xf numFmtId="38" fontId="5" fillId="0" borderId="0" xfId="4" applyFont="1" applyAlignment="1">
      <alignment vertical="center"/>
    </xf>
    <xf numFmtId="38" fontId="5" fillId="0" borderId="0" xfId="4" applyFont="1" applyFill="1" applyBorder="1"/>
    <xf numFmtId="38" fontId="5" fillId="0" borderId="0" xfId="4" applyFont="1" applyFill="1" applyBorder="1" applyAlignment="1">
      <alignment horizontal="left" vertical="center" wrapText="1"/>
    </xf>
    <xf numFmtId="0" fontId="6" fillId="0" borderId="0" xfId="0" applyFont="1"/>
    <xf numFmtId="0" fontId="6" fillId="0" borderId="0" xfId="0" applyFont="1" applyBorder="1" applyAlignment="1">
      <alignment horizontal="center"/>
    </xf>
    <xf numFmtId="38" fontId="7" fillId="0" borderId="1" xfId="4" applyFont="1" applyFill="1" applyBorder="1" applyAlignment="1">
      <alignment vertical="center"/>
    </xf>
    <xf numFmtId="38" fontId="5" fillId="0" borderId="2" xfId="4" applyFont="1" applyBorder="1" applyAlignment="1">
      <alignment horizontal="center" vertical="center"/>
    </xf>
    <xf numFmtId="38" fontId="5" fillId="0" borderId="3" xfId="4" applyFont="1" applyBorder="1" applyAlignment="1">
      <alignment horizontal="center" vertical="center"/>
    </xf>
    <xf numFmtId="38" fontId="5" fillId="0" borderId="4" xfId="4" applyFont="1" applyFill="1" applyBorder="1" applyAlignment="1">
      <alignment vertical="center"/>
    </xf>
    <xf numFmtId="38" fontId="5" fillId="0" borderId="2" xfId="4" applyFont="1" applyFill="1" applyBorder="1" applyAlignment="1">
      <alignment horizontal="center"/>
    </xf>
    <xf numFmtId="38" fontId="5" fillId="0" borderId="4" xfId="4" applyFont="1" applyFill="1" applyBorder="1" applyAlignment="1">
      <alignment horizontal="center" vertical="center" shrinkToFit="1"/>
    </xf>
    <xf numFmtId="38" fontId="5" fillId="0" borderId="5" xfId="4" applyFont="1" applyFill="1" applyBorder="1" applyAlignment="1">
      <alignment horizontal="center" vertical="center" shrinkToFit="1"/>
    </xf>
    <xf numFmtId="0" fontId="8" fillId="0" borderId="0" xfId="0" applyFont="1" applyBorder="1" applyAlignment="1">
      <alignment horizontal="left" vertical="top" wrapText="1"/>
    </xf>
    <xf numFmtId="38" fontId="5" fillId="0" borderId="1" xfId="4" applyFont="1" applyFill="1" applyBorder="1" applyAlignment="1"/>
    <xf numFmtId="176" fontId="5" fillId="0" borderId="6" xfId="0" applyNumberFormat="1" applyFont="1" applyBorder="1" applyAlignment="1">
      <alignment horizontal="right" vertical="center"/>
    </xf>
    <xf numFmtId="38" fontId="5" fillId="0" borderId="7" xfId="4" applyFont="1" applyFill="1" applyBorder="1" applyAlignment="1">
      <alignment horizontal="center" vertical="center"/>
    </xf>
    <xf numFmtId="38" fontId="5" fillId="0" borderId="8" xfId="4" applyFont="1" applyFill="1" applyBorder="1" applyAlignment="1">
      <alignment horizontal="center" vertical="center"/>
    </xf>
    <xf numFmtId="38" fontId="5" fillId="0" borderId="7" xfId="4" applyFont="1" applyFill="1" applyBorder="1" applyAlignment="1">
      <alignment horizontal="right"/>
    </xf>
    <xf numFmtId="177" fontId="5" fillId="2" borderId="8" xfId="4" applyNumberFormat="1" applyFont="1" applyFill="1" applyBorder="1" applyAlignment="1">
      <alignment vertical="center" shrinkToFit="1"/>
    </xf>
    <xf numFmtId="177" fontId="5" fillId="2" borderId="9" xfId="4" applyNumberFormat="1" applyFont="1" applyFill="1" applyBorder="1" applyAlignment="1">
      <alignment vertical="center" shrinkToFit="1"/>
    </xf>
    <xf numFmtId="177" fontId="5" fillId="0" borderId="8" xfId="4" applyNumberFormat="1" applyFont="1" applyFill="1" applyBorder="1" applyAlignment="1">
      <alignment vertical="center" shrinkToFit="1"/>
    </xf>
    <xf numFmtId="38" fontId="5" fillId="0" borderId="7" xfId="4" applyFont="1" applyBorder="1" applyAlignment="1">
      <alignment horizontal="center" vertical="center" wrapText="1"/>
    </xf>
    <xf numFmtId="40" fontId="5" fillId="0" borderId="8" xfId="4" applyNumberFormat="1" applyFont="1" applyFill="1" applyBorder="1" applyAlignment="1">
      <alignment horizontal="center" vertical="center"/>
    </xf>
    <xf numFmtId="177" fontId="5" fillId="0" borderId="9" xfId="4" applyNumberFormat="1" applyFont="1" applyFill="1" applyBorder="1" applyAlignment="1">
      <alignment vertical="center" shrinkToFit="1"/>
    </xf>
    <xf numFmtId="176" fontId="5" fillId="0" borderId="6" xfId="0" applyNumberFormat="1" applyFont="1" applyBorder="1" applyAlignment="1">
      <alignment vertical="center"/>
    </xf>
    <xf numFmtId="40" fontId="5" fillId="0" borderId="8" xfId="4" applyNumberFormat="1" applyFont="1" applyBorder="1" applyAlignment="1">
      <alignment horizontal="center" vertical="center" wrapText="1"/>
    </xf>
    <xf numFmtId="40" fontId="5" fillId="0" borderId="10" xfId="4" applyNumberFormat="1" applyFont="1" applyFill="1" applyBorder="1" applyAlignment="1">
      <alignment horizontal="center" vertical="center"/>
    </xf>
    <xf numFmtId="178" fontId="5" fillId="2" borderId="8" xfId="4" applyNumberFormat="1" applyFont="1" applyFill="1" applyBorder="1" applyAlignment="1">
      <alignment vertical="center" shrinkToFit="1"/>
    </xf>
    <xf numFmtId="178" fontId="5" fillId="2" borderId="9" xfId="4" applyNumberFormat="1" applyFont="1" applyFill="1" applyBorder="1" applyAlignment="1">
      <alignment vertical="center" shrinkToFit="1"/>
    </xf>
    <xf numFmtId="177" fontId="5" fillId="0" borderId="11" xfId="4" applyNumberFormat="1" applyFont="1" applyFill="1" applyBorder="1" applyAlignment="1">
      <alignment vertical="center" shrinkToFit="1"/>
    </xf>
    <xf numFmtId="176" fontId="5" fillId="0" borderId="12" xfId="0" applyNumberFormat="1" applyFont="1" applyBorder="1" applyAlignment="1">
      <alignment vertical="center"/>
    </xf>
    <xf numFmtId="40" fontId="5" fillId="0" borderId="1" xfId="4" applyNumberFormat="1" applyFont="1" applyBorder="1" applyAlignment="1">
      <alignment horizontal="center" vertical="center" wrapText="1"/>
    </xf>
    <xf numFmtId="177" fontId="5" fillId="0" borderId="13" xfId="4" applyNumberFormat="1" applyFont="1" applyFill="1" applyBorder="1" applyAlignment="1">
      <alignment vertical="center" shrinkToFit="1"/>
    </xf>
    <xf numFmtId="40" fontId="5" fillId="0" borderId="14" xfId="4" applyNumberFormat="1" applyFont="1" applyBorder="1" applyAlignment="1">
      <alignment horizontal="center" vertical="center" wrapText="1"/>
    </xf>
    <xf numFmtId="178" fontId="5" fillId="0" borderId="8" xfId="4" applyNumberFormat="1" applyFont="1" applyFill="1" applyBorder="1" applyAlignment="1">
      <alignment vertical="center" shrinkToFit="1"/>
    </xf>
    <xf numFmtId="178" fontId="5" fillId="0" borderId="9" xfId="4" applyNumberFormat="1" applyFont="1" applyFill="1" applyBorder="1" applyAlignment="1">
      <alignment vertical="center" shrinkToFit="1"/>
    </xf>
    <xf numFmtId="178" fontId="5" fillId="0" borderId="11" xfId="4" applyNumberFormat="1" applyFont="1" applyFill="1" applyBorder="1" applyAlignment="1">
      <alignment vertical="center" shrinkToFit="1"/>
    </xf>
    <xf numFmtId="0" fontId="9" fillId="0" borderId="0" xfId="0" applyFont="1" applyAlignment="1">
      <alignment vertical="center"/>
    </xf>
    <xf numFmtId="0" fontId="10" fillId="0" borderId="1" xfId="0" applyFont="1" applyBorder="1" applyAlignment="1">
      <alignment horizontal="center" vertical="center"/>
    </xf>
    <xf numFmtId="0" fontId="3" fillId="0" borderId="0" xfId="0" applyFont="1" applyAlignment="1">
      <alignment vertical="center"/>
    </xf>
    <xf numFmtId="0" fontId="10" fillId="2" borderId="1" xfId="0" applyFont="1" applyFill="1" applyBorder="1" applyAlignment="1">
      <alignment horizontal="center" vertical="center"/>
    </xf>
    <xf numFmtId="177" fontId="5" fillId="0" borderId="4" xfId="4" applyNumberFormat="1" applyFont="1" applyFill="1" applyBorder="1" applyAlignment="1">
      <alignment vertical="center" shrinkToFit="1"/>
    </xf>
    <xf numFmtId="177" fontId="5" fillId="0" borderId="5" xfId="4" applyNumberFormat="1" applyFont="1" applyFill="1" applyBorder="1" applyAlignment="1">
      <alignment vertical="center" shrinkToFit="1"/>
    </xf>
    <xf numFmtId="0" fontId="0" fillId="0" borderId="0" xfId="0" applyAlignment="1">
      <alignment vertical="center"/>
    </xf>
    <xf numFmtId="49" fontId="11" fillId="0" borderId="4" xfId="4" applyNumberFormat="1" applyFont="1" applyFill="1" applyBorder="1" applyAlignment="1">
      <alignment horizontal="center" vertical="center" shrinkToFit="1"/>
    </xf>
    <xf numFmtId="49" fontId="11" fillId="0" borderId="5" xfId="4" applyNumberFormat="1" applyFont="1" applyFill="1" applyBorder="1" applyAlignment="1">
      <alignment horizontal="center" vertical="center" shrinkToFit="1"/>
    </xf>
    <xf numFmtId="176" fontId="5" fillId="0" borderId="2" xfId="0" applyNumberFormat="1" applyFont="1" applyBorder="1" applyAlignment="1">
      <alignment horizontal="right" vertical="center"/>
    </xf>
    <xf numFmtId="38" fontId="5" fillId="0" borderId="3" xfId="4" applyFont="1" applyBorder="1" applyAlignment="1">
      <alignment horizontal="center" vertical="center" wrapText="1"/>
    </xf>
    <xf numFmtId="38" fontId="5" fillId="0" borderId="4" xfId="4" applyFont="1" applyFill="1" applyBorder="1" applyAlignment="1">
      <alignment horizontal="center" vertical="center"/>
    </xf>
    <xf numFmtId="38" fontId="5" fillId="0" borderId="3" xfId="4" applyFont="1" applyFill="1" applyBorder="1" applyAlignment="1">
      <alignment horizontal="right"/>
    </xf>
    <xf numFmtId="0" fontId="12" fillId="0" borderId="0" xfId="0" applyFont="1"/>
    <xf numFmtId="0" fontId="13" fillId="0" borderId="0" xfId="0" applyFont="1" applyAlignment="1">
      <alignment vertical="center"/>
    </xf>
    <xf numFmtId="0" fontId="13" fillId="0" borderId="0" xfId="0" applyFont="1" applyBorder="1" applyAlignment="1">
      <alignment horizontal="center" vertical="center"/>
    </xf>
    <xf numFmtId="0" fontId="14" fillId="0" borderId="0" xfId="0" applyFont="1" applyAlignment="1">
      <alignment vertical="center"/>
    </xf>
    <xf numFmtId="0" fontId="15" fillId="0" borderId="15" xfId="0" applyFont="1" applyBorder="1" applyAlignment="1">
      <alignment horizontal="center" vertical="center" wrapText="1"/>
    </xf>
    <xf numFmtId="0" fontId="15" fillId="0" borderId="0" xfId="0" applyFont="1" applyAlignment="1">
      <alignment vertical="center"/>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6" xfId="0" applyFont="1" applyBorder="1" applyAlignment="1">
      <alignment horizontal="center" vertical="center" textRotation="255" wrapText="1"/>
    </xf>
    <xf numFmtId="0" fontId="15" fillId="0" borderId="17" xfId="0" applyFont="1" applyBorder="1" applyAlignment="1">
      <alignment horizontal="center" vertical="center" textRotation="255" wrapText="1"/>
    </xf>
    <xf numFmtId="0" fontId="15" fillId="0" borderId="19" xfId="0" applyFont="1" applyBorder="1" applyAlignment="1">
      <alignment horizontal="center" vertical="center" textRotation="255" wrapText="1"/>
    </xf>
    <xf numFmtId="0" fontId="15" fillId="0" borderId="18"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1"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3" borderId="0" xfId="0" applyFont="1" applyFill="1" applyAlignment="1">
      <alignment vertical="center" wrapText="1"/>
    </xf>
    <xf numFmtId="0" fontId="15" fillId="0" borderId="7" xfId="0" applyFont="1" applyBorder="1" applyAlignment="1">
      <alignment horizontal="right" vertical="center" wrapText="1"/>
    </xf>
    <xf numFmtId="0" fontId="15" fillId="0" borderId="0" xfId="0" applyFont="1" applyAlignment="1">
      <alignment horizontal="right" vertical="center" wrapText="1"/>
    </xf>
    <xf numFmtId="0" fontId="15" fillId="3" borderId="7" xfId="0" applyFont="1" applyFill="1" applyBorder="1" applyAlignment="1">
      <alignment vertical="center" wrapText="1"/>
    </xf>
    <xf numFmtId="0" fontId="15" fillId="0" borderId="0" xfId="0" applyFont="1" applyAlignment="1">
      <alignment vertical="center" wrapText="1"/>
    </xf>
    <xf numFmtId="0" fontId="15" fillId="0" borderId="8" xfId="0" applyFont="1" applyBorder="1" applyAlignment="1">
      <alignment horizontal="right" vertical="center" wrapText="1"/>
    </xf>
    <xf numFmtId="0" fontId="15" fillId="0" borderId="10" xfId="0" applyFont="1" applyBorder="1" applyAlignment="1">
      <alignment horizontal="center" vertical="center" wrapText="1"/>
    </xf>
    <xf numFmtId="0" fontId="15" fillId="0" borderId="24" xfId="0" applyFont="1" applyBorder="1" applyAlignment="1">
      <alignment horizontal="left" vertical="center" wrapText="1"/>
    </xf>
    <xf numFmtId="0" fontId="15" fillId="0" borderId="0" xfId="0" applyFont="1" applyAlignment="1">
      <alignment horizontal="left" vertical="center" wrapText="1"/>
    </xf>
    <xf numFmtId="0" fontId="15" fillId="0" borderId="25" xfId="0" applyFont="1" applyBorder="1" applyAlignment="1">
      <alignment horizontal="center" vertical="center" wrapText="1"/>
    </xf>
    <xf numFmtId="0" fontId="0" fillId="2" borderId="0" xfId="0" applyFont="1" applyFill="1"/>
    <xf numFmtId="0" fontId="2" fillId="2" borderId="0" xfId="0" applyFont="1" applyFill="1"/>
    <xf numFmtId="0" fontId="15" fillId="3" borderId="26" xfId="0" applyFont="1" applyFill="1" applyBorder="1" applyAlignment="1">
      <alignment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vertical="center" wrapText="1"/>
    </xf>
    <xf numFmtId="0" fontId="15" fillId="0" borderId="31" xfId="0" applyFont="1" applyBorder="1" applyAlignment="1">
      <alignment vertical="center" wrapText="1"/>
    </xf>
    <xf numFmtId="0" fontId="15" fillId="3" borderId="31" xfId="0" applyFont="1" applyFill="1" applyBorder="1" applyAlignment="1">
      <alignment vertical="center" wrapText="1"/>
    </xf>
    <xf numFmtId="0" fontId="12" fillId="3" borderId="31" xfId="0" applyFont="1" applyFill="1" applyBorder="1" applyAlignment="1">
      <alignment vertical="center" wrapText="1"/>
    </xf>
    <xf numFmtId="0" fontId="15" fillId="3" borderId="32" xfId="0" applyFont="1" applyFill="1" applyBorder="1" applyAlignment="1">
      <alignment vertical="center" wrapText="1"/>
    </xf>
    <xf numFmtId="0" fontId="15" fillId="3" borderId="33" xfId="0" applyFont="1" applyFill="1" applyBorder="1" applyAlignment="1">
      <alignment vertical="center" wrapText="1"/>
    </xf>
    <xf numFmtId="0" fontId="15" fillId="3" borderId="34" xfId="0" applyFont="1" applyFill="1" applyBorder="1" applyAlignment="1">
      <alignment vertical="center" wrapText="1"/>
    </xf>
    <xf numFmtId="0" fontId="15" fillId="0" borderId="35" xfId="0" applyFont="1" applyBorder="1" applyAlignment="1">
      <alignment horizontal="center" vertical="center" wrapText="1"/>
    </xf>
    <xf numFmtId="0" fontId="15" fillId="3" borderId="36" xfId="0" applyFont="1" applyFill="1" applyBorder="1" applyAlignment="1">
      <alignmen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8" xfId="0" applyFont="1" applyBorder="1" applyAlignment="1">
      <alignment horizontal="right" vertical="center" wrapText="1"/>
    </xf>
    <xf numFmtId="178" fontId="15" fillId="0" borderId="39" xfId="0" applyNumberFormat="1" applyFont="1" applyBorder="1" applyAlignment="1">
      <alignment horizontal="right" vertical="center" shrinkToFit="1"/>
    </xf>
    <xf numFmtId="178" fontId="17" fillId="3" borderId="39" xfId="0" applyNumberFormat="1" applyFont="1" applyFill="1" applyBorder="1" applyAlignment="1">
      <alignment vertical="center" shrinkToFit="1"/>
    </xf>
    <xf numFmtId="178" fontId="15" fillId="3" borderId="39" xfId="0" applyNumberFormat="1" applyFont="1" applyFill="1" applyBorder="1" applyAlignment="1">
      <alignment horizontal="right" vertical="center" shrinkToFit="1"/>
    </xf>
    <xf numFmtId="178" fontId="18" fillId="3" borderId="17" xfId="0" applyNumberFormat="1" applyFont="1" applyFill="1" applyBorder="1" applyAlignment="1">
      <alignment vertical="center" shrinkToFit="1"/>
    </xf>
    <xf numFmtId="178" fontId="15" fillId="3" borderId="19" xfId="0" applyNumberFormat="1" applyFont="1" applyFill="1" applyBorder="1" applyAlignment="1">
      <alignment vertical="center" shrinkToFit="1"/>
    </xf>
    <xf numFmtId="178" fontId="15" fillId="3" borderId="39" xfId="0" applyNumberFormat="1" applyFont="1" applyFill="1" applyBorder="1" applyAlignment="1">
      <alignment vertical="center" shrinkToFit="1"/>
    </xf>
    <xf numFmtId="178" fontId="15" fillId="3" borderId="40" xfId="0" applyNumberFormat="1" applyFont="1" applyFill="1" applyBorder="1" applyAlignment="1">
      <alignment vertical="center" shrinkToFit="1"/>
    </xf>
    <xf numFmtId="178" fontId="15" fillId="3" borderId="17" xfId="0" applyNumberFormat="1" applyFont="1" applyFill="1" applyBorder="1" applyAlignment="1">
      <alignment vertical="center" shrinkToFit="1"/>
    </xf>
    <xf numFmtId="178" fontId="15" fillId="0" borderId="19" xfId="0" applyNumberFormat="1" applyFont="1" applyBorder="1" applyAlignment="1">
      <alignment vertical="center" shrinkToFit="1"/>
    </xf>
    <xf numFmtId="178" fontId="15" fillId="0" borderId="39" xfId="0" applyNumberFormat="1" applyFont="1" applyBorder="1" applyAlignment="1">
      <alignment vertical="center" shrinkToFit="1"/>
    </xf>
    <xf numFmtId="178" fontId="15" fillId="3" borderId="18" xfId="0" applyNumberFormat="1" applyFont="1" applyFill="1" applyBorder="1" applyAlignment="1">
      <alignment vertical="center" shrinkToFit="1"/>
    </xf>
    <xf numFmtId="179" fontId="15" fillId="0" borderId="41" xfId="0" applyNumberFormat="1" applyFont="1" applyBorder="1" applyAlignment="1">
      <alignment vertical="center" shrinkToFit="1"/>
    </xf>
    <xf numFmtId="179" fontId="15" fillId="0" borderId="42" xfId="0" applyNumberFormat="1" applyFont="1" applyBorder="1" applyAlignment="1">
      <alignment vertical="center" shrinkToFit="1"/>
    </xf>
    <xf numFmtId="179" fontId="15" fillId="0" borderId="43" xfId="0" applyNumberFormat="1" applyFont="1" applyBorder="1" applyAlignment="1">
      <alignment vertical="center" shrinkToFit="1"/>
    </xf>
    <xf numFmtId="179" fontId="15" fillId="0" borderId="44" xfId="0" applyNumberFormat="1" applyFont="1" applyBorder="1" applyAlignment="1">
      <alignment vertical="center" shrinkToFit="1"/>
    </xf>
    <xf numFmtId="0" fontId="12" fillId="0" borderId="45" xfId="0" applyFont="1" applyFill="1" applyBorder="1" applyAlignment="1">
      <alignment vertical="center" shrinkToFit="1"/>
    </xf>
    <xf numFmtId="0" fontId="15" fillId="0" borderId="46" xfId="0" applyFont="1" applyBorder="1" applyAlignment="1">
      <alignment horizontal="right" vertical="center" wrapText="1"/>
    </xf>
    <xf numFmtId="178" fontId="15" fillId="0" borderId="3" xfId="0" applyNumberFormat="1" applyFont="1" applyBorder="1" applyAlignment="1">
      <alignment horizontal="right" vertical="center" shrinkToFit="1"/>
    </xf>
    <xf numFmtId="3" fontId="15" fillId="0" borderId="3" xfId="0" applyNumberFormat="1" applyFont="1" applyBorder="1" applyAlignment="1">
      <alignment horizontal="right" vertical="center" shrinkToFit="1"/>
    </xf>
    <xf numFmtId="179" fontId="15" fillId="0" borderId="3" xfId="0" applyNumberFormat="1" applyFont="1" applyBorder="1" applyAlignment="1">
      <alignment horizontal="right" vertical="center" shrinkToFit="1"/>
    </xf>
    <xf numFmtId="180" fontId="12" fillId="0" borderId="0" xfId="0" applyNumberFormat="1" applyFont="1" applyAlignment="1">
      <alignment vertical="center" shrinkToFit="1"/>
    </xf>
    <xf numFmtId="180" fontId="15" fillId="0" borderId="3" xfId="0" applyNumberFormat="1" applyFont="1" applyBorder="1" applyAlignment="1">
      <alignment horizontal="right" vertical="center" shrinkToFit="1"/>
    </xf>
    <xf numFmtId="179" fontId="12" fillId="0" borderId="3" xfId="0" applyNumberFormat="1" applyFont="1" applyBorder="1" applyAlignment="1">
      <alignment vertical="center" shrinkToFit="1"/>
    </xf>
    <xf numFmtId="179" fontId="15" fillId="0" borderId="22" xfId="0" applyNumberFormat="1" applyFont="1" applyBorder="1" applyAlignment="1">
      <alignment vertical="center" shrinkToFit="1"/>
    </xf>
    <xf numFmtId="179" fontId="15" fillId="0" borderId="2" xfId="0" applyNumberFormat="1" applyFont="1" applyBorder="1" applyAlignment="1">
      <alignment vertical="center" shrinkToFit="1"/>
    </xf>
    <xf numFmtId="179" fontId="15" fillId="0" borderId="3" xfId="0" applyNumberFormat="1" applyFont="1" applyBorder="1" applyAlignment="1">
      <alignment vertical="center" shrinkToFit="1"/>
    </xf>
    <xf numFmtId="179" fontId="15" fillId="0" borderId="4" xfId="0" applyNumberFormat="1" applyFont="1" applyBorder="1" applyAlignment="1">
      <alignment vertical="center" shrinkToFit="1"/>
    </xf>
    <xf numFmtId="179" fontId="15" fillId="0" borderId="23" xfId="0" applyNumberFormat="1" applyFont="1" applyBorder="1" applyAlignment="1">
      <alignment vertical="center" shrinkToFit="1"/>
    </xf>
    <xf numFmtId="179" fontId="15" fillId="0" borderId="47" xfId="0" applyNumberFormat="1" applyFont="1" applyBorder="1" applyAlignment="1">
      <alignment vertical="center" shrinkToFit="1"/>
    </xf>
    <xf numFmtId="179" fontId="15" fillId="0" borderId="48" xfId="0" applyNumberFormat="1" applyFont="1" applyBorder="1" applyAlignment="1">
      <alignment vertical="center" shrinkToFit="1"/>
    </xf>
    <xf numFmtId="179" fontId="15" fillId="0" borderId="49" xfId="0" applyNumberFormat="1" applyFont="1" applyBorder="1" applyAlignment="1">
      <alignment vertical="center" shrinkToFit="1"/>
    </xf>
    <xf numFmtId="179" fontId="15" fillId="0" borderId="50" xfId="0" applyNumberFormat="1" applyFont="1" applyBorder="1" applyAlignment="1">
      <alignment vertical="center" shrinkToFit="1"/>
    </xf>
    <xf numFmtId="0" fontId="12" fillId="0" borderId="51" xfId="0" applyFont="1" applyFill="1" applyBorder="1" applyAlignment="1">
      <alignment vertical="center" shrinkToFit="1"/>
    </xf>
    <xf numFmtId="0" fontId="15" fillId="0" borderId="52" xfId="0" applyFont="1" applyBorder="1" applyAlignment="1">
      <alignment horizontal="right" vertical="center" wrapText="1"/>
    </xf>
    <xf numFmtId="181" fontId="15" fillId="0" borderId="33" xfId="0" applyNumberFormat="1" applyFont="1" applyBorder="1" applyAlignment="1">
      <alignment horizontal="right" vertical="center" shrinkToFit="1"/>
    </xf>
    <xf numFmtId="179" fontId="15" fillId="3" borderId="33" xfId="0" applyNumberFormat="1" applyFont="1" applyFill="1" applyBorder="1" applyAlignment="1">
      <alignment horizontal="right" vertical="center" shrinkToFit="1"/>
    </xf>
    <xf numFmtId="179" fontId="15" fillId="0" borderId="33" xfId="0" applyNumberFormat="1" applyFont="1" applyBorder="1" applyAlignment="1">
      <alignment horizontal="right" vertical="center" shrinkToFit="1"/>
    </xf>
    <xf numFmtId="179" fontId="12" fillId="3" borderId="33" xfId="0" applyNumberFormat="1" applyFont="1" applyFill="1" applyBorder="1" applyAlignment="1">
      <alignment vertical="center" shrinkToFit="1"/>
    </xf>
    <xf numFmtId="179" fontId="15" fillId="0" borderId="28" xfId="0" applyNumberFormat="1" applyFont="1" applyBorder="1" applyAlignment="1">
      <alignment vertical="center" shrinkToFit="1"/>
    </xf>
    <xf numFmtId="179" fontId="15" fillId="3" borderId="32" xfId="0" applyNumberFormat="1" applyFont="1" applyFill="1" applyBorder="1" applyAlignment="1">
      <alignment vertical="center" shrinkToFit="1"/>
    </xf>
    <xf numFmtId="179" fontId="15" fillId="3" borderId="33" xfId="0" applyNumberFormat="1" applyFont="1" applyFill="1" applyBorder="1" applyAlignment="1">
      <alignment vertical="center" shrinkToFit="1"/>
    </xf>
    <xf numFmtId="179" fontId="15" fillId="3" borderId="34" xfId="0" applyNumberFormat="1" applyFont="1" applyFill="1" applyBorder="1" applyAlignment="1">
      <alignment vertical="center" shrinkToFit="1"/>
    </xf>
    <xf numFmtId="179" fontId="15" fillId="0" borderId="32" xfId="0" applyNumberFormat="1" applyFont="1" applyBorder="1" applyAlignment="1">
      <alignment vertical="center" shrinkToFit="1"/>
    </xf>
    <xf numFmtId="179" fontId="15" fillId="0" borderId="33" xfId="0" applyNumberFormat="1" applyFont="1" applyBorder="1" applyAlignment="1">
      <alignment vertical="center" shrinkToFit="1"/>
    </xf>
    <xf numFmtId="179" fontId="15" fillId="0" borderId="29" xfId="0" applyNumberFormat="1" applyFont="1" applyBorder="1" applyAlignment="1">
      <alignment vertical="center" shrinkToFit="1"/>
    </xf>
    <xf numFmtId="179" fontId="15" fillId="3" borderId="52" xfId="0" applyNumberFormat="1" applyFont="1" applyFill="1" applyBorder="1" applyAlignment="1">
      <alignment vertical="center" shrinkToFit="1"/>
    </xf>
    <xf numFmtId="0" fontId="19" fillId="0" borderId="0" xfId="0" applyFont="1"/>
    <xf numFmtId="0" fontId="20" fillId="0" borderId="0" xfId="0" applyFont="1" applyBorder="1" applyAlignment="1">
      <alignment horizontal="center" vertical="center"/>
    </xf>
    <xf numFmtId="0" fontId="12" fillId="0" borderId="0" xfId="0" applyFont="1" applyAlignment="1">
      <alignment vertical="center" wrapText="1"/>
    </xf>
    <xf numFmtId="0" fontId="15" fillId="0" borderId="40" xfId="0" applyFont="1" applyBorder="1" applyAlignment="1">
      <alignment horizontal="center" vertical="center" textRotation="255" wrapText="1"/>
    </xf>
    <xf numFmtId="0" fontId="15" fillId="0" borderId="4" xfId="0" applyFont="1" applyBorder="1" applyAlignment="1">
      <alignment horizontal="center" vertical="center" textRotation="255" wrapText="1"/>
    </xf>
    <xf numFmtId="0" fontId="15" fillId="0" borderId="39" xfId="0" applyFont="1" applyBorder="1" applyAlignment="1">
      <alignment horizontal="right" vertical="center" wrapText="1"/>
    </xf>
    <xf numFmtId="182" fontId="17" fillId="3" borderId="39" xfId="0" applyNumberFormat="1" applyFont="1" applyFill="1" applyBorder="1" applyAlignment="1">
      <alignment vertical="center" shrinkToFit="1"/>
    </xf>
    <xf numFmtId="179" fontId="15" fillId="0" borderId="39" xfId="0" applyNumberFormat="1" applyFont="1" applyBorder="1" applyAlignment="1">
      <alignment horizontal="right" vertical="center" shrinkToFit="1"/>
    </xf>
    <xf numFmtId="180" fontId="15" fillId="3" borderId="39" xfId="0" applyNumberFormat="1" applyFont="1" applyFill="1" applyBorder="1" applyAlignment="1">
      <alignment horizontal="right" vertical="center" shrinkToFit="1"/>
    </xf>
    <xf numFmtId="40" fontId="15" fillId="3" borderId="39" xfId="1" applyNumberFormat="1" applyFont="1" applyFill="1" applyBorder="1" applyAlignment="1">
      <alignment horizontal="right" vertical="center" shrinkToFit="1"/>
    </xf>
    <xf numFmtId="179" fontId="15" fillId="3" borderId="39" xfId="0" applyNumberFormat="1" applyFont="1" applyFill="1" applyBorder="1" applyAlignment="1">
      <alignment horizontal="right" vertical="center" shrinkToFit="1"/>
    </xf>
    <xf numFmtId="179" fontId="18" fillId="3" borderId="17" xfId="0" applyNumberFormat="1" applyFont="1" applyFill="1" applyBorder="1" applyAlignment="1">
      <alignment vertical="center" shrinkToFit="1"/>
    </xf>
    <xf numFmtId="179" fontId="15" fillId="3" borderId="19" xfId="0" applyNumberFormat="1" applyFont="1" applyFill="1" applyBorder="1" applyAlignment="1">
      <alignment vertical="center" shrinkToFit="1"/>
    </xf>
    <xf numFmtId="179" fontId="15" fillId="3" borderId="39" xfId="0" applyNumberFormat="1" applyFont="1" applyFill="1" applyBorder="1" applyAlignment="1">
      <alignment vertical="center" shrinkToFit="1"/>
    </xf>
    <xf numFmtId="179" fontId="15" fillId="3" borderId="40" xfId="0" applyNumberFormat="1" applyFont="1" applyFill="1" applyBorder="1" applyAlignment="1">
      <alignment vertical="center" shrinkToFit="1"/>
    </xf>
    <xf numFmtId="179" fontId="15" fillId="3" borderId="17" xfId="0" applyNumberFormat="1" applyFont="1" applyFill="1" applyBorder="1" applyAlignment="1">
      <alignment vertical="center" shrinkToFit="1"/>
    </xf>
    <xf numFmtId="179" fontId="15" fillId="0" borderId="19" xfId="0" applyNumberFormat="1" applyFont="1" applyBorder="1" applyAlignment="1">
      <alignment vertical="center" shrinkToFit="1"/>
    </xf>
    <xf numFmtId="179" fontId="15" fillId="0" borderId="39" xfId="0" applyNumberFormat="1" applyFont="1" applyBorder="1" applyAlignment="1">
      <alignment vertical="center" shrinkToFit="1"/>
    </xf>
    <xf numFmtId="179" fontId="15" fillId="3" borderId="18" xfId="0" applyNumberFormat="1" applyFont="1" applyFill="1" applyBorder="1" applyAlignment="1">
      <alignment vertical="center" shrinkToFit="1"/>
    </xf>
    <xf numFmtId="0" fontId="15" fillId="0" borderId="3" xfId="0" applyFont="1" applyBorder="1" applyAlignment="1">
      <alignment horizontal="right" vertical="center" wrapText="1"/>
    </xf>
    <xf numFmtId="0" fontId="15" fillId="0" borderId="33" xfId="0" applyFont="1" applyBorder="1" applyAlignment="1">
      <alignment horizontal="right" vertical="center" wrapText="1"/>
    </xf>
    <xf numFmtId="179" fontId="12" fillId="0" borderId="33" xfId="0" applyNumberFormat="1" applyFont="1" applyFill="1" applyBorder="1" applyAlignment="1">
      <alignment vertical="center" shrinkToFit="1"/>
    </xf>
    <xf numFmtId="0" fontId="12" fillId="0" borderId="0" xfId="0" applyFont="1" applyAlignment="1">
      <alignment vertical="center"/>
    </xf>
    <xf numFmtId="0" fontId="21" fillId="0" borderId="0" xfId="0" applyFont="1" applyAlignment="1">
      <alignment horizontal="center" vertical="center"/>
    </xf>
    <xf numFmtId="0" fontId="12" fillId="0" borderId="22" xfId="0" applyFont="1" applyBorder="1" applyAlignment="1">
      <alignment horizontal="center" vertical="center"/>
    </xf>
    <xf numFmtId="0" fontId="12" fillId="0" borderId="0" xfId="0" applyFont="1" applyAlignment="1">
      <alignment horizontal="center" vertical="center"/>
    </xf>
    <xf numFmtId="0" fontId="12" fillId="0" borderId="22" xfId="0" applyFont="1" applyBorder="1" applyAlignment="1">
      <alignment horizontal="left" vertical="center"/>
    </xf>
    <xf numFmtId="0" fontId="12" fillId="3" borderId="22" xfId="0" applyFont="1" applyFill="1" applyBorder="1" applyAlignment="1">
      <alignment vertical="center" shrinkToFit="1"/>
    </xf>
    <xf numFmtId="0" fontId="12" fillId="0" borderId="0" xfId="0" applyFont="1" applyAlignment="1">
      <alignment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vertical="center"/>
    </xf>
    <xf numFmtId="0" fontId="12" fillId="3" borderId="6" xfId="0" applyFont="1" applyFill="1" applyBorder="1" applyAlignment="1">
      <alignment vertical="center" wrapText="1"/>
    </xf>
    <xf numFmtId="0" fontId="12" fillId="3" borderId="7" xfId="0" applyFont="1" applyFill="1" applyBorder="1" applyAlignment="1">
      <alignment vertical="center" wrapText="1"/>
    </xf>
    <xf numFmtId="0" fontId="12" fillId="3" borderId="8" xfId="0" applyFont="1" applyFill="1" applyBorder="1" applyAlignment="1">
      <alignment vertical="center" wrapText="1"/>
    </xf>
    <xf numFmtId="0" fontId="12" fillId="0" borderId="1" xfId="0" applyFont="1" applyFill="1" applyBorder="1" applyAlignment="1">
      <alignment vertical="center"/>
    </xf>
    <xf numFmtId="0" fontId="12" fillId="0" borderId="10" xfId="0" applyFont="1" applyFill="1" applyBorder="1" applyAlignment="1">
      <alignment horizontal="left" vertical="center" wrapText="1"/>
    </xf>
    <xf numFmtId="0" fontId="22" fillId="0" borderId="10"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center" vertical="center"/>
    </xf>
    <xf numFmtId="0" fontId="12" fillId="3" borderId="22" xfId="0" applyFont="1" applyFill="1" applyBorder="1" applyAlignment="1">
      <alignment horizontal="center" vertical="center"/>
    </xf>
    <xf numFmtId="0" fontId="12" fillId="0" borderId="10" xfId="0" applyFont="1" applyBorder="1" applyAlignment="1">
      <alignment horizontal="right" vertical="center" shrinkToFit="1"/>
    </xf>
    <xf numFmtId="0" fontId="12" fillId="0" borderId="5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54" xfId="0" applyFont="1" applyBorder="1" applyAlignment="1">
      <alignment horizontal="center" vertical="center" wrapText="1"/>
    </xf>
    <xf numFmtId="0" fontId="12" fillId="0" borderId="55" xfId="0" applyFont="1" applyBorder="1" applyAlignment="1">
      <alignment horizontal="center" vertical="center" wrapText="1"/>
    </xf>
    <xf numFmtId="0" fontId="12" fillId="3" borderId="12" xfId="0" applyFont="1" applyFill="1" applyBorder="1" applyAlignment="1">
      <alignment vertical="center" wrapText="1"/>
    </xf>
    <xf numFmtId="0" fontId="12" fillId="3" borderId="0" xfId="0" applyFont="1" applyFill="1" applyAlignment="1">
      <alignment vertical="center" wrapText="1"/>
    </xf>
    <xf numFmtId="0" fontId="12" fillId="3" borderId="1" xfId="0" applyFont="1" applyFill="1" applyBorder="1" applyAlignment="1">
      <alignment vertical="center" wrapText="1"/>
    </xf>
    <xf numFmtId="0" fontId="12" fillId="0" borderId="56" xfId="0" applyFont="1" applyFill="1" applyBorder="1" applyAlignment="1">
      <alignment horizontal="left" vertical="center" wrapText="1"/>
    </xf>
    <xf numFmtId="0" fontId="22" fillId="0" borderId="56" xfId="0" applyFont="1" applyFill="1" applyBorder="1" applyAlignment="1">
      <alignment horizontal="left" vertical="center"/>
    </xf>
    <xf numFmtId="0" fontId="12" fillId="0" borderId="56" xfId="0" applyFont="1" applyFill="1" applyBorder="1" applyAlignment="1">
      <alignment horizontal="left" vertical="center"/>
    </xf>
    <xf numFmtId="57" fontId="12" fillId="3" borderId="56" xfId="0" applyNumberFormat="1" applyFont="1" applyFill="1" applyBorder="1" applyAlignment="1">
      <alignment horizontal="center" vertical="center" shrinkToFit="1"/>
    </xf>
    <xf numFmtId="183" fontId="12" fillId="3" borderId="0" xfId="0" applyNumberFormat="1" applyFont="1" applyFill="1" applyAlignment="1">
      <alignment horizontal="center" vertical="center"/>
    </xf>
    <xf numFmtId="184" fontId="12" fillId="3" borderId="22" xfId="0" applyNumberFormat="1" applyFont="1" applyFill="1" applyBorder="1" applyAlignment="1">
      <alignment horizontal="center" vertical="center"/>
    </xf>
    <xf numFmtId="0" fontId="12" fillId="0" borderId="6"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185" fontId="12" fillId="3" borderId="22" xfId="0" applyNumberFormat="1" applyFont="1" applyFill="1" applyBorder="1" applyAlignment="1">
      <alignment vertical="center"/>
    </xf>
    <xf numFmtId="186" fontId="12" fillId="3" borderId="57" xfId="0" applyNumberFormat="1" applyFont="1" applyFill="1" applyBorder="1" applyAlignment="1">
      <alignment vertical="center"/>
    </xf>
    <xf numFmtId="185" fontId="12" fillId="3" borderId="3" xfId="0" applyNumberFormat="1" applyFont="1" applyFill="1" applyBorder="1" applyAlignment="1">
      <alignment vertical="center"/>
    </xf>
    <xf numFmtId="185" fontId="12" fillId="3" borderId="10" xfId="0" applyNumberFormat="1" applyFont="1" applyFill="1" applyBorder="1" applyAlignment="1">
      <alignment horizontal="center" vertical="center"/>
    </xf>
    <xf numFmtId="0" fontId="12" fillId="0" borderId="54" xfId="0" applyFont="1" applyFill="1" applyBorder="1" applyAlignment="1">
      <alignment horizontal="left" vertical="center" wrapText="1"/>
    </xf>
    <xf numFmtId="0" fontId="22" fillId="0" borderId="54" xfId="0" applyFont="1" applyFill="1" applyBorder="1" applyAlignment="1">
      <alignment horizontal="left" vertical="center"/>
    </xf>
    <xf numFmtId="0" fontId="12" fillId="0" borderId="56" xfId="0" applyFont="1" applyBorder="1" applyAlignment="1">
      <alignment horizontal="center" vertical="center"/>
    </xf>
    <xf numFmtId="0" fontId="12" fillId="0" borderId="0" xfId="0" applyFont="1" applyAlignment="1">
      <alignment horizontal="right" vertical="center"/>
    </xf>
    <xf numFmtId="0" fontId="12" fillId="0" borderId="12" xfId="0" applyFont="1" applyBorder="1" applyAlignment="1">
      <alignment horizontal="left" vertical="center" shrinkToFit="1"/>
    </xf>
    <xf numFmtId="0" fontId="12" fillId="0" borderId="2" xfId="0" applyFont="1" applyBorder="1" applyAlignment="1">
      <alignment horizontal="center" vertical="center" wrapText="1" shrinkToFit="1"/>
    </xf>
    <xf numFmtId="185" fontId="12" fillId="3" borderId="54" xfId="0" applyNumberFormat="1" applyFont="1" applyFill="1" applyBorder="1" applyAlignment="1">
      <alignment horizontal="center" vertical="center"/>
    </xf>
    <xf numFmtId="0" fontId="12" fillId="3" borderId="2" xfId="0" applyFont="1" applyFill="1" applyBorder="1" applyAlignment="1">
      <alignment vertical="center"/>
    </xf>
    <xf numFmtId="187" fontId="12" fillId="3" borderId="10" xfId="0" applyNumberFormat="1" applyFont="1" applyFill="1" applyBorder="1" applyAlignment="1">
      <alignment horizontal="center" vertical="center"/>
    </xf>
    <xf numFmtId="0" fontId="12" fillId="4" borderId="22" xfId="0" applyFont="1" applyFill="1" applyBorder="1" applyAlignment="1">
      <alignment horizontal="center" vertical="center"/>
    </xf>
    <xf numFmtId="183" fontId="12" fillId="3" borderId="56" xfId="0" applyNumberFormat="1" applyFont="1" applyFill="1" applyBorder="1" applyAlignment="1">
      <alignment horizontal="center" vertical="center" shrinkToFit="1"/>
    </xf>
    <xf numFmtId="188" fontId="12" fillId="3" borderId="22" xfId="0" applyNumberFormat="1" applyFont="1" applyFill="1" applyBorder="1" applyAlignment="1">
      <alignment vertical="center"/>
    </xf>
    <xf numFmtId="185" fontId="12" fillId="3" borderId="54" xfId="0" applyNumberFormat="1" applyFont="1" applyFill="1" applyBorder="1" applyAlignment="1">
      <alignment vertical="center"/>
    </xf>
    <xf numFmtId="186" fontId="12" fillId="3" borderId="58" xfId="0" applyNumberFormat="1" applyFont="1" applyFill="1" applyBorder="1" applyAlignment="1">
      <alignment vertical="center"/>
    </xf>
    <xf numFmtId="0" fontId="12" fillId="0" borderId="0" xfId="0" applyFont="1" applyBorder="1" applyAlignment="1">
      <alignment vertical="center"/>
    </xf>
    <xf numFmtId="187" fontId="12" fillId="3" borderId="56" xfId="0" applyNumberFormat="1" applyFont="1" applyFill="1" applyBorder="1" applyAlignment="1">
      <alignment horizontal="center" vertical="center"/>
    </xf>
    <xf numFmtId="57" fontId="12" fillId="3" borderId="54" xfId="0" applyNumberFormat="1" applyFont="1" applyFill="1" applyBorder="1" applyAlignment="1">
      <alignment horizontal="center" vertical="center" shrinkToFit="1"/>
    </xf>
    <xf numFmtId="183" fontId="12" fillId="0" borderId="56" xfId="0" applyNumberFormat="1" applyFont="1" applyBorder="1" applyAlignment="1">
      <alignment horizontal="right" vertical="center" shrinkToFit="1"/>
    </xf>
    <xf numFmtId="0" fontId="12" fillId="3" borderId="22" xfId="0" applyFont="1" applyFill="1" applyBorder="1" applyAlignment="1">
      <alignment vertical="center"/>
    </xf>
    <xf numFmtId="0" fontId="12" fillId="0" borderId="53" xfId="0" applyFont="1" applyBorder="1" applyAlignment="1">
      <alignment vertical="center" wrapText="1" shrinkToFit="1"/>
    </xf>
    <xf numFmtId="0" fontId="12" fillId="0" borderId="54" xfId="0" applyFont="1" applyFill="1" applyBorder="1" applyAlignment="1">
      <alignment horizontal="left" vertical="center"/>
    </xf>
    <xf numFmtId="0" fontId="12" fillId="0" borderId="54" xfId="0" applyFont="1" applyBorder="1" applyAlignment="1">
      <alignment horizontal="center" vertical="center"/>
    </xf>
    <xf numFmtId="187" fontId="12" fillId="3" borderId="54" xfId="0" applyNumberFormat="1" applyFont="1" applyFill="1" applyBorder="1" applyAlignment="1">
      <alignment horizontal="center" vertical="center"/>
    </xf>
    <xf numFmtId="0" fontId="12" fillId="0" borderId="56" xfId="0" applyFont="1" applyBorder="1" applyAlignment="1">
      <alignment horizontal="right" vertical="center" shrinkToFit="1"/>
    </xf>
    <xf numFmtId="0" fontId="12" fillId="0" borderId="22" xfId="0" applyFont="1" applyBorder="1" applyAlignment="1">
      <alignment horizontal="right" vertical="center"/>
    </xf>
    <xf numFmtId="0" fontId="12" fillId="0" borderId="7" xfId="0" applyFont="1" applyBorder="1" applyAlignment="1">
      <alignment vertical="center"/>
    </xf>
    <xf numFmtId="0" fontId="12" fillId="3" borderId="22" xfId="0" applyFont="1" applyFill="1" applyBorder="1" applyAlignment="1">
      <alignment horizontal="center" vertical="center" shrinkToFit="1"/>
    </xf>
    <xf numFmtId="183" fontId="23" fillId="0" borderId="54" xfId="0" applyNumberFormat="1"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185" fontId="12" fillId="0" borderId="22" xfId="0" applyNumberFormat="1" applyFont="1" applyBorder="1" applyAlignment="1">
      <alignment vertical="center"/>
    </xf>
    <xf numFmtId="186" fontId="12" fillId="0" borderId="2" xfId="0" applyNumberFormat="1" applyFont="1" applyBorder="1" applyAlignment="1">
      <alignment vertical="center"/>
    </xf>
    <xf numFmtId="185" fontId="12" fillId="0" borderId="3" xfId="0" applyNumberFormat="1" applyFont="1" applyBorder="1" applyAlignment="1">
      <alignment vertical="center"/>
    </xf>
    <xf numFmtId="0" fontId="12" fillId="3" borderId="53" xfId="0" applyFont="1" applyFill="1" applyBorder="1" applyAlignment="1">
      <alignment vertical="center" wrapText="1"/>
    </xf>
    <xf numFmtId="0" fontId="12" fillId="3" borderId="55" xfId="0" applyFont="1" applyFill="1" applyBorder="1" applyAlignment="1">
      <alignment vertical="center" wrapText="1"/>
    </xf>
    <xf numFmtId="0" fontId="12" fillId="3" borderId="14" xfId="0" applyFont="1" applyFill="1" applyBorder="1" applyAlignment="1">
      <alignment vertical="center" wrapText="1"/>
    </xf>
    <xf numFmtId="186" fontId="12" fillId="3" borderId="59" xfId="0" applyNumberFormat="1" applyFont="1" applyFill="1" applyBorder="1" applyAlignment="1">
      <alignment horizontal="center" vertical="center"/>
    </xf>
    <xf numFmtId="185" fontId="12" fillId="3" borderId="60" xfId="0" applyNumberFormat="1" applyFont="1" applyFill="1" applyBorder="1" applyAlignment="1">
      <alignment horizontal="center" vertical="center"/>
    </xf>
    <xf numFmtId="0" fontId="12" fillId="0" borderId="53"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186" fontId="12" fillId="3" borderId="58" xfId="0" applyNumberFormat="1" applyFont="1" applyFill="1" applyBorder="1" applyAlignment="1">
      <alignment horizontal="center" vertical="center"/>
    </xf>
    <xf numFmtId="185" fontId="12" fillId="3" borderId="61" xfId="0" applyNumberFormat="1" applyFont="1" applyFill="1" applyBorder="1" applyAlignment="1">
      <alignment horizontal="center" vertical="center"/>
    </xf>
    <xf numFmtId="0" fontId="12" fillId="3" borderId="2" xfId="0" applyFont="1" applyFill="1" applyBorder="1" applyAlignment="1">
      <alignment horizontal="center" vertical="center"/>
    </xf>
    <xf numFmtId="38" fontId="24" fillId="0" borderId="0" xfId="3" applyFont="1">
      <alignment vertical="center"/>
    </xf>
    <xf numFmtId="0" fontId="24" fillId="0" borderId="0" xfId="0" applyFont="1"/>
    <xf numFmtId="38" fontId="24" fillId="0" borderId="0" xfId="3" applyFont="1" applyAlignment="1">
      <alignment horizontal="center" vertical="center"/>
    </xf>
    <xf numFmtId="0" fontId="24" fillId="0" borderId="0" xfId="0" applyFont="1" applyFill="1" applyAlignment="1">
      <alignment vertical="center"/>
    </xf>
    <xf numFmtId="38" fontId="24" fillId="0" borderId="22" xfId="2" applyFont="1" applyBorder="1" applyAlignment="1">
      <alignment horizontal="center" vertical="center"/>
    </xf>
    <xf numFmtId="38" fontId="24" fillId="0" borderId="2" xfId="3" applyFont="1" applyBorder="1">
      <alignment vertical="center"/>
    </xf>
    <xf numFmtId="38" fontId="24" fillId="0" borderId="4" xfId="3" applyFont="1" applyBorder="1">
      <alignment vertical="center"/>
    </xf>
    <xf numFmtId="38" fontId="24" fillId="0" borderId="22" xfId="3" applyFont="1" applyBorder="1">
      <alignment vertical="center"/>
    </xf>
    <xf numFmtId="38" fontId="25" fillId="0" borderId="2" xfId="3" applyFont="1" applyBorder="1" applyAlignment="1">
      <alignment horizontal="right" vertical="center"/>
    </xf>
    <xf numFmtId="181" fontId="24" fillId="0" borderId="4" xfId="3" applyNumberFormat="1" applyFont="1" applyBorder="1" applyAlignment="1">
      <alignment horizontal="right" vertical="center"/>
    </xf>
    <xf numFmtId="181" fontId="24" fillId="0" borderId="22" xfId="3" applyNumberFormat="1" applyFont="1" applyBorder="1">
      <alignment vertical="center"/>
    </xf>
    <xf numFmtId="189" fontId="24" fillId="0" borderId="4" xfId="3" applyNumberFormat="1" applyFont="1" applyBorder="1" applyAlignment="1">
      <alignment horizontal="right" vertical="center"/>
    </xf>
    <xf numFmtId="189" fontId="24" fillId="0" borderId="22" xfId="3" applyNumberFormat="1" applyFont="1" applyBorder="1">
      <alignment vertical="center"/>
    </xf>
    <xf numFmtId="38" fontId="24" fillId="0" borderId="0" xfId="3" applyFont="1" applyAlignment="1">
      <alignment horizontal="right" vertical="center"/>
    </xf>
    <xf numFmtId="49" fontId="24" fillId="0" borderId="0" xfId="3" applyNumberFormat="1" applyFont="1" applyAlignment="1">
      <alignment horizontal="right" vertical="center"/>
    </xf>
    <xf numFmtId="49" fontId="24" fillId="0" borderId="0" xfId="3" applyNumberFormat="1" applyFont="1">
      <alignment vertical="center"/>
    </xf>
    <xf numFmtId="38" fontId="5" fillId="5" borderId="4" xfId="4" applyFont="1" applyFill="1" applyBorder="1" applyAlignment="1">
      <alignment horizontal="center" vertical="center" shrinkToFit="1"/>
    </xf>
    <xf numFmtId="38" fontId="5" fillId="5" borderId="5" xfId="4" applyFont="1" applyFill="1" applyBorder="1" applyAlignment="1">
      <alignment horizontal="center" vertical="center" shrinkToFit="1"/>
    </xf>
    <xf numFmtId="177" fontId="5" fillId="5" borderId="8" xfId="4" applyNumberFormat="1" applyFont="1" applyFill="1" applyBorder="1" applyAlignment="1">
      <alignment vertical="center" shrinkToFit="1"/>
    </xf>
    <xf numFmtId="177" fontId="5" fillId="5" borderId="9" xfId="4" applyNumberFormat="1" applyFont="1" applyFill="1" applyBorder="1" applyAlignment="1">
      <alignment vertical="center" shrinkToFit="1"/>
    </xf>
    <xf numFmtId="40" fontId="26" fillId="0" borderId="10" xfId="4" applyNumberFormat="1" applyFont="1" applyFill="1" applyBorder="1" applyAlignment="1">
      <alignment horizontal="center" vertical="center" wrapText="1"/>
    </xf>
    <xf numFmtId="38" fontId="27" fillId="0" borderId="7" xfId="4" applyFont="1" applyFill="1" applyBorder="1" applyAlignment="1">
      <alignment horizontal="right"/>
    </xf>
    <xf numFmtId="178" fontId="5" fillId="5" borderId="8" xfId="4" applyNumberFormat="1" applyFont="1" applyFill="1" applyBorder="1" applyAlignment="1">
      <alignment vertical="center" shrinkToFit="1"/>
    </xf>
    <xf numFmtId="178" fontId="5" fillId="5" borderId="9" xfId="4" applyNumberFormat="1" applyFont="1" applyFill="1" applyBorder="1" applyAlignment="1">
      <alignment vertical="center" shrinkToFit="1"/>
    </xf>
    <xf numFmtId="0" fontId="10" fillId="5" borderId="1" xfId="0" applyFont="1" applyFill="1" applyBorder="1" applyAlignment="1">
      <alignment horizontal="center" vertical="center"/>
    </xf>
    <xf numFmtId="0" fontId="12" fillId="6" borderId="22" xfId="0" applyFont="1" applyFill="1" applyBorder="1" applyAlignment="1">
      <alignment vertical="center" shrinkToFit="1"/>
    </xf>
    <xf numFmtId="0" fontId="12" fillId="6" borderId="22" xfId="0" applyFont="1" applyFill="1" applyBorder="1" applyAlignment="1">
      <alignment horizontal="center" vertical="center"/>
    </xf>
    <xf numFmtId="57" fontId="12" fillId="6" borderId="56" xfId="0" applyNumberFormat="1" applyFont="1" applyFill="1" applyBorder="1" applyAlignment="1">
      <alignment horizontal="center" vertical="center" shrinkToFit="1"/>
    </xf>
    <xf numFmtId="183" fontId="12" fillId="6" borderId="0" xfId="0" applyNumberFormat="1" applyFont="1" applyFill="1" applyAlignment="1">
      <alignment horizontal="center" vertical="center"/>
    </xf>
    <xf numFmtId="184" fontId="12" fillId="6" borderId="22" xfId="0" applyNumberFormat="1" applyFont="1" applyFill="1" applyBorder="1" applyAlignment="1">
      <alignment horizontal="center" vertical="center"/>
    </xf>
    <xf numFmtId="185" fontId="12" fillId="6" borderId="22" xfId="0" applyNumberFormat="1" applyFont="1" applyFill="1" applyBorder="1" applyAlignment="1">
      <alignment vertical="center"/>
    </xf>
    <xf numFmtId="186" fontId="12" fillId="6" borderId="57" xfId="0" applyNumberFormat="1" applyFont="1" applyFill="1" applyBorder="1" applyAlignment="1">
      <alignment vertical="center"/>
    </xf>
    <xf numFmtId="185" fontId="12" fillId="6" borderId="3" xfId="0" applyNumberFormat="1" applyFont="1" applyFill="1" applyBorder="1" applyAlignment="1">
      <alignment vertical="center"/>
    </xf>
    <xf numFmtId="185" fontId="12" fillId="6" borderId="10" xfId="0" applyNumberFormat="1" applyFont="1" applyFill="1" applyBorder="1" applyAlignment="1">
      <alignment horizontal="center" vertical="center"/>
    </xf>
    <xf numFmtId="185" fontId="12" fillId="6" borderId="54" xfId="0" applyNumberFormat="1" applyFont="1" applyFill="1" applyBorder="1" applyAlignment="1">
      <alignment horizontal="center" vertical="center"/>
    </xf>
    <xf numFmtId="0" fontId="12" fillId="6" borderId="2" xfId="0" applyFont="1" applyFill="1" applyBorder="1" applyAlignment="1">
      <alignment vertical="center"/>
    </xf>
    <xf numFmtId="187" fontId="12" fillId="6" borderId="10" xfId="0" applyNumberFormat="1" applyFont="1" applyFill="1" applyBorder="1" applyAlignment="1">
      <alignment horizontal="center" vertical="center"/>
    </xf>
    <xf numFmtId="183" fontId="12" fillId="6" borderId="56" xfId="0" applyNumberFormat="1" applyFont="1" applyFill="1" applyBorder="1" applyAlignment="1">
      <alignment horizontal="center" vertical="center" shrinkToFit="1"/>
    </xf>
    <xf numFmtId="188" fontId="12" fillId="6" borderId="22" xfId="0" applyNumberFormat="1" applyFont="1" applyFill="1" applyBorder="1" applyAlignment="1">
      <alignment vertical="center"/>
    </xf>
    <xf numFmtId="185" fontId="12" fillId="6" borderId="54" xfId="0" applyNumberFormat="1" applyFont="1" applyFill="1" applyBorder="1" applyAlignment="1">
      <alignment vertical="center"/>
    </xf>
    <xf numFmtId="186" fontId="12" fillId="6" borderId="58" xfId="0" applyNumberFormat="1" applyFont="1" applyFill="1" applyBorder="1" applyAlignment="1">
      <alignment vertical="center"/>
    </xf>
    <xf numFmtId="187" fontId="12" fillId="6" borderId="56" xfId="0" applyNumberFormat="1" applyFont="1" applyFill="1" applyBorder="1" applyAlignment="1">
      <alignment horizontal="center" vertical="center"/>
    </xf>
    <xf numFmtId="57" fontId="12" fillId="6" borderId="54" xfId="0" applyNumberFormat="1" applyFont="1" applyFill="1" applyBorder="1" applyAlignment="1">
      <alignment horizontal="center" vertical="center" shrinkToFit="1"/>
    </xf>
    <xf numFmtId="0" fontId="12" fillId="6" borderId="22" xfId="0" applyFont="1" applyFill="1" applyBorder="1" applyAlignment="1">
      <alignment vertical="center"/>
    </xf>
    <xf numFmtId="187" fontId="12" fillId="6" borderId="54" xfId="0" applyNumberFormat="1" applyFont="1" applyFill="1" applyBorder="1" applyAlignment="1">
      <alignment horizontal="center" vertical="center"/>
    </xf>
    <xf numFmtId="0" fontId="12" fillId="6" borderId="22" xfId="0" applyFont="1" applyFill="1" applyBorder="1" applyAlignment="1">
      <alignment horizontal="center" vertical="center" shrinkToFit="1"/>
    </xf>
    <xf numFmtId="186" fontId="12" fillId="6" borderId="59" xfId="0" applyNumberFormat="1" applyFont="1" applyFill="1" applyBorder="1" applyAlignment="1">
      <alignment horizontal="center" vertical="center"/>
    </xf>
    <xf numFmtId="185" fontId="12" fillId="6" borderId="60" xfId="0" applyNumberFormat="1" applyFont="1" applyFill="1" applyBorder="1" applyAlignment="1">
      <alignment horizontal="center" vertical="center"/>
    </xf>
    <xf numFmtId="186" fontId="12" fillId="6" borderId="58" xfId="0" applyNumberFormat="1" applyFont="1" applyFill="1" applyBorder="1" applyAlignment="1">
      <alignment horizontal="center" vertical="center"/>
    </xf>
    <xf numFmtId="185" fontId="12" fillId="6" borderId="61" xfId="0" applyNumberFormat="1" applyFont="1" applyFill="1" applyBorder="1" applyAlignment="1">
      <alignment horizontal="center" vertical="center"/>
    </xf>
    <xf numFmtId="0" fontId="12" fillId="6" borderId="2" xfId="0" applyFont="1" applyFill="1" applyBorder="1" applyAlignment="1">
      <alignment horizontal="center" vertical="center"/>
    </xf>
    <xf numFmtId="0" fontId="2" fillId="0" borderId="0" xfId="6">
      <alignment vertical="center"/>
    </xf>
    <xf numFmtId="0" fontId="2" fillId="7" borderId="0" xfId="6" applyFill="1">
      <alignment vertical="center"/>
    </xf>
    <xf numFmtId="0" fontId="2" fillId="0" borderId="22" xfId="6" applyBorder="1">
      <alignment vertical="center"/>
    </xf>
    <xf numFmtId="0" fontId="0" fillId="4" borderId="0" xfId="6" applyFont="1" applyFill="1">
      <alignment vertical="center"/>
    </xf>
    <xf numFmtId="0" fontId="2" fillId="0" borderId="0" xfId="6" applyAlignment="1">
      <alignment vertical="center" wrapText="1"/>
    </xf>
    <xf numFmtId="181" fontId="2" fillId="0" borderId="0" xfId="6" applyNumberFormat="1">
      <alignment vertical="center"/>
    </xf>
    <xf numFmtId="0" fontId="2" fillId="7" borderId="22" xfId="6" applyFill="1" applyBorder="1">
      <alignment vertical="center"/>
    </xf>
    <xf numFmtId="0" fontId="2" fillId="8" borderId="22" xfId="6" applyFill="1" applyBorder="1">
      <alignment vertical="center"/>
    </xf>
    <xf numFmtId="0" fontId="2" fillId="8" borderId="0" xfId="6" applyFill="1">
      <alignment vertical="center"/>
    </xf>
    <xf numFmtId="0" fontId="2" fillId="8" borderId="0" xfId="6" applyFill="1" applyAlignment="1">
      <alignment vertical="center" wrapText="1"/>
    </xf>
    <xf numFmtId="0" fontId="0" fillId="8" borderId="0" xfId="0" applyFill="1" applyAlignment="1">
      <alignment vertical="center"/>
    </xf>
    <xf numFmtId="0" fontId="28" fillId="0" borderId="0" xfId="0" applyFont="1" applyAlignment="1">
      <alignment horizontal="center" vertical="center"/>
    </xf>
    <xf numFmtId="0" fontId="0" fillId="0" borderId="0" xfId="7" applyFont="1" applyAlignment="1">
      <alignment horizontal="center" vertical="center"/>
    </xf>
    <xf numFmtId="0" fontId="28" fillId="8" borderId="0" xfId="0" applyFont="1" applyFill="1" applyAlignment="1">
      <alignment horizontal="center" vertical="center"/>
    </xf>
    <xf numFmtId="0" fontId="0" fillId="8" borderId="0" xfId="0" applyFill="1" applyAlignment="1">
      <alignment horizontal="center" vertical="center"/>
    </xf>
    <xf numFmtId="0" fontId="28" fillId="0" borderId="0" xfId="0" applyFont="1" applyAlignment="1">
      <alignment horizontal="center" vertical="center" wrapText="1"/>
    </xf>
    <xf numFmtId="12" fontId="0" fillId="0" borderId="0" xfId="0" applyNumberFormat="1" applyAlignment="1">
      <alignment horizontal="center" vertical="center"/>
    </xf>
    <xf numFmtId="0" fontId="28" fillId="8" borderId="0" xfId="0" applyFont="1" applyFill="1" applyAlignment="1">
      <alignment horizontal="center" vertical="center" wrapText="1"/>
    </xf>
    <xf numFmtId="12" fontId="0" fillId="8" borderId="0" xfId="0" applyNumberFormat="1" applyFill="1" applyAlignment="1">
      <alignment horizontal="center" vertical="center"/>
    </xf>
    <xf numFmtId="0" fontId="0" fillId="8" borderId="0" xfId="6" applyFont="1" applyFill="1" applyAlignment="1">
      <alignment vertical="center" wrapText="1"/>
    </xf>
    <xf numFmtId="38" fontId="24" fillId="0" borderId="22" xfId="3" applyFont="1" applyBorder="1" applyAlignment="1">
      <alignment vertical="center" wrapText="1"/>
    </xf>
    <xf numFmtId="38" fontId="24" fillId="0" borderId="4" xfId="3" applyFont="1" applyBorder="1" applyAlignment="1">
      <alignment horizontal="right" vertical="center"/>
    </xf>
    <xf numFmtId="0" fontId="24" fillId="0" borderId="0" xfId="0" applyFont="1" applyBorder="1"/>
    <xf numFmtId="190" fontId="24" fillId="0" borderId="4" xfId="3" applyNumberFormat="1" applyFont="1" applyBorder="1" applyAlignment="1">
      <alignment horizontal="right" vertical="center"/>
    </xf>
    <xf numFmtId="177" fontId="24" fillId="0" borderId="22" xfId="3" applyNumberFormat="1" applyFont="1" applyBorder="1">
      <alignment vertical="center"/>
    </xf>
  </cellXfs>
  <cellStyles count="9">
    <cellStyle name="桁区切り_04_ 令和７年度（令和６年度繰越）医療施設等施設整備費補助金事業計画書（新興感染症）" xfId="1"/>
    <cellStyle name="桁区切り_【修正版】03別紙１から４" xfId="2"/>
    <cellStyle name="桁区切り_交付申請添付様式（新人看護職員研修事業）" xfId="3"/>
    <cellStyle name="桁区切り_作業中様式" xfId="4"/>
    <cellStyle name="桁区切り_様式1-21 新興感染症対応力強化事業（協定締結医療機関設備整備事業）" xfId="5"/>
    <cellStyle name="標準" xfId="0" builtinId="0"/>
    <cellStyle name="標準 2" xfId="6"/>
    <cellStyle name="標準 4" xfId="7"/>
    <cellStyle name="標準_様式1-21 新興感染症対応力強化事業（協定締結医療機関設備整備事業）" xf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3667125</xdr:colOff>
      <xdr:row>9</xdr:row>
      <xdr:rowOff>83185</xdr:rowOff>
    </xdr:from>
    <xdr:to xmlns:xdr="http://schemas.openxmlformats.org/drawingml/2006/spreadsheetDrawing">
      <xdr:col>5</xdr:col>
      <xdr:colOff>238125</xdr:colOff>
      <xdr:row>17</xdr:row>
      <xdr:rowOff>143510</xdr:rowOff>
    </xdr:to>
    <xdr:sp macro="" textlink="">
      <xdr:nvSpPr>
        <xdr:cNvPr id="2" name="角丸四角形 1"/>
        <xdr:cNvSpPr/>
      </xdr:nvSpPr>
      <xdr:spPr>
        <a:xfrm>
          <a:off x="4352925" y="2654935"/>
          <a:ext cx="4857750" cy="143192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6.vml" /><Relationship Id="rId3" Type="http://schemas.openxmlformats.org/officeDocument/2006/relationships/comments" Target="../comments6.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IV20"/>
  <sheetViews>
    <sheetView tabSelected="1" workbookViewId="0">
      <selection activeCell="F9" sqref="F9"/>
    </sheetView>
  </sheetViews>
  <sheetFormatPr defaultColWidth="9" defaultRowHeight="13.5"/>
  <cols>
    <col min="1" max="1" width="3.25" style="1" customWidth="1"/>
    <col min="2" max="2" width="31.75" style="1" bestFit="1" customWidth="1"/>
    <col min="3" max="3" width="12.625" style="1" customWidth="1"/>
    <col min="4" max="4" width="8.875" style="1" customWidth="1"/>
    <col min="5" max="5" width="12.625" style="1" customWidth="1"/>
    <col min="6" max="6" width="11.625" style="1" customWidth="1"/>
    <col min="7" max="8" width="12.625" style="1" customWidth="1"/>
    <col min="9" max="9" width="11.5" style="1" customWidth="1"/>
    <col min="10" max="12" width="12.625" style="1" customWidth="1"/>
    <col min="13" max="13" width="10.25" style="1" customWidth="1"/>
    <col min="14" max="14" width="12.625" style="1" customWidth="1"/>
    <col min="15" max="256" width="9" style="1"/>
  </cols>
  <sheetData>
    <row r="1" spans="1:256" ht="18.75" customHeight="1">
      <c r="A1" s="6" t="s">
        <v>2</v>
      </c>
      <c r="B1" s="6"/>
    </row>
    <row r="2" spans="1:256" ht="18.75" customHeight="1">
      <c r="B2" s="7" t="s">
        <v>196</v>
      </c>
      <c r="C2" s="7"/>
      <c r="D2" s="7"/>
      <c r="E2" s="7"/>
      <c r="F2" s="7"/>
      <c r="G2" s="7"/>
      <c r="H2" s="7"/>
      <c r="I2" s="7"/>
      <c r="J2" s="7"/>
      <c r="K2" s="7"/>
      <c r="L2" s="7"/>
      <c r="M2" s="7"/>
      <c r="N2" s="7"/>
    </row>
    <row r="3" spans="1:256" ht="18.75" customHeight="1"/>
    <row r="4" spans="1:256" ht="24" customHeight="1">
      <c r="K4" s="41" t="s">
        <v>62</v>
      </c>
      <c r="L4" s="43"/>
      <c r="M4" s="43"/>
      <c r="N4" s="43"/>
    </row>
    <row r="5" spans="1:256" ht="6.75" customHeight="1">
      <c r="J5" s="40"/>
      <c r="K5" s="42"/>
      <c r="L5" s="42"/>
      <c r="M5" s="46"/>
    </row>
    <row r="6" spans="1:256" s="2" customFormat="1" ht="27.75" customHeight="1">
      <c r="B6" s="8" t="s">
        <v>11</v>
      </c>
      <c r="C6" s="16"/>
      <c r="D6" s="16"/>
      <c r="E6" s="16"/>
      <c r="F6" s="16"/>
      <c r="G6" s="16"/>
      <c r="H6" s="16"/>
      <c r="I6" s="16"/>
      <c r="J6" s="16"/>
      <c r="K6" s="16"/>
      <c r="L6" s="16"/>
      <c r="M6" s="16"/>
      <c r="N6" s="16"/>
    </row>
    <row r="7" spans="1:256" s="3" customFormat="1" ht="14.1" customHeight="1">
      <c r="B7" s="9"/>
      <c r="C7" s="17" t="s">
        <v>26</v>
      </c>
      <c r="D7" s="17" t="s">
        <v>6</v>
      </c>
      <c r="E7" s="17" t="s">
        <v>25</v>
      </c>
      <c r="F7" s="27"/>
      <c r="G7" s="33"/>
      <c r="H7" s="33" t="s">
        <v>37</v>
      </c>
      <c r="I7" s="27"/>
      <c r="J7" s="33"/>
      <c r="K7" s="33" t="s">
        <v>27</v>
      </c>
      <c r="L7" s="17" t="s">
        <v>64</v>
      </c>
      <c r="M7" s="17" t="s">
        <v>18</v>
      </c>
      <c r="N7" s="49" t="s">
        <v>23</v>
      </c>
    </row>
    <row r="8" spans="1:256" s="3" customFormat="1" ht="50.1" customHeight="1">
      <c r="B8" s="10"/>
      <c r="C8" s="18" t="s">
        <v>29</v>
      </c>
      <c r="D8" s="24" t="s">
        <v>5</v>
      </c>
      <c r="E8" s="18" t="s">
        <v>30</v>
      </c>
      <c r="F8" s="28" t="s">
        <v>34</v>
      </c>
      <c r="G8" s="34"/>
      <c r="H8" s="36"/>
      <c r="I8" s="28" t="s">
        <v>53</v>
      </c>
      <c r="J8" s="34"/>
      <c r="K8" s="36"/>
      <c r="L8" s="18" t="s">
        <v>52</v>
      </c>
      <c r="M8" s="24" t="s">
        <v>16</v>
      </c>
      <c r="N8" s="50" t="s">
        <v>0</v>
      </c>
    </row>
    <row r="9" spans="1:256" s="3" customFormat="1" ht="33.75" customHeight="1">
      <c r="B9" s="11"/>
      <c r="C9" s="19"/>
      <c r="D9" s="19"/>
      <c r="E9" s="25"/>
      <c r="F9" s="29" t="s">
        <v>217</v>
      </c>
      <c r="G9" s="29" t="s">
        <v>41</v>
      </c>
      <c r="H9" s="29" t="s">
        <v>50</v>
      </c>
      <c r="I9" s="29" t="s">
        <v>217</v>
      </c>
      <c r="J9" s="29" t="s">
        <v>41</v>
      </c>
      <c r="K9" s="29" t="s">
        <v>50</v>
      </c>
      <c r="L9" s="19"/>
      <c r="M9" s="19"/>
      <c r="N9" s="51"/>
    </row>
    <row r="10" spans="1:256" s="4" customFormat="1" ht="19.5" customHeight="1">
      <c r="B10" s="12"/>
      <c r="C10" s="20" t="s">
        <v>21</v>
      </c>
      <c r="D10" s="20" t="s">
        <v>21</v>
      </c>
      <c r="E10" s="20" t="s">
        <v>21</v>
      </c>
      <c r="F10" s="20" t="s">
        <v>308</v>
      </c>
      <c r="G10" s="20" t="s">
        <v>21</v>
      </c>
      <c r="H10" s="20" t="s">
        <v>21</v>
      </c>
      <c r="I10" s="20" t="s">
        <v>308</v>
      </c>
      <c r="J10" s="20" t="s">
        <v>21</v>
      </c>
      <c r="K10" s="20" t="s">
        <v>21</v>
      </c>
      <c r="L10" s="20" t="s">
        <v>21</v>
      </c>
      <c r="M10" s="20"/>
      <c r="N10" s="52" t="s">
        <v>21</v>
      </c>
    </row>
    <row r="11" spans="1:256" s="5" customFormat="1" ht="42.75" customHeight="1">
      <c r="B11" s="13" t="s">
        <v>17</v>
      </c>
      <c r="C11" s="21"/>
      <c r="D11" s="21"/>
      <c r="E11" s="23" t="str">
        <f>IF(C11="","",C11-D11)</f>
        <v/>
      </c>
      <c r="F11" s="21"/>
      <c r="G11" s="23" t="str">
        <f>IF(H11="","",IF(F11="","",H11/F11))</f>
        <v/>
      </c>
      <c r="H11" s="21"/>
      <c r="I11" s="23" t="str">
        <f>IF(F11="","",F11)</f>
        <v/>
      </c>
      <c r="J11" s="23">
        <v>29420000</v>
      </c>
      <c r="K11" s="23" t="str">
        <f>IF(J11="","",IF(I11="","",I11*J11))</f>
        <v/>
      </c>
      <c r="L11" s="44" t="str">
        <f>IF(K11="","",IF(H11&gt;K11,K11,H11))</f>
        <v/>
      </c>
      <c r="M11" s="47" t="s">
        <v>67</v>
      </c>
      <c r="N11" s="44" t="str">
        <f>IF(L11="","",(ROUNDDOWN(L11*2/3,-3)))</f>
        <v/>
      </c>
    </row>
    <row r="12" spans="1:256" s="5" customFormat="1" ht="42.75" customHeight="1">
      <c r="B12" s="13" t="s">
        <v>3</v>
      </c>
      <c r="C12" s="21"/>
      <c r="D12" s="21"/>
      <c r="E12" s="23" t="str">
        <f>IF(C12="","",C12-D12)</f>
        <v/>
      </c>
      <c r="F12" s="30"/>
      <c r="G12" s="23" t="str">
        <f>IF(H12="","",IF(F12="","",H12/F12))</f>
        <v/>
      </c>
      <c r="H12" s="21"/>
      <c r="I12" s="37" t="str">
        <f>IF(F12="","",F12)</f>
        <v/>
      </c>
      <c r="J12" s="23">
        <v>484000</v>
      </c>
      <c r="K12" s="23" t="str">
        <f>IF(J12="","",IF(I12="","",I12*J12))</f>
        <v/>
      </c>
      <c r="L12" s="44" t="str">
        <f>IF(K12="","",IF(H12&gt;K12,K12,H12))</f>
        <v/>
      </c>
      <c r="M12" s="47" t="s">
        <v>60</v>
      </c>
      <c r="N12" s="44" t="str">
        <f>IF(L12="","",(ROUNDDOWN(L12,-3)))</f>
        <v/>
      </c>
    </row>
    <row r="13" spans="1:256" s="5" customFormat="1" ht="42.75" customHeight="1">
      <c r="B13" s="14" t="s">
        <v>13</v>
      </c>
      <c r="C13" s="22"/>
      <c r="D13" s="22"/>
      <c r="E13" s="26" t="str">
        <f>IF(C13="","",C13-D13)</f>
        <v/>
      </c>
      <c r="F13" s="31"/>
      <c r="G13" s="26" t="str">
        <f>IF(H13="","",IF(F13="","",H13/F13))</f>
        <v/>
      </c>
      <c r="H13" s="22"/>
      <c r="I13" s="38" t="str">
        <f>IF(F13="","",F13)</f>
        <v/>
      </c>
      <c r="J13" s="26">
        <v>484000</v>
      </c>
      <c r="K13" s="26" t="str">
        <f>IF(J13="","",IF(I13="","",I13*J13))</f>
        <v/>
      </c>
      <c r="L13" s="45" t="str">
        <f>IF(K13="","",IF(H13&gt;K13,K13,H13))</f>
        <v/>
      </c>
      <c r="M13" s="48" t="s">
        <v>60</v>
      </c>
      <c r="N13" s="45" t="str">
        <f>IF(L13="","",(ROUNDDOWN(L13,-3)))</f>
        <v/>
      </c>
    </row>
    <row r="14" spans="1:256" s="5" customFormat="1" ht="39.75" customHeight="1">
      <c r="B14" s="13" t="s">
        <v>118</v>
      </c>
      <c r="C14" s="23" t="str">
        <f>IF(L4="","",SUM(C11:C13))</f>
        <v/>
      </c>
      <c r="D14" s="23" t="str">
        <f>IF(L4="","",SUM(D11:D13))</f>
        <v/>
      </c>
      <c r="E14" s="23" t="str">
        <f>IF(L4="","",SUM(E11:E13))</f>
        <v/>
      </c>
      <c r="F14" s="32"/>
      <c r="G14" s="35"/>
      <c r="H14" s="23" t="str">
        <f>IF(L4="","",SUM(H11:H13))</f>
        <v/>
      </c>
      <c r="I14" s="39"/>
      <c r="J14" s="35"/>
      <c r="K14" s="23" t="str">
        <f>IF(L4="","",SUM(K11:K13))</f>
        <v/>
      </c>
      <c r="L14" s="44" t="str">
        <f>IF(L4="","",SUM(L11:L13))</f>
        <v/>
      </c>
      <c r="M14" s="35"/>
      <c r="N14" s="44" t="str">
        <f>IF(L4="","",SUM(N11:N13))</f>
        <v/>
      </c>
    </row>
    <row r="15" spans="1:256" s="1" customFormat="1" ht="17.25" customHeight="1">
      <c r="B15" s="1" t="s">
        <v>291</v>
      </c>
    </row>
    <row r="16" spans="1:256" s="1" customFormat="1" ht="17.25" customHeight="1">
      <c r="B16" s="1" t="s">
        <v>245</v>
      </c>
    </row>
    <row r="17" spans="2:12" ht="14.25">
      <c r="L17" s="15"/>
    </row>
    <row r="18" spans="2:12" ht="14.25">
      <c r="B18" s="15"/>
      <c r="C18" s="15"/>
      <c r="D18" s="15"/>
      <c r="E18" s="15"/>
      <c r="F18" s="15"/>
      <c r="G18" s="15"/>
      <c r="H18" s="15"/>
      <c r="I18" s="15"/>
      <c r="J18" s="15"/>
      <c r="K18" s="15"/>
      <c r="L18" s="15"/>
    </row>
    <row r="19" spans="2:12" ht="14.25">
      <c r="B19" s="15"/>
      <c r="C19" s="15"/>
      <c r="D19" s="15"/>
      <c r="E19" s="15"/>
      <c r="F19" s="15"/>
      <c r="G19" s="15"/>
      <c r="H19" s="15"/>
      <c r="I19" s="15"/>
      <c r="J19" s="15"/>
      <c r="K19" s="15"/>
      <c r="L19" s="15"/>
    </row>
    <row r="20" spans="2:12" ht="14.25">
      <c r="B20" s="15"/>
      <c r="C20" s="15"/>
      <c r="D20" s="15"/>
      <c r="E20" s="15"/>
      <c r="F20" s="15"/>
      <c r="G20" s="15"/>
      <c r="H20" s="15"/>
      <c r="I20" s="15"/>
      <c r="J20" s="15"/>
      <c r="K20" s="15"/>
    </row>
  </sheetData>
  <mergeCells count="4">
    <mergeCell ref="B2:N2"/>
    <mergeCell ref="L4:N4"/>
    <mergeCell ref="F8:H8"/>
    <mergeCell ref="I8:K8"/>
  </mergeCells>
  <phoneticPr fontId="4"/>
  <printOptions horizontalCentered="1"/>
  <pageMargins left="0.59055118110236215" right="0.59055118110236215" top="0.74803149606299213" bottom="0.35433070866141736" header="0.31496062992125984" footer="0.31496062992125984"/>
  <pageSetup paperSize="9" scale="76" fitToWidth="1" fitToHeight="1" orientation="landscape" usePrinterDefaults="1"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IV41"/>
  <sheetViews>
    <sheetView workbookViewId="0">
      <selection activeCell="K37" sqref="K37:K38"/>
    </sheetView>
  </sheetViews>
  <sheetFormatPr defaultColWidth="9" defaultRowHeight="13.5"/>
  <cols>
    <col min="1" max="1" width="11.25" style="173" customWidth="1"/>
    <col min="2" max="18" width="10" style="173" customWidth="1"/>
    <col min="19" max="256" width="9" style="173"/>
  </cols>
  <sheetData>
    <row r="1" spans="1:14">
      <c r="A1" s="173" t="s">
        <v>306</v>
      </c>
      <c r="L1" s="152" t="s">
        <v>181</v>
      </c>
      <c r="M1" s="152"/>
      <c r="N1" s="152"/>
    </row>
    <row r="2" spans="1:14" ht="18" customHeight="1">
      <c r="A2" s="174" t="s">
        <v>194</v>
      </c>
      <c r="B2" s="174"/>
      <c r="C2" s="174"/>
      <c r="D2" s="174"/>
      <c r="E2" s="174"/>
      <c r="F2" s="174"/>
      <c r="G2" s="174"/>
      <c r="H2" s="174"/>
      <c r="I2" s="174"/>
      <c r="J2" s="174"/>
      <c r="K2" s="174"/>
      <c r="L2" s="152"/>
      <c r="M2" s="152"/>
      <c r="N2" s="152"/>
    </row>
    <row r="3" spans="1:14">
      <c r="L3" s="152"/>
      <c r="M3" s="152"/>
      <c r="N3" s="152"/>
    </row>
    <row r="4" spans="1:14">
      <c r="L4" s="152"/>
      <c r="M4" s="152"/>
      <c r="N4" s="152"/>
    </row>
    <row r="5" spans="1:14" ht="18.75" customHeight="1">
      <c r="A5" s="175" t="s">
        <v>121</v>
      </c>
      <c r="B5" s="195" t="s">
        <v>147</v>
      </c>
      <c r="C5" s="209"/>
      <c r="D5" s="209"/>
      <c r="E5" s="209"/>
      <c r="F5" s="209"/>
      <c r="G5" s="239"/>
    </row>
    <row r="6" spans="1:14" ht="12" customHeight="1">
      <c r="A6" s="176"/>
      <c r="B6" s="196"/>
      <c r="C6" s="196"/>
      <c r="D6" s="196"/>
      <c r="E6" s="196"/>
      <c r="F6" s="196"/>
    </row>
    <row r="8" spans="1:14">
      <c r="A8" s="177" t="s">
        <v>122</v>
      </c>
      <c r="B8" s="177"/>
      <c r="C8" s="177"/>
      <c r="D8" s="177" t="s">
        <v>62</v>
      </c>
      <c r="E8" s="177"/>
      <c r="F8" s="177"/>
      <c r="G8" s="177" t="s">
        <v>165</v>
      </c>
      <c r="H8" s="177"/>
      <c r="I8" s="177"/>
      <c r="J8" s="177"/>
      <c r="K8" s="177"/>
    </row>
    <row r="9" spans="1:14" ht="18.75" customHeight="1">
      <c r="A9" s="287"/>
      <c r="B9" s="287"/>
      <c r="C9" s="287"/>
      <c r="D9" s="287"/>
      <c r="E9" s="287"/>
      <c r="F9" s="287"/>
      <c r="G9" s="287"/>
      <c r="H9" s="287"/>
      <c r="I9" s="287"/>
      <c r="J9" s="287"/>
      <c r="K9" s="287"/>
    </row>
    <row r="10" spans="1:14" ht="12" customHeight="1">
      <c r="A10" s="179"/>
      <c r="B10" s="179"/>
      <c r="C10" s="179"/>
      <c r="D10" s="179"/>
      <c r="E10" s="179"/>
      <c r="F10" s="179"/>
      <c r="G10" s="179"/>
      <c r="H10" s="179"/>
      <c r="I10" s="179"/>
      <c r="J10" s="179"/>
      <c r="K10" s="179"/>
    </row>
    <row r="11" spans="1:14" ht="12" customHeight="1">
      <c r="A11" s="179"/>
      <c r="B11" s="179"/>
      <c r="C11" s="179"/>
      <c r="D11" s="179"/>
      <c r="E11" s="179"/>
      <c r="F11" s="179"/>
      <c r="G11" s="179"/>
      <c r="H11" s="179"/>
      <c r="I11" s="179"/>
      <c r="J11" s="179"/>
      <c r="K11" s="179"/>
    </row>
    <row r="12" spans="1:14">
      <c r="A12" s="173" t="s">
        <v>123</v>
      </c>
    </row>
    <row r="13" spans="1:14" ht="3.75" customHeight="1"/>
    <row r="14" spans="1:14">
      <c r="A14" s="180" t="s">
        <v>126</v>
      </c>
      <c r="B14" s="175" t="s">
        <v>148</v>
      </c>
      <c r="C14" s="175"/>
      <c r="D14" s="175"/>
      <c r="E14" s="175"/>
      <c r="F14" s="175"/>
      <c r="G14" s="175" t="s">
        <v>95</v>
      </c>
      <c r="H14" s="175"/>
      <c r="I14" s="175"/>
      <c r="J14" s="175"/>
      <c r="K14" s="175"/>
    </row>
    <row r="15" spans="1:14" ht="18.75" customHeight="1">
      <c r="A15" s="181"/>
      <c r="B15" s="197" t="s">
        <v>149</v>
      </c>
      <c r="C15" s="289" t="s">
        <v>150</v>
      </c>
      <c r="D15" s="221" t="s">
        <v>44</v>
      </c>
      <c r="E15" s="221" t="s">
        <v>158</v>
      </c>
      <c r="F15" s="304" t="s">
        <v>150</v>
      </c>
      <c r="G15" s="197" t="s">
        <v>149</v>
      </c>
      <c r="H15" s="289" t="s">
        <v>150</v>
      </c>
      <c r="I15" s="221" t="s">
        <v>44</v>
      </c>
      <c r="J15" s="221" t="s">
        <v>158</v>
      </c>
      <c r="K15" s="304" t="s">
        <v>150</v>
      </c>
    </row>
    <row r="16" spans="1:14" ht="18.75" customHeight="1">
      <c r="A16" s="175" t="s">
        <v>128</v>
      </c>
      <c r="B16" s="288"/>
      <c r="C16" s="288"/>
      <c r="D16" s="288"/>
      <c r="E16" s="288"/>
      <c r="F16" s="288"/>
      <c r="G16" s="197"/>
      <c r="H16" s="221"/>
      <c r="I16" s="221"/>
      <c r="J16" s="221"/>
      <c r="K16" s="240"/>
    </row>
    <row r="17" spans="1:11" ht="18.75" customHeight="1">
      <c r="A17" s="181" t="s">
        <v>129</v>
      </c>
      <c r="B17" s="199" t="s">
        <v>91</v>
      </c>
      <c r="C17" s="290"/>
      <c r="D17" s="222" t="s">
        <v>152</v>
      </c>
      <c r="E17" s="299"/>
      <c r="F17" s="236" t="s">
        <v>163</v>
      </c>
      <c r="G17" s="299"/>
      <c r="H17" s="242" t="s">
        <v>138</v>
      </c>
      <c r="I17" s="299"/>
      <c r="J17" s="242" t="s">
        <v>170</v>
      </c>
      <c r="K17" s="246">
        <f>C17+E17+G17+I17</f>
        <v>0</v>
      </c>
    </row>
    <row r="18" spans="1:11">
      <c r="A18" s="182" t="s">
        <v>130</v>
      </c>
      <c r="B18" s="175" t="s">
        <v>45</v>
      </c>
      <c r="C18" s="175"/>
      <c r="D18" s="175"/>
      <c r="E18" s="175"/>
      <c r="F18" s="175"/>
      <c r="G18" s="175" t="s">
        <v>164</v>
      </c>
      <c r="H18" s="175"/>
      <c r="I18" s="175"/>
      <c r="J18" s="175"/>
      <c r="K18" s="175"/>
    </row>
    <row r="19" spans="1:11" ht="18.75" customHeight="1">
      <c r="A19" s="181"/>
      <c r="B19" s="288"/>
      <c r="C19" s="288"/>
      <c r="D19" s="288"/>
      <c r="E19" s="288"/>
      <c r="F19" s="288"/>
      <c r="G19" s="288"/>
      <c r="H19" s="288"/>
      <c r="I19" s="288"/>
      <c r="J19" s="288"/>
      <c r="K19" s="288"/>
    </row>
    <row r="20" spans="1:11" ht="12" customHeight="1">
      <c r="A20" s="183" t="s">
        <v>133</v>
      </c>
      <c r="B20" s="175" t="s">
        <v>69</v>
      </c>
      <c r="C20" s="177" t="s">
        <v>151</v>
      </c>
      <c r="D20" s="177"/>
      <c r="E20" s="177"/>
      <c r="F20" s="177"/>
      <c r="G20" s="177"/>
      <c r="H20" s="177"/>
      <c r="I20" s="177"/>
      <c r="J20" s="177"/>
      <c r="K20" s="177"/>
    </row>
    <row r="21" spans="1:11">
      <c r="A21" s="183"/>
      <c r="B21" s="288"/>
      <c r="C21" s="175" t="s">
        <v>135</v>
      </c>
      <c r="D21" s="175" t="s">
        <v>39</v>
      </c>
      <c r="E21" s="175" t="s">
        <v>159</v>
      </c>
      <c r="F21" s="197" t="s">
        <v>164</v>
      </c>
      <c r="G21" s="240"/>
      <c r="H21" s="175" t="s">
        <v>75</v>
      </c>
      <c r="I21" s="175"/>
      <c r="J21" s="175"/>
      <c r="K21" s="175"/>
    </row>
    <row r="22" spans="1:11" ht="18.75" customHeight="1">
      <c r="A22" s="183"/>
      <c r="B22" s="288"/>
      <c r="C22" s="291"/>
      <c r="D22" s="292"/>
      <c r="E22" s="300"/>
      <c r="F22" s="305"/>
      <c r="G22" s="305"/>
      <c r="H22" s="243" t="s">
        <v>40</v>
      </c>
      <c r="I22" s="307"/>
      <c r="J22" s="243" t="s">
        <v>171</v>
      </c>
      <c r="K22" s="288"/>
    </row>
    <row r="23" spans="1:11" ht="18.75" customHeight="1">
      <c r="A23" s="183"/>
      <c r="B23" s="288"/>
      <c r="C23" s="291"/>
      <c r="D23" s="292"/>
      <c r="E23" s="300"/>
      <c r="F23" s="305"/>
      <c r="G23" s="305"/>
      <c r="H23" s="243" t="s">
        <v>40</v>
      </c>
      <c r="I23" s="307"/>
      <c r="J23" s="243" t="s">
        <v>171</v>
      </c>
      <c r="K23" s="288"/>
    </row>
    <row r="26" spans="1:11">
      <c r="A26" s="173" t="s">
        <v>134</v>
      </c>
    </row>
    <row r="27" spans="1:11" ht="3.75" customHeight="1"/>
    <row r="28" spans="1:11" s="173" customFormat="1" ht="19.5" customHeight="1">
      <c r="A28" s="184" t="s">
        <v>70</v>
      </c>
      <c r="B28" s="200"/>
      <c r="C28" s="213" t="s">
        <v>68</v>
      </c>
      <c r="D28" s="223"/>
      <c r="E28" s="213" t="s">
        <v>162</v>
      </c>
      <c r="F28" s="238"/>
      <c r="G28" s="213" t="s">
        <v>167</v>
      </c>
      <c r="H28" s="238"/>
      <c r="I28" s="213" t="s">
        <v>168</v>
      </c>
      <c r="J28" s="238"/>
      <c r="K28" s="247" t="s">
        <v>118</v>
      </c>
    </row>
    <row r="29" spans="1:11" s="173" customFormat="1" ht="24" customHeight="1">
      <c r="A29" s="185"/>
      <c r="B29" s="201"/>
      <c r="C29" s="214"/>
      <c r="D29" s="224" t="s">
        <v>153</v>
      </c>
      <c r="E29" s="214"/>
      <c r="F29" s="224" t="s">
        <v>153</v>
      </c>
      <c r="G29" s="214"/>
      <c r="H29" s="224" t="s">
        <v>153</v>
      </c>
      <c r="I29" s="214"/>
      <c r="J29" s="224" t="s">
        <v>153</v>
      </c>
      <c r="K29" s="248"/>
    </row>
    <row r="30" spans="1:11" s="173" customFormat="1" ht="30" customHeight="1">
      <c r="A30" s="186" t="s">
        <v>136</v>
      </c>
      <c r="B30" s="202"/>
      <c r="C30" s="292"/>
      <c r="D30" s="292"/>
      <c r="E30" s="301"/>
      <c r="F30" s="292"/>
      <c r="G30" s="301"/>
      <c r="H30" s="292"/>
      <c r="I30" s="301"/>
      <c r="J30" s="292"/>
      <c r="K30" s="249" t="str">
        <f>IF(SUM(C30+E30+G30+I30)=0,"",SUM(C30+E30+G30+I30))</f>
        <v/>
      </c>
    </row>
    <row r="31" spans="1:11" s="173" customFormat="1" ht="15" customHeight="1">
      <c r="A31" s="187" t="s">
        <v>137</v>
      </c>
      <c r="B31" s="203"/>
      <c r="C31" s="293"/>
      <c r="D31" s="293"/>
      <c r="E31" s="302"/>
      <c r="F31" s="293"/>
      <c r="G31" s="302"/>
      <c r="H31" s="293"/>
      <c r="I31" s="302"/>
      <c r="J31" s="293"/>
      <c r="K31" s="250" t="str">
        <f>IF(SUM(C31+E31+G31+I31)=0,"",SUM(C31+E31+G31+I31))</f>
        <v/>
      </c>
    </row>
    <row r="32" spans="1:11" s="173" customFormat="1" ht="15" customHeight="1">
      <c r="A32" s="187"/>
      <c r="B32" s="203"/>
      <c r="C32" s="294"/>
      <c r="D32" s="294"/>
      <c r="E32" s="294"/>
      <c r="F32" s="294"/>
      <c r="G32" s="294"/>
      <c r="H32" s="294"/>
      <c r="I32" s="294"/>
      <c r="J32" s="294"/>
      <c r="K32" s="251" t="str">
        <f>IF(SUM(C32+E32+G32+I32)=0,"",SUM(C32+E32+G32+I32))</f>
        <v/>
      </c>
    </row>
    <row r="33" spans="1:11" s="173" customFormat="1" ht="39" customHeight="1">
      <c r="A33" s="186" t="s">
        <v>139</v>
      </c>
      <c r="B33" s="202"/>
      <c r="C33" s="295"/>
      <c r="D33" s="296"/>
      <c r="E33" s="295"/>
      <c r="F33" s="296"/>
      <c r="G33" s="295"/>
      <c r="H33" s="296"/>
      <c r="I33" s="295"/>
      <c r="J33" s="296"/>
      <c r="K33" s="249" t="str">
        <f>IF(SUM(C33+E33+G33+I33)=0,"",SUM(C33+E33+G33+I33))</f>
        <v/>
      </c>
    </row>
    <row r="34" spans="1:11" ht="12" customHeight="1">
      <c r="A34" s="188" t="s">
        <v>141</v>
      </c>
      <c r="B34" s="188"/>
      <c r="C34" s="188"/>
      <c r="D34" s="188"/>
      <c r="E34" s="188"/>
      <c r="F34" s="188"/>
      <c r="G34" s="188"/>
      <c r="H34" s="188"/>
      <c r="I34" s="188"/>
      <c r="J34" s="188"/>
      <c r="K34" s="188"/>
    </row>
    <row r="36" spans="1:11">
      <c r="A36" s="173" t="s">
        <v>203</v>
      </c>
    </row>
    <row r="37" spans="1:11" ht="3.75" customHeight="1"/>
    <row r="38" spans="1:11" ht="18.75" customHeight="1">
      <c r="A38" s="192" t="s">
        <v>124</v>
      </c>
      <c r="D38" s="176"/>
    </row>
    <row r="39" spans="1:11" ht="72" customHeight="1">
      <c r="A39" s="193" t="s">
        <v>144</v>
      </c>
      <c r="B39" s="207"/>
      <c r="C39" s="219"/>
      <c r="D39" s="297"/>
      <c r="E39" s="233"/>
      <c r="F39" s="233"/>
      <c r="G39" s="233"/>
      <c r="H39" s="233"/>
      <c r="I39" s="233"/>
    </row>
    <row r="40" spans="1:11" ht="18.75" customHeight="1">
      <c r="A40" s="194" t="s">
        <v>145</v>
      </c>
      <c r="B40" s="208"/>
      <c r="C40" s="220"/>
      <c r="D40" s="298" t="s">
        <v>155</v>
      </c>
      <c r="E40" s="303"/>
      <c r="F40" s="303"/>
      <c r="G40" s="306"/>
      <c r="H40" s="244"/>
      <c r="I40" s="233"/>
    </row>
    <row r="41" spans="1:11" ht="21" customHeight="1">
      <c r="A41" s="177" t="s">
        <v>146</v>
      </c>
      <c r="B41" s="177"/>
      <c r="C41" s="177"/>
      <c r="D41" s="228" t="s">
        <v>157</v>
      </c>
      <c r="E41" s="228"/>
    </row>
    <row r="42" spans="1:11" ht="11.25" customHeight="1"/>
  </sheetData>
  <mergeCells count="46">
    <mergeCell ref="A2:K2"/>
    <mergeCell ref="B5:G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A33:B33"/>
    <mergeCell ref="C33:D33"/>
    <mergeCell ref="E33:F33"/>
    <mergeCell ref="G33:H33"/>
    <mergeCell ref="I33:J33"/>
    <mergeCell ref="A34:K34"/>
    <mergeCell ref="A39:C39"/>
    <mergeCell ref="A40:C40"/>
    <mergeCell ref="D40:G40"/>
    <mergeCell ref="H40:I40"/>
    <mergeCell ref="A41:C41"/>
    <mergeCell ref="D41:E41"/>
    <mergeCell ref="L1:N4"/>
    <mergeCell ref="A14:A15"/>
    <mergeCell ref="A18:A19"/>
    <mergeCell ref="A20:A23"/>
    <mergeCell ref="B21:B23"/>
    <mergeCell ref="A28:B29"/>
    <mergeCell ref="C28:C29"/>
    <mergeCell ref="E28:E29"/>
    <mergeCell ref="G28:G29"/>
    <mergeCell ref="I28:I29"/>
    <mergeCell ref="K28:K29"/>
    <mergeCell ref="A31:B32"/>
  </mergeCells>
  <phoneticPr fontId="4"/>
  <dataValidations count="5">
    <dataValidation type="list" allowBlank="1" showDropDown="0" showInputMessage="1" showErrorMessage="1" sqref="G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F16">
      <formula1>"新築,移転新築,増築,改修,改築"</formula1>
    </dataValidation>
  </dataValidations>
  <printOptions horizontalCentered="1"/>
  <pageMargins left="0.59055118110236215" right="0.59055118110236215" top="0.74803149606299213" bottom="0.35433070866141736" header="0.31496062992125984" footer="0.31496062992125984"/>
  <pageSetup paperSize="9" scale="82"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'管理用（このシートは削除しないでください）'!$T$11:$T$12</xm:f>
          </x14:formula1>
          <xm:sqref>D39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IV41"/>
  <sheetViews>
    <sheetView workbookViewId="0">
      <selection activeCell="K37" sqref="K37:K38"/>
    </sheetView>
  </sheetViews>
  <sheetFormatPr defaultColWidth="9" defaultRowHeight="13.5"/>
  <cols>
    <col min="1" max="1" width="11.25" style="173" customWidth="1"/>
    <col min="2" max="18" width="10" style="173" customWidth="1"/>
    <col min="19" max="256" width="9" style="173"/>
  </cols>
  <sheetData>
    <row r="1" spans="1:14">
      <c r="A1" s="173" t="s">
        <v>307</v>
      </c>
      <c r="L1" s="152" t="s">
        <v>190</v>
      </c>
      <c r="M1" s="152"/>
      <c r="N1" s="152"/>
    </row>
    <row r="2" spans="1:14" ht="18" customHeight="1">
      <c r="A2" s="174" t="s">
        <v>195</v>
      </c>
      <c r="B2" s="174"/>
      <c r="C2" s="174"/>
      <c r="D2" s="174"/>
      <c r="E2" s="174"/>
      <c r="F2" s="174"/>
      <c r="G2" s="174"/>
      <c r="H2" s="174"/>
      <c r="I2" s="174"/>
      <c r="J2" s="174"/>
      <c r="K2" s="174"/>
      <c r="L2" s="152"/>
      <c r="M2" s="152"/>
      <c r="N2" s="152"/>
    </row>
    <row r="3" spans="1:14">
      <c r="L3" s="152"/>
      <c r="M3" s="152"/>
      <c r="N3" s="152"/>
    </row>
    <row r="4" spans="1:14">
      <c r="L4" s="152"/>
      <c r="M4" s="152"/>
      <c r="N4" s="152"/>
    </row>
    <row r="5" spans="1:14" ht="18.75" customHeight="1">
      <c r="A5" s="175" t="s">
        <v>121</v>
      </c>
      <c r="B5" s="195" t="s">
        <v>328</v>
      </c>
      <c r="C5" s="209"/>
      <c r="D5" s="209"/>
      <c r="E5" s="209"/>
      <c r="F5" s="209"/>
      <c r="G5" s="239"/>
    </row>
    <row r="6" spans="1:14" ht="12" customHeight="1">
      <c r="A6" s="176"/>
      <c r="B6" s="196"/>
      <c r="C6" s="196"/>
      <c r="D6" s="196"/>
      <c r="E6" s="196"/>
      <c r="F6" s="196"/>
    </row>
    <row r="8" spans="1:14">
      <c r="A8" s="177" t="s">
        <v>122</v>
      </c>
      <c r="B8" s="177"/>
      <c r="C8" s="177"/>
      <c r="D8" s="177" t="s">
        <v>62</v>
      </c>
      <c r="E8" s="177"/>
      <c r="F8" s="177"/>
      <c r="G8" s="177" t="s">
        <v>165</v>
      </c>
      <c r="H8" s="177"/>
      <c r="I8" s="177"/>
      <c r="J8" s="177"/>
      <c r="K8" s="177"/>
    </row>
    <row r="9" spans="1:14" ht="18.75" customHeight="1">
      <c r="A9" s="287"/>
      <c r="B9" s="287"/>
      <c r="C9" s="287"/>
      <c r="D9" s="287"/>
      <c r="E9" s="287"/>
      <c r="F9" s="287"/>
      <c r="G9" s="287"/>
      <c r="H9" s="287"/>
      <c r="I9" s="287"/>
      <c r="J9" s="287"/>
      <c r="K9" s="287"/>
    </row>
    <row r="10" spans="1:14" ht="12" customHeight="1">
      <c r="A10" s="179"/>
      <c r="B10" s="179"/>
      <c r="C10" s="179"/>
      <c r="D10" s="179"/>
      <c r="E10" s="179"/>
      <c r="F10" s="179"/>
      <c r="G10" s="179"/>
      <c r="H10" s="179"/>
      <c r="I10" s="179"/>
      <c r="J10" s="179"/>
      <c r="K10" s="179"/>
    </row>
    <row r="11" spans="1:14" ht="12" customHeight="1">
      <c r="A11" s="179"/>
      <c r="B11" s="179"/>
      <c r="C11" s="179"/>
      <c r="D11" s="179"/>
      <c r="E11" s="179"/>
      <c r="F11" s="179"/>
      <c r="G11" s="179"/>
      <c r="H11" s="179"/>
      <c r="I11" s="179"/>
      <c r="J11" s="179"/>
      <c r="K11" s="179"/>
    </row>
    <row r="12" spans="1:14">
      <c r="A12" s="173" t="s">
        <v>123</v>
      </c>
    </row>
    <row r="13" spans="1:14" ht="3.75" customHeight="1"/>
    <row r="14" spans="1:14">
      <c r="A14" s="180" t="s">
        <v>126</v>
      </c>
      <c r="B14" s="175" t="s">
        <v>148</v>
      </c>
      <c r="C14" s="175"/>
      <c r="D14" s="175"/>
      <c r="E14" s="175"/>
      <c r="F14" s="175"/>
      <c r="G14" s="175" t="s">
        <v>95</v>
      </c>
      <c r="H14" s="175"/>
      <c r="I14" s="175"/>
      <c r="J14" s="175"/>
      <c r="K14" s="175"/>
    </row>
    <row r="15" spans="1:14" ht="18.75" customHeight="1">
      <c r="A15" s="181"/>
      <c r="B15" s="197" t="s">
        <v>149</v>
      </c>
      <c r="C15" s="289" t="s">
        <v>150</v>
      </c>
      <c r="D15" s="221" t="s">
        <v>44</v>
      </c>
      <c r="E15" s="221" t="s">
        <v>158</v>
      </c>
      <c r="F15" s="304" t="s">
        <v>150</v>
      </c>
      <c r="G15" s="197" t="s">
        <v>149</v>
      </c>
      <c r="H15" s="289" t="s">
        <v>150</v>
      </c>
      <c r="I15" s="221" t="s">
        <v>44</v>
      </c>
      <c r="J15" s="221" t="s">
        <v>158</v>
      </c>
      <c r="K15" s="304" t="s">
        <v>150</v>
      </c>
    </row>
    <row r="16" spans="1:14" ht="18.75" customHeight="1">
      <c r="A16" s="175" t="s">
        <v>128</v>
      </c>
      <c r="B16" s="288"/>
      <c r="C16" s="288"/>
      <c r="D16" s="288"/>
      <c r="E16" s="288"/>
      <c r="F16" s="288"/>
      <c r="G16" s="197"/>
      <c r="H16" s="221"/>
      <c r="I16" s="221"/>
      <c r="J16" s="221"/>
      <c r="K16" s="240"/>
    </row>
    <row r="17" spans="1:11" ht="18.75" customHeight="1">
      <c r="A17" s="181" t="s">
        <v>129</v>
      </c>
      <c r="B17" s="199" t="s">
        <v>91</v>
      </c>
      <c r="C17" s="290"/>
      <c r="D17" s="222" t="s">
        <v>152</v>
      </c>
      <c r="E17" s="299"/>
      <c r="F17" s="236" t="s">
        <v>163</v>
      </c>
      <c r="G17" s="299"/>
      <c r="H17" s="242" t="s">
        <v>138</v>
      </c>
      <c r="I17" s="299"/>
      <c r="J17" s="242" t="s">
        <v>170</v>
      </c>
      <c r="K17" s="246">
        <f>C17+E17+G17+I17</f>
        <v>0</v>
      </c>
    </row>
    <row r="18" spans="1:11">
      <c r="A18" s="182" t="s">
        <v>130</v>
      </c>
      <c r="B18" s="175" t="s">
        <v>45</v>
      </c>
      <c r="C18" s="175"/>
      <c r="D18" s="175"/>
      <c r="E18" s="175"/>
      <c r="F18" s="175"/>
      <c r="G18" s="175" t="s">
        <v>164</v>
      </c>
      <c r="H18" s="175"/>
      <c r="I18" s="175"/>
      <c r="J18" s="175"/>
      <c r="K18" s="175"/>
    </row>
    <row r="19" spans="1:11" ht="18.75" customHeight="1">
      <c r="A19" s="181"/>
      <c r="B19" s="288"/>
      <c r="C19" s="288"/>
      <c r="D19" s="288"/>
      <c r="E19" s="288"/>
      <c r="F19" s="288"/>
      <c r="G19" s="288"/>
      <c r="H19" s="288"/>
      <c r="I19" s="288"/>
      <c r="J19" s="288"/>
      <c r="K19" s="288"/>
    </row>
    <row r="20" spans="1:11" ht="12" customHeight="1">
      <c r="A20" s="183" t="s">
        <v>133</v>
      </c>
      <c r="B20" s="175" t="s">
        <v>69</v>
      </c>
      <c r="C20" s="177" t="s">
        <v>151</v>
      </c>
      <c r="D20" s="177"/>
      <c r="E20" s="177"/>
      <c r="F20" s="177"/>
      <c r="G20" s="177"/>
      <c r="H20" s="177"/>
      <c r="I20" s="177"/>
      <c r="J20" s="177"/>
      <c r="K20" s="177"/>
    </row>
    <row r="21" spans="1:11">
      <c r="A21" s="183"/>
      <c r="B21" s="288"/>
      <c r="C21" s="175" t="s">
        <v>135</v>
      </c>
      <c r="D21" s="175" t="s">
        <v>39</v>
      </c>
      <c r="E21" s="175" t="s">
        <v>159</v>
      </c>
      <c r="F21" s="197" t="s">
        <v>164</v>
      </c>
      <c r="G21" s="240"/>
      <c r="H21" s="175" t="s">
        <v>75</v>
      </c>
      <c r="I21" s="175"/>
      <c r="J21" s="175"/>
      <c r="K21" s="175"/>
    </row>
    <row r="22" spans="1:11" ht="18.75" customHeight="1">
      <c r="A22" s="183"/>
      <c r="B22" s="288"/>
      <c r="C22" s="291"/>
      <c r="D22" s="292"/>
      <c r="E22" s="300"/>
      <c r="F22" s="305"/>
      <c r="G22" s="305"/>
      <c r="H22" s="243" t="s">
        <v>40</v>
      </c>
      <c r="I22" s="307"/>
      <c r="J22" s="243" t="s">
        <v>171</v>
      </c>
      <c r="K22" s="288"/>
    </row>
    <row r="23" spans="1:11" ht="18.75" customHeight="1">
      <c r="A23" s="183"/>
      <c r="B23" s="288"/>
      <c r="C23" s="291"/>
      <c r="D23" s="292"/>
      <c r="E23" s="300"/>
      <c r="F23" s="305"/>
      <c r="G23" s="305"/>
      <c r="H23" s="243" t="s">
        <v>40</v>
      </c>
      <c r="I23" s="307"/>
      <c r="J23" s="243" t="s">
        <v>171</v>
      </c>
      <c r="K23" s="288"/>
    </row>
    <row r="26" spans="1:11">
      <c r="A26" s="173" t="s">
        <v>134</v>
      </c>
    </row>
    <row r="27" spans="1:11" ht="3.75" customHeight="1"/>
    <row r="28" spans="1:11" ht="19.5" customHeight="1">
      <c r="A28" s="184" t="s">
        <v>70</v>
      </c>
      <c r="B28" s="200"/>
      <c r="C28" s="213" t="s">
        <v>160</v>
      </c>
      <c r="D28" s="257"/>
      <c r="E28" s="213" t="s">
        <v>175</v>
      </c>
      <c r="F28" s="257"/>
      <c r="G28" s="213" t="s">
        <v>77</v>
      </c>
      <c r="H28" s="257"/>
      <c r="I28" s="213" t="s">
        <v>176</v>
      </c>
      <c r="J28" s="257"/>
      <c r="K28" s="247" t="s">
        <v>118</v>
      </c>
    </row>
    <row r="29" spans="1:11" ht="24" customHeight="1">
      <c r="A29" s="185"/>
      <c r="B29" s="201"/>
      <c r="C29" s="214"/>
      <c r="D29" s="258"/>
      <c r="E29" s="214"/>
      <c r="F29" s="258"/>
      <c r="G29" s="214"/>
      <c r="H29" s="258"/>
      <c r="I29" s="214"/>
      <c r="J29" s="258"/>
      <c r="K29" s="248"/>
    </row>
    <row r="30" spans="1:11" ht="30" customHeight="1">
      <c r="A30" s="186" t="s">
        <v>136</v>
      </c>
      <c r="B30" s="202"/>
      <c r="C30" s="295"/>
      <c r="D30" s="296"/>
      <c r="E30" s="295"/>
      <c r="F30" s="296"/>
      <c r="G30" s="295"/>
      <c r="H30" s="296"/>
      <c r="I30" s="295"/>
      <c r="J30" s="296"/>
      <c r="K30" s="249" t="str">
        <f>IF(SUM(C30+E30+G30+I30)=0,"",SUM(C30+E30+G30+I30))</f>
        <v/>
      </c>
    </row>
    <row r="31" spans="1:11" ht="15" customHeight="1">
      <c r="A31" s="187" t="s">
        <v>137</v>
      </c>
      <c r="B31" s="203"/>
      <c r="C31" s="308"/>
      <c r="D31" s="310"/>
      <c r="E31" s="308"/>
      <c r="F31" s="310"/>
      <c r="G31" s="308"/>
      <c r="H31" s="310"/>
      <c r="I31" s="308"/>
      <c r="J31" s="310"/>
      <c r="K31" s="250" t="str">
        <f>IF(SUM(C31+E31+G31+I31)=0,"",SUM(C31+E31+G31+I31))</f>
        <v/>
      </c>
    </row>
    <row r="32" spans="1:11" ht="15" customHeight="1">
      <c r="A32" s="187"/>
      <c r="B32" s="203"/>
      <c r="C32" s="309"/>
      <c r="D32" s="311"/>
      <c r="E32" s="309"/>
      <c r="F32" s="311"/>
      <c r="G32" s="309"/>
      <c r="H32" s="311"/>
      <c r="I32" s="309"/>
      <c r="J32" s="311"/>
      <c r="K32" s="251" t="str">
        <f>IF(SUM(C32+E32+G32+I32)=0,"",SUM(C32+E32+G32+I32))</f>
        <v/>
      </c>
    </row>
    <row r="33" spans="1:11" ht="12" customHeight="1">
      <c r="A33" s="188" t="s">
        <v>174</v>
      </c>
      <c r="B33" s="188"/>
      <c r="C33" s="188"/>
      <c r="D33" s="188"/>
      <c r="E33" s="188"/>
      <c r="F33" s="188"/>
      <c r="G33" s="188"/>
      <c r="H33" s="188"/>
      <c r="I33" s="188"/>
      <c r="J33" s="188"/>
      <c r="K33" s="188"/>
    </row>
    <row r="36" spans="1:11">
      <c r="A36" s="173" t="s">
        <v>203</v>
      </c>
    </row>
    <row r="37" spans="1:11" ht="3.75" customHeight="1"/>
    <row r="38" spans="1:11" ht="18.75" customHeight="1">
      <c r="A38" s="192" t="s">
        <v>124</v>
      </c>
    </row>
    <row r="39" spans="1:11" ht="72" customHeight="1">
      <c r="A39" s="193" t="s">
        <v>144</v>
      </c>
      <c r="B39" s="207"/>
      <c r="C39" s="219"/>
      <c r="D39" s="312"/>
      <c r="E39" s="233"/>
      <c r="F39" s="233"/>
      <c r="G39" s="233"/>
      <c r="H39" s="233"/>
      <c r="I39" s="233"/>
    </row>
    <row r="40" spans="1:11" ht="18.75" customHeight="1">
      <c r="A40" s="194" t="s">
        <v>145</v>
      </c>
      <c r="B40" s="208"/>
      <c r="C40" s="220"/>
      <c r="D40" s="298" t="s">
        <v>155</v>
      </c>
      <c r="E40" s="303"/>
      <c r="F40" s="303"/>
      <c r="G40" s="306"/>
      <c r="H40" s="244"/>
      <c r="I40" s="233"/>
    </row>
    <row r="41" spans="1:11" ht="21" customHeight="1">
      <c r="A41" s="177" t="s">
        <v>146</v>
      </c>
      <c r="B41" s="177"/>
      <c r="C41" s="177"/>
      <c r="D41" s="288"/>
      <c r="E41" s="288"/>
    </row>
    <row r="42" spans="1:11" ht="11.25" customHeight="1"/>
  </sheetData>
  <mergeCells count="53">
    <mergeCell ref="A2:K2"/>
    <mergeCell ref="B5:G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0:D30"/>
    <mergeCell ref="E30:F30"/>
    <mergeCell ref="G30:H30"/>
    <mergeCell ref="I30:J30"/>
    <mergeCell ref="C31:D31"/>
    <mergeCell ref="E31:F31"/>
    <mergeCell ref="G31:H31"/>
    <mergeCell ref="I31:J31"/>
    <mergeCell ref="C32:D32"/>
    <mergeCell ref="E32:F32"/>
    <mergeCell ref="G32:H32"/>
    <mergeCell ref="I32:J32"/>
    <mergeCell ref="A33:K33"/>
    <mergeCell ref="A39:C39"/>
    <mergeCell ref="A40:C40"/>
    <mergeCell ref="D40:G40"/>
    <mergeCell ref="H40:I40"/>
    <mergeCell ref="A41:C41"/>
    <mergeCell ref="D41:E41"/>
    <mergeCell ref="L1:N4"/>
    <mergeCell ref="A14:A15"/>
    <mergeCell ref="A18:A19"/>
    <mergeCell ref="A20:A23"/>
    <mergeCell ref="B21:B23"/>
    <mergeCell ref="A28:B29"/>
    <mergeCell ref="C28:D29"/>
    <mergeCell ref="E28:F29"/>
    <mergeCell ref="G28:H29"/>
    <mergeCell ref="I28:J29"/>
    <mergeCell ref="K28:K29"/>
    <mergeCell ref="A31:B32"/>
  </mergeCells>
  <phoneticPr fontId="4"/>
  <dataValidations count="6">
    <dataValidation type="list" allowBlank="1" showDropDown="0" showInputMessage="1" showErrorMessage="1" sqref="B16:F16">
      <formula1>"新築,移転新築,増築,改修,改築"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G16:K16">
      <formula1>"新築,移転新築,増築,改築"</formula1>
    </dataValidation>
    <dataValidation type="list" allowBlank="1" showDropDown="0" showInputMessage="1" showErrorMessage="1" sqref="D41:E41">
      <formula1>"病床確保,発熱外来,自宅療養者等医療"</formula1>
    </dataValidation>
  </dataValidations>
  <printOptions horizontalCentered="1"/>
  <pageMargins left="0.59055118110236215" right="0.59055118110236215" top="0.74803149606299213" bottom="0.35433070866141736" header="0.31496062992125984" footer="0.31496062992125984"/>
  <pageSetup paperSize="9" scale="82"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'管理用（このシートは削除しないでください）'!$T$11:$T$12</xm:f>
          </x14:formula1>
          <xm:sqref>D39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V74"/>
  <sheetViews>
    <sheetView workbookViewId="0"/>
  </sheetViews>
  <sheetFormatPr defaultColWidth="9" defaultRowHeight="13.5"/>
  <cols>
    <col min="1" max="1" width="9" style="313"/>
    <col min="2" max="2" width="53.75" style="313" customWidth="1"/>
    <col min="3" max="3" width="10.875" style="313" customWidth="1"/>
    <col min="4" max="4" width="35.125" style="314" customWidth="1"/>
    <col min="5" max="5" width="9" style="314"/>
    <col min="6" max="6" width="40" style="314" customWidth="1"/>
    <col min="7" max="7" width="12.5" style="314" customWidth="1"/>
    <col min="8" max="8" width="56" style="314" customWidth="1"/>
    <col min="9" max="11" width="12.5" style="314" customWidth="1"/>
    <col min="12" max="16384" width="9" style="313"/>
  </cols>
  <sheetData>
    <row r="1" spans="2:22">
      <c r="B1" s="315" t="s">
        <v>121</v>
      </c>
      <c r="D1" s="319" t="s">
        <v>101</v>
      </c>
      <c r="F1" s="319" t="s">
        <v>260</v>
      </c>
      <c r="H1" s="320" t="s">
        <v>266</v>
      </c>
      <c r="I1" s="321"/>
      <c r="J1" s="321"/>
      <c r="K1" s="321"/>
      <c r="L1" s="321"/>
      <c r="M1" s="321"/>
      <c r="N1" s="321"/>
      <c r="O1" s="321"/>
      <c r="P1" s="321"/>
      <c r="Q1" s="321"/>
      <c r="R1" s="321"/>
      <c r="S1" s="321"/>
      <c r="T1" s="321"/>
      <c r="U1" s="321"/>
      <c r="V1" s="321"/>
    </row>
    <row r="2" spans="2:22">
      <c r="H2" s="321"/>
      <c r="I2" s="321"/>
      <c r="J2" s="321"/>
      <c r="K2" s="321"/>
      <c r="L2" s="321"/>
      <c r="M2" s="321"/>
      <c r="N2" s="321"/>
      <c r="O2" s="321"/>
      <c r="P2" s="321"/>
      <c r="Q2" s="321"/>
      <c r="R2" s="321"/>
      <c r="S2" s="321"/>
      <c r="T2" s="321"/>
      <c r="U2" s="321"/>
      <c r="V2" s="321"/>
    </row>
    <row r="3" spans="2:22" ht="94.5">
      <c r="B3" s="313" t="s">
        <v>197</v>
      </c>
      <c r="D3" s="314" t="s">
        <v>240</v>
      </c>
      <c r="F3" s="314" t="s">
        <v>96</v>
      </c>
      <c r="H3" s="322" t="s">
        <v>200</v>
      </c>
      <c r="I3" s="322" t="s">
        <v>271</v>
      </c>
      <c r="J3" s="322" t="s">
        <v>272</v>
      </c>
      <c r="K3" s="322" t="s">
        <v>273</v>
      </c>
      <c r="L3" s="322" t="s">
        <v>274</v>
      </c>
      <c r="M3" s="322" t="s">
        <v>193</v>
      </c>
      <c r="N3" s="322" t="s">
        <v>251</v>
      </c>
      <c r="O3" s="322" t="s">
        <v>275</v>
      </c>
      <c r="P3" s="322" t="s">
        <v>179</v>
      </c>
      <c r="Q3" s="322" t="s">
        <v>169</v>
      </c>
      <c r="R3" s="322" t="s">
        <v>87</v>
      </c>
      <c r="S3" s="322" t="s">
        <v>286</v>
      </c>
      <c r="T3" s="332" t="s">
        <v>288</v>
      </c>
      <c r="U3" s="332" t="s">
        <v>132</v>
      </c>
      <c r="V3" s="322" t="s">
        <v>185</v>
      </c>
    </row>
    <row r="4" spans="2:22">
      <c r="B4" s="313" t="s">
        <v>56</v>
      </c>
      <c r="D4" s="314" t="s">
        <v>242</v>
      </c>
      <c r="F4" s="314" t="s">
        <v>261</v>
      </c>
      <c r="H4" s="321" t="s">
        <v>267</v>
      </c>
      <c r="I4" s="321" t="s">
        <v>267</v>
      </c>
      <c r="J4" s="321" t="s">
        <v>166</v>
      </c>
      <c r="K4" s="321" t="s">
        <v>28</v>
      </c>
      <c r="L4" s="321" t="s">
        <v>28</v>
      </c>
      <c r="M4" s="321" t="s">
        <v>61</v>
      </c>
      <c r="N4" s="321" t="s">
        <v>28</v>
      </c>
      <c r="O4" s="321" t="s">
        <v>28</v>
      </c>
      <c r="P4" s="321" t="s">
        <v>61</v>
      </c>
      <c r="Q4" s="321" t="s">
        <v>61</v>
      </c>
      <c r="R4" s="321" t="s">
        <v>28</v>
      </c>
      <c r="S4" s="321" t="s">
        <v>287</v>
      </c>
      <c r="T4" s="321"/>
      <c r="U4" s="321"/>
      <c r="V4" s="321" t="s">
        <v>28</v>
      </c>
    </row>
    <row r="5" spans="2:22">
      <c r="B5" s="313" t="s">
        <v>198</v>
      </c>
      <c r="D5" s="314" t="s">
        <v>243</v>
      </c>
      <c r="F5" s="314" t="s">
        <v>7</v>
      </c>
      <c r="H5" s="321" t="s">
        <v>268</v>
      </c>
      <c r="I5" s="321" t="s">
        <v>268</v>
      </c>
      <c r="J5" s="321" t="s">
        <v>279</v>
      </c>
      <c r="K5" s="321"/>
      <c r="L5" s="321"/>
      <c r="M5" s="321" t="s">
        <v>268</v>
      </c>
      <c r="N5" s="321"/>
      <c r="O5" s="321"/>
      <c r="P5" s="321" t="s">
        <v>285</v>
      </c>
      <c r="Q5" s="321" t="s">
        <v>285</v>
      </c>
      <c r="R5" s="321"/>
      <c r="S5" s="321" t="s">
        <v>188</v>
      </c>
      <c r="T5" s="321"/>
      <c r="U5" s="321"/>
      <c r="V5" s="321"/>
    </row>
    <row r="6" spans="2:22">
      <c r="B6" s="313" t="s">
        <v>125</v>
      </c>
      <c r="D6" s="314" t="s">
        <v>246</v>
      </c>
      <c r="F6" s="314" t="s">
        <v>262</v>
      </c>
      <c r="H6" s="321" t="s">
        <v>269</v>
      </c>
      <c r="I6" s="321" t="s">
        <v>269</v>
      </c>
      <c r="J6" s="321" t="s">
        <v>227</v>
      </c>
      <c r="K6" s="321"/>
      <c r="L6" s="321"/>
      <c r="M6" s="321"/>
      <c r="N6" s="321"/>
      <c r="O6" s="321"/>
      <c r="P6" s="321"/>
      <c r="Q6" s="321"/>
      <c r="R6" s="321"/>
      <c r="S6" s="321"/>
      <c r="T6" s="321"/>
      <c r="U6" s="321"/>
      <c r="V6" s="321"/>
    </row>
    <row r="7" spans="2:22">
      <c r="B7" s="313" t="s">
        <v>199</v>
      </c>
      <c r="D7" s="314" t="s">
        <v>247</v>
      </c>
      <c r="F7" s="314" t="s">
        <v>92</v>
      </c>
      <c r="H7" s="321" t="s">
        <v>270</v>
      </c>
      <c r="I7" s="321" t="s">
        <v>270</v>
      </c>
      <c r="J7" s="321"/>
      <c r="K7" s="321"/>
      <c r="L7" s="321"/>
      <c r="M7" s="321"/>
      <c r="N7" s="321"/>
      <c r="O7" s="321"/>
      <c r="P7" s="321"/>
      <c r="Q7" s="321"/>
      <c r="R7" s="321"/>
      <c r="S7" s="321"/>
      <c r="T7" s="321"/>
      <c r="U7" s="321"/>
      <c r="V7" s="321"/>
    </row>
    <row r="8" spans="2:22">
      <c r="B8" s="313" t="s">
        <v>202</v>
      </c>
      <c r="F8" s="314" t="s">
        <v>264</v>
      </c>
      <c r="H8" s="321" t="s">
        <v>36</v>
      </c>
      <c r="I8" s="321"/>
      <c r="J8" s="321"/>
      <c r="K8" s="321"/>
      <c r="L8" s="321"/>
      <c r="M8" s="321"/>
      <c r="N8" s="321"/>
      <c r="O8" s="321"/>
      <c r="P8" s="321"/>
      <c r="Q8" s="321"/>
      <c r="R8" s="321"/>
      <c r="S8" s="321"/>
      <c r="T8" s="321"/>
      <c r="U8" s="321"/>
      <c r="V8" s="321"/>
    </row>
    <row r="9" spans="2:22">
      <c r="B9" s="313" t="s">
        <v>204</v>
      </c>
      <c r="F9" s="314" t="s">
        <v>65</v>
      </c>
      <c r="H9" s="313"/>
      <c r="I9" s="313"/>
      <c r="J9" s="313"/>
      <c r="K9" s="313"/>
    </row>
    <row r="10" spans="2:22">
      <c r="B10" s="313" t="s">
        <v>205</v>
      </c>
      <c r="F10" s="314" t="s">
        <v>265</v>
      </c>
      <c r="H10" s="313"/>
      <c r="I10" s="313"/>
      <c r="J10" s="313"/>
      <c r="K10" s="313"/>
    </row>
    <row r="11" spans="2:22">
      <c r="B11" s="313" t="s">
        <v>120</v>
      </c>
      <c r="H11" s="313"/>
      <c r="I11" s="313"/>
      <c r="J11" s="313"/>
      <c r="K11" s="313"/>
      <c r="T11" s="313" t="s">
        <v>177</v>
      </c>
    </row>
    <row r="12" spans="2:22">
      <c r="B12" s="313" t="s">
        <v>207</v>
      </c>
      <c r="H12" s="313"/>
      <c r="I12" s="313"/>
      <c r="J12" s="313"/>
      <c r="K12" s="313"/>
      <c r="T12" s="313" t="s">
        <v>289</v>
      </c>
    </row>
    <row r="13" spans="2:22">
      <c r="B13" s="313" t="s">
        <v>57</v>
      </c>
      <c r="H13" s="46"/>
      <c r="I13" s="324"/>
      <c r="J13" s="328"/>
      <c r="K13" s="328"/>
      <c r="L13" s="328"/>
      <c r="M13" s="328"/>
    </row>
    <row r="14" spans="2:22">
      <c r="B14" s="313" t="s">
        <v>209</v>
      </c>
      <c r="H14" s="46"/>
      <c r="I14" s="325"/>
      <c r="J14" s="329"/>
      <c r="K14" s="329"/>
      <c r="L14" s="329"/>
      <c r="M14" s="329"/>
    </row>
    <row r="15" spans="2:22">
      <c r="B15" s="316" t="s">
        <v>210</v>
      </c>
      <c r="H15" s="46"/>
      <c r="I15" s="325"/>
      <c r="J15" s="329"/>
      <c r="K15" s="329"/>
      <c r="L15" s="329"/>
      <c r="M15" s="329"/>
    </row>
    <row r="16" spans="2:22">
      <c r="B16" s="316" t="s">
        <v>211</v>
      </c>
      <c r="H16" s="46"/>
      <c r="I16" s="325"/>
      <c r="J16" s="329"/>
      <c r="K16" s="329"/>
      <c r="L16" s="329"/>
      <c r="M16" s="329"/>
    </row>
    <row r="17" spans="2:13">
      <c r="B17" s="316" t="s">
        <v>104</v>
      </c>
      <c r="H17" s="46"/>
      <c r="I17" s="325"/>
      <c r="J17" s="329"/>
      <c r="K17" s="329"/>
      <c r="L17" s="329"/>
      <c r="M17" s="329"/>
    </row>
    <row r="18" spans="2:13">
      <c r="B18" s="316" t="s">
        <v>212</v>
      </c>
      <c r="H18" s="46"/>
      <c r="I18" s="325"/>
      <c r="J18" s="329"/>
      <c r="K18" s="329"/>
      <c r="L18" s="329"/>
      <c r="M18" s="329"/>
    </row>
    <row r="19" spans="2:13">
      <c r="B19" s="316"/>
      <c r="H19" s="46"/>
      <c r="I19" s="325"/>
      <c r="J19" s="329"/>
      <c r="K19" s="329"/>
      <c r="L19" s="329"/>
      <c r="M19" s="329"/>
    </row>
    <row r="20" spans="2:13">
      <c r="H20" s="46"/>
      <c r="I20" s="325"/>
      <c r="J20" s="329"/>
      <c r="K20" s="329"/>
      <c r="L20" s="329"/>
      <c r="M20" s="329"/>
    </row>
    <row r="21" spans="2:13">
      <c r="H21" s="46"/>
      <c r="I21" s="325"/>
      <c r="J21" s="329"/>
      <c r="K21" s="329"/>
      <c r="L21" s="329"/>
      <c r="M21" s="329"/>
    </row>
    <row r="22" spans="2:13">
      <c r="B22" s="315" t="s">
        <v>4</v>
      </c>
      <c r="D22" s="319" t="s">
        <v>248</v>
      </c>
      <c r="H22" s="320" t="s">
        <v>8</v>
      </c>
      <c r="I22" s="321"/>
      <c r="J22" s="321"/>
      <c r="K22" s="321"/>
      <c r="L22" s="321"/>
      <c r="M22" s="321"/>
    </row>
    <row r="23" spans="2:13">
      <c r="H23" s="321"/>
      <c r="I23" s="321"/>
      <c r="J23" s="321"/>
      <c r="K23" s="321"/>
      <c r="L23" s="321"/>
      <c r="M23" s="321"/>
    </row>
    <row r="24" spans="2:13" ht="42">
      <c r="B24" s="313" t="s">
        <v>214</v>
      </c>
      <c r="C24" s="313" t="s">
        <v>161</v>
      </c>
      <c r="D24" s="314" t="s">
        <v>249</v>
      </c>
      <c r="H24" s="323"/>
      <c r="I24" s="326" t="s">
        <v>277</v>
      </c>
      <c r="J24" s="330" t="s">
        <v>280</v>
      </c>
      <c r="K24" s="330" t="s">
        <v>282</v>
      </c>
      <c r="L24" s="330" t="s">
        <v>186</v>
      </c>
      <c r="M24" s="330" t="s">
        <v>49</v>
      </c>
    </row>
    <row r="25" spans="2:13">
      <c r="B25" s="313" t="s">
        <v>58</v>
      </c>
      <c r="C25" s="313" t="s">
        <v>234</v>
      </c>
      <c r="D25" s="314" t="s">
        <v>232</v>
      </c>
      <c r="H25" s="323" t="s">
        <v>200</v>
      </c>
      <c r="I25" s="327" t="s">
        <v>10</v>
      </c>
      <c r="J25" s="331">
        <v>0.5</v>
      </c>
      <c r="K25" s="331" t="s">
        <v>283</v>
      </c>
      <c r="L25" s="331">
        <v>0.5</v>
      </c>
      <c r="M25" s="331">
        <v>1</v>
      </c>
    </row>
    <row r="26" spans="2:13">
      <c r="B26" s="313" t="s">
        <v>72</v>
      </c>
      <c r="C26" s="313" t="s">
        <v>235</v>
      </c>
      <c r="D26" s="314" t="s">
        <v>250</v>
      </c>
      <c r="H26" s="323" t="s">
        <v>271</v>
      </c>
      <c r="I26" s="327" t="s">
        <v>10</v>
      </c>
      <c r="J26" s="331">
        <v>0.75</v>
      </c>
      <c r="K26" s="331" t="s">
        <v>283</v>
      </c>
      <c r="L26" s="331">
        <v>0.5</v>
      </c>
      <c r="M26" s="331">
        <v>0.66666666666666663</v>
      </c>
    </row>
    <row r="27" spans="2:13">
      <c r="B27" s="313" t="s">
        <v>215</v>
      </c>
      <c r="C27" s="313" t="s">
        <v>31</v>
      </c>
      <c r="D27" s="314" t="s">
        <v>252</v>
      </c>
      <c r="H27" s="323" t="s">
        <v>272</v>
      </c>
      <c r="I27" s="327" t="s">
        <v>10</v>
      </c>
      <c r="J27" s="331">
        <v>0.33333333333333331</v>
      </c>
      <c r="K27" s="331" t="s">
        <v>283</v>
      </c>
      <c r="L27" s="331">
        <v>0.33333333333333331</v>
      </c>
      <c r="M27" s="331">
        <v>1</v>
      </c>
    </row>
    <row r="28" spans="2:13">
      <c r="B28" s="313" t="s">
        <v>216</v>
      </c>
      <c r="C28" s="313" t="s">
        <v>59</v>
      </c>
      <c r="D28" s="314" t="s">
        <v>66</v>
      </c>
      <c r="H28" s="323" t="s">
        <v>273</v>
      </c>
      <c r="I28" s="327" t="s">
        <v>278</v>
      </c>
      <c r="J28" s="331" t="s">
        <v>281</v>
      </c>
      <c r="K28" s="331" t="s">
        <v>283</v>
      </c>
      <c r="L28" s="331">
        <v>0.5</v>
      </c>
      <c r="M28" s="331">
        <v>0.5</v>
      </c>
    </row>
    <row r="29" spans="2:13">
      <c r="B29" s="313" t="s">
        <v>218</v>
      </c>
      <c r="C29" s="313" t="s">
        <v>236</v>
      </c>
      <c r="D29" s="314" t="s">
        <v>253</v>
      </c>
      <c r="H29" s="323" t="s">
        <v>274</v>
      </c>
      <c r="I29" s="327" t="s">
        <v>278</v>
      </c>
      <c r="J29" s="331" t="s">
        <v>281</v>
      </c>
      <c r="K29" s="331" t="s">
        <v>283</v>
      </c>
      <c r="L29" s="331">
        <v>0.5</v>
      </c>
      <c r="M29" s="331">
        <v>0.5</v>
      </c>
    </row>
    <row r="30" spans="2:13">
      <c r="B30" s="313" t="s">
        <v>219</v>
      </c>
      <c r="C30" s="313" t="s">
        <v>213</v>
      </c>
      <c r="D30" s="314" t="s">
        <v>55</v>
      </c>
      <c r="H30" s="323" t="s">
        <v>193</v>
      </c>
      <c r="I30" s="327" t="s">
        <v>180</v>
      </c>
      <c r="J30" s="331" t="s">
        <v>281</v>
      </c>
      <c r="K30" s="331" t="s">
        <v>283</v>
      </c>
      <c r="L30" s="331">
        <v>0.5</v>
      </c>
      <c r="M30" s="331">
        <v>0.5</v>
      </c>
    </row>
    <row r="31" spans="2:13">
      <c r="B31" s="313" t="s">
        <v>220</v>
      </c>
      <c r="C31" s="313" t="s">
        <v>237</v>
      </c>
      <c r="D31" s="314" t="s">
        <v>254</v>
      </c>
      <c r="H31" s="323" t="s">
        <v>251</v>
      </c>
      <c r="I31" s="327" t="s">
        <v>10</v>
      </c>
      <c r="J31" s="331">
        <v>0.66666666666666663</v>
      </c>
      <c r="K31" s="331" t="s">
        <v>283</v>
      </c>
      <c r="L31" s="331">
        <v>0.33333333333333331</v>
      </c>
      <c r="M31" s="331">
        <v>0.5</v>
      </c>
    </row>
    <row r="32" spans="2:13">
      <c r="B32" s="313" t="s">
        <v>206</v>
      </c>
      <c r="C32" s="313" t="s">
        <v>239</v>
      </c>
      <c r="D32" s="314" t="s">
        <v>241</v>
      </c>
      <c r="H32" s="323" t="s">
        <v>275</v>
      </c>
      <c r="I32" s="327" t="s">
        <v>10</v>
      </c>
      <c r="J32" s="331">
        <v>0.66666666666666663</v>
      </c>
      <c r="K32" s="331" t="s">
        <v>283</v>
      </c>
      <c r="L32" s="331">
        <v>0.33333333333333331</v>
      </c>
      <c r="M32" s="331">
        <v>0.5</v>
      </c>
    </row>
    <row r="33" spans="1:13">
      <c r="B33" s="313" t="s">
        <v>221</v>
      </c>
      <c r="D33" s="314" t="s">
        <v>255</v>
      </c>
      <c r="H33" s="323" t="s">
        <v>179</v>
      </c>
      <c r="I33" s="327" t="s">
        <v>10</v>
      </c>
      <c r="J33" s="331">
        <v>0.5</v>
      </c>
      <c r="K33" s="331" t="s">
        <v>283</v>
      </c>
      <c r="L33" s="331">
        <v>0.5</v>
      </c>
      <c r="M33" s="331">
        <v>1</v>
      </c>
    </row>
    <row r="34" spans="1:13">
      <c r="D34" s="314" t="s">
        <v>24</v>
      </c>
      <c r="H34" s="323" t="s">
        <v>169</v>
      </c>
      <c r="I34" s="327" t="s">
        <v>10</v>
      </c>
      <c r="J34" s="331">
        <v>0.5</v>
      </c>
      <c r="K34" s="331" t="s">
        <v>283</v>
      </c>
      <c r="L34" s="331">
        <v>0.5</v>
      </c>
      <c r="M34" s="331">
        <v>1</v>
      </c>
    </row>
    <row r="35" spans="1:13">
      <c r="D35" s="314" t="s">
        <v>107</v>
      </c>
      <c r="H35" s="323" t="s">
        <v>87</v>
      </c>
      <c r="I35" s="327" t="s">
        <v>10</v>
      </c>
      <c r="J35" s="331">
        <v>0.5</v>
      </c>
      <c r="K35" s="331" t="s">
        <v>283</v>
      </c>
      <c r="L35" s="331">
        <v>0.5</v>
      </c>
      <c r="M35" s="331">
        <v>1</v>
      </c>
    </row>
    <row r="36" spans="1:13">
      <c r="D36" s="314" t="s">
        <v>256</v>
      </c>
      <c r="H36" s="323" t="s">
        <v>15</v>
      </c>
      <c r="I36" s="327" t="s">
        <v>180</v>
      </c>
      <c r="J36" s="331" t="s">
        <v>281</v>
      </c>
      <c r="K36" s="331" t="s">
        <v>284</v>
      </c>
      <c r="L36" s="331" t="s">
        <v>281</v>
      </c>
      <c r="M36" s="331">
        <v>1</v>
      </c>
    </row>
    <row r="37" spans="1:13">
      <c r="D37" s="314" t="s">
        <v>9</v>
      </c>
      <c r="H37" s="323" t="s">
        <v>276</v>
      </c>
      <c r="I37" s="327" t="s">
        <v>10</v>
      </c>
      <c r="J37" s="331">
        <v>0.5</v>
      </c>
      <c r="K37" s="331" t="s">
        <v>283</v>
      </c>
      <c r="L37" s="331">
        <v>0.5</v>
      </c>
      <c r="M37" s="331">
        <v>1</v>
      </c>
    </row>
    <row r="38" spans="1:13">
      <c r="D38" s="314" t="s">
        <v>156</v>
      </c>
      <c r="H38" s="323" t="s">
        <v>238</v>
      </c>
      <c r="I38" s="327" t="s">
        <v>180</v>
      </c>
      <c r="J38" s="331">
        <v>0.66666666666666663</v>
      </c>
      <c r="K38" s="331" t="s">
        <v>283</v>
      </c>
      <c r="L38" s="331">
        <v>0.33333333333333331</v>
      </c>
      <c r="M38" s="331">
        <v>0.5</v>
      </c>
    </row>
    <row r="39" spans="1:13">
      <c r="D39" s="314" t="s">
        <v>63</v>
      </c>
      <c r="H39" s="323" t="s">
        <v>109</v>
      </c>
      <c r="I39" s="327" t="s">
        <v>180</v>
      </c>
      <c r="J39" s="331" t="s">
        <v>281</v>
      </c>
      <c r="K39" s="331" t="s">
        <v>283</v>
      </c>
      <c r="L39" s="331">
        <v>0.5</v>
      </c>
      <c r="M39" s="331">
        <v>0.5</v>
      </c>
    </row>
    <row r="40" spans="1:13">
      <c r="D40" s="314" t="s">
        <v>257</v>
      </c>
      <c r="H40" s="323" t="s">
        <v>185</v>
      </c>
      <c r="I40" s="327" t="s">
        <v>10</v>
      </c>
      <c r="J40" s="331">
        <v>0.33333333333333331</v>
      </c>
      <c r="K40" s="331" t="s">
        <v>283</v>
      </c>
      <c r="L40" s="331">
        <v>0.33333333333333331</v>
      </c>
      <c r="M40" s="331">
        <v>1</v>
      </c>
    </row>
    <row r="41" spans="1:13">
      <c r="D41" s="314" t="s">
        <v>111</v>
      </c>
      <c r="H41" s="313"/>
      <c r="I41" s="313"/>
      <c r="J41" s="313"/>
      <c r="K41" s="313"/>
    </row>
    <row r="42" spans="1:13">
      <c r="D42" s="314" t="s">
        <v>258</v>
      </c>
      <c r="H42" s="313"/>
      <c r="I42" s="313"/>
      <c r="J42" s="313"/>
      <c r="K42" s="313"/>
    </row>
    <row r="43" spans="1:13">
      <c r="D43" s="314" t="s">
        <v>183</v>
      </c>
      <c r="H43" s="313"/>
      <c r="I43" s="313"/>
      <c r="J43" s="313"/>
      <c r="K43" s="313"/>
    </row>
    <row r="44" spans="1:13">
      <c r="D44" s="314" t="s">
        <v>259</v>
      </c>
      <c r="H44" s="313"/>
      <c r="I44" s="313"/>
      <c r="J44" s="313"/>
      <c r="K44" s="313"/>
    </row>
    <row r="45" spans="1:13">
      <c r="D45" s="314" t="s">
        <v>244</v>
      </c>
      <c r="H45" s="313"/>
      <c r="I45" s="313"/>
      <c r="J45" s="313"/>
      <c r="K45" s="313"/>
    </row>
    <row r="46" spans="1:13">
      <c r="H46" s="313"/>
      <c r="I46" s="313"/>
      <c r="J46" s="313"/>
      <c r="K46" s="313"/>
    </row>
    <row r="47" spans="1:13">
      <c r="A47" s="313">
        <v>9</v>
      </c>
      <c r="B47" s="315" t="s">
        <v>222</v>
      </c>
      <c r="H47" s="313"/>
      <c r="I47" s="313"/>
      <c r="J47" s="313"/>
      <c r="K47" s="313"/>
    </row>
    <row r="48" spans="1:13">
      <c r="H48" s="313"/>
      <c r="I48" s="313"/>
      <c r="J48" s="313"/>
      <c r="K48" s="313"/>
    </row>
    <row r="49" spans="1:11" ht="27">
      <c r="B49" s="317" t="s">
        <v>154</v>
      </c>
      <c r="H49" s="313"/>
      <c r="I49" s="313"/>
      <c r="J49" s="313"/>
      <c r="K49" s="313"/>
    </row>
    <row r="50" spans="1:11">
      <c r="B50" s="317" t="s">
        <v>172</v>
      </c>
      <c r="H50" s="313"/>
      <c r="I50" s="313"/>
      <c r="J50" s="313"/>
      <c r="K50" s="313"/>
    </row>
    <row r="51" spans="1:11">
      <c r="B51" s="317" t="s">
        <v>223</v>
      </c>
      <c r="H51" s="313"/>
      <c r="I51" s="313"/>
      <c r="J51" s="313"/>
      <c r="K51" s="313"/>
    </row>
    <row r="52" spans="1:11">
      <c r="B52" s="317" t="s">
        <v>224</v>
      </c>
      <c r="H52" s="313"/>
      <c r="I52" s="313"/>
      <c r="J52" s="313"/>
      <c r="K52" s="313"/>
    </row>
    <row r="53" spans="1:11">
      <c r="B53" s="317" t="s">
        <v>225</v>
      </c>
      <c r="H53" s="313"/>
      <c r="I53" s="313"/>
      <c r="J53" s="313"/>
      <c r="K53" s="313"/>
    </row>
    <row r="54" spans="1:11">
      <c r="B54" s="317" t="s">
        <v>131</v>
      </c>
      <c r="H54" s="313"/>
      <c r="I54" s="313"/>
      <c r="J54" s="313"/>
      <c r="K54" s="313"/>
    </row>
    <row r="55" spans="1:11">
      <c r="B55" s="317"/>
      <c r="H55" s="313"/>
      <c r="I55" s="313"/>
      <c r="J55" s="313"/>
      <c r="K55" s="313"/>
    </row>
    <row r="56" spans="1:11">
      <c r="B56" s="317"/>
      <c r="H56" s="313"/>
      <c r="I56" s="313"/>
      <c r="J56" s="313"/>
      <c r="K56" s="313"/>
    </row>
    <row r="57" spans="1:11">
      <c r="H57" s="313"/>
      <c r="I57" s="313"/>
      <c r="J57" s="313"/>
      <c r="K57" s="313"/>
    </row>
    <row r="58" spans="1:11">
      <c r="A58" s="313">
        <v>12</v>
      </c>
      <c r="B58" s="315" t="s">
        <v>226</v>
      </c>
      <c r="H58" s="313"/>
      <c r="I58" s="313"/>
      <c r="J58" s="313"/>
      <c r="K58" s="313"/>
    </row>
    <row r="59" spans="1:11">
      <c r="B59" s="313" t="s">
        <v>98</v>
      </c>
      <c r="H59" s="313"/>
      <c r="I59" s="313"/>
      <c r="J59" s="313"/>
      <c r="K59" s="313"/>
    </row>
    <row r="60" spans="1:11">
      <c r="B60" s="313" t="s">
        <v>228</v>
      </c>
      <c r="H60" s="313"/>
      <c r="I60" s="313"/>
      <c r="J60" s="313"/>
      <c r="K60" s="313"/>
    </row>
    <row r="61" spans="1:11">
      <c r="B61" s="313" t="s">
        <v>229</v>
      </c>
      <c r="H61" s="313"/>
      <c r="I61" s="313"/>
      <c r="J61" s="313"/>
      <c r="K61" s="313"/>
    </row>
    <row r="62" spans="1:11">
      <c r="H62" s="313"/>
      <c r="I62" s="313"/>
      <c r="J62" s="313"/>
      <c r="K62" s="313"/>
    </row>
    <row r="63" spans="1:11">
      <c r="B63" s="313" t="s">
        <v>230</v>
      </c>
      <c r="H63" s="313"/>
      <c r="I63" s="313"/>
      <c r="J63" s="313"/>
      <c r="K63" s="313"/>
    </row>
    <row r="64" spans="1:11">
      <c r="B64" s="313" t="s">
        <v>231</v>
      </c>
      <c r="C64" s="318">
        <v>378000</v>
      </c>
      <c r="H64" s="313"/>
      <c r="I64" s="313"/>
      <c r="J64" s="313"/>
      <c r="K64" s="313"/>
    </row>
    <row r="65" spans="2:11">
      <c r="B65" s="313" t="s">
        <v>233</v>
      </c>
      <c r="C65" s="318">
        <v>310000</v>
      </c>
      <c r="H65" s="313"/>
      <c r="I65" s="313"/>
      <c r="J65" s="313"/>
      <c r="K65" s="313"/>
    </row>
    <row r="66" spans="2:11">
      <c r="H66" s="313"/>
      <c r="I66" s="313"/>
      <c r="J66" s="313"/>
      <c r="K66" s="313"/>
    </row>
    <row r="67" spans="2:11">
      <c r="H67" s="313"/>
      <c r="I67" s="313"/>
      <c r="J67" s="313"/>
      <c r="K67" s="313"/>
    </row>
    <row r="68" spans="2:11">
      <c r="H68" s="313"/>
      <c r="I68" s="313"/>
      <c r="J68" s="313"/>
      <c r="K68" s="313"/>
    </row>
    <row r="69" spans="2:11">
      <c r="H69" s="313"/>
      <c r="I69" s="313"/>
      <c r="J69" s="313"/>
      <c r="K69" s="313"/>
    </row>
    <row r="70" spans="2:11">
      <c r="H70" s="313"/>
      <c r="I70" s="313"/>
      <c r="J70" s="313"/>
      <c r="K70" s="313"/>
    </row>
    <row r="71" spans="2:11">
      <c r="H71" s="313"/>
      <c r="I71" s="313"/>
      <c r="J71" s="313"/>
      <c r="K71" s="313"/>
    </row>
    <row r="72" spans="2:11">
      <c r="H72" s="313"/>
      <c r="I72" s="313"/>
      <c r="J72" s="313"/>
      <c r="K72" s="313"/>
    </row>
    <row r="73" spans="2:11">
      <c r="H73" s="313"/>
      <c r="I73" s="313"/>
      <c r="J73" s="313"/>
      <c r="K73" s="313"/>
    </row>
    <row r="74" spans="2:11">
      <c r="H74" s="313"/>
      <c r="I74" s="313"/>
      <c r="J74" s="313"/>
      <c r="K74" s="313"/>
    </row>
  </sheetData>
  <phoneticPr fontId="4"/>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2:IW29"/>
  <sheetViews>
    <sheetView view="pageBreakPreview" zoomScale="60" workbookViewId="0">
      <selection activeCell="K29" sqref="K29"/>
    </sheetView>
  </sheetViews>
  <sheetFormatPr defaultRowHeight="13.5"/>
  <cols>
    <col min="1" max="1" width="2.5" style="262" customWidth="1"/>
    <col min="2" max="2" width="20" style="262" customWidth="1"/>
    <col min="3" max="3" width="18.75" style="262" customWidth="1"/>
    <col min="4" max="5" width="18.75" style="263" customWidth="1"/>
    <col min="6" max="6" width="12" style="262" customWidth="1"/>
    <col min="7" max="7" width="9" style="262" bestFit="1" customWidth="1"/>
    <col min="8" max="8" width="10.75" style="262" bestFit="1" customWidth="1"/>
    <col min="9" max="257" width="9" style="262" bestFit="1" customWidth="1"/>
    <col min="258" max="16384" width="9" style="263" customWidth="1"/>
  </cols>
  <sheetData>
    <row r="1" spans="1:6" ht="16.5" customHeight="1"/>
    <row r="2" spans="1:6" ht="31.5" customHeight="1">
      <c r="A2" s="264" t="s">
        <v>46</v>
      </c>
      <c r="B2" s="265"/>
      <c r="C2" s="265"/>
      <c r="D2" s="265"/>
      <c r="E2" s="265"/>
      <c r="F2" s="265"/>
    </row>
    <row r="3" spans="1:6" ht="29.25" customHeight="1">
      <c r="A3" s="262" t="s">
        <v>184</v>
      </c>
      <c r="D3" s="335"/>
      <c r="E3" s="335"/>
    </row>
    <row r="4" spans="1:6" ht="29.25" customHeight="1">
      <c r="B4" s="266" t="s">
        <v>296</v>
      </c>
      <c r="C4" s="266" t="s">
        <v>302</v>
      </c>
      <c r="D4" s="266" t="s">
        <v>140</v>
      </c>
      <c r="E4" s="266" t="s">
        <v>305</v>
      </c>
      <c r="F4" s="266" t="s">
        <v>189</v>
      </c>
    </row>
    <row r="5" spans="1:6" ht="12.75" customHeight="1">
      <c r="B5" s="267"/>
      <c r="C5" s="270" t="s">
        <v>293</v>
      </c>
      <c r="D5" s="270" t="s">
        <v>293</v>
      </c>
      <c r="E5" s="270" t="s">
        <v>293</v>
      </c>
      <c r="F5" s="267"/>
    </row>
    <row r="6" spans="1:6" ht="29.25" customHeight="1">
      <c r="B6" s="268" t="s">
        <v>298</v>
      </c>
      <c r="C6" s="334"/>
      <c r="D6" s="334"/>
      <c r="E6" s="336" t="str">
        <f>IF(C6="","",D6-C6)</f>
        <v/>
      </c>
      <c r="F6" s="268"/>
    </row>
    <row r="7" spans="1:6" ht="29.25" customHeight="1">
      <c r="B7" s="333" t="s">
        <v>299</v>
      </c>
      <c r="C7" s="269"/>
      <c r="D7" s="269"/>
      <c r="E7" s="336" t="str">
        <f>IF(C7="","",D7-C7)</f>
        <v/>
      </c>
      <c r="F7" s="269"/>
    </row>
    <row r="8" spans="1:6" ht="29.25" customHeight="1">
      <c r="B8" s="269" t="s">
        <v>300</v>
      </c>
      <c r="C8" s="269"/>
      <c r="D8" s="269"/>
      <c r="E8" s="336" t="str">
        <f>IF(C8="","",D8-C8)</f>
        <v/>
      </c>
      <c r="F8" s="269"/>
    </row>
    <row r="9" spans="1:6" ht="29.25" customHeight="1">
      <c r="B9" s="266" t="s">
        <v>301</v>
      </c>
      <c r="C9" s="269" t="str">
        <f>IF(C6="","",SUM(C6:C8))</f>
        <v/>
      </c>
      <c r="D9" s="269" t="str">
        <f>IF(D6="","",SUM(D6:D8))</f>
        <v/>
      </c>
      <c r="E9" s="337" t="str">
        <f>IF(E6="","",SUM(E6:E8))</f>
        <v/>
      </c>
      <c r="F9" s="269"/>
    </row>
    <row r="10" spans="1:6" ht="29.25" customHeight="1">
      <c r="D10" s="335"/>
      <c r="E10" s="335"/>
    </row>
    <row r="11" spans="1:6" ht="29.25" customHeight="1">
      <c r="A11" s="262" t="s">
        <v>295</v>
      </c>
      <c r="D11" s="335"/>
      <c r="E11" s="335"/>
    </row>
    <row r="12" spans="1:6" ht="29.25" customHeight="1">
      <c r="B12" s="266" t="s">
        <v>296</v>
      </c>
      <c r="C12" s="266" t="s">
        <v>302</v>
      </c>
      <c r="D12" s="266" t="s">
        <v>140</v>
      </c>
      <c r="E12" s="266" t="s">
        <v>305</v>
      </c>
      <c r="F12" s="266" t="s">
        <v>303</v>
      </c>
    </row>
    <row r="13" spans="1:6" ht="12.75" customHeight="1">
      <c r="B13" s="267"/>
      <c r="C13" s="270" t="s">
        <v>293</v>
      </c>
      <c r="D13" s="270" t="s">
        <v>293</v>
      </c>
      <c r="E13" s="270" t="s">
        <v>293</v>
      </c>
      <c r="F13" s="267"/>
    </row>
    <row r="14" spans="1:6" ht="29.25" customHeight="1">
      <c r="B14" s="268"/>
      <c r="C14" s="334"/>
      <c r="D14" s="334"/>
      <c r="E14" s="336" t="str">
        <f t="shared" ref="E14:E24" si="0">IF(C14="","",D14-C14)</f>
        <v/>
      </c>
      <c r="F14" s="268"/>
    </row>
    <row r="15" spans="1:6" ht="29.25" customHeight="1">
      <c r="B15" s="269"/>
      <c r="C15" s="269"/>
      <c r="D15" s="269"/>
      <c r="E15" s="336" t="str">
        <f t="shared" si="0"/>
        <v/>
      </c>
      <c r="F15" s="269"/>
    </row>
    <row r="16" spans="1:6" ht="29.25" customHeight="1">
      <c r="B16" s="269"/>
      <c r="C16" s="269"/>
      <c r="D16" s="269"/>
      <c r="E16" s="336" t="str">
        <f t="shared" si="0"/>
        <v/>
      </c>
      <c r="F16" s="269"/>
    </row>
    <row r="17" spans="2:6" ht="29.25" customHeight="1">
      <c r="B17" s="269"/>
      <c r="C17" s="269"/>
      <c r="D17" s="269"/>
      <c r="E17" s="336" t="str">
        <f t="shared" si="0"/>
        <v/>
      </c>
      <c r="F17" s="269"/>
    </row>
    <row r="18" spans="2:6" ht="29.25" customHeight="1">
      <c r="B18" s="269"/>
      <c r="C18" s="269"/>
      <c r="D18" s="269"/>
      <c r="E18" s="336" t="str">
        <f t="shared" si="0"/>
        <v/>
      </c>
      <c r="F18" s="269"/>
    </row>
    <row r="19" spans="2:6" ht="29.25" customHeight="1">
      <c r="B19" s="269"/>
      <c r="C19" s="269"/>
      <c r="D19" s="269"/>
      <c r="E19" s="336" t="str">
        <f t="shared" si="0"/>
        <v/>
      </c>
      <c r="F19" s="269"/>
    </row>
    <row r="20" spans="2:6" ht="29.25" customHeight="1">
      <c r="B20" s="269"/>
      <c r="C20" s="269"/>
      <c r="D20" s="269"/>
      <c r="E20" s="336" t="str">
        <f t="shared" si="0"/>
        <v/>
      </c>
      <c r="F20" s="269"/>
    </row>
    <row r="21" spans="2:6" ht="29.25" customHeight="1">
      <c r="B21" s="269"/>
      <c r="C21" s="269"/>
      <c r="D21" s="269"/>
      <c r="E21" s="336" t="str">
        <f t="shared" si="0"/>
        <v/>
      </c>
      <c r="F21" s="269"/>
    </row>
    <row r="22" spans="2:6" ht="29.25" customHeight="1">
      <c r="B22" s="269"/>
      <c r="C22" s="269"/>
      <c r="D22" s="269"/>
      <c r="E22" s="336" t="str">
        <f t="shared" si="0"/>
        <v/>
      </c>
      <c r="F22" s="269"/>
    </row>
    <row r="23" spans="2:6" ht="29.25" customHeight="1">
      <c r="B23" s="269"/>
      <c r="C23" s="269"/>
      <c r="D23" s="269"/>
      <c r="E23" s="336" t="str">
        <f t="shared" si="0"/>
        <v/>
      </c>
      <c r="F23" s="269"/>
    </row>
    <row r="24" spans="2:6" ht="29.25" customHeight="1">
      <c r="B24" s="269"/>
      <c r="C24" s="269"/>
      <c r="D24" s="269"/>
      <c r="E24" s="336" t="str">
        <f t="shared" si="0"/>
        <v/>
      </c>
      <c r="F24" s="269"/>
    </row>
    <row r="25" spans="2:6" ht="29.25" customHeight="1">
      <c r="B25" s="266" t="s">
        <v>301</v>
      </c>
      <c r="C25" s="269" t="str">
        <f>IF(C14="","",SUM(C14:C24))</f>
        <v/>
      </c>
      <c r="D25" s="269" t="str">
        <f>IF(D14="","",SUM(D14:D24))</f>
        <v/>
      </c>
      <c r="E25" s="337" t="str">
        <f>IF(E14="","",SUM(E14:E24))</f>
        <v/>
      </c>
      <c r="F25" s="269"/>
    </row>
    <row r="27" spans="2:6">
      <c r="D27" s="262"/>
      <c r="E27" s="275" t="s">
        <v>304</v>
      </c>
    </row>
    <row r="28" spans="2:6">
      <c r="D28" s="262"/>
      <c r="E28" s="276" t="s">
        <v>187</v>
      </c>
    </row>
    <row r="29" spans="2:6">
      <c r="D29" s="264" t="s">
        <v>97</v>
      </c>
      <c r="E29" s="277"/>
    </row>
  </sheetData>
  <mergeCells count="1">
    <mergeCell ref="A2:F2"/>
  </mergeCells>
  <phoneticPr fontId="4"/>
  <printOptions horizontalCentered="1"/>
  <pageMargins left="0.59055118110236215" right="0.59055118110236215" top="0.74803149606299213" bottom="0.35433070866141736" header="0.31496062992125984" footer="0.31496062992125984"/>
  <pageSetup paperSize="9" fitToWidth="1" fitToHeight="1" orientation="portrait" usePrinterDefaults="1"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I79"/>
  <sheetViews>
    <sheetView workbookViewId="0">
      <selection activeCell="J18" sqref="J18"/>
    </sheetView>
  </sheetViews>
  <sheetFormatPr defaultColWidth="9" defaultRowHeight="13.5"/>
  <cols>
    <col min="1" max="2" width="5" style="1" customWidth="1"/>
    <col min="3" max="3" width="24.875" style="1" customWidth="1"/>
    <col min="4" max="4" width="23.75" style="1" customWidth="1"/>
    <col min="5" max="5" width="23.5" style="1" customWidth="1"/>
    <col min="6" max="6" width="23.625" style="1" customWidth="1"/>
    <col min="7" max="7" width="13.25" style="1" customWidth="1"/>
    <col min="8" max="8" width="24.375" style="1" customWidth="1"/>
    <col min="9" max="16384" width="9" style="1"/>
  </cols>
  <sheetData>
    <row r="1" spans="1:9" ht="19.5" customHeight="1">
      <c r="A1" s="54" t="s">
        <v>326</v>
      </c>
      <c r="G1" s="152" t="s">
        <v>181</v>
      </c>
      <c r="H1" s="152"/>
      <c r="I1" s="152"/>
    </row>
    <row r="2" spans="1:9" ht="17.25" customHeight="1">
      <c r="A2" s="55" t="s">
        <v>208</v>
      </c>
      <c r="B2" s="55"/>
      <c r="C2" s="55"/>
      <c r="D2" s="55"/>
      <c r="E2" s="55"/>
      <c r="F2" s="55"/>
      <c r="G2" s="152"/>
      <c r="H2" s="152"/>
      <c r="I2" s="152"/>
    </row>
    <row r="3" spans="1:9" ht="28.5">
      <c r="A3" s="55"/>
      <c r="B3" s="55"/>
      <c r="C3" s="55"/>
      <c r="D3" s="55"/>
      <c r="E3" s="55"/>
      <c r="F3" s="55"/>
      <c r="G3" s="152"/>
      <c r="H3" s="152"/>
      <c r="I3" s="152"/>
    </row>
    <row r="4" spans="1:9" ht="29.25">
      <c r="A4" s="56" t="s">
        <v>47</v>
      </c>
      <c r="G4" s="152"/>
      <c r="H4" s="152"/>
      <c r="I4" s="152"/>
    </row>
    <row r="5" spans="1:9" s="53" customFormat="1" ht="19.5" customHeight="1">
      <c r="A5" s="57" t="s">
        <v>48</v>
      </c>
      <c r="B5" s="69"/>
      <c r="C5" s="87"/>
      <c r="D5" s="103" t="s">
        <v>103</v>
      </c>
      <c r="E5" s="120" t="s">
        <v>325</v>
      </c>
      <c r="F5" s="137"/>
    </row>
    <row r="6" spans="1:9" s="53" customFormat="1" ht="12.75">
      <c r="A6" s="58"/>
    </row>
    <row r="7" spans="1:9" s="53" customFormat="1" ht="18" customHeight="1">
      <c r="A7" s="59" t="s">
        <v>70</v>
      </c>
      <c r="B7" s="70" t="s">
        <v>51</v>
      </c>
      <c r="C7" s="88"/>
      <c r="D7" s="59" t="s">
        <v>105</v>
      </c>
      <c r="E7" s="70"/>
      <c r="F7" s="88"/>
    </row>
    <row r="8" spans="1:9" s="53" customFormat="1" ht="18" customHeight="1">
      <c r="A8" s="60"/>
      <c r="B8" s="71"/>
      <c r="C8" s="89"/>
      <c r="D8" s="60" t="s">
        <v>106</v>
      </c>
      <c r="E8" s="71" t="s">
        <v>41</v>
      </c>
      <c r="F8" s="89" t="s">
        <v>50</v>
      </c>
    </row>
    <row r="9" spans="1:9" s="53" customFormat="1" ht="18" customHeight="1">
      <c r="A9" s="61"/>
      <c r="B9" s="72"/>
      <c r="C9" s="90"/>
      <c r="D9" s="61"/>
      <c r="E9" s="72"/>
      <c r="F9" s="90"/>
    </row>
    <row r="10" spans="1:9" s="53" customFormat="1" ht="18" customHeight="1">
      <c r="A10" s="62" t="s">
        <v>32</v>
      </c>
      <c r="B10" s="73" t="s">
        <v>12</v>
      </c>
      <c r="C10" s="91"/>
      <c r="D10" s="104" t="s">
        <v>108</v>
      </c>
      <c r="E10" s="121" t="s">
        <v>113</v>
      </c>
      <c r="F10" s="138" t="s">
        <v>114</v>
      </c>
    </row>
    <row r="11" spans="1:9" s="53" customFormat="1" ht="18" customHeight="1">
      <c r="A11" s="63"/>
      <c r="B11" s="74"/>
      <c r="C11" s="92" t="s">
        <v>81</v>
      </c>
      <c r="D11" s="105"/>
      <c r="E11" s="122" t="str">
        <f>IF(D11="","",F11/D11)</f>
        <v/>
      </c>
      <c r="F11" s="139"/>
      <c r="G11" s="153" t="s">
        <v>119</v>
      </c>
      <c r="H11" s="153"/>
    </row>
    <row r="12" spans="1:9" s="53" customFormat="1" ht="18" customHeight="1">
      <c r="A12" s="63"/>
      <c r="B12" s="74"/>
      <c r="C12" s="93" t="s">
        <v>263</v>
      </c>
      <c r="D12" s="105"/>
      <c r="E12" s="122"/>
      <c r="F12" s="139"/>
      <c r="G12" s="153"/>
      <c r="H12" s="153"/>
    </row>
    <row r="13" spans="1:9" s="53" customFormat="1" ht="18" customHeight="1">
      <c r="A13" s="63"/>
      <c r="B13" s="74"/>
      <c r="C13" s="93" t="s">
        <v>78</v>
      </c>
      <c r="D13" s="105"/>
      <c r="E13" s="122" t="str">
        <f t="shared" ref="E13:E41" si="0">IF(D13="","",F13/D13)</f>
        <v/>
      </c>
      <c r="F13" s="139"/>
    </row>
    <row r="14" spans="1:9" s="53" customFormat="1" ht="18" customHeight="1">
      <c r="A14" s="63"/>
      <c r="B14" s="74"/>
      <c r="C14" s="94" t="s">
        <v>20</v>
      </c>
      <c r="D14" s="106"/>
      <c r="E14" s="123" t="str">
        <f t="shared" si="0"/>
        <v/>
      </c>
      <c r="F14" s="140"/>
    </row>
    <row r="15" spans="1:9" s="53" customFormat="1" ht="18" customHeight="1">
      <c r="A15" s="63"/>
      <c r="B15" s="74"/>
      <c r="C15" s="92" t="s">
        <v>100</v>
      </c>
      <c r="D15" s="105"/>
      <c r="E15" s="124" t="str">
        <f t="shared" si="0"/>
        <v/>
      </c>
      <c r="F15" s="141"/>
    </row>
    <row r="16" spans="1:9" s="53" customFormat="1" ht="18" customHeight="1">
      <c r="A16" s="63"/>
      <c r="B16" s="74"/>
      <c r="C16" s="93"/>
      <c r="D16" s="107"/>
      <c r="E16" s="125" t="str">
        <f t="shared" si="0"/>
        <v/>
      </c>
      <c r="F16" s="140"/>
    </row>
    <row r="17" spans="1:6" s="53" customFormat="1" ht="18" customHeight="1">
      <c r="A17" s="63"/>
      <c r="B17" s="74"/>
      <c r="C17" s="93"/>
      <c r="D17" s="107"/>
      <c r="E17" s="126" t="str">
        <f t="shared" si="0"/>
        <v/>
      </c>
      <c r="F17" s="140"/>
    </row>
    <row r="18" spans="1:6" s="53" customFormat="1" ht="18" customHeight="1">
      <c r="A18" s="63"/>
      <c r="B18" s="74"/>
      <c r="C18" s="93"/>
      <c r="D18" s="107"/>
      <c r="E18" s="126" t="str">
        <f t="shared" si="0"/>
        <v/>
      </c>
      <c r="F18" s="140"/>
    </row>
    <row r="19" spans="1:6" s="53" customFormat="1" ht="18" customHeight="1">
      <c r="A19" s="63"/>
      <c r="B19" s="74"/>
      <c r="C19" s="93" t="s">
        <v>263</v>
      </c>
      <c r="D19" s="105"/>
      <c r="E19" s="124" t="str">
        <f t="shared" si="0"/>
        <v/>
      </c>
      <c r="F19" s="141"/>
    </row>
    <row r="20" spans="1:6" s="53" customFormat="1" ht="18" customHeight="1">
      <c r="A20" s="63"/>
      <c r="B20" s="74"/>
      <c r="C20" s="93" t="s">
        <v>83</v>
      </c>
      <c r="D20" s="105"/>
      <c r="E20" s="124" t="str">
        <f t="shared" si="0"/>
        <v/>
      </c>
      <c r="F20" s="141"/>
    </row>
    <row r="21" spans="1:6" s="53" customFormat="1" ht="18" customHeight="1">
      <c r="A21" s="63"/>
      <c r="B21" s="74"/>
      <c r="C21" s="93" t="s">
        <v>321</v>
      </c>
      <c r="D21" s="107"/>
      <c r="E21" s="124" t="str">
        <f t="shared" si="0"/>
        <v/>
      </c>
      <c r="F21" s="140"/>
    </row>
    <row r="22" spans="1:6" s="53" customFormat="1" ht="18" customHeight="1">
      <c r="A22" s="63"/>
      <c r="B22" s="74"/>
      <c r="C22" s="92" t="s">
        <v>100</v>
      </c>
      <c r="D22" s="105"/>
      <c r="E22" s="124" t="str">
        <f t="shared" si="0"/>
        <v/>
      </c>
      <c r="F22" s="141"/>
    </row>
    <row r="23" spans="1:6" s="53" customFormat="1" ht="18" customHeight="1">
      <c r="A23" s="63"/>
      <c r="B23" s="74"/>
      <c r="C23" s="93"/>
      <c r="D23" s="107"/>
      <c r="E23" s="124" t="str">
        <f t="shared" si="0"/>
        <v/>
      </c>
      <c r="F23" s="140"/>
    </row>
    <row r="24" spans="1:6" s="53" customFormat="1" ht="18" customHeight="1">
      <c r="A24" s="63"/>
      <c r="B24" s="74"/>
      <c r="C24" s="93"/>
      <c r="D24" s="107"/>
      <c r="E24" s="124" t="str">
        <f t="shared" si="0"/>
        <v/>
      </c>
      <c r="F24" s="140"/>
    </row>
    <row r="25" spans="1:6" s="53" customFormat="1" ht="18" customHeight="1">
      <c r="A25" s="63"/>
      <c r="B25" s="74"/>
      <c r="C25" s="93"/>
      <c r="D25" s="107"/>
      <c r="E25" s="124" t="str">
        <f t="shared" si="0"/>
        <v/>
      </c>
      <c r="F25" s="142"/>
    </row>
    <row r="26" spans="1:6" s="53" customFormat="1" ht="18" customHeight="1">
      <c r="A26" s="63"/>
      <c r="B26" s="74"/>
      <c r="C26" s="93"/>
      <c r="D26" s="107"/>
      <c r="E26" s="124" t="str">
        <f t="shared" si="0"/>
        <v/>
      </c>
      <c r="F26" s="142"/>
    </row>
    <row r="27" spans="1:6" s="53" customFormat="1" ht="18" customHeight="1">
      <c r="A27" s="63"/>
      <c r="B27" s="74"/>
      <c r="C27" s="93"/>
      <c r="D27" s="107"/>
      <c r="E27" s="124" t="str">
        <f t="shared" si="0"/>
        <v/>
      </c>
      <c r="F27" s="142"/>
    </row>
    <row r="28" spans="1:6" s="53" customFormat="1" ht="18" customHeight="1">
      <c r="A28" s="63"/>
      <c r="B28" s="74"/>
      <c r="C28" s="93"/>
      <c r="D28" s="107"/>
      <c r="E28" s="127" t="str">
        <f t="shared" si="0"/>
        <v/>
      </c>
      <c r="F28" s="142"/>
    </row>
    <row r="29" spans="1:6" s="53" customFormat="1" ht="18" customHeight="1">
      <c r="A29" s="63"/>
      <c r="B29" s="74"/>
      <c r="C29" s="89" t="s">
        <v>102</v>
      </c>
      <c r="D29" s="108"/>
      <c r="E29" s="128" t="str">
        <f t="shared" si="0"/>
        <v/>
      </c>
      <c r="F29" s="143" t="str">
        <f>IF(SUM(F13:F28)=0,"",SUM(F13:F28))</f>
        <v/>
      </c>
    </row>
    <row r="30" spans="1:6" s="53" customFormat="1" ht="18" customHeight="1">
      <c r="A30" s="63"/>
      <c r="B30" s="74" t="s">
        <v>19</v>
      </c>
      <c r="C30" s="95"/>
      <c r="D30" s="109"/>
      <c r="E30" s="129" t="str">
        <f t="shared" si="0"/>
        <v/>
      </c>
      <c r="F30" s="144"/>
    </row>
    <row r="31" spans="1:6" s="53" customFormat="1" ht="18" customHeight="1">
      <c r="A31" s="63"/>
      <c r="B31" s="74"/>
      <c r="C31" s="96"/>
      <c r="D31" s="110"/>
      <c r="E31" s="130" t="str">
        <f t="shared" si="0"/>
        <v/>
      </c>
      <c r="F31" s="145"/>
    </row>
    <row r="32" spans="1:6" s="53" customFormat="1" ht="18" customHeight="1">
      <c r="A32" s="63"/>
      <c r="B32" s="74"/>
      <c r="C32" s="96"/>
      <c r="D32" s="110"/>
      <c r="E32" s="130" t="str">
        <f t="shared" si="0"/>
        <v/>
      </c>
      <c r="F32" s="145"/>
    </row>
    <row r="33" spans="1:8" s="53" customFormat="1" ht="18" customHeight="1">
      <c r="A33" s="63"/>
      <c r="B33" s="74"/>
      <c r="C33" s="96"/>
      <c r="D33" s="110"/>
      <c r="E33" s="130" t="str">
        <f t="shared" si="0"/>
        <v/>
      </c>
      <c r="F33" s="145"/>
      <c r="G33" s="153"/>
      <c r="H33" s="153"/>
    </row>
    <row r="34" spans="1:8" s="53" customFormat="1" ht="18" customHeight="1">
      <c r="A34" s="63"/>
      <c r="B34" s="74"/>
      <c r="C34" s="97"/>
      <c r="D34" s="111"/>
      <c r="E34" s="131" t="str">
        <f t="shared" si="0"/>
        <v/>
      </c>
      <c r="F34" s="146"/>
      <c r="G34" s="153"/>
      <c r="H34" s="153"/>
    </row>
    <row r="35" spans="1:8" s="53" customFormat="1" ht="18" customHeight="1">
      <c r="A35" s="63"/>
      <c r="B35" s="74"/>
      <c r="C35" s="98" t="s">
        <v>102</v>
      </c>
      <c r="D35" s="112"/>
      <c r="E35" s="128" t="str">
        <f t="shared" si="0"/>
        <v/>
      </c>
      <c r="F35" s="143" t="str">
        <f>IF(SUM(F30:F34)=0,"",(SUM(F30:F34)))</f>
        <v/>
      </c>
    </row>
    <row r="36" spans="1:8" s="53" customFormat="1" ht="18" customHeight="1">
      <c r="A36" s="63"/>
      <c r="B36" s="71" t="s">
        <v>54</v>
      </c>
      <c r="C36" s="89"/>
      <c r="D36" s="112"/>
      <c r="E36" s="128" t="str">
        <f t="shared" si="0"/>
        <v/>
      </c>
      <c r="F36" s="143" t="str">
        <f>IF(F29="","",IF(F35="",F29,F29+F35))</f>
        <v/>
      </c>
    </row>
    <row r="37" spans="1:8" s="53" customFormat="1" ht="18" customHeight="1">
      <c r="A37" s="63" t="s">
        <v>71</v>
      </c>
      <c r="B37" s="75" t="str">
        <f>C13</f>
        <v>&lt;改修工事&gt;</v>
      </c>
      <c r="C37" s="93"/>
      <c r="D37" s="113"/>
      <c r="E37" s="129" t="str">
        <f t="shared" si="0"/>
        <v/>
      </c>
      <c r="F37" s="147"/>
    </row>
    <row r="38" spans="1:8" s="53" customFormat="1" ht="18" customHeight="1">
      <c r="A38" s="63"/>
      <c r="B38" s="75" t="s">
        <v>311</v>
      </c>
      <c r="C38" s="93"/>
      <c r="D38" s="114"/>
      <c r="E38" s="130" t="str">
        <f t="shared" si="0"/>
        <v/>
      </c>
      <c r="F38" s="148"/>
    </row>
    <row r="39" spans="1:8" s="53" customFormat="1" ht="18" customHeight="1">
      <c r="A39" s="63"/>
      <c r="B39" s="76" t="s">
        <v>79</v>
      </c>
      <c r="C39" s="93"/>
      <c r="D39" s="110"/>
      <c r="E39" s="130" t="str">
        <f t="shared" si="0"/>
        <v/>
      </c>
      <c r="F39" s="145"/>
    </row>
    <row r="40" spans="1:8" s="53" customFormat="1" ht="18" customHeight="1">
      <c r="A40" s="63"/>
      <c r="B40" s="76" t="s">
        <v>79</v>
      </c>
      <c r="C40" s="93"/>
      <c r="D40" s="110"/>
      <c r="E40" s="130" t="str">
        <f t="shared" si="0"/>
        <v/>
      </c>
      <c r="F40" s="145"/>
    </row>
    <row r="41" spans="1:8" s="53" customFormat="1" ht="18" customHeight="1">
      <c r="A41" s="63"/>
      <c r="B41" s="77" t="s">
        <v>79</v>
      </c>
      <c r="C41" s="93"/>
      <c r="D41" s="110"/>
      <c r="E41" s="130" t="str">
        <f t="shared" si="0"/>
        <v/>
      </c>
      <c r="F41" s="145"/>
    </row>
    <row r="42" spans="1:8" s="53" customFormat="1" ht="18" customHeight="1">
      <c r="A42" s="63"/>
      <c r="B42" s="78" t="s">
        <v>83</v>
      </c>
      <c r="C42" s="93"/>
      <c r="D42" s="110"/>
      <c r="E42" s="130"/>
      <c r="F42" s="145"/>
    </row>
    <row r="43" spans="1:8" s="53" customFormat="1" ht="18" customHeight="1">
      <c r="A43" s="63"/>
      <c r="B43" s="78" t="s">
        <v>312</v>
      </c>
      <c r="C43" s="93"/>
      <c r="D43" s="110"/>
      <c r="E43" s="130"/>
      <c r="F43" s="145"/>
    </row>
    <row r="44" spans="1:8" s="53" customFormat="1" ht="18" customHeight="1">
      <c r="A44" s="63"/>
      <c r="B44" s="77" t="s">
        <v>79</v>
      </c>
      <c r="C44" s="93"/>
      <c r="D44" s="110"/>
      <c r="E44" s="130"/>
      <c r="F44" s="145"/>
    </row>
    <row r="45" spans="1:8" s="53" customFormat="1" ht="18" customHeight="1">
      <c r="A45" s="63"/>
      <c r="B45" s="77" t="s">
        <v>79</v>
      </c>
      <c r="C45" s="93"/>
      <c r="D45" s="110"/>
      <c r="E45" s="130"/>
      <c r="F45" s="145"/>
    </row>
    <row r="46" spans="1:8" s="53" customFormat="1" ht="18" customHeight="1">
      <c r="A46" s="63"/>
      <c r="B46" s="77" t="s">
        <v>79</v>
      </c>
      <c r="C46" s="93"/>
      <c r="D46" s="110"/>
      <c r="E46" s="130"/>
      <c r="F46" s="145"/>
    </row>
    <row r="47" spans="1:8" s="53" customFormat="1" ht="18" customHeight="1">
      <c r="A47" s="63"/>
      <c r="B47" s="79" t="s">
        <v>22</v>
      </c>
      <c r="C47" s="92"/>
      <c r="D47" s="114"/>
      <c r="E47" s="130" t="str">
        <f t="shared" ref="E47:E53" si="1">IF(D47="","",F47/D47)</f>
        <v/>
      </c>
      <c r="F47" s="148"/>
    </row>
    <row r="48" spans="1:8" s="53" customFormat="1" ht="18" customHeight="1">
      <c r="A48" s="63"/>
      <c r="B48" s="75"/>
      <c r="C48" s="93"/>
      <c r="D48" s="114"/>
      <c r="E48" s="130" t="str">
        <f t="shared" si="1"/>
        <v/>
      </c>
      <c r="F48" s="148"/>
    </row>
    <row r="49" spans="1:6" s="53" customFormat="1" ht="18" customHeight="1">
      <c r="A49" s="63"/>
      <c r="B49" s="77" t="s">
        <v>79</v>
      </c>
      <c r="C49" s="93"/>
      <c r="D49" s="110"/>
      <c r="E49" s="130" t="str">
        <f t="shared" si="1"/>
        <v/>
      </c>
      <c r="F49" s="145"/>
    </row>
    <row r="50" spans="1:6" s="53" customFormat="1" ht="18" customHeight="1">
      <c r="A50" s="63"/>
      <c r="B50" s="76" t="s">
        <v>79</v>
      </c>
      <c r="C50" s="93"/>
      <c r="D50" s="110"/>
      <c r="E50" s="130" t="str">
        <f t="shared" si="1"/>
        <v/>
      </c>
      <c r="F50" s="145"/>
    </row>
    <row r="51" spans="1:6" s="53" customFormat="1" ht="18" customHeight="1">
      <c r="A51" s="63"/>
      <c r="B51" s="80" t="s">
        <v>79</v>
      </c>
      <c r="C51" s="99"/>
      <c r="D51" s="111"/>
      <c r="E51" s="131" t="str">
        <f t="shared" si="1"/>
        <v/>
      </c>
      <c r="F51" s="146"/>
    </row>
    <row r="52" spans="1:6" s="53" customFormat="1" ht="18" customHeight="1">
      <c r="A52" s="64"/>
      <c r="B52" s="81" t="s">
        <v>80</v>
      </c>
      <c r="C52" s="98"/>
      <c r="D52" s="112"/>
      <c r="E52" s="128" t="str">
        <f t="shared" si="1"/>
        <v/>
      </c>
      <c r="F52" s="143" t="str">
        <f>IF(SUM(F37:F51)=0,"",(SUM(F37:F51)))</f>
        <v/>
      </c>
    </row>
    <row r="53" spans="1:6" s="53" customFormat="1" ht="18" customHeight="1">
      <c r="A53" s="61" t="s">
        <v>73</v>
      </c>
      <c r="B53" s="72"/>
      <c r="C53" s="90"/>
      <c r="D53" s="115"/>
      <c r="E53" s="132" t="str">
        <f t="shared" si="1"/>
        <v/>
      </c>
      <c r="F53" s="149" t="str">
        <f>IF(F36="","",IF(F52="",F36,F36+F52))</f>
        <v/>
      </c>
    </row>
    <row r="54" spans="1:6" s="53" customFormat="1" ht="18" customHeight="1">
      <c r="A54" s="62" t="s">
        <v>74</v>
      </c>
      <c r="B54" s="82" t="s">
        <v>82</v>
      </c>
      <c r="C54" s="100"/>
      <c r="D54" s="116" t="s">
        <v>110</v>
      </c>
      <c r="E54" s="133" t="s">
        <v>110</v>
      </c>
      <c r="F54" s="150"/>
    </row>
    <row r="55" spans="1:6" s="53" customFormat="1" ht="18" customHeight="1">
      <c r="A55" s="63"/>
      <c r="B55" s="83" t="s">
        <v>84</v>
      </c>
      <c r="C55" s="101"/>
      <c r="D55" s="117"/>
      <c r="E55" s="134"/>
      <c r="F55" s="145" t="s">
        <v>110</v>
      </c>
    </row>
    <row r="56" spans="1:6" s="53" customFormat="1" ht="18" customHeight="1">
      <c r="A56" s="63"/>
      <c r="B56" s="83" t="s">
        <v>85</v>
      </c>
      <c r="C56" s="101"/>
      <c r="D56" s="117"/>
      <c r="E56" s="134"/>
      <c r="F56" s="145" t="s">
        <v>110</v>
      </c>
    </row>
    <row r="57" spans="1:6" s="53" customFormat="1" ht="18" customHeight="1">
      <c r="A57" s="63"/>
      <c r="B57" s="83" t="s">
        <v>86</v>
      </c>
      <c r="C57" s="101"/>
      <c r="D57" s="117"/>
      <c r="E57" s="134"/>
      <c r="F57" s="145" t="s">
        <v>116</v>
      </c>
    </row>
    <row r="58" spans="1:6" s="53" customFormat="1" ht="18" customHeight="1">
      <c r="A58" s="63"/>
      <c r="B58" s="83" t="s">
        <v>127</v>
      </c>
      <c r="C58" s="101"/>
      <c r="D58" s="117"/>
      <c r="E58" s="134"/>
      <c r="F58" s="142"/>
    </row>
    <row r="59" spans="1:6" s="53" customFormat="1" ht="18" customHeight="1">
      <c r="A59" s="63"/>
      <c r="B59" s="83" t="s">
        <v>88</v>
      </c>
      <c r="C59" s="101"/>
      <c r="D59" s="117"/>
      <c r="E59" s="134"/>
      <c r="F59" s="142"/>
    </row>
    <row r="60" spans="1:6" s="53" customFormat="1" ht="18" customHeight="1">
      <c r="A60" s="63"/>
      <c r="B60" s="83" t="s">
        <v>89</v>
      </c>
      <c r="C60" s="101"/>
      <c r="D60" s="118"/>
      <c r="E60" s="135"/>
      <c r="F60" s="142"/>
    </row>
    <row r="61" spans="1:6" s="53" customFormat="1" ht="18" customHeight="1">
      <c r="A61" s="65"/>
      <c r="B61" s="84" t="s">
        <v>90</v>
      </c>
      <c r="C61" s="102"/>
      <c r="D61" s="119" t="s">
        <v>33</v>
      </c>
      <c r="E61" s="136" t="s">
        <v>33</v>
      </c>
      <c r="F61" s="149" t="str">
        <f>IF(SUM(F54:F60)=0,"",SUM(F54:F60))</f>
        <v/>
      </c>
    </row>
    <row r="62" spans="1:6">
      <c r="F62" s="151" t="str">
        <f>IF(F53=F61,"","↑【確認】「事業財源」の合計と「合計（総事業費）」が不一致")</f>
        <v/>
      </c>
    </row>
    <row r="63" spans="1:6">
      <c r="F63" s="151"/>
    </row>
    <row r="64" spans="1:6">
      <c r="A64" s="66" t="s">
        <v>38</v>
      </c>
    </row>
    <row r="65" spans="1:6">
      <c r="A65" s="66"/>
    </row>
    <row r="66" spans="1:6">
      <c r="A66" s="67" t="s">
        <v>297</v>
      </c>
      <c r="B66" s="85" t="s">
        <v>313</v>
      </c>
      <c r="C66" s="85"/>
      <c r="D66" s="85"/>
      <c r="E66" s="85"/>
      <c r="F66" s="85"/>
    </row>
    <row r="67" spans="1:6">
      <c r="A67" s="67"/>
      <c r="B67" s="85" t="s">
        <v>314</v>
      </c>
      <c r="C67" s="85"/>
      <c r="D67" s="85"/>
      <c r="E67" s="85"/>
      <c r="F67" s="85"/>
    </row>
    <row r="68" spans="1:6">
      <c r="A68" s="67" t="s">
        <v>35</v>
      </c>
      <c r="B68" s="85" t="s">
        <v>94</v>
      </c>
      <c r="C68" s="85"/>
      <c r="D68" s="85"/>
      <c r="E68" s="85"/>
      <c r="F68" s="85"/>
    </row>
    <row r="69" spans="1:6">
      <c r="A69" s="67" t="s">
        <v>112</v>
      </c>
      <c r="B69" s="85" t="s">
        <v>323</v>
      </c>
      <c r="C69" s="85"/>
      <c r="D69" s="85"/>
      <c r="E69" s="85"/>
      <c r="F69" s="85"/>
    </row>
    <row r="70" spans="1:6">
      <c r="A70" s="67"/>
      <c r="B70" s="85" t="s">
        <v>294</v>
      </c>
      <c r="C70" s="85"/>
      <c r="D70" s="85"/>
      <c r="E70" s="85"/>
      <c r="F70" s="85"/>
    </row>
    <row r="71" spans="1:6">
      <c r="A71" s="67"/>
      <c r="B71" s="85" t="s">
        <v>315</v>
      </c>
      <c r="C71" s="85"/>
      <c r="D71" s="85"/>
      <c r="E71" s="85"/>
      <c r="F71" s="85"/>
    </row>
    <row r="72" spans="1:6">
      <c r="A72" s="67" t="s">
        <v>309</v>
      </c>
      <c r="B72" s="85" t="s">
        <v>14</v>
      </c>
      <c r="C72" s="85"/>
      <c r="D72" s="85"/>
      <c r="E72" s="85"/>
      <c r="F72" s="85"/>
    </row>
    <row r="73" spans="1:6">
      <c r="A73" s="67" t="s">
        <v>310</v>
      </c>
      <c r="B73" s="85" t="s">
        <v>316</v>
      </c>
      <c r="C73" s="85"/>
      <c r="D73" s="85"/>
      <c r="E73" s="85"/>
      <c r="F73" s="85"/>
    </row>
    <row r="74" spans="1:6">
      <c r="A74" s="67" t="s">
        <v>310</v>
      </c>
      <c r="B74" s="85" t="s">
        <v>317</v>
      </c>
      <c r="C74" s="85"/>
      <c r="D74" s="85"/>
      <c r="E74" s="85"/>
      <c r="F74" s="85"/>
    </row>
    <row r="75" spans="1:6">
      <c r="A75" s="67" t="s">
        <v>43</v>
      </c>
      <c r="B75" s="86" t="s">
        <v>318</v>
      </c>
      <c r="C75" s="86"/>
      <c r="D75" s="85"/>
      <c r="E75" s="85"/>
      <c r="F75" s="85"/>
    </row>
    <row r="76" spans="1:6">
      <c r="A76" s="67" t="s">
        <v>76</v>
      </c>
      <c r="B76" s="86" t="s">
        <v>99</v>
      </c>
      <c r="C76" s="86"/>
      <c r="D76" s="85"/>
      <c r="E76" s="85"/>
      <c r="F76" s="85"/>
    </row>
    <row r="77" spans="1:6">
      <c r="A77" s="67" t="s">
        <v>310</v>
      </c>
      <c r="B77" s="86" t="s">
        <v>319</v>
      </c>
      <c r="C77" s="86"/>
      <c r="D77" s="85"/>
      <c r="E77" s="85"/>
      <c r="F77" s="85"/>
    </row>
    <row r="78" spans="1:6">
      <c r="A78" s="67" t="s">
        <v>310</v>
      </c>
      <c r="B78" s="86" t="s">
        <v>320</v>
      </c>
      <c r="C78" s="86"/>
      <c r="D78" s="85"/>
      <c r="E78" s="85"/>
      <c r="F78" s="85"/>
    </row>
    <row r="79" spans="1:6">
      <c r="A79" s="68"/>
    </row>
  </sheetData>
  <mergeCells count="35">
    <mergeCell ref="A5:B5"/>
    <mergeCell ref="E5:F5"/>
    <mergeCell ref="D7:F7"/>
    <mergeCell ref="B36:C36"/>
    <mergeCell ref="B37:C37"/>
    <mergeCell ref="B38:C38"/>
    <mergeCell ref="B42:C42"/>
    <mergeCell ref="B43:C43"/>
    <mergeCell ref="B47:C47"/>
    <mergeCell ref="B48:C48"/>
    <mergeCell ref="B52:C52"/>
    <mergeCell ref="A53:C53"/>
    <mergeCell ref="B54:C54"/>
    <mergeCell ref="B55:C55"/>
    <mergeCell ref="B56:C56"/>
    <mergeCell ref="B57:C57"/>
    <mergeCell ref="B58:C58"/>
    <mergeCell ref="B59:C59"/>
    <mergeCell ref="B60:C60"/>
    <mergeCell ref="B61:C61"/>
    <mergeCell ref="G1:G3"/>
    <mergeCell ref="A2:F3"/>
    <mergeCell ref="A7:A9"/>
    <mergeCell ref="B7:C9"/>
    <mergeCell ref="D8:D9"/>
    <mergeCell ref="E8:E9"/>
    <mergeCell ref="F8:F9"/>
    <mergeCell ref="G11:H12"/>
    <mergeCell ref="B30:B35"/>
    <mergeCell ref="A10:A36"/>
    <mergeCell ref="B10:B29"/>
    <mergeCell ref="A37:A52"/>
    <mergeCell ref="A54:A61"/>
    <mergeCell ref="D54:D60"/>
    <mergeCell ref="E54:E60"/>
  </mergeCells>
  <phoneticPr fontId="4"/>
  <dataValidations count="2">
    <dataValidation type="list" allowBlank="0" showDropDown="0" showInputMessage="1" showErrorMessage="1" sqref="C13 C20 B42:C42 B37:C37">
      <formula1>" &lt;建築工事&gt;, &lt;改修工事&gt;"</formula1>
    </dataValidation>
    <dataValidation type="list" allowBlank="1" showDropDown="0" showInputMessage="1" showErrorMessage="1" sqref="C14 B43:C43 B38:C38">
      <formula1>"　（新築）,（移転新築）,　（増築）,　（改築）"</formula1>
    </dataValidation>
  </dataValidations>
  <printOptions horizontalCentered="1"/>
  <pageMargins left="0.59055118110236215" right="0.59055118110236215" top="0.74803149606299213" bottom="0.35433070866141736" header="0.31496062992125984" footer="0.31496062992125984"/>
  <pageSetup paperSize="9" scale="65" fitToWidth="1" fitToHeight="1" orientation="portrait" usePrinterDefaults="1"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I83"/>
  <sheetViews>
    <sheetView view="pageBreakPreview" zoomScaleSheetLayoutView="100" workbookViewId="0">
      <selection activeCell="C27" sqref="C27"/>
    </sheetView>
  </sheetViews>
  <sheetFormatPr defaultColWidth="9" defaultRowHeight="13.5"/>
  <cols>
    <col min="1" max="2" width="5" style="1" customWidth="1"/>
    <col min="3" max="3" width="24.875" style="1" customWidth="1"/>
    <col min="4" max="4" width="23.75" style="1" customWidth="1"/>
    <col min="5" max="5" width="23.5" style="1" customWidth="1"/>
    <col min="6" max="6" width="23.625" style="1" customWidth="1"/>
    <col min="7" max="7" width="9" style="1"/>
    <col min="8" max="8" width="20.375" style="1" customWidth="1"/>
    <col min="9" max="16384" width="9" style="1"/>
  </cols>
  <sheetData>
    <row r="1" spans="1:9" ht="19.5" customHeight="1">
      <c r="A1" s="54" t="s">
        <v>327</v>
      </c>
      <c r="G1" s="152" t="s">
        <v>190</v>
      </c>
      <c r="H1" s="152"/>
      <c r="I1" s="152"/>
    </row>
    <row r="2" spans="1:9" ht="17.25" customHeight="1">
      <c r="A2" s="55" t="s">
        <v>208</v>
      </c>
      <c r="B2" s="55"/>
      <c r="C2" s="55"/>
      <c r="D2" s="55"/>
      <c r="E2" s="55"/>
      <c r="F2" s="55"/>
      <c r="G2" s="152"/>
      <c r="H2" s="152"/>
      <c r="I2" s="152"/>
    </row>
    <row r="3" spans="1:9" ht="28.5">
      <c r="A3" s="55"/>
      <c r="B3" s="55"/>
      <c r="C3" s="55"/>
      <c r="D3" s="55"/>
      <c r="E3" s="55"/>
      <c r="F3" s="55"/>
      <c r="G3" s="152"/>
      <c r="H3" s="152"/>
      <c r="I3" s="152"/>
    </row>
    <row r="4" spans="1:9" ht="29.25">
      <c r="A4" s="56" t="s">
        <v>47</v>
      </c>
      <c r="G4" s="152"/>
      <c r="H4" s="152"/>
      <c r="I4" s="152"/>
    </row>
    <row r="5" spans="1:9" s="53" customFormat="1" ht="19.5" customHeight="1">
      <c r="A5" s="57" t="s">
        <v>48</v>
      </c>
      <c r="B5" s="69"/>
      <c r="C5" s="87"/>
      <c r="D5" s="103" t="s">
        <v>103</v>
      </c>
      <c r="E5" s="120" t="s">
        <v>324</v>
      </c>
      <c r="F5" s="137"/>
    </row>
    <row r="6" spans="1:9" s="53" customFormat="1" ht="12.75">
      <c r="A6" s="58"/>
    </row>
    <row r="7" spans="1:9" s="53" customFormat="1" ht="18" customHeight="1">
      <c r="A7" s="59" t="s">
        <v>70</v>
      </c>
      <c r="B7" s="70" t="s">
        <v>51</v>
      </c>
      <c r="C7" s="88"/>
      <c r="D7" s="59" t="s">
        <v>105</v>
      </c>
      <c r="E7" s="70"/>
      <c r="F7" s="88"/>
    </row>
    <row r="8" spans="1:9" s="53" customFormat="1" ht="18" customHeight="1">
      <c r="A8" s="60"/>
      <c r="B8" s="71"/>
      <c r="C8" s="89"/>
      <c r="D8" s="60" t="s">
        <v>106</v>
      </c>
      <c r="E8" s="71" t="s">
        <v>41</v>
      </c>
      <c r="F8" s="89" t="s">
        <v>50</v>
      </c>
    </row>
    <row r="9" spans="1:9" s="53" customFormat="1" ht="18" customHeight="1">
      <c r="A9" s="61"/>
      <c r="B9" s="72"/>
      <c r="C9" s="90"/>
      <c r="D9" s="61"/>
      <c r="E9" s="72"/>
      <c r="F9" s="90"/>
    </row>
    <row r="10" spans="1:9" s="53" customFormat="1" ht="18" customHeight="1">
      <c r="A10" s="62" t="s">
        <v>32</v>
      </c>
      <c r="B10" s="73" t="s">
        <v>12</v>
      </c>
      <c r="C10" s="91"/>
      <c r="D10" s="104" t="s">
        <v>108</v>
      </c>
      <c r="E10" s="121" t="s">
        <v>113</v>
      </c>
      <c r="F10" s="138" t="s">
        <v>114</v>
      </c>
    </row>
    <row r="11" spans="1:9" s="53" customFormat="1" ht="18" customHeight="1">
      <c r="A11" s="154"/>
      <c r="B11" s="155"/>
      <c r="C11" s="92" t="s">
        <v>322</v>
      </c>
      <c r="D11" s="156"/>
      <c r="E11" s="170"/>
      <c r="F11" s="171"/>
      <c r="G11" s="153" t="s">
        <v>119</v>
      </c>
      <c r="H11" s="153"/>
    </row>
    <row r="12" spans="1:9" s="53" customFormat="1" ht="18" customHeight="1">
      <c r="A12" s="63"/>
      <c r="B12" s="74"/>
      <c r="C12" s="93" t="s">
        <v>263</v>
      </c>
      <c r="D12" s="105"/>
      <c r="E12" s="122" t="str">
        <f t="shared" ref="E12:E29" si="0">IF(D12="","",F12/D12)</f>
        <v/>
      </c>
      <c r="F12" s="139"/>
      <c r="G12" s="153"/>
      <c r="H12" s="153"/>
    </row>
    <row r="13" spans="1:9" s="53" customFormat="1" ht="18" customHeight="1">
      <c r="A13" s="63"/>
      <c r="B13" s="74"/>
      <c r="C13" s="93" t="s">
        <v>78</v>
      </c>
      <c r="D13" s="105"/>
      <c r="E13" s="122" t="str">
        <f t="shared" si="0"/>
        <v/>
      </c>
      <c r="F13" s="139"/>
    </row>
    <row r="14" spans="1:9" s="53" customFormat="1" ht="18" customHeight="1">
      <c r="A14" s="63"/>
      <c r="B14" s="74"/>
      <c r="C14" s="94" t="s">
        <v>20</v>
      </c>
      <c r="D14" s="157"/>
      <c r="E14" s="123" t="str">
        <f t="shared" si="0"/>
        <v/>
      </c>
      <c r="F14" s="140"/>
    </row>
    <row r="15" spans="1:9" s="53" customFormat="1" ht="18" customHeight="1">
      <c r="A15" s="63"/>
      <c r="B15" s="74"/>
      <c r="C15" s="92" t="s">
        <v>100</v>
      </c>
      <c r="D15" s="158"/>
      <c r="E15" s="124" t="str">
        <f t="shared" si="0"/>
        <v/>
      </c>
      <c r="F15" s="141"/>
    </row>
    <row r="16" spans="1:9" s="53" customFormat="1" ht="18" customHeight="1">
      <c r="A16" s="63"/>
      <c r="B16" s="74"/>
      <c r="C16" s="93"/>
      <c r="D16" s="159"/>
      <c r="E16" s="125" t="str">
        <f t="shared" si="0"/>
        <v/>
      </c>
      <c r="F16" s="140"/>
    </row>
    <row r="17" spans="1:6" s="53" customFormat="1" ht="18" customHeight="1">
      <c r="A17" s="63"/>
      <c r="B17" s="74"/>
      <c r="C17" s="93"/>
      <c r="D17" s="159"/>
      <c r="E17" s="126" t="str">
        <f t="shared" si="0"/>
        <v/>
      </c>
      <c r="F17" s="140"/>
    </row>
    <row r="18" spans="1:6" s="53" customFormat="1" ht="18" customHeight="1">
      <c r="A18" s="63"/>
      <c r="B18" s="74"/>
      <c r="C18" s="93"/>
      <c r="D18" s="160"/>
      <c r="E18" s="126" t="str">
        <f t="shared" si="0"/>
        <v/>
      </c>
      <c r="F18" s="140"/>
    </row>
    <row r="19" spans="1:6" s="53" customFormat="1" ht="18" customHeight="1">
      <c r="A19" s="63"/>
      <c r="B19" s="74"/>
      <c r="C19" s="93" t="s">
        <v>263</v>
      </c>
      <c r="D19" s="158"/>
      <c r="E19" s="124" t="str">
        <f t="shared" si="0"/>
        <v/>
      </c>
      <c r="F19" s="141"/>
    </row>
    <row r="20" spans="1:6" s="53" customFormat="1" ht="18" customHeight="1">
      <c r="A20" s="63"/>
      <c r="B20" s="74"/>
      <c r="C20" s="93" t="s">
        <v>83</v>
      </c>
      <c r="D20" s="158"/>
      <c r="E20" s="124" t="str">
        <f t="shared" si="0"/>
        <v/>
      </c>
      <c r="F20" s="141"/>
    </row>
    <row r="21" spans="1:6" s="53" customFormat="1" ht="18" customHeight="1">
      <c r="A21" s="63"/>
      <c r="B21" s="74"/>
      <c r="C21" s="93" t="s">
        <v>321</v>
      </c>
      <c r="D21" s="161"/>
      <c r="E21" s="124" t="str">
        <f t="shared" si="0"/>
        <v/>
      </c>
      <c r="F21" s="140"/>
    </row>
    <row r="22" spans="1:6" s="53" customFormat="1" ht="18" customHeight="1">
      <c r="A22" s="63"/>
      <c r="B22" s="74"/>
      <c r="C22" s="92" t="s">
        <v>100</v>
      </c>
      <c r="D22" s="158"/>
      <c r="E22" s="124" t="str">
        <f t="shared" si="0"/>
        <v/>
      </c>
      <c r="F22" s="141"/>
    </row>
    <row r="23" spans="1:6" s="53" customFormat="1" ht="18" customHeight="1">
      <c r="A23" s="63"/>
      <c r="B23" s="74"/>
      <c r="C23" s="93"/>
      <c r="D23" s="161"/>
      <c r="E23" s="124" t="str">
        <f t="shared" si="0"/>
        <v/>
      </c>
      <c r="F23" s="140"/>
    </row>
    <row r="24" spans="1:6" s="53" customFormat="1" ht="18" customHeight="1">
      <c r="A24" s="63"/>
      <c r="B24" s="74"/>
      <c r="C24" s="93"/>
      <c r="D24" s="161"/>
      <c r="E24" s="124" t="str">
        <f t="shared" si="0"/>
        <v/>
      </c>
      <c r="F24" s="140"/>
    </row>
    <row r="25" spans="1:6" s="53" customFormat="1" ht="18" customHeight="1">
      <c r="A25" s="63"/>
      <c r="B25" s="74"/>
      <c r="C25" s="93"/>
      <c r="D25" s="161"/>
      <c r="E25" s="124" t="str">
        <f t="shared" si="0"/>
        <v/>
      </c>
      <c r="F25" s="142"/>
    </row>
    <row r="26" spans="1:6" s="53" customFormat="1" ht="18" customHeight="1">
      <c r="A26" s="63"/>
      <c r="B26" s="74"/>
      <c r="C26" s="92" t="s">
        <v>201</v>
      </c>
      <c r="D26" s="158"/>
      <c r="E26" s="124" t="str">
        <f t="shared" si="0"/>
        <v/>
      </c>
      <c r="F26" s="172"/>
    </row>
    <row r="27" spans="1:6" s="53" customFormat="1" ht="18" customHeight="1">
      <c r="A27" s="63"/>
      <c r="B27" s="74"/>
      <c r="C27" s="93" t="s">
        <v>83</v>
      </c>
      <c r="D27" s="158"/>
      <c r="E27" s="124" t="str">
        <f t="shared" si="0"/>
        <v/>
      </c>
      <c r="F27" s="172"/>
    </row>
    <row r="28" spans="1:6" s="53" customFormat="1" ht="18" customHeight="1">
      <c r="A28" s="63"/>
      <c r="B28" s="74"/>
      <c r="C28" s="93" t="s">
        <v>321</v>
      </c>
      <c r="D28" s="161"/>
      <c r="E28" s="127" t="str">
        <f t="shared" si="0"/>
        <v/>
      </c>
      <c r="F28" s="142"/>
    </row>
    <row r="29" spans="1:6" s="53" customFormat="1" ht="18" customHeight="1">
      <c r="A29" s="63"/>
      <c r="B29" s="74"/>
      <c r="C29" s="92" t="s">
        <v>100</v>
      </c>
      <c r="D29" s="158"/>
      <c r="E29" s="127" t="str">
        <f t="shared" si="0"/>
        <v/>
      </c>
      <c r="F29" s="172"/>
    </row>
    <row r="30" spans="1:6" s="53" customFormat="1" ht="18" customHeight="1">
      <c r="A30" s="63"/>
      <c r="B30" s="74"/>
      <c r="C30" s="93"/>
      <c r="D30" s="161"/>
      <c r="E30" s="127"/>
      <c r="F30" s="142"/>
    </row>
    <row r="31" spans="1:6" s="53" customFormat="1" ht="18" customHeight="1">
      <c r="A31" s="63"/>
      <c r="B31" s="74"/>
      <c r="C31" s="93"/>
      <c r="D31" s="161"/>
      <c r="E31" s="127" t="str">
        <f t="shared" ref="E31:E45" si="1">IF(D31="","",F31/D31)</f>
        <v/>
      </c>
      <c r="F31" s="142"/>
    </row>
    <row r="32" spans="1:6" s="53" customFormat="1" ht="18" customHeight="1">
      <c r="A32" s="63"/>
      <c r="B32" s="74"/>
      <c r="C32" s="93"/>
      <c r="D32" s="161"/>
      <c r="E32" s="127" t="str">
        <f t="shared" si="1"/>
        <v/>
      </c>
      <c r="F32" s="142"/>
    </row>
    <row r="33" spans="1:8" s="53" customFormat="1" ht="18" customHeight="1">
      <c r="A33" s="63"/>
      <c r="B33" s="74"/>
      <c r="C33" s="89" t="s">
        <v>102</v>
      </c>
      <c r="D33" s="162"/>
      <c r="E33" s="128" t="str">
        <f t="shared" si="1"/>
        <v/>
      </c>
      <c r="F33" s="143" t="str">
        <f>IF(SUM(F13:F32)=0,"",SUM(F13:F32))</f>
        <v/>
      </c>
    </row>
    <row r="34" spans="1:8" s="53" customFormat="1" ht="18" customHeight="1">
      <c r="A34" s="63"/>
      <c r="B34" s="74" t="s">
        <v>19</v>
      </c>
      <c r="C34" s="95"/>
      <c r="D34" s="163"/>
      <c r="E34" s="129" t="str">
        <f t="shared" si="1"/>
        <v/>
      </c>
      <c r="F34" s="144"/>
    </row>
    <row r="35" spans="1:8" s="53" customFormat="1" ht="18" customHeight="1">
      <c r="A35" s="63"/>
      <c r="B35" s="74"/>
      <c r="C35" s="96"/>
      <c r="D35" s="164"/>
      <c r="E35" s="130" t="str">
        <f t="shared" si="1"/>
        <v/>
      </c>
      <c r="F35" s="145"/>
    </row>
    <row r="36" spans="1:8" s="53" customFormat="1" ht="18" customHeight="1">
      <c r="A36" s="63"/>
      <c r="B36" s="74"/>
      <c r="C36" s="96"/>
      <c r="D36" s="164"/>
      <c r="E36" s="130" t="str">
        <f t="shared" si="1"/>
        <v/>
      </c>
      <c r="F36" s="145"/>
    </row>
    <row r="37" spans="1:8" s="53" customFormat="1" ht="18" customHeight="1">
      <c r="A37" s="63"/>
      <c r="B37" s="74"/>
      <c r="C37" s="96"/>
      <c r="D37" s="164"/>
      <c r="E37" s="130" t="str">
        <f t="shared" si="1"/>
        <v/>
      </c>
      <c r="F37" s="145"/>
      <c r="G37" s="153"/>
      <c r="H37" s="153"/>
    </row>
    <row r="38" spans="1:8" s="53" customFormat="1" ht="18" customHeight="1">
      <c r="A38" s="63"/>
      <c r="B38" s="74"/>
      <c r="C38" s="97"/>
      <c r="D38" s="165"/>
      <c r="E38" s="131" t="str">
        <f t="shared" si="1"/>
        <v/>
      </c>
      <c r="F38" s="146"/>
      <c r="G38" s="153"/>
      <c r="H38" s="153"/>
    </row>
    <row r="39" spans="1:8" s="53" customFormat="1" ht="18" customHeight="1">
      <c r="A39" s="63"/>
      <c r="B39" s="74"/>
      <c r="C39" s="98" t="s">
        <v>102</v>
      </c>
      <c r="D39" s="166"/>
      <c r="E39" s="128" t="str">
        <f t="shared" si="1"/>
        <v/>
      </c>
      <c r="F39" s="143" t="str">
        <f>IF(SUM(F34:F38)=0,"",(SUM(F34:F38)))</f>
        <v/>
      </c>
    </row>
    <row r="40" spans="1:8" s="53" customFormat="1" ht="18" customHeight="1">
      <c r="A40" s="63"/>
      <c r="B40" s="71" t="s">
        <v>54</v>
      </c>
      <c r="C40" s="89"/>
      <c r="D40" s="166"/>
      <c r="E40" s="128" t="str">
        <f t="shared" si="1"/>
        <v/>
      </c>
      <c r="F40" s="143" t="str">
        <f>IF(F33="","",IF(F39="",F33,F33+F39))</f>
        <v/>
      </c>
    </row>
    <row r="41" spans="1:8" s="53" customFormat="1" ht="18" customHeight="1">
      <c r="A41" s="63" t="s">
        <v>71</v>
      </c>
      <c r="B41" s="75" t="s">
        <v>78</v>
      </c>
      <c r="C41" s="93"/>
      <c r="D41" s="167"/>
      <c r="E41" s="129" t="str">
        <f t="shared" si="1"/>
        <v/>
      </c>
      <c r="F41" s="147"/>
    </row>
    <row r="42" spans="1:8" s="53" customFormat="1" ht="18" customHeight="1">
      <c r="A42" s="63"/>
      <c r="B42" s="75" t="s">
        <v>20</v>
      </c>
      <c r="C42" s="93"/>
      <c r="D42" s="168"/>
      <c r="E42" s="130" t="str">
        <f t="shared" si="1"/>
        <v/>
      </c>
      <c r="F42" s="148"/>
    </row>
    <row r="43" spans="1:8" s="53" customFormat="1" ht="18" customHeight="1">
      <c r="A43" s="63"/>
      <c r="B43" s="76" t="s">
        <v>79</v>
      </c>
      <c r="C43" s="93"/>
      <c r="D43" s="164"/>
      <c r="E43" s="130" t="str">
        <f t="shared" si="1"/>
        <v/>
      </c>
      <c r="F43" s="145"/>
    </row>
    <row r="44" spans="1:8" s="53" customFormat="1" ht="18" customHeight="1">
      <c r="A44" s="63"/>
      <c r="B44" s="76" t="s">
        <v>79</v>
      </c>
      <c r="C44" s="93"/>
      <c r="D44" s="164"/>
      <c r="E44" s="130" t="str">
        <f t="shared" si="1"/>
        <v/>
      </c>
      <c r="F44" s="145"/>
    </row>
    <row r="45" spans="1:8" s="53" customFormat="1" ht="18" customHeight="1">
      <c r="A45" s="63"/>
      <c r="B45" s="77" t="s">
        <v>79</v>
      </c>
      <c r="C45" s="93"/>
      <c r="D45" s="164"/>
      <c r="E45" s="130" t="str">
        <f t="shared" si="1"/>
        <v/>
      </c>
      <c r="F45" s="145"/>
    </row>
    <row r="46" spans="1:8" s="53" customFormat="1" ht="18" customHeight="1">
      <c r="A46" s="63"/>
      <c r="B46" s="78" t="s">
        <v>83</v>
      </c>
      <c r="C46" s="93"/>
      <c r="D46" s="164"/>
      <c r="E46" s="130"/>
      <c r="F46" s="145"/>
    </row>
    <row r="47" spans="1:8" s="53" customFormat="1" ht="18" customHeight="1">
      <c r="A47" s="63"/>
      <c r="B47" s="78" t="s">
        <v>312</v>
      </c>
      <c r="C47" s="93"/>
      <c r="D47" s="164"/>
      <c r="E47" s="130"/>
      <c r="F47" s="145"/>
    </row>
    <row r="48" spans="1:8" s="53" customFormat="1" ht="18" customHeight="1">
      <c r="A48" s="63"/>
      <c r="B48" s="77" t="s">
        <v>79</v>
      </c>
      <c r="C48" s="93"/>
      <c r="D48" s="164"/>
      <c r="E48" s="130"/>
      <c r="F48" s="145"/>
    </row>
    <row r="49" spans="1:6" s="53" customFormat="1" ht="18" customHeight="1">
      <c r="A49" s="63"/>
      <c r="B49" s="77" t="s">
        <v>79</v>
      </c>
      <c r="C49" s="93"/>
      <c r="D49" s="164"/>
      <c r="E49" s="130"/>
      <c r="F49" s="145"/>
    </row>
    <row r="50" spans="1:6" s="53" customFormat="1" ht="18" customHeight="1">
      <c r="A50" s="63"/>
      <c r="B50" s="77" t="s">
        <v>79</v>
      </c>
      <c r="C50" s="93"/>
      <c r="D50" s="164"/>
      <c r="E50" s="130"/>
      <c r="F50" s="145"/>
    </row>
    <row r="51" spans="1:6" s="53" customFormat="1" ht="18" customHeight="1">
      <c r="A51" s="63"/>
      <c r="B51" s="79" t="s">
        <v>22</v>
      </c>
      <c r="C51" s="92"/>
      <c r="D51" s="168"/>
      <c r="E51" s="130" t="str">
        <f t="shared" ref="E51:E57" si="2">IF(D51="","",F51/D51)</f>
        <v/>
      </c>
      <c r="F51" s="148"/>
    </row>
    <row r="52" spans="1:6" s="53" customFormat="1" ht="18" customHeight="1">
      <c r="A52" s="63"/>
      <c r="B52" s="75"/>
      <c r="C52" s="93"/>
      <c r="D52" s="168"/>
      <c r="E52" s="130" t="str">
        <f t="shared" si="2"/>
        <v/>
      </c>
      <c r="F52" s="148"/>
    </row>
    <row r="53" spans="1:6" s="53" customFormat="1" ht="18" customHeight="1">
      <c r="A53" s="63"/>
      <c r="B53" s="77" t="s">
        <v>79</v>
      </c>
      <c r="C53" s="93"/>
      <c r="D53" s="164"/>
      <c r="E53" s="130" t="str">
        <f t="shared" si="2"/>
        <v/>
      </c>
      <c r="F53" s="145"/>
    </row>
    <row r="54" spans="1:6" s="53" customFormat="1" ht="18" customHeight="1">
      <c r="A54" s="63"/>
      <c r="B54" s="76" t="s">
        <v>79</v>
      </c>
      <c r="C54" s="93"/>
      <c r="D54" s="164"/>
      <c r="E54" s="130" t="str">
        <f t="shared" si="2"/>
        <v/>
      </c>
      <c r="F54" s="145"/>
    </row>
    <row r="55" spans="1:6" s="53" customFormat="1" ht="18" customHeight="1">
      <c r="A55" s="63"/>
      <c r="B55" s="80" t="s">
        <v>79</v>
      </c>
      <c r="C55" s="99"/>
      <c r="D55" s="165"/>
      <c r="E55" s="131" t="str">
        <f t="shared" si="2"/>
        <v/>
      </c>
      <c r="F55" s="146"/>
    </row>
    <row r="56" spans="1:6" s="53" customFormat="1" ht="18" customHeight="1">
      <c r="A56" s="64"/>
      <c r="B56" s="81" t="s">
        <v>80</v>
      </c>
      <c r="C56" s="98"/>
      <c r="D56" s="166"/>
      <c r="E56" s="128" t="str">
        <f t="shared" si="2"/>
        <v/>
      </c>
      <c r="F56" s="143" t="str">
        <f>IF(SUM(F41:F55)=0,"",(SUM(F41:F55)))</f>
        <v/>
      </c>
    </row>
    <row r="57" spans="1:6" s="53" customFormat="1" ht="18" customHeight="1">
      <c r="A57" s="61" t="s">
        <v>73</v>
      </c>
      <c r="B57" s="72"/>
      <c r="C57" s="90"/>
      <c r="D57" s="169"/>
      <c r="E57" s="132" t="str">
        <f t="shared" si="2"/>
        <v/>
      </c>
      <c r="F57" s="149" t="str">
        <f>IF(F40="","",IF(F56="",F40,F40+F56))</f>
        <v/>
      </c>
    </row>
    <row r="58" spans="1:6" s="53" customFormat="1" ht="18" customHeight="1">
      <c r="A58" s="62" t="s">
        <v>74</v>
      </c>
      <c r="B58" s="82" t="s">
        <v>82</v>
      </c>
      <c r="C58" s="100"/>
      <c r="D58" s="116" t="s">
        <v>110</v>
      </c>
      <c r="E58" s="133" t="s">
        <v>110</v>
      </c>
      <c r="F58" s="150"/>
    </row>
    <row r="59" spans="1:6" s="53" customFormat="1" ht="18" customHeight="1">
      <c r="A59" s="63"/>
      <c r="B59" s="83" t="s">
        <v>84</v>
      </c>
      <c r="C59" s="101"/>
      <c r="D59" s="117"/>
      <c r="E59" s="134"/>
      <c r="F59" s="145" t="s">
        <v>110</v>
      </c>
    </row>
    <row r="60" spans="1:6" s="53" customFormat="1" ht="18" customHeight="1">
      <c r="A60" s="63"/>
      <c r="B60" s="83" t="s">
        <v>85</v>
      </c>
      <c r="C60" s="101"/>
      <c r="D60" s="117"/>
      <c r="E60" s="134"/>
      <c r="F60" s="145" t="s">
        <v>110</v>
      </c>
    </row>
    <row r="61" spans="1:6" s="53" customFormat="1" ht="18" customHeight="1">
      <c r="A61" s="63"/>
      <c r="B61" s="83" t="s">
        <v>86</v>
      </c>
      <c r="C61" s="101"/>
      <c r="D61" s="117"/>
      <c r="E61" s="134"/>
      <c r="F61" s="145" t="s">
        <v>116</v>
      </c>
    </row>
    <row r="62" spans="1:6" s="53" customFormat="1" ht="18" customHeight="1">
      <c r="A62" s="63"/>
      <c r="B62" s="83" t="s">
        <v>127</v>
      </c>
      <c r="C62" s="101"/>
      <c r="D62" s="117"/>
      <c r="E62" s="134"/>
      <c r="F62" s="142"/>
    </row>
    <row r="63" spans="1:6" s="53" customFormat="1" ht="18" customHeight="1">
      <c r="A63" s="63"/>
      <c r="B63" s="83" t="s">
        <v>88</v>
      </c>
      <c r="C63" s="101"/>
      <c r="D63" s="117"/>
      <c r="E63" s="134"/>
      <c r="F63" s="142"/>
    </row>
    <row r="64" spans="1:6" s="53" customFormat="1" ht="18" customHeight="1">
      <c r="A64" s="63"/>
      <c r="B64" s="83" t="s">
        <v>89</v>
      </c>
      <c r="C64" s="101"/>
      <c r="D64" s="118"/>
      <c r="E64" s="135"/>
      <c r="F64" s="142"/>
    </row>
    <row r="65" spans="1:6" s="53" customFormat="1" ht="18" customHeight="1">
      <c r="A65" s="65"/>
      <c r="B65" s="84" t="s">
        <v>90</v>
      </c>
      <c r="C65" s="102"/>
      <c r="D65" s="119" t="s">
        <v>33</v>
      </c>
      <c r="E65" s="136" t="s">
        <v>33</v>
      </c>
      <c r="F65" s="149" t="str">
        <f>IF(SUM(F58:F64)=0,"",SUM(F58:F64))</f>
        <v/>
      </c>
    </row>
    <row r="66" spans="1:6">
      <c r="F66" s="151" t="str">
        <f>IF(F57=F65,"","↑【確認】「事業財源」の合計と「合計（総事業費）」が不一致")</f>
        <v/>
      </c>
    </row>
    <row r="67" spans="1:6">
      <c r="F67" s="151"/>
    </row>
    <row r="68" spans="1:6">
      <c r="A68" s="66" t="s">
        <v>38</v>
      </c>
    </row>
    <row r="69" spans="1:6">
      <c r="A69" s="66"/>
    </row>
    <row r="70" spans="1:6">
      <c r="A70" s="67" t="s">
        <v>297</v>
      </c>
      <c r="B70" s="85" t="s">
        <v>313</v>
      </c>
      <c r="C70" s="85"/>
      <c r="D70" s="85"/>
      <c r="E70" s="85"/>
      <c r="F70" s="85"/>
    </row>
    <row r="71" spans="1:6">
      <c r="A71" s="67"/>
      <c r="B71" s="85" t="s">
        <v>314</v>
      </c>
      <c r="C71" s="85"/>
      <c r="D71" s="85"/>
      <c r="E71" s="85"/>
      <c r="F71" s="85"/>
    </row>
    <row r="72" spans="1:6">
      <c r="A72" s="67" t="s">
        <v>35</v>
      </c>
      <c r="B72" s="85" t="s">
        <v>94</v>
      </c>
      <c r="C72" s="85"/>
      <c r="D72" s="85"/>
      <c r="E72" s="85"/>
      <c r="F72" s="85"/>
    </row>
    <row r="73" spans="1:6">
      <c r="A73" s="67" t="s">
        <v>112</v>
      </c>
      <c r="B73" s="85" t="s">
        <v>323</v>
      </c>
      <c r="C73" s="85"/>
      <c r="D73" s="85"/>
      <c r="E73" s="85"/>
      <c r="F73" s="85"/>
    </row>
    <row r="74" spans="1:6">
      <c r="A74" s="67"/>
      <c r="B74" s="85" t="s">
        <v>294</v>
      </c>
      <c r="C74" s="85"/>
      <c r="D74" s="85"/>
      <c r="E74" s="85"/>
      <c r="F74" s="85"/>
    </row>
    <row r="75" spans="1:6">
      <c r="A75" s="67"/>
      <c r="B75" s="85" t="s">
        <v>315</v>
      </c>
      <c r="C75" s="85"/>
      <c r="D75" s="85"/>
      <c r="E75" s="85"/>
      <c r="F75" s="85"/>
    </row>
    <row r="76" spans="1:6">
      <c r="A76" s="67" t="s">
        <v>309</v>
      </c>
      <c r="B76" s="85" t="s">
        <v>14</v>
      </c>
      <c r="C76" s="85"/>
      <c r="D76" s="85"/>
      <c r="E76" s="85"/>
      <c r="F76" s="85"/>
    </row>
    <row r="77" spans="1:6">
      <c r="A77" s="67" t="s">
        <v>310</v>
      </c>
      <c r="B77" s="85" t="s">
        <v>316</v>
      </c>
      <c r="C77" s="85"/>
      <c r="D77" s="85"/>
      <c r="E77" s="85"/>
      <c r="F77" s="85"/>
    </row>
    <row r="78" spans="1:6">
      <c r="A78" s="67" t="s">
        <v>310</v>
      </c>
      <c r="B78" s="85" t="s">
        <v>317</v>
      </c>
      <c r="C78" s="85"/>
      <c r="D78" s="85"/>
      <c r="E78" s="85"/>
      <c r="F78" s="85"/>
    </row>
    <row r="79" spans="1:6">
      <c r="A79" s="67" t="s">
        <v>43</v>
      </c>
      <c r="B79" s="86" t="s">
        <v>318</v>
      </c>
      <c r="C79" s="86"/>
      <c r="D79" s="85"/>
      <c r="E79" s="85"/>
      <c r="F79" s="85"/>
    </row>
    <row r="80" spans="1:6">
      <c r="A80" s="67" t="s">
        <v>76</v>
      </c>
      <c r="B80" s="86" t="s">
        <v>99</v>
      </c>
      <c r="C80" s="86"/>
      <c r="D80" s="85"/>
      <c r="E80" s="85"/>
      <c r="F80" s="85"/>
    </row>
    <row r="81" spans="1:6">
      <c r="A81" s="67" t="s">
        <v>310</v>
      </c>
      <c r="B81" s="86" t="s">
        <v>319</v>
      </c>
      <c r="C81" s="86"/>
      <c r="D81" s="85"/>
      <c r="E81" s="85"/>
      <c r="F81" s="85"/>
    </row>
    <row r="82" spans="1:6">
      <c r="A82" s="67" t="s">
        <v>310</v>
      </c>
      <c r="B82" s="86" t="s">
        <v>320</v>
      </c>
      <c r="C82" s="86"/>
      <c r="D82" s="85"/>
      <c r="E82" s="85"/>
      <c r="F82" s="85"/>
    </row>
    <row r="83" spans="1:6">
      <c r="A83" s="68"/>
    </row>
  </sheetData>
  <mergeCells count="36">
    <mergeCell ref="A5:B5"/>
    <mergeCell ref="E5:F5"/>
    <mergeCell ref="D7:F7"/>
    <mergeCell ref="B40:C40"/>
    <mergeCell ref="B41:C41"/>
    <mergeCell ref="B42:C42"/>
    <mergeCell ref="B46:C46"/>
    <mergeCell ref="B47:C47"/>
    <mergeCell ref="B51:C51"/>
    <mergeCell ref="B52:C52"/>
    <mergeCell ref="B56:C56"/>
    <mergeCell ref="A57:C57"/>
    <mergeCell ref="B58:C58"/>
    <mergeCell ref="B59:C59"/>
    <mergeCell ref="B60:C60"/>
    <mergeCell ref="B61:C61"/>
    <mergeCell ref="B62:C62"/>
    <mergeCell ref="B63:C63"/>
    <mergeCell ref="B64:C64"/>
    <mergeCell ref="B65:C65"/>
    <mergeCell ref="G1:H3"/>
    <mergeCell ref="A2:F3"/>
    <mergeCell ref="A7:A9"/>
    <mergeCell ref="B7:C9"/>
    <mergeCell ref="D8:D9"/>
    <mergeCell ref="E8:E9"/>
    <mergeCell ref="F8:F9"/>
    <mergeCell ref="G11:H12"/>
    <mergeCell ref="B34:B39"/>
    <mergeCell ref="G37:H38"/>
    <mergeCell ref="A10:A40"/>
    <mergeCell ref="B10:B33"/>
    <mergeCell ref="A41:A56"/>
    <mergeCell ref="A58:A65"/>
    <mergeCell ref="D58:D64"/>
    <mergeCell ref="E58:E64"/>
  </mergeCells>
  <phoneticPr fontId="4"/>
  <dataValidations count="2">
    <dataValidation type="list" allowBlank="1" showDropDown="0" showInputMessage="1" showErrorMessage="1" sqref="C14 C21 C28 B42:C42 B47:C47">
      <formula1>"　（新築）,（移転新築）,　（増築）,　（改築）"</formula1>
    </dataValidation>
    <dataValidation type="list" allowBlank="0" showDropDown="0" showInputMessage="1" showErrorMessage="1" sqref="C13 C20 C27 B41:C41 B46:C46">
      <formula1>" &lt;建築工事&gt;, &lt;改修工事&gt;"</formula1>
    </dataValidation>
  </dataValidations>
  <printOptions horizontalCentered="1"/>
  <pageMargins left="0.59055118110236215" right="0.59055118110236215" top="0.74803149606299213" bottom="0.35433070866141736" header="0.31496062992125984" footer="0.31496062992125984"/>
  <pageSetup paperSize="9" scale="65" fitToWidth="1" fitToHeight="1" orientation="portrait" usePrinterDefaults="1"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IV49"/>
  <sheetViews>
    <sheetView workbookViewId="0">
      <selection activeCell="K37" sqref="A37:K41"/>
    </sheetView>
  </sheetViews>
  <sheetFormatPr defaultColWidth="9" defaultRowHeight="13.5"/>
  <cols>
    <col min="1" max="1" width="11.25" style="173" customWidth="1"/>
    <col min="2" max="18" width="10" style="173" customWidth="1"/>
    <col min="19" max="256" width="9" style="173"/>
  </cols>
  <sheetData>
    <row r="1" spans="1:14">
      <c r="A1" s="173" t="s">
        <v>1</v>
      </c>
      <c r="L1" s="152" t="s">
        <v>181</v>
      </c>
      <c r="M1" s="152"/>
      <c r="N1" s="152"/>
    </row>
    <row r="2" spans="1:14" ht="18" customHeight="1">
      <c r="A2" s="174" t="s">
        <v>182</v>
      </c>
      <c r="B2" s="174"/>
      <c r="C2" s="174"/>
      <c r="D2" s="174"/>
      <c r="E2" s="174"/>
      <c r="F2" s="174"/>
      <c r="G2" s="174"/>
      <c r="H2" s="174"/>
      <c r="I2" s="174"/>
      <c r="J2" s="174"/>
      <c r="K2" s="174"/>
      <c r="L2" s="152"/>
      <c r="M2" s="152"/>
      <c r="N2" s="152"/>
    </row>
    <row r="3" spans="1:14">
      <c r="L3" s="152"/>
      <c r="M3" s="152"/>
      <c r="N3" s="152"/>
    </row>
    <row r="4" spans="1:14">
      <c r="L4" s="152"/>
      <c r="M4" s="152"/>
      <c r="N4" s="152"/>
    </row>
    <row r="5" spans="1:14" ht="18.75" customHeight="1">
      <c r="A5" s="175" t="s">
        <v>121</v>
      </c>
      <c r="B5" s="195" t="s">
        <v>147</v>
      </c>
      <c r="C5" s="209"/>
      <c r="D5" s="209"/>
      <c r="E5" s="209"/>
      <c r="F5" s="209"/>
      <c r="G5" s="239"/>
    </row>
    <row r="6" spans="1:14" ht="12" customHeight="1">
      <c r="A6" s="176"/>
      <c r="B6" s="196"/>
      <c r="C6" s="196"/>
      <c r="D6" s="196"/>
      <c r="E6" s="196"/>
      <c r="F6" s="196"/>
    </row>
    <row r="8" spans="1:14">
      <c r="A8" s="177" t="s">
        <v>122</v>
      </c>
      <c r="B8" s="177"/>
      <c r="C8" s="177"/>
      <c r="D8" s="177" t="s">
        <v>62</v>
      </c>
      <c r="E8" s="177"/>
      <c r="F8" s="177"/>
      <c r="G8" s="177" t="s">
        <v>165</v>
      </c>
      <c r="H8" s="177"/>
      <c r="I8" s="177"/>
      <c r="J8" s="177"/>
      <c r="K8" s="177"/>
    </row>
    <row r="9" spans="1:14" ht="18.75" customHeight="1">
      <c r="A9" s="178"/>
      <c r="B9" s="178"/>
      <c r="C9" s="178"/>
      <c r="D9" s="178"/>
      <c r="E9" s="178"/>
      <c r="F9" s="178"/>
      <c r="G9" s="178"/>
      <c r="H9" s="178"/>
      <c r="I9" s="178"/>
      <c r="J9" s="178"/>
      <c r="K9" s="178"/>
    </row>
    <row r="10" spans="1:14" ht="12" customHeight="1">
      <c r="A10" s="179"/>
      <c r="B10" s="179"/>
      <c r="C10" s="179"/>
      <c r="D10" s="179"/>
      <c r="E10" s="179"/>
      <c r="F10" s="179"/>
      <c r="G10" s="179"/>
      <c r="H10" s="179"/>
      <c r="I10" s="179"/>
      <c r="J10" s="179"/>
      <c r="K10" s="179"/>
    </row>
    <row r="11" spans="1:14" ht="12" customHeight="1">
      <c r="A11" s="179"/>
      <c r="B11" s="179"/>
      <c r="C11" s="179"/>
      <c r="D11" s="179"/>
      <c r="E11" s="179"/>
      <c r="F11" s="179"/>
      <c r="G11" s="179"/>
      <c r="H11" s="179"/>
      <c r="I11" s="179"/>
      <c r="J11" s="179"/>
      <c r="K11" s="179"/>
    </row>
    <row r="12" spans="1:14">
      <c r="A12" s="173" t="s">
        <v>123</v>
      </c>
    </row>
    <row r="13" spans="1:14" ht="3.75" customHeight="1"/>
    <row r="14" spans="1:14">
      <c r="A14" s="180" t="s">
        <v>126</v>
      </c>
      <c r="B14" s="175" t="s">
        <v>148</v>
      </c>
      <c r="C14" s="175"/>
      <c r="D14" s="175"/>
      <c r="E14" s="175"/>
      <c r="F14" s="175"/>
      <c r="G14" s="175" t="s">
        <v>95</v>
      </c>
      <c r="H14" s="175"/>
      <c r="I14" s="175"/>
      <c r="J14" s="175"/>
      <c r="K14" s="175"/>
    </row>
    <row r="15" spans="1:14" ht="18.75" customHeight="1">
      <c r="A15" s="181"/>
      <c r="B15" s="197" t="s">
        <v>149</v>
      </c>
      <c r="C15" s="210" t="s">
        <v>150</v>
      </c>
      <c r="D15" s="221" t="s">
        <v>44</v>
      </c>
      <c r="E15" s="221" t="s">
        <v>158</v>
      </c>
      <c r="F15" s="235" t="s">
        <v>150</v>
      </c>
      <c r="G15" s="197" t="s">
        <v>149</v>
      </c>
      <c r="H15" s="210" t="s">
        <v>150</v>
      </c>
      <c r="I15" s="221" t="s">
        <v>44</v>
      </c>
      <c r="J15" s="221" t="s">
        <v>158</v>
      </c>
      <c r="K15" s="235" t="s">
        <v>150</v>
      </c>
    </row>
    <row r="16" spans="1:14" ht="18.75" customHeight="1">
      <c r="A16" s="175" t="s">
        <v>128</v>
      </c>
      <c r="B16" s="198"/>
      <c r="C16" s="198"/>
      <c r="D16" s="198"/>
      <c r="E16" s="198"/>
      <c r="F16" s="198"/>
      <c r="G16" s="197"/>
      <c r="H16" s="221"/>
      <c r="I16" s="221"/>
      <c r="J16" s="221"/>
      <c r="K16" s="240"/>
    </row>
    <row r="17" spans="1:11" ht="18.75" customHeight="1">
      <c r="A17" s="181" t="s">
        <v>129</v>
      </c>
      <c r="B17" s="199" t="s">
        <v>91</v>
      </c>
      <c r="C17" s="211"/>
      <c r="D17" s="222" t="s">
        <v>152</v>
      </c>
      <c r="E17" s="229"/>
      <c r="F17" s="236" t="s">
        <v>163</v>
      </c>
      <c r="G17" s="229"/>
      <c r="H17" s="242" t="s">
        <v>138</v>
      </c>
      <c r="I17" s="229"/>
      <c r="J17" s="242" t="s">
        <v>170</v>
      </c>
      <c r="K17" s="246">
        <f>C17+E17+G17+I17</f>
        <v>0</v>
      </c>
    </row>
    <row r="18" spans="1:11">
      <c r="A18" s="182" t="s">
        <v>130</v>
      </c>
      <c r="B18" s="175" t="s">
        <v>45</v>
      </c>
      <c r="C18" s="175"/>
      <c r="D18" s="175"/>
      <c r="E18" s="175"/>
      <c r="F18" s="175"/>
      <c r="G18" s="175" t="s">
        <v>164</v>
      </c>
      <c r="H18" s="175"/>
      <c r="I18" s="175"/>
      <c r="J18" s="175"/>
      <c r="K18" s="175"/>
    </row>
    <row r="19" spans="1:11" ht="18.75" customHeight="1">
      <c r="A19" s="181"/>
      <c r="B19" s="198"/>
      <c r="C19" s="198"/>
      <c r="D19" s="198"/>
      <c r="E19" s="198"/>
      <c r="F19" s="198"/>
      <c r="G19" s="198"/>
      <c r="H19" s="198"/>
      <c r="I19" s="198"/>
      <c r="J19" s="198"/>
      <c r="K19" s="198"/>
    </row>
    <row r="20" spans="1:11" ht="12" customHeight="1">
      <c r="A20" s="183" t="s">
        <v>133</v>
      </c>
      <c r="B20" s="175" t="s">
        <v>69</v>
      </c>
      <c r="C20" s="177" t="s">
        <v>151</v>
      </c>
      <c r="D20" s="177"/>
      <c r="E20" s="177"/>
      <c r="F20" s="177"/>
      <c r="G20" s="177"/>
      <c r="H20" s="177"/>
      <c r="I20" s="177"/>
      <c r="J20" s="177"/>
      <c r="K20" s="177"/>
    </row>
    <row r="21" spans="1:11">
      <c r="A21" s="183"/>
      <c r="B21" s="198"/>
      <c r="C21" s="175" t="s">
        <v>135</v>
      </c>
      <c r="D21" s="175" t="s">
        <v>39</v>
      </c>
      <c r="E21" s="175" t="s">
        <v>159</v>
      </c>
      <c r="F21" s="197" t="s">
        <v>164</v>
      </c>
      <c r="G21" s="240"/>
      <c r="H21" s="175" t="s">
        <v>75</v>
      </c>
      <c r="I21" s="175"/>
      <c r="J21" s="175"/>
      <c r="K21" s="175"/>
    </row>
    <row r="22" spans="1:11" ht="18.75" customHeight="1">
      <c r="A22" s="183"/>
      <c r="B22" s="198"/>
      <c r="C22" s="212"/>
      <c r="D22" s="215"/>
      <c r="E22" s="230"/>
      <c r="F22" s="237"/>
      <c r="G22" s="237"/>
      <c r="H22" s="243" t="s">
        <v>40</v>
      </c>
      <c r="I22" s="245"/>
      <c r="J22" s="243" t="s">
        <v>171</v>
      </c>
      <c r="K22" s="198"/>
    </row>
    <row r="23" spans="1:11" ht="18.75" customHeight="1">
      <c r="A23" s="183"/>
      <c r="B23" s="198"/>
      <c r="C23" s="212"/>
      <c r="D23" s="215"/>
      <c r="E23" s="230"/>
      <c r="F23" s="237"/>
      <c r="G23" s="237"/>
      <c r="H23" s="243" t="s">
        <v>40</v>
      </c>
      <c r="I23" s="245"/>
      <c r="J23" s="243" t="s">
        <v>171</v>
      </c>
      <c r="K23" s="198"/>
    </row>
    <row r="26" spans="1:11">
      <c r="A26" s="173" t="s">
        <v>134</v>
      </c>
    </row>
    <row r="27" spans="1:11" ht="3.75" customHeight="1"/>
    <row r="28" spans="1:11" s="173" customFormat="1" ht="19.5" customHeight="1">
      <c r="A28" s="184" t="s">
        <v>70</v>
      </c>
      <c r="B28" s="200"/>
      <c r="C28" s="213" t="s">
        <v>68</v>
      </c>
      <c r="D28" s="223"/>
      <c r="E28" s="213" t="s">
        <v>162</v>
      </c>
      <c r="F28" s="238"/>
      <c r="G28" s="213" t="s">
        <v>167</v>
      </c>
      <c r="H28" s="238"/>
      <c r="I28" s="213" t="s">
        <v>168</v>
      </c>
      <c r="J28" s="238"/>
      <c r="K28" s="247" t="s">
        <v>118</v>
      </c>
    </row>
    <row r="29" spans="1:11" s="173" customFormat="1" ht="24" customHeight="1">
      <c r="A29" s="185"/>
      <c r="B29" s="201"/>
      <c r="C29" s="214"/>
      <c r="D29" s="224" t="s">
        <v>153</v>
      </c>
      <c r="E29" s="214"/>
      <c r="F29" s="224" t="s">
        <v>153</v>
      </c>
      <c r="G29" s="214"/>
      <c r="H29" s="224" t="s">
        <v>153</v>
      </c>
      <c r="I29" s="214"/>
      <c r="J29" s="224" t="s">
        <v>153</v>
      </c>
      <c r="K29" s="248"/>
    </row>
    <row r="30" spans="1:11" s="173" customFormat="1" ht="30" customHeight="1">
      <c r="A30" s="186" t="s">
        <v>136</v>
      </c>
      <c r="B30" s="202"/>
      <c r="C30" s="215"/>
      <c r="D30" s="215"/>
      <c r="E30" s="231"/>
      <c r="F30" s="215"/>
      <c r="G30" s="231"/>
      <c r="H30" s="215"/>
      <c r="I30" s="231"/>
      <c r="J30" s="215"/>
      <c r="K30" s="249" t="str">
        <f>IF(SUM(C30+E30+G30+I30)=0,"",SUM(C30+E30+G30+I30))</f>
        <v/>
      </c>
    </row>
    <row r="31" spans="1:11" s="173" customFormat="1" ht="15" customHeight="1">
      <c r="A31" s="187" t="s">
        <v>137</v>
      </c>
      <c r="B31" s="203"/>
      <c r="C31" s="216"/>
      <c r="D31" s="216"/>
      <c r="E31" s="232"/>
      <c r="F31" s="216"/>
      <c r="G31" s="232"/>
      <c r="H31" s="216"/>
      <c r="I31" s="232"/>
      <c r="J31" s="216"/>
      <c r="K31" s="250" t="str">
        <f>IF(SUM(C31+E31+G31+I31)=0,"",SUM(C31+E31+G31+I31))</f>
        <v/>
      </c>
    </row>
    <row r="32" spans="1:11" s="173" customFormat="1" ht="15" customHeight="1">
      <c r="A32" s="187"/>
      <c r="B32" s="203"/>
      <c r="C32" s="217"/>
      <c r="D32" s="217"/>
      <c r="E32" s="217"/>
      <c r="F32" s="217"/>
      <c r="G32" s="217"/>
      <c r="H32" s="217"/>
      <c r="I32" s="217"/>
      <c r="J32" s="217"/>
      <c r="K32" s="251" t="str">
        <f>IF(SUM(C32+E32+G32+I32)=0,"",SUM(C32+E32+G32+I32))</f>
        <v/>
      </c>
    </row>
    <row r="33" spans="1:11" s="173" customFormat="1" ht="39" customHeight="1">
      <c r="A33" s="186" t="s">
        <v>139</v>
      </c>
      <c r="B33" s="202"/>
      <c r="C33" s="218"/>
      <c r="D33" s="225"/>
      <c r="E33" s="218"/>
      <c r="F33" s="225"/>
      <c r="G33" s="218"/>
      <c r="H33" s="225"/>
      <c r="I33" s="218"/>
      <c r="J33" s="225"/>
      <c r="K33" s="249" t="str">
        <f>IF(SUM(C33+E33+G33+I33)=0,"",SUM(C33+E33+G33+I33))</f>
        <v/>
      </c>
    </row>
    <row r="34" spans="1:11" ht="12" customHeight="1">
      <c r="A34" s="188" t="s">
        <v>141</v>
      </c>
      <c r="B34" s="188"/>
      <c r="C34" s="188"/>
      <c r="D34" s="188"/>
      <c r="E34" s="188"/>
      <c r="F34" s="188"/>
      <c r="G34" s="188"/>
      <c r="H34" s="188"/>
      <c r="I34" s="188"/>
      <c r="J34" s="188"/>
      <c r="K34" s="188"/>
    </row>
    <row r="36" spans="1:11">
      <c r="A36" s="173" t="s">
        <v>142</v>
      </c>
    </row>
    <row r="37" spans="1:11" ht="3.75" customHeight="1"/>
    <row r="38" spans="1:11" ht="18.75" customHeight="1">
      <c r="A38" s="189"/>
      <c r="B38" s="204"/>
      <c r="C38" s="204"/>
      <c r="D38" s="204"/>
      <c r="E38" s="204"/>
      <c r="F38" s="204"/>
      <c r="G38" s="204"/>
      <c r="H38" s="204"/>
      <c r="I38" s="204"/>
      <c r="J38" s="204"/>
      <c r="K38" s="252"/>
    </row>
    <row r="39" spans="1:11" ht="18.75" customHeight="1">
      <c r="A39" s="190"/>
      <c r="B39" s="205"/>
      <c r="C39" s="205"/>
      <c r="D39" s="205"/>
      <c r="E39" s="205"/>
      <c r="F39" s="205"/>
      <c r="G39" s="205"/>
      <c r="H39" s="205"/>
      <c r="I39" s="205"/>
      <c r="J39" s="205"/>
      <c r="K39" s="253"/>
    </row>
    <row r="40" spans="1:11" ht="18.75" customHeight="1">
      <c r="A40" s="190"/>
      <c r="B40" s="205"/>
      <c r="C40" s="205"/>
      <c r="D40" s="205"/>
      <c r="E40" s="205"/>
      <c r="F40" s="205"/>
      <c r="G40" s="205"/>
      <c r="H40" s="205"/>
      <c r="I40" s="205"/>
      <c r="J40" s="205"/>
      <c r="K40" s="253"/>
    </row>
    <row r="41" spans="1:11" ht="18.75" customHeight="1">
      <c r="A41" s="191"/>
      <c r="B41" s="206"/>
      <c r="C41" s="206"/>
      <c r="D41" s="206"/>
      <c r="E41" s="206"/>
      <c r="F41" s="206"/>
      <c r="G41" s="206"/>
      <c r="H41" s="206"/>
      <c r="I41" s="206"/>
      <c r="J41" s="206"/>
      <c r="K41" s="254"/>
    </row>
    <row r="44" spans="1:11">
      <c r="A44" s="173" t="s">
        <v>143</v>
      </c>
    </row>
    <row r="45" spans="1:11" ht="3.75" customHeight="1"/>
    <row r="46" spans="1:11" ht="18.75" customHeight="1">
      <c r="A46" s="192" t="s">
        <v>124</v>
      </c>
      <c r="D46" s="176"/>
    </row>
    <row r="47" spans="1:11" ht="72" customHeight="1">
      <c r="A47" s="193" t="s">
        <v>144</v>
      </c>
      <c r="B47" s="207"/>
      <c r="C47" s="219"/>
      <c r="D47" s="226"/>
      <c r="E47" s="233"/>
      <c r="F47" s="233"/>
      <c r="G47" s="233"/>
      <c r="H47" s="233"/>
      <c r="I47" s="233"/>
    </row>
    <row r="48" spans="1:11" ht="18.75" customHeight="1">
      <c r="A48" s="194" t="s">
        <v>145</v>
      </c>
      <c r="B48" s="208"/>
      <c r="C48" s="220"/>
      <c r="D48" s="227" t="s">
        <v>155</v>
      </c>
      <c r="E48" s="234"/>
      <c r="F48" s="234"/>
      <c r="G48" s="241"/>
      <c r="H48" s="244"/>
      <c r="I48" s="233"/>
    </row>
    <row r="49" spans="1:5" ht="21" customHeight="1">
      <c r="A49" s="177" t="s">
        <v>146</v>
      </c>
      <c r="B49" s="177"/>
      <c r="C49" s="177"/>
      <c r="D49" s="228" t="s">
        <v>157</v>
      </c>
      <c r="E49" s="228"/>
    </row>
    <row r="50" spans="1:5" ht="11.25" customHeight="1"/>
  </sheetData>
  <mergeCells count="47">
    <mergeCell ref="A2:K2"/>
    <mergeCell ref="B5:G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A33:B33"/>
    <mergeCell ref="C33:D33"/>
    <mergeCell ref="E33:F33"/>
    <mergeCell ref="G33:H33"/>
    <mergeCell ref="I33:J33"/>
    <mergeCell ref="A34:K34"/>
    <mergeCell ref="A47:C47"/>
    <mergeCell ref="A48:C48"/>
    <mergeCell ref="D48:G48"/>
    <mergeCell ref="H48:I48"/>
    <mergeCell ref="A49:C49"/>
    <mergeCell ref="D49:E49"/>
    <mergeCell ref="L1:N4"/>
    <mergeCell ref="A14:A15"/>
    <mergeCell ref="A18:A19"/>
    <mergeCell ref="A20:A23"/>
    <mergeCell ref="B21:B23"/>
    <mergeCell ref="A28:B29"/>
    <mergeCell ref="C28:C29"/>
    <mergeCell ref="E28:E29"/>
    <mergeCell ref="G28:G29"/>
    <mergeCell ref="I28:I29"/>
    <mergeCell ref="K28:K29"/>
    <mergeCell ref="A31:B32"/>
    <mergeCell ref="A38:K41"/>
  </mergeCells>
  <phoneticPr fontId="4"/>
  <dataValidations count="5">
    <dataValidation type="list" allowBlank="1" showDropDown="0" showInputMessage="1" showErrorMessage="1" sqref="G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F16">
      <formula1>"新築,移転新築,増築,改修,改築"</formula1>
    </dataValidation>
  </dataValidations>
  <printOptions horizontalCentered="1"/>
  <pageMargins left="0.59055118110236215" right="0.59055118110236215" top="0.74803149606299213" bottom="0.35433070866141736" header="0.31496062992125984" footer="0.31496062992125984"/>
  <pageSetup paperSize="9" scale="82"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'管理用（このシートは削除しないでください）'!$T$11:$T$12</xm:f>
          </x14:formula1>
          <xm:sqref>D47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IV48"/>
  <sheetViews>
    <sheetView workbookViewId="0">
      <selection activeCell="A37" sqref="A37:K40"/>
    </sheetView>
  </sheetViews>
  <sheetFormatPr defaultColWidth="9" defaultRowHeight="13.5"/>
  <cols>
    <col min="1" max="1" width="11.25" style="173" customWidth="1"/>
    <col min="2" max="18" width="10" style="173" customWidth="1"/>
    <col min="19" max="256" width="9" style="173"/>
  </cols>
  <sheetData>
    <row r="1" spans="1:14">
      <c r="A1" s="173" t="s">
        <v>173</v>
      </c>
      <c r="L1" s="152" t="s">
        <v>190</v>
      </c>
      <c r="M1" s="152"/>
      <c r="N1" s="152"/>
    </row>
    <row r="2" spans="1:14" ht="18" customHeight="1">
      <c r="A2" s="174" t="s">
        <v>115</v>
      </c>
      <c r="B2" s="174"/>
      <c r="C2" s="174"/>
      <c r="D2" s="174"/>
      <c r="E2" s="174"/>
      <c r="F2" s="174"/>
      <c r="G2" s="174"/>
      <c r="H2" s="174"/>
      <c r="I2" s="174"/>
      <c r="J2" s="174"/>
      <c r="K2" s="174"/>
      <c r="L2" s="152"/>
      <c r="M2" s="152"/>
      <c r="N2" s="152"/>
    </row>
    <row r="3" spans="1:14">
      <c r="L3" s="152"/>
      <c r="M3" s="152"/>
      <c r="N3" s="152"/>
    </row>
    <row r="4" spans="1:14">
      <c r="L4" s="152"/>
      <c r="M4" s="152"/>
      <c r="N4" s="152"/>
    </row>
    <row r="5" spans="1:14" ht="18.75" customHeight="1">
      <c r="A5" s="175" t="s">
        <v>121</v>
      </c>
      <c r="B5" s="195" t="s">
        <v>328</v>
      </c>
      <c r="C5" s="209"/>
      <c r="D5" s="209"/>
      <c r="E5" s="209"/>
      <c r="F5" s="209"/>
      <c r="G5" s="239"/>
    </row>
    <row r="6" spans="1:14" ht="12" customHeight="1">
      <c r="A6" s="176"/>
      <c r="B6" s="196"/>
      <c r="C6" s="196"/>
      <c r="D6" s="196"/>
      <c r="E6" s="196"/>
      <c r="F6" s="196"/>
    </row>
    <row r="8" spans="1:14">
      <c r="A8" s="177" t="s">
        <v>122</v>
      </c>
      <c r="B8" s="177"/>
      <c r="C8" s="177"/>
      <c r="D8" s="177" t="s">
        <v>62</v>
      </c>
      <c r="E8" s="177"/>
      <c r="F8" s="177"/>
      <c r="G8" s="177" t="s">
        <v>165</v>
      </c>
      <c r="H8" s="177"/>
      <c r="I8" s="177"/>
      <c r="J8" s="177"/>
      <c r="K8" s="177"/>
    </row>
    <row r="9" spans="1:14" ht="18.75" customHeight="1">
      <c r="A9" s="178"/>
      <c r="B9" s="178"/>
      <c r="C9" s="178"/>
      <c r="D9" s="178"/>
      <c r="E9" s="178"/>
      <c r="F9" s="178"/>
      <c r="G9" s="178"/>
      <c r="H9" s="178"/>
      <c r="I9" s="178"/>
      <c r="J9" s="178"/>
      <c r="K9" s="178"/>
    </row>
    <row r="10" spans="1:14" ht="12" customHeight="1">
      <c r="A10" s="179"/>
      <c r="B10" s="179"/>
      <c r="C10" s="179"/>
      <c r="D10" s="179"/>
      <c r="E10" s="179"/>
      <c r="F10" s="179"/>
      <c r="G10" s="179"/>
      <c r="H10" s="179"/>
      <c r="I10" s="179"/>
      <c r="J10" s="179"/>
      <c r="K10" s="179"/>
    </row>
    <row r="11" spans="1:14" ht="12" customHeight="1">
      <c r="A11" s="179"/>
      <c r="B11" s="179"/>
      <c r="C11" s="179"/>
      <c r="D11" s="179"/>
      <c r="E11" s="179"/>
      <c r="F11" s="179"/>
      <c r="G11" s="179"/>
      <c r="H11" s="179"/>
      <c r="I11" s="179"/>
      <c r="J11" s="179"/>
      <c r="K11" s="179"/>
    </row>
    <row r="12" spans="1:14">
      <c r="A12" s="173" t="s">
        <v>123</v>
      </c>
    </row>
    <row r="13" spans="1:14" ht="3.75" customHeight="1"/>
    <row r="14" spans="1:14">
      <c r="A14" s="180" t="s">
        <v>126</v>
      </c>
      <c r="B14" s="175" t="s">
        <v>148</v>
      </c>
      <c r="C14" s="175"/>
      <c r="D14" s="175"/>
      <c r="E14" s="175"/>
      <c r="F14" s="175"/>
      <c r="G14" s="175" t="s">
        <v>95</v>
      </c>
      <c r="H14" s="175"/>
      <c r="I14" s="175"/>
      <c r="J14" s="175"/>
      <c r="K14" s="175"/>
    </row>
    <row r="15" spans="1:14" ht="18.75" customHeight="1">
      <c r="A15" s="181"/>
      <c r="B15" s="197" t="s">
        <v>149</v>
      </c>
      <c r="C15" s="210" t="s">
        <v>150</v>
      </c>
      <c r="D15" s="221" t="s">
        <v>44</v>
      </c>
      <c r="E15" s="221" t="s">
        <v>158</v>
      </c>
      <c r="F15" s="235" t="s">
        <v>150</v>
      </c>
      <c r="G15" s="197" t="s">
        <v>149</v>
      </c>
      <c r="H15" s="210" t="s">
        <v>150</v>
      </c>
      <c r="I15" s="221" t="s">
        <v>44</v>
      </c>
      <c r="J15" s="221" t="s">
        <v>158</v>
      </c>
      <c r="K15" s="235" t="s">
        <v>150</v>
      </c>
    </row>
    <row r="16" spans="1:14" ht="18.75" customHeight="1">
      <c r="A16" s="175" t="s">
        <v>128</v>
      </c>
      <c r="B16" s="198"/>
      <c r="C16" s="198"/>
      <c r="D16" s="198"/>
      <c r="E16" s="198"/>
      <c r="F16" s="198"/>
      <c r="G16" s="197"/>
      <c r="H16" s="221"/>
      <c r="I16" s="221"/>
      <c r="J16" s="221"/>
      <c r="K16" s="240"/>
    </row>
    <row r="17" spans="1:11" ht="18.75" customHeight="1">
      <c r="A17" s="181" t="s">
        <v>129</v>
      </c>
      <c r="B17" s="199" t="s">
        <v>91</v>
      </c>
      <c r="C17" s="211"/>
      <c r="D17" s="222" t="s">
        <v>152</v>
      </c>
      <c r="E17" s="229"/>
      <c r="F17" s="236" t="s">
        <v>163</v>
      </c>
      <c r="G17" s="229"/>
      <c r="H17" s="242" t="s">
        <v>138</v>
      </c>
      <c r="I17" s="229"/>
      <c r="J17" s="242" t="s">
        <v>170</v>
      </c>
      <c r="K17" s="246">
        <f>C17+E17+G17+I17</f>
        <v>0</v>
      </c>
    </row>
    <row r="18" spans="1:11">
      <c r="A18" s="182" t="s">
        <v>130</v>
      </c>
      <c r="B18" s="175" t="s">
        <v>45</v>
      </c>
      <c r="C18" s="175"/>
      <c r="D18" s="175"/>
      <c r="E18" s="175"/>
      <c r="F18" s="175"/>
      <c r="G18" s="175" t="s">
        <v>164</v>
      </c>
      <c r="H18" s="175"/>
      <c r="I18" s="175"/>
      <c r="J18" s="175"/>
      <c r="K18" s="175"/>
    </row>
    <row r="19" spans="1:11" ht="18.75" customHeight="1">
      <c r="A19" s="181"/>
      <c r="B19" s="198"/>
      <c r="C19" s="198"/>
      <c r="D19" s="198"/>
      <c r="E19" s="198"/>
      <c r="F19" s="198"/>
      <c r="G19" s="198"/>
      <c r="H19" s="198"/>
      <c r="I19" s="198"/>
      <c r="J19" s="198"/>
      <c r="K19" s="198"/>
    </row>
    <row r="20" spans="1:11" ht="12" customHeight="1">
      <c r="A20" s="183" t="s">
        <v>133</v>
      </c>
      <c r="B20" s="175" t="s">
        <v>69</v>
      </c>
      <c r="C20" s="177" t="s">
        <v>151</v>
      </c>
      <c r="D20" s="177"/>
      <c r="E20" s="177"/>
      <c r="F20" s="177"/>
      <c r="G20" s="177"/>
      <c r="H20" s="177"/>
      <c r="I20" s="177"/>
      <c r="J20" s="177"/>
      <c r="K20" s="177"/>
    </row>
    <row r="21" spans="1:11">
      <c r="A21" s="183"/>
      <c r="B21" s="198"/>
      <c r="C21" s="175" t="s">
        <v>135</v>
      </c>
      <c r="D21" s="175" t="s">
        <v>39</v>
      </c>
      <c r="E21" s="175" t="s">
        <v>159</v>
      </c>
      <c r="F21" s="197" t="s">
        <v>164</v>
      </c>
      <c r="G21" s="240"/>
      <c r="H21" s="175" t="s">
        <v>75</v>
      </c>
      <c r="I21" s="175"/>
      <c r="J21" s="175"/>
      <c r="K21" s="175"/>
    </row>
    <row r="22" spans="1:11" ht="18.75" customHeight="1">
      <c r="A22" s="183"/>
      <c r="B22" s="198"/>
      <c r="C22" s="212"/>
      <c r="D22" s="215"/>
      <c r="E22" s="230"/>
      <c r="F22" s="237"/>
      <c r="G22" s="237"/>
      <c r="H22" s="243" t="s">
        <v>40</v>
      </c>
      <c r="I22" s="245"/>
      <c r="J22" s="243" t="s">
        <v>171</v>
      </c>
      <c r="K22" s="198"/>
    </row>
    <row r="23" spans="1:11" ht="18.75" customHeight="1">
      <c r="A23" s="183"/>
      <c r="B23" s="198"/>
      <c r="C23" s="212"/>
      <c r="D23" s="215"/>
      <c r="E23" s="230"/>
      <c r="F23" s="237"/>
      <c r="G23" s="237"/>
      <c r="H23" s="243" t="s">
        <v>40</v>
      </c>
      <c r="I23" s="245"/>
      <c r="J23" s="243" t="s">
        <v>171</v>
      </c>
      <c r="K23" s="198"/>
    </row>
    <row r="26" spans="1:11">
      <c r="A26" s="173" t="s">
        <v>134</v>
      </c>
    </row>
    <row r="27" spans="1:11" ht="3.75" customHeight="1"/>
    <row r="28" spans="1:11" ht="19.5" customHeight="1">
      <c r="A28" s="184" t="s">
        <v>70</v>
      </c>
      <c r="B28" s="200"/>
      <c r="C28" s="213" t="s">
        <v>160</v>
      </c>
      <c r="D28" s="257"/>
      <c r="E28" s="213" t="s">
        <v>175</v>
      </c>
      <c r="F28" s="257"/>
      <c r="G28" s="213" t="s">
        <v>77</v>
      </c>
      <c r="H28" s="257"/>
      <c r="I28" s="213" t="s">
        <v>176</v>
      </c>
      <c r="J28" s="257"/>
      <c r="K28" s="247" t="s">
        <v>118</v>
      </c>
    </row>
    <row r="29" spans="1:11" ht="24" customHeight="1">
      <c r="A29" s="185"/>
      <c r="B29" s="201"/>
      <c r="C29" s="214"/>
      <c r="D29" s="258"/>
      <c r="E29" s="214"/>
      <c r="F29" s="258"/>
      <c r="G29" s="214"/>
      <c r="H29" s="258"/>
      <c r="I29" s="214"/>
      <c r="J29" s="258"/>
      <c r="K29" s="248"/>
    </row>
    <row r="30" spans="1:11" ht="30" customHeight="1">
      <c r="A30" s="186" t="s">
        <v>136</v>
      </c>
      <c r="B30" s="202"/>
      <c r="C30" s="218"/>
      <c r="D30" s="225"/>
      <c r="E30" s="218"/>
      <c r="F30" s="225"/>
      <c r="G30" s="218"/>
      <c r="H30" s="225"/>
      <c r="I30" s="218"/>
      <c r="J30" s="225"/>
      <c r="K30" s="249" t="str">
        <f>IF(SUM(C30+E30+G30+I30)=0,"",SUM(C30+E30+G30+I30))</f>
        <v/>
      </c>
    </row>
    <row r="31" spans="1:11" ht="15" customHeight="1">
      <c r="A31" s="187" t="s">
        <v>137</v>
      </c>
      <c r="B31" s="203"/>
      <c r="C31" s="255"/>
      <c r="D31" s="259"/>
      <c r="E31" s="255"/>
      <c r="F31" s="259"/>
      <c r="G31" s="255"/>
      <c r="H31" s="259"/>
      <c r="I31" s="255"/>
      <c r="J31" s="259"/>
      <c r="K31" s="250" t="str">
        <f>IF(SUM(C31+E31+G31+I31)=0,"",SUM(C31+E31+G31+I31))</f>
        <v/>
      </c>
    </row>
    <row r="32" spans="1:11" ht="15" customHeight="1">
      <c r="A32" s="187"/>
      <c r="B32" s="203"/>
      <c r="C32" s="256"/>
      <c r="D32" s="260"/>
      <c r="E32" s="256"/>
      <c r="F32" s="260"/>
      <c r="G32" s="256"/>
      <c r="H32" s="260"/>
      <c r="I32" s="256"/>
      <c r="J32" s="260"/>
      <c r="K32" s="251" t="str">
        <f>IF(SUM(C32+E32+G32+I32)=0,"",SUM(C32+E32+G32+I32))</f>
        <v/>
      </c>
    </row>
    <row r="33" spans="1:11" ht="12" customHeight="1">
      <c r="A33" s="188" t="s">
        <v>174</v>
      </c>
      <c r="B33" s="188"/>
      <c r="C33" s="188"/>
      <c r="D33" s="188"/>
      <c r="E33" s="188"/>
      <c r="F33" s="188"/>
      <c r="G33" s="188"/>
      <c r="H33" s="188"/>
      <c r="I33" s="188"/>
      <c r="J33" s="188"/>
      <c r="K33" s="188"/>
    </row>
    <row r="35" spans="1:11">
      <c r="A35" s="173" t="s">
        <v>142</v>
      </c>
    </row>
    <row r="36" spans="1:11" ht="3.75" customHeight="1"/>
    <row r="37" spans="1:11" ht="18.75" customHeight="1">
      <c r="A37" s="189"/>
      <c r="B37" s="204"/>
      <c r="C37" s="204"/>
      <c r="D37" s="204"/>
      <c r="E37" s="204"/>
      <c r="F37" s="204"/>
      <c r="G37" s="204"/>
      <c r="H37" s="204"/>
      <c r="I37" s="204"/>
      <c r="J37" s="204"/>
      <c r="K37" s="252"/>
    </row>
    <row r="38" spans="1:11" ht="18.75" customHeight="1">
      <c r="A38" s="190"/>
      <c r="B38" s="205"/>
      <c r="C38" s="205"/>
      <c r="D38" s="205"/>
      <c r="E38" s="205"/>
      <c r="F38" s="205"/>
      <c r="G38" s="205"/>
      <c r="H38" s="205"/>
      <c r="I38" s="205"/>
      <c r="J38" s="205"/>
      <c r="K38" s="253"/>
    </row>
    <row r="39" spans="1:11" ht="18.75" customHeight="1">
      <c r="A39" s="190"/>
      <c r="B39" s="205"/>
      <c r="C39" s="205"/>
      <c r="D39" s="205"/>
      <c r="E39" s="205"/>
      <c r="F39" s="205"/>
      <c r="G39" s="205"/>
      <c r="H39" s="205"/>
      <c r="I39" s="205"/>
      <c r="J39" s="205"/>
      <c r="K39" s="253"/>
    </row>
    <row r="40" spans="1:11" ht="18.75" customHeight="1">
      <c r="A40" s="191"/>
      <c r="B40" s="206"/>
      <c r="C40" s="206"/>
      <c r="D40" s="206"/>
      <c r="E40" s="206"/>
      <c r="F40" s="206"/>
      <c r="G40" s="206"/>
      <c r="H40" s="206"/>
      <c r="I40" s="206"/>
      <c r="J40" s="206"/>
      <c r="K40" s="254"/>
    </row>
    <row r="43" spans="1:11">
      <c r="A43" s="173" t="s">
        <v>143</v>
      </c>
    </row>
    <row r="44" spans="1:11" ht="3.75" customHeight="1"/>
    <row r="45" spans="1:11" ht="18.75" customHeight="1">
      <c r="A45" s="192" t="s">
        <v>124</v>
      </c>
    </row>
    <row r="46" spans="1:11" ht="72" customHeight="1">
      <c r="A46" s="193" t="s">
        <v>144</v>
      </c>
      <c r="B46" s="207"/>
      <c r="C46" s="219"/>
      <c r="D46" s="261"/>
      <c r="E46" s="233"/>
      <c r="F46" s="233"/>
      <c r="G46" s="233"/>
      <c r="H46" s="233"/>
      <c r="I46" s="233"/>
    </row>
    <row r="47" spans="1:11" ht="18.75" customHeight="1">
      <c r="A47" s="194" t="s">
        <v>145</v>
      </c>
      <c r="B47" s="208"/>
      <c r="C47" s="220"/>
      <c r="D47" s="227" t="s">
        <v>155</v>
      </c>
      <c r="E47" s="234"/>
      <c r="F47" s="234"/>
      <c r="G47" s="241"/>
      <c r="H47" s="244"/>
      <c r="I47" s="233"/>
    </row>
    <row r="48" spans="1:11" ht="21" customHeight="1">
      <c r="A48" s="177" t="s">
        <v>146</v>
      </c>
      <c r="B48" s="177"/>
      <c r="C48" s="177"/>
      <c r="D48" s="198"/>
      <c r="E48" s="198"/>
    </row>
    <row r="49" ht="11.25" customHeight="1"/>
  </sheetData>
  <mergeCells count="54">
    <mergeCell ref="A2:K2"/>
    <mergeCell ref="B5:G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0:D30"/>
    <mergeCell ref="E30:F30"/>
    <mergeCell ref="G30:H30"/>
    <mergeCell ref="I30:J30"/>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 ref="L1:N4"/>
    <mergeCell ref="A14:A15"/>
    <mergeCell ref="A18:A19"/>
    <mergeCell ref="A20:A23"/>
    <mergeCell ref="B21:B23"/>
    <mergeCell ref="A28:B29"/>
    <mergeCell ref="C28:D29"/>
    <mergeCell ref="E28:F29"/>
    <mergeCell ref="G28:H29"/>
    <mergeCell ref="I28:J29"/>
    <mergeCell ref="K28:K29"/>
    <mergeCell ref="A31:B32"/>
    <mergeCell ref="A37:K40"/>
  </mergeCells>
  <phoneticPr fontId="4"/>
  <dataValidations count="6">
    <dataValidation type="list" allowBlank="1" showDropDown="0" showInputMessage="1" showErrorMessage="1" sqref="B16:F16">
      <formula1>"新築,移転新築,増築,改修,改築"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G16:K16">
      <formula1>"新築,移転新築,増築,改築"</formula1>
    </dataValidation>
    <dataValidation type="list" allowBlank="1" showDropDown="0" showInputMessage="1" showErrorMessage="1" sqref="D48:E48">
      <formula1>"病床確保,発熱外来,自宅療養者等医療"</formula1>
    </dataValidation>
  </dataValidations>
  <printOptions horizontalCentered="1"/>
  <pageMargins left="0.59055118110236215" right="0.59055118110236215" top="0.74803149606299213" bottom="0.35433070866141736" header="0.31496062992125984" footer="0.31496062992125984"/>
  <pageSetup paperSize="9" scale="82"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'管理用（このシートは削除しないでください）'!$T$11:$T$12</xm:f>
          </x14:formula1>
          <xm:sqref>D46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IV29"/>
  <sheetViews>
    <sheetView view="pageBreakPreview" zoomScale="60" workbookViewId="0">
      <selection activeCell="K37" sqref="K37:K38"/>
    </sheetView>
  </sheetViews>
  <sheetFormatPr defaultRowHeight="13.5"/>
  <cols>
    <col min="1" max="1" width="4" style="262" customWidth="1"/>
    <col min="2" max="4" width="25.75" style="262" customWidth="1"/>
    <col min="5" max="5" width="6.625" style="262" customWidth="1"/>
    <col min="6" max="7" width="9" style="262" bestFit="1" customWidth="1"/>
    <col min="8" max="8" width="10.75" style="262" bestFit="1" customWidth="1"/>
    <col min="9" max="256" width="9" style="262" bestFit="1" customWidth="1"/>
    <col min="257" max="16384" width="9" style="263" customWidth="1"/>
  </cols>
  <sheetData>
    <row r="1" spans="1:5" ht="16.5" customHeight="1"/>
    <row r="2" spans="1:5" ht="31.5" customHeight="1">
      <c r="A2" s="264" t="s">
        <v>292</v>
      </c>
      <c r="B2" s="265"/>
      <c r="C2" s="265"/>
      <c r="D2" s="265"/>
      <c r="E2" s="265"/>
    </row>
    <row r="3" spans="1:5" ht="29.25" customHeight="1">
      <c r="A3" s="262" t="s">
        <v>184</v>
      </c>
    </row>
    <row r="4" spans="1:5" ht="29.25" customHeight="1">
      <c r="B4" s="266" t="s">
        <v>296</v>
      </c>
      <c r="C4" s="266" t="s">
        <v>302</v>
      </c>
      <c r="D4" s="266" t="s">
        <v>303</v>
      </c>
    </row>
    <row r="5" spans="1:5" ht="12.75" customHeight="1">
      <c r="B5" s="267"/>
      <c r="C5" s="270" t="s">
        <v>293</v>
      </c>
      <c r="D5" s="267"/>
    </row>
    <row r="6" spans="1:5" ht="29.25" customHeight="1">
      <c r="B6" s="268" t="s">
        <v>298</v>
      </c>
      <c r="C6" s="271"/>
      <c r="D6" s="268"/>
    </row>
    <row r="7" spans="1:5" ht="29.25" customHeight="1">
      <c r="B7" s="269" t="s">
        <v>299</v>
      </c>
      <c r="C7" s="272"/>
      <c r="D7" s="269"/>
    </row>
    <row r="8" spans="1:5" ht="29.25" customHeight="1">
      <c r="B8" s="269" t="s">
        <v>300</v>
      </c>
      <c r="C8" s="272"/>
      <c r="D8" s="269"/>
    </row>
    <row r="9" spans="1:5" ht="29.25" customHeight="1">
      <c r="B9" s="266" t="s">
        <v>301</v>
      </c>
      <c r="C9" s="269" t="str">
        <f>IF(C6="","",SUM(C6:C8))</f>
        <v/>
      </c>
      <c r="D9" s="269"/>
    </row>
    <row r="10" spans="1:5" ht="29.25" customHeight="1"/>
    <row r="11" spans="1:5" ht="29.25" customHeight="1">
      <c r="A11" s="262" t="s">
        <v>295</v>
      </c>
    </row>
    <row r="12" spans="1:5" ht="29.25" customHeight="1">
      <c r="B12" s="266" t="s">
        <v>296</v>
      </c>
      <c r="C12" s="266" t="s">
        <v>302</v>
      </c>
      <c r="D12" s="266" t="s">
        <v>303</v>
      </c>
    </row>
    <row r="13" spans="1:5" ht="12.75" customHeight="1">
      <c r="B13" s="267"/>
      <c r="C13" s="270" t="s">
        <v>293</v>
      </c>
      <c r="D13" s="267"/>
    </row>
    <row r="14" spans="1:5" ht="29.25" customHeight="1">
      <c r="B14" s="268"/>
      <c r="C14" s="273"/>
      <c r="D14" s="268"/>
    </row>
    <row r="15" spans="1:5" ht="29.25" customHeight="1">
      <c r="B15" s="269"/>
      <c r="C15" s="274"/>
      <c r="D15" s="269"/>
    </row>
    <row r="16" spans="1:5" ht="29.25" customHeight="1">
      <c r="B16" s="269"/>
      <c r="C16" s="274"/>
      <c r="D16" s="269"/>
    </row>
    <row r="17" spans="2:4" ht="29.25" customHeight="1">
      <c r="B17" s="269"/>
      <c r="C17" s="274"/>
      <c r="D17" s="269"/>
    </row>
    <row r="18" spans="2:4" ht="29.25" customHeight="1">
      <c r="B18" s="269"/>
      <c r="C18" s="274"/>
      <c r="D18" s="269"/>
    </row>
    <row r="19" spans="2:4" ht="29.25" customHeight="1">
      <c r="B19" s="269"/>
      <c r="C19" s="274"/>
      <c r="D19" s="269"/>
    </row>
    <row r="20" spans="2:4" ht="29.25" customHeight="1">
      <c r="B20" s="269"/>
      <c r="C20" s="274"/>
      <c r="D20" s="269"/>
    </row>
    <row r="21" spans="2:4" ht="29.25" customHeight="1">
      <c r="B21" s="269"/>
      <c r="C21" s="274"/>
      <c r="D21" s="269"/>
    </row>
    <row r="22" spans="2:4" ht="29.25" customHeight="1">
      <c r="B22" s="269"/>
      <c r="C22" s="274"/>
      <c r="D22" s="269"/>
    </row>
    <row r="23" spans="2:4" ht="29.25" customHeight="1">
      <c r="B23" s="269"/>
      <c r="C23" s="274"/>
      <c r="D23" s="269"/>
    </row>
    <row r="24" spans="2:4" ht="29.25" customHeight="1">
      <c r="B24" s="269"/>
      <c r="C24" s="274"/>
      <c r="D24" s="269"/>
    </row>
    <row r="25" spans="2:4" ht="29.25" customHeight="1">
      <c r="B25" s="266" t="s">
        <v>301</v>
      </c>
      <c r="C25" s="269" t="str">
        <f>IF(C14="","",SUM(C14:C24))</f>
        <v/>
      </c>
      <c r="D25" s="269"/>
    </row>
    <row r="27" spans="2:4">
      <c r="D27" s="275" t="s">
        <v>304</v>
      </c>
    </row>
    <row r="28" spans="2:4">
      <c r="D28" s="276" t="s">
        <v>187</v>
      </c>
    </row>
    <row r="29" spans="2:4">
      <c r="C29" s="264" t="s">
        <v>97</v>
      </c>
      <c r="D29" s="277"/>
    </row>
  </sheetData>
  <mergeCells count="1">
    <mergeCell ref="A2:D2"/>
  </mergeCells>
  <phoneticPr fontId="4"/>
  <printOptions horizontalCentered="1"/>
  <pageMargins left="0.59055118110236215" right="0.59055118110236215" top="0.74803149606299213" bottom="0.35433070866141736" header="0.31496062992125984" footer="0.31496062992125984"/>
  <pageSetup paperSize="9" fitToWidth="1" fitToHeight="1" orientation="portrait" usePrinterDefaults="1"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IV20"/>
  <sheetViews>
    <sheetView workbookViewId="0">
      <selection activeCell="E21" sqref="E21"/>
    </sheetView>
  </sheetViews>
  <sheetFormatPr defaultColWidth="9" defaultRowHeight="13.5"/>
  <cols>
    <col min="1" max="1" width="3.25" style="1" customWidth="1"/>
    <col min="2" max="2" width="31.75" style="1" bestFit="1" customWidth="1"/>
    <col min="3" max="3" width="12.625" style="1" customWidth="1"/>
    <col min="4" max="4" width="8.875" style="1" customWidth="1"/>
    <col min="5" max="12" width="12.625" style="1" customWidth="1"/>
    <col min="13" max="13" width="10.25" style="1" customWidth="1"/>
    <col min="14" max="14" width="12.625" style="1" customWidth="1"/>
    <col min="15" max="256" width="9" style="1"/>
  </cols>
  <sheetData>
    <row r="1" spans="1:256" ht="18.75" customHeight="1">
      <c r="A1" s="6" t="s">
        <v>42</v>
      </c>
      <c r="B1" s="6"/>
    </row>
    <row r="2" spans="1:256" ht="18.75" customHeight="1">
      <c r="B2" s="7" t="s">
        <v>192</v>
      </c>
      <c r="C2" s="7"/>
      <c r="D2" s="7"/>
      <c r="E2" s="7"/>
      <c r="F2" s="7"/>
      <c r="G2" s="7"/>
      <c r="H2" s="7"/>
      <c r="I2" s="7"/>
      <c r="J2" s="7"/>
      <c r="K2" s="7"/>
      <c r="L2" s="7"/>
      <c r="M2" s="7"/>
      <c r="N2" s="7"/>
    </row>
    <row r="3" spans="1:256" ht="18.75" customHeight="1"/>
    <row r="4" spans="1:256" ht="24" customHeight="1">
      <c r="K4" s="41" t="s">
        <v>62</v>
      </c>
      <c r="L4" s="286"/>
      <c r="M4" s="286"/>
      <c r="N4" s="286"/>
    </row>
    <row r="5" spans="1:256" ht="6.75" customHeight="1">
      <c r="J5" s="40"/>
      <c r="K5" s="42"/>
      <c r="L5" s="42"/>
      <c r="M5" s="46"/>
    </row>
    <row r="6" spans="1:256" s="2" customFormat="1" ht="27.75" customHeight="1">
      <c r="B6" s="8" t="s">
        <v>11</v>
      </c>
      <c r="C6" s="16"/>
      <c r="D6" s="16"/>
      <c r="E6" s="16"/>
      <c r="F6" s="16"/>
      <c r="G6" s="16"/>
      <c r="H6" s="16"/>
      <c r="I6" s="16"/>
      <c r="J6" s="16"/>
      <c r="K6" s="16"/>
      <c r="L6" s="16"/>
      <c r="M6" s="16"/>
      <c r="N6" s="16"/>
    </row>
    <row r="7" spans="1:256" s="3" customFormat="1" ht="14.1" customHeight="1">
      <c r="B7" s="9"/>
      <c r="C7" s="17" t="s">
        <v>26</v>
      </c>
      <c r="D7" s="17" t="s">
        <v>6</v>
      </c>
      <c r="E7" s="17" t="s">
        <v>25</v>
      </c>
      <c r="F7" s="27"/>
      <c r="G7" s="33"/>
      <c r="H7" s="33" t="s">
        <v>37</v>
      </c>
      <c r="I7" s="27"/>
      <c r="J7" s="33"/>
      <c r="K7" s="33" t="s">
        <v>27</v>
      </c>
      <c r="L7" s="17" t="s">
        <v>64</v>
      </c>
      <c r="M7" s="17" t="s">
        <v>18</v>
      </c>
      <c r="N7" s="49" t="s">
        <v>23</v>
      </c>
    </row>
    <row r="8" spans="1:256" s="3" customFormat="1" ht="50.1" customHeight="1">
      <c r="B8" s="10"/>
      <c r="C8" s="18" t="s">
        <v>29</v>
      </c>
      <c r="D8" s="24" t="s">
        <v>5</v>
      </c>
      <c r="E8" s="18" t="s">
        <v>30</v>
      </c>
      <c r="F8" s="28" t="s">
        <v>178</v>
      </c>
      <c r="G8" s="34"/>
      <c r="H8" s="36"/>
      <c r="I8" s="28" t="s">
        <v>53</v>
      </c>
      <c r="J8" s="34"/>
      <c r="K8" s="36"/>
      <c r="L8" s="18" t="s">
        <v>52</v>
      </c>
      <c r="M8" s="24" t="s">
        <v>16</v>
      </c>
      <c r="N8" s="50" t="s">
        <v>0</v>
      </c>
    </row>
    <row r="9" spans="1:256" s="3" customFormat="1" ht="33.75" customHeight="1">
      <c r="B9" s="11"/>
      <c r="C9" s="19"/>
      <c r="D9" s="19"/>
      <c r="E9" s="25"/>
      <c r="F9" s="282" t="s">
        <v>93</v>
      </c>
      <c r="G9" s="29" t="s">
        <v>41</v>
      </c>
      <c r="H9" s="29" t="s">
        <v>50</v>
      </c>
      <c r="I9" s="282" t="s">
        <v>93</v>
      </c>
      <c r="J9" s="29" t="s">
        <v>41</v>
      </c>
      <c r="K9" s="29" t="s">
        <v>50</v>
      </c>
      <c r="L9" s="19"/>
      <c r="M9" s="19"/>
      <c r="N9" s="51"/>
    </row>
    <row r="10" spans="1:256" s="4" customFormat="1" ht="19.5" customHeight="1">
      <c r="B10" s="12"/>
      <c r="C10" s="20" t="s">
        <v>21</v>
      </c>
      <c r="D10" s="20" t="s">
        <v>21</v>
      </c>
      <c r="E10" s="20" t="s">
        <v>21</v>
      </c>
      <c r="F10" s="283" t="s">
        <v>290</v>
      </c>
      <c r="G10" s="20" t="s">
        <v>21</v>
      </c>
      <c r="H10" s="20" t="s">
        <v>21</v>
      </c>
      <c r="I10" s="283" t="s">
        <v>290</v>
      </c>
      <c r="J10" s="20" t="s">
        <v>21</v>
      </c>
      <c r="K10" s="20" t="s">
        <v>21</v>
      </c>
      <c r="L10" s="20" t="s">
        <v>21</v>
      </c>
      <c r="M10" s="20"/>
      <c r="N10" s="52" t="s">
        <v>21</v>
      </c>
    </row>
    <row r="11" spans="1:256" s="5" customFormat="1" ht="42.75" customHeight="1">
      <c r="B11" s="278" t="s">
        <v>17</v>
      </c>
      <c r="C11" s="280"/>
      <c r="D11" s="280"/>
      <c r="E11" s="23" t="str">
        <f>IF(C11="","",C11-D11)</f>
        <v/>
      </c>
      <c r="F11" s="284"/>
      <c r="G11" s="23" t="str">
        <f>IF(H11="","",IF(F11="","",H11/F11))</f>
        <v/>
      </c>
      <c r="H11" s="280"/>
      <c r="I11" s="37" t="str">
        <f>IF(F11="","",F11)</f>
        <v/>
      </c>
      <c r="J11" s="23">
        <v>29420000</v>
      </c>
      <c r="K11" s="23" t="str">
        <f>IF(J11="","",IF(I11="","",I11*J11))</f>
        <v/>
      </c>
      <c r="L11" s="44" t="str">
        <f>IF(K11="","",IF(H11&gt;K11,K11,H11))</f>
        <v/>
      </c>
      <c r="M11" s="47" t="s">
        <v>67</v>
      </c>
      <c r="N11" s="44" t="str">
        <f>IF(L11="","",(ROUNDDOWN(L11,-3)))</f>
        <v/>
      </c>
    </row>
    <row r="12" spans="1:256" s="5" customFormat="1" ht="42.75" customHeight="1">
      <c r="B12" s="278" t="s">
        <v>3</v>
      </c>
      <c r="C12" s="280"/>
      <c r="D12" s="280"/>
      <c r="E12" s="23" t="str">
        <f>IF(C12="","",C12-D12)</f>
        <v/>
      </c>
      <c r="F12" s="284"/>
      <c r="G12" s="23" t="str">
        <f>IF(H12="","",IF(F12="","",H12/F12))</f>
        <v/>
      </c>
      <c r="H12" s="280"/>
      <c r="I12" s="37" t="str">
        <f>IF(F12="","",F12)</f>
        <v/>
      </c>
      <c r="J12" s="23">
        <v>484000</v>
      </c>
      <c r="K12" s="23" t="str">
        <f>IF(J12="","",IF(I12="","",I12*J12))</f>
        <v/>
      </c>
      <c r="L12" s="44" t="str">
        <f>IF(K12="","",IF(H12&gt;K12,K12,H12))</f>
        <v/>
      </c>
      <c r="M12" s="47" t="s">
        <v>60</v>
      </c>
      <c r="N12" s="44" t="str">
        <f>IF(L12="","",(ROUNDDOWN(L12,-3)))</f>
        <v/>
      </c>
    </row>
    <row r="13" spans="1:256" s="5" customFormat="1" ht="42.75" customHeight="1">
      <c r="B13" s="279" t="s">
        <v>13</v>
      </c>
      <c r="C13" s="281"/>
      <c r="D13" s="281"/>
      <c r="E13" s="26" t="str">
        <f>IF(C13="","",C13-D13)</f>
        <v/>
      </c>
      <c r="F13" s="285"/>
      <c r="G13" s="26" t="str">
        <f>IF(H13="","",IF(F13="","",H13/F13))</f>
        <v/>
      </c>
      <c r="H13" s="281"/>
      <c r="I13" s="38" t="str">
        <f>IF(F13="","",F13)</f>
        <v/>
      </c>
      <c r="J13" s="26">
        <v>484000</v>
      </c>
      <c r="K13" s="26" t="str">
        <f>IF(J13="","",IF(I13="","",I13*J13))</f>
        <v/>
      </c>
      <c r="L13" s="45" t="str">
        <f>IF(K13="","",IF(H13&gt;K13,K13,H13))</f>
        <v/>
      </c>
      <c r="M13" s="48" t="s">
        <v>60</v>
      </c>
      <c r="N13" s="45" t="str">
        <f>IF(L13="","",(ROUNDDOWN(L13,-3)))</f>
        <v/>
      </c>
    </row>
    <row r="14" spans="1:256" s="5" customFormat="1" ht="39.75" customHeight="1">
      <c r="B14" s="13" t="s">
        <v>118</v>
      </c>
      <c r="C14" s="23" t="str">
        <f>IF(L4="","",SUM(C11:C13))</f>
        <v/>
      </c>
      <c r="D14" s="23" t="str">
        <f>IF(L4="","",SUM(D11:D13))</f>
        <v/>
      </c>
      <c r="E14" s="23" t="str">
        <f>IF(L4="","",SUM(E11:E13))</f>
        <v/>
      </c>
      <c r="F14" s="39"/>
      <c r="G14" s="35"/>
      <c r="H14" s="23" t="str">
        <f>IF(L4="","",SUM(H11:H13))</f>
        <v/>
      </c>
      <c r="I14" s="39"/>
      <c r="J14" s="35"/>
      <c r="K14" s="23" t="str">
        <f>IF(L4="","",SUM(K11:K13))</f>
        <v/>
      </c>
      <c r="L14" s="44" t="str">
        <f>IF(L4="","",SUM(L11:L13))</f>
        <v/>
      </c>
      <c r="M14" s="35"/>
      <c r="N14" s="44" t="str">
        <f>IF(L4="","",SUM(N11:N13))</f>
        <v/>
      </c>
    </row>
    <row r="15" spans="1:256" ht="15.75" customHeight="1">
      <c r="B15" s="1" t="s">
        <v>291</v>
      </c>
    </row>
    <row r="16" spans="1:256" ht="15.75" customHeight="1">
      <c r="B16" s="1" t="s">
        <v>245</v>
      </c>
    </row>
    <row r="17" spans="2:12" ht="14.25">
      <c r="L17" s="15"/>
    </row>
    <row r="18" spans="2:12" ht="14.25">
      <c r="B18" s="15"/>
      <c r="C18" s="15"/>
      <c r="D18" s="15"/>
      <c r="E18" s="15"/>
      <c r="F18" s="15"/>
      <c r="G18" s="15"/>
      <c r="H18" s="15"/>
      <c r="I18" s="15"/>
      <c r="J18" s="15"/>
      <c r="K18" s="15"/>
      <c r="L18" s="15"/>
    </row>
    <row r="19" spans="2:12" ht="14.25">
      <c r="B19" s="15"/>
      <c r="C19" s="15"/>
      <c r="D19" s="15"/>
      <c r="E19" s="15"/>
      <c r="F19" s="15"/>
      <c r="G19" s="15"/>
      <c r="H19" s="15"/>
      <c r="I19" s="15"/>
      <c r="J19" s="15"/>
      <c r="K19" s="15"/>
      <c r="L19" s="15"/>
    </row>
    <row r="20" spans="2:12" ht="14.25">
      <c r="B20" s="15"/>
      <c r="C20" s="15"/>
      <c r="D20" s="15"/>
      <c r="E20" s="15"/>
      <c r="F20" s="15"/>
      <c r="G20" s="15"/>
      <c r="H20" s="15"/>
      <c r="I20" s="15"/>
      <c r="J20" s="15"/>
      <c r="K20" s="15"/>
    </row>
  </sheetData>
  <mergeCells count="4">
    <mergeCell ref="B2:N2"/>
    <mergeCell ref="L4:N4"/>
    <mergeCell ref="F8:H8"/>
    <mergeCell ref="I8:K8"/>
  </mergeCells>
  <phoneticPr fontId="4"/>
  <printOptions horizontalCentered="1"/>
  <pageMargins left="0.59055118110236215" right="0.59055118110236215" top="0.74803149606299213" bottom="0.35433070866141736" header="0.31496062992125984" footer="0.31496062992125984"/>
  <pageSetup paperSize="9" scale="75" fitToWidth="1" fitToHeight="1" orientation="landscape" usePrinterDefaults="1"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I79"/>
  <sheetViews>
    <sheetView view="pageBreakPreview" zoomScaleSheetLayoutView="100" workbookViewId="0">
      <selection activeCell="J24" sqref="J24"/>
    </sheetView>
  </sheetViews>
  <sheetFormatPr defaultColWidth="9" defaultRowHeight="13.5"/>
  <cols>
    <col min="1" max="2" width="5" style="1" customWidth="1"/>
    <col min="3" max="3" width="24.875" style="1" customWidth="1"/>
    <col min="4" max="4" width="23.75" style="1" customWidth="1"/>
    <col min="5" max="5" width="23.5" style="1" customWidth="1"/>
    <col min="6" max="6" width="23.625" style="1" customWidth="1"/>
    <col min="7" max="7" width="13.25" style="1" customWidth="1"/>
    <col min="8" max="8" width="24.375" style="1" customWidth="1"/>
    <col min="9" max="16384" width="9" style="1"/>
  </cols>
  <sheetData>
    <row r="1" spans="1:9" ht="19.5" customHeight="1">
      <c r="A1" s="54" t="s">
        <v>191</v>
      </c>
      <c r="G1" s="152" t="s">
        <v>181</v>
      </c>
      <c r="H1" s="152"/>
      <c r="I1" s="152"/>
    </row>
    <row r="2" spans="1:9" ht="17.25" customHeight="1">
      <c r="A2" s="55" t="s">
        <v>208</v>
      </c>
      <c r="B2" s="55"/>
      <c r="C2" s="55"/>
      <c r="D2" s="55"/>
      <c r="E2" s="55"/>
      <c r="F2" s="55"/>
      <c r="G2" s="152"/>
      <c r="H2" s="152"/>
      <c r="I2" s="152"/>
    </row>
    <row r="3" spans="1:9" ht="28.5">
      <c r="A3" s="55"/>
      <c r="B3" s="55"/>
      <c r="C3" s="55"/>
      <c r="D3" s="55"/>
      <c r="E3" s="55"/>
      <c r="F3" s="55"/>
      <c r="G3" s="152"/>
      <c r="H3" s="152"/>
      <c r="I3" s="152"/>
    </row>
    <row r="4" spans="1:9" ht="29.25">
      <c r="A4" s="56" t="s">
        <v>47</v>
      </c>
      <c r="G4" s="152"/>
      <c r="H4" s="152"/>
      <c r="I4" s="152"/>
    </row>
    <row r="5" spans="1:9" s="53" customFormat="1" ht="19.5" customHeight="1">
      <c r="A5" s="57" t="s">
        <v>48</v>
      </c>
      <c r="B5" s="69"/>
      <c r="C5" s="87"/>
      <c r="D5" s="103" t="s">
        <v>103</v>
      </c>
      <c r="E5" s="120" t="s">
        <v>325</v>
      </c>
      <c r="F5" s="137"/>
    </row>
    <row r="6" spans="1:9" s="53" customFormat="1" ht="12.75">
      <c r="A6" s="58"/>
    </row>
    <row r="7" spans="1:9" s="53" customFormat="1" ht="18" customHeight="1">
      <c r="A7" s="59" t="s">
        <v>70</v>
      </c>
      <c r="B7" s="70" t="s">
        <v>51</v>
      </c>
      <c r="C7" s="88"/>
      <c r="D7" s="59" t="s">
        <v>105</v>
      </c>
      <c r="E7" s="70"/>
      <c r="F7" s="88"/>
    </row>
    <row r="8" spans="1:9" s="53" customFormat="1" ht="18" customHeight="1">
      <c r="A8" s="60"/>
      <c r="B8" s="71"/>
      <c r="C8" s="89"/>
      <c r="D8" s="60" t="s">
        <v>106</v>
      </c>
      <c r="E8" s="71" t="s">
        <v>41</v>
      </c>
      <c r="F8" s="89" t="s">
        <v>50</v>
      </c>
    </row>
    <row r="9" spans="1:9" s="53" customFormat="1" ht="18" customHeight="1">
      <c r="A9" s="61"/>
      <c r="B9" s="72"/>
      <c r="C9" s="90"/>
      <c r="D9" s="61"/>
      <c r="E9" s="72"/>
      <c r="F9" s="90"/>
    </row>
    <row r="10" spans="1:9" s="53" customFormat="1" ht="18" customHeight="1">
      <c r="A10" s="62" t="s">
        <v>32</v>
      </c>
      <c r="B10" s="73" t="s">
        <v>12</v>
      </c>
      <c r="C10" s="91"/>
      <c r="D10" s="104" t="s">
        <v>108</v>
      </c>
      <c r="E10" s="121" t="s">
        <v>113</v>
      </c>
      <c r="F10" s="138" t="s">
        <v>114</v>
      </c>
    </row>
    <row r="11" spans="1:9" s="53" customFormat="1" ht="18" customHeight="1">
      <c r="A11" s="63"/>
      <c r="B11" s="74"/>
      <c r="C11" s="92" t="s">
        <v>81</v>
      </c>
      <c r="D11" s="105"/>
      <c r="E11" s="122" t="str">
        <f>IF(D11="","",F11/D11)</f>
        <v/>
      </c>
      <c r="F11" s="139"/>
      <c r="G11" s="153" t="s">
        <v>119</v>
      </c>
      <c r="H11" s="153"/>
    </row>
    <row r="12" spans="1:9" s="53" customFormat="1" ht="18" customHeight="1">
      <c r="A12" s="63"/>
      <c r="B12" s="74"/>
      <c r="C12" s="93" t="s">
        <v>263</v>
      </c>
      <c r="D12" s="105"/>
      <c r="E12" s="122"/>
      <c r="F12" s="139"/>
      <c r="G12" s="153"/>
      <c r="H12" s="153"/>
    </row>
    <row r="13" spans="1:9" s="53" customFormat="1" ht="18" customHeight="1">
      <c r="A13" s="63"/>
      <c r="B13" s="74"/>
      <c r="C13" s="93" t="s">
        <v>78</v>
      </c>
      <c r="D13" s="105"/>
      <c r="E13" s="122" t="str">
        <f t="shared" ref="E13:E41" si="0">IF(D13="","",F13/D13)</f>
        <v/>
      </c>
      <c r="F13" s="139"/>
    </row>
    <row r="14" spans="1:9" s="53" customFormat="1" ht="18" customHeight="1">
      <c r="A14" s="63"/>
      <c r="B14" s="74"/>
      <c r="C14" s="94" t="s">
        <v>20</v>
      </c>
      <c r="D14" s="106"/>
      <c r="E14" s="123" t="str">
        <f t="shared" si="0"/>
        <v/>
      </c>
      <c r="F14" s="140"/>
    </row>
    <row r="15" spans="1:9" s="53" customFormat="1" ht="18" customHeight="1">
      <c r="A15" s="63"/>
      <c r="B15" s="74"/>
      <c r="C15" s="92" t="s">
        <v>100</v>
      </c>
      <c r="D15" s="105"/>
      <c r="E15" s="124" t="str">
        <f t="shared" si="0"/>
        <v/>
      </c>
      <c r="F15" s="141"/>
    </row>
    <row r="16" spans="1:9" s="53" customFormat="1" ht="18" customHeight="1">
      <c r="A16" s="63"/>
      <c r="B16" s="74"/>
      <c r="C16" s="93"/>
      <c r="D16" s="107"/>
      <c r="E16" s="125" t="str">
        <f t="shared" si="0"/>
        <v/>
      </c>
      <c r="F16" s="140"/>
    </row>
    <row r="17" spans="1:6" s="53" customFormat="1" ht="18" customHeight="1">
      <c r="A17" s="63"/>
      <c r="B17" s="74"/>
      <c r="C17" s="93"/>
      <c r="D17" s="107"/>
      <c r="E17" s="126" t="str">
        <f t="shared" si="0"/>
        <v/>
      </c>
      <c r="F17" s="140"/>
    </row>
    <row r="18" spans="1:6" s="53" customFormat="1" ht="18" customHeight="1">
      <c r="A18" s="63"/>
      <c r="B18" s="74"/>
      <c r="C18" s="93"/>
      <c r="D18" s="107"/>
      <c r="E18" s="126" t="str">
        <f t="shared" si="0"/>
        <v/>
      </c>
      <c r="F18" s="140"/>
    </row>
    <row r="19" spans="1:6" s="53" customFormat="1" ht="18" customHeight="1">
      <c r="A19" s="63"/>
      <c r="B19" s="74"/>
      <c r="C19" s="93" t="s">
        <v>263</v>
      </c>
      <c r="D19" s="105"/>
      <c r="E19" s="124" t="str">
        <f t="shared" si="0"/>
        <v/>
      </c>
      <c r="F19" s="141"/>
    </row>
    <row r="20" spans="1:6" s="53" customFormat="1" ht="18" customHeight="1">
      <c r="A20" s="63"/>
      <c r="B20" s="74"/>
      <c r="C20" s="93" t="s">
        <v>83</v>
      </c>
      <c r="D20" s="105"/>
      <c r="E20" s="124" t="str">
        <f t="shared" si="0"/>
        <v/>
      </c>
      <c r="F20" s="141"/>
    </row>
    <row r="21" spans="1:6" s="53" customFormat="1" ht="18" customHeight="1">
      <c r="A21" s="63"/>
      <c r="B21" s="74"/>
      <c r="C21" s="93" t="s">
        <v>321</v>
      </c>
      <c r="D21" s="107"/>
      <c r="E21" s="124" t="str">
        <f t="shared" si="0"/>
        <v/>
      </c>
      <c r="F21" s="140"/>
    </row>
    <row r="22" spans="1:6" s="53" customFormat="1" ht="18" customHeight="1">
      <c r="A22" s="63"/>
      <c r="B22" s="74"/>
      <c r="C22" s="92" t="s">
        <v>100</v>
      </c>
      <c r="D22" s="105"/>
      <c r="E22" s="124" t="str">
        <f t="shared" si="0"/>
        <v/>
      </c>
      <c r="F22" s="141"/>
    </row>
    <row r="23" spans="1:6" s="53" customFormat="1" ht="18" customHeight="1">
      <c r="A23" s="63"/>
      <c r="B23" s="74"/>
      <c r="C23" s="93"/>
      <c r="D23" s="107"/>
      <c r="E23" s="124" t="str">
        <f t="shared" si="0"/>
        <v/>
      </c>
      <c r="F23" s="140"/>
    </row>
    <row r="24" spans="1:6" s="53" customFormat="1" ht="18" customHeight="1">
      <c r="A24" s="63"/>
      <c r="B24" s="74"/>
      <c r="C24" s="93"/>
      <c r="D24" s="107"/>
      <c r="E24" s="124" t="str">
        <f t="shared" si="0"/>
        <v/>
      </c>
      <c r="F24" s="140"/>
    </row>
    <row r="25" spans="1:6" s="53" customFormat="1" ht="18" customHeight="1">
      <c r="A25" s="63"/>
      <c r="B25" s="74"/>
      <c r="C25" s="93"/>
      <c r="D25" s="107"/>
      <c r="E25" s="124" t="str">
        <f t="shared" si="0"/>
        <v/>
      </c>
      <c r="F25" s="142"/>
    </row>
    <row r="26" spans="1:6" s="53" customFormat="1" ht="18" customHeight="1">
      <c r="A26" s="63"/>
      <c r="B26" s="74"/>
      <c r="C26" s="93"/>
      <c r="D26" s="107"/>
      <c r="E26" s="124" t="str">
        <f t="shared" si="0"/>
        <v/>
      </c>
      <c r="F26" s="142"/>
    </row>
    <row r="27" spans="1:6" s="53" customFormat="1" ht="18" customHeight="1">
      <c r="A27" s="63"/>
      <c r="B27" s="74"/>
      <c r="C27" s="93"/>
      <c r="D27" s="107"/>
      <c r="E27" s="124" t="str">
        <f t="shared" si="0"/>
        <v/>
      </c>
      <c r="F27" s="142"/>
    </row>
    <row r="28" spans="1:6" s="53" customFormat="1" ht="18" customHeight="1">
      <c r="A28" s="63"/>
      <c r="B28" s="74"/>
      <c r="C28" s="93"/>
      <c r="D28" s="107"/>
      <c r="E28" s="127" t="str">
        <f t="shared" si="0"/>
        <v/>
      </c>
      <c r="F28" s="142"/>
    </row>
    <row r="29" spans="1:6" s="53" customFormat="1" ht="18" customHeight="1">
      <c r="A29" s="63"/>
      <c r="B29" s="74"/>
      <c r="C29" s="89" t="s">
        <v>102</v>
      </c>
      <c r="D29" s="108"/>
      <c r="E29" s="128" t="str">
        <f t="shared" si="0"/>
        <v/>
      </c>
      <c r="F29" s="143" t="str">
        <f>IF(SUM(F13:F28)=0,"",SUM(F13:F28))</f>
        <v/>
      </c>
    </row>
    <row r="30" spans="1:6" s="53" customFormat="1" ht="18" customHeight="1">
      <c r="A30" s="63"/>
      <c r="B30" s="74" t="s">
        <v>19</v>
      </c>
      <c r="C30" s="95"/>
      <c r="D30" s="109"/>
      <c r="E30" s="129" t="str">
        <f t="shared" si="0"/>
        <v/>
      </c>
      <c r="F30" s="144"/>
    </row>
    <row r="31" spans="1:6" s="53" customFormat="1" ht="18" customHeight="1">
      <c r="A31" s="63"/>
      <c r="B31" s="74"/>
      <c r="C31" s="96"/>
      <c r="D31" s="110"/>
      <c r="E31" s="130" t="str">
        <f t="shared" si="0"/>
        <v/>
      </c>
      <c r="F31" s="145"/>
    </row>
    <row r="32" spans="1:6" s="53" customFormat="1" ht="18" customHeight="1">
      <c r="A32" s="63"/>
      <c r="B32" s="74"/>
      <c r="C32" s="96"/>
      <c r="D32" s="110"/>
      <c r="E32" s="130" t="str">
        <f t="shared" si="0"/>
        <v/>
      </c>
      <c r="F32" s="145"/>
    </row>
    <row r="33" spans="1:8" s="53" customFormat="1" ht="18" customHeight="1">
      <c r="A33" s="63"/>
      <c r="B33" s="74"/>
      <c r="C33" s="96"/>
      <c r="D33" s="110"/>
      <c r="E33" s="130" t="str">
        <f t="shared" si="0"/>
        <v/>
      </c>
      <c r="F33" s="145"/>
      <c r="G33" s="153"/>
      <c r="H33" s="153"/>
    </row>
    <row r="34" spans="1:8" s="53" customFormat="1" ht="18" customHeight="1">
      <c r="A34" s="63"/>
      <c r="B34" s="74"/>
      <c r="C34" s="97"/>
      <c r="D34" s="111"/>
      <c r="E34" s="131" t="str">
        <f t="shared" si="0"/>
        <v/>
      </c>
      <c r="F34" s="146"/>
      <c r="G34" s="153"/>
      <c r="H34" s="153"/>
    </row>
    <row r="35" spans="1:8" s="53" customFormat="1" ht="18" customHeight="1">
      <c r="A35" s="63"/>
      <c r="B35" s="74"/>
      <c r="C35" s="98" t="s">
        <v>102</v>
      </c>
      <c r="D35" s="112"/>
      <c r="E35" s="128" t="str">
        <f t="shared" si="0"/>
        <v/>
      </c>
      <c r="F35" s="143" t="str">
        <f>IF(SUM(F30:F34)=0,"",(SUM(F30:F34)))</f>
        <v/>
      </c>
    </row>
    <row r="36" spans="1:8" s="53" customFormat="1" ht="18" customHeight="1">
      <c r="A36" s="63"/>
      <c r="B36" s="71" t="s">
        <v>54</v>
      </c>
      <c r="C36" s="89"/>
      <c r="D36" s="112"/>
      <c r="E36" s="128" t="str">
        <f t="shared" si="0"/>
        <v/>
      </c>
      <c r="F36" s="143" t="str">
        <f>IF(F29="","",IF(F35="",F29,F29+F35))</f>
        <v/>
      </c>
    </row>
    <row r="37" spans="1:8" s="53" customFormat="1" ht="18" customHeight="1">
      <c r="A37" s="63" t="s">
        <v>71</v>
      </c>
      <c r="B37" s="75" t="str">
        <f>C13</f>
        <v>&lt;改修工事&gt;</v>
      </c>
      <c r="C37" s="93"/>
      <c r="D37" s="113"/>
      <c r="E37" s="129" t="str">
        <f t="shared" si="0"/>
        <v/>
      </c>
      <c r="F37" s="147"/>
    </row>
    <row r="38" spans="1:8" s="53" customFormat="1" ht="18" customHeight="1">
      <c r="A38" s="63"/>
      <c r="B38" s="75" t="s">
        <v>311</v>
      </c>
      <c r="C38" s="93"/>
      <c r="D38" s="114"/>
      <c r="E38" s="130" t="str">
        <f t="shared" si="0"/>
        <v/>
      </c>
      <c r="F38" s="148"/>
    </row>
    <row r="39" spans="1:8" s="53" customFormat="1" ht="18" customHeight="1">
      <c r="A39" s="63"/>
      <c r="B39" s="76" t="s">
        <v>79</v>
      </c>
      <c r="C39" s="93"/>
      <c r="D39" s="110"/>
      <c r="E39" s="130" t="str">
        <f t="shared" si="0"/>
        <v/>
      </c>
      <c r="F39" s="145"/>
    </row>
    <row r="40" spans="1:8" s="53" customFormat="1" ht="18" customHeight="1">
      <c r="A40" s="63"/>
      <c r="B40" s="76" t="s">
        <v>79</v>
      </c>
      <c r="C40" s="93"/>
      <c r="D40" s="110"/>
      <c r="E40" s="130" t="str">
        <f t="shared" si="0"/>
        <v/>
      </c>
      <c r="F40" s="145"/>
    </row>
    <row r="41" spans="1:8" s="53" customFormat="1" ht="18" customHeight="1">
      <c r="A41" s="63"/>
      <c r="B41" s="77" t="s">
        <v>79</v>
      </c>
      <c r="C41" s="93"/>
      <c r="D41" s="110"/>
      <c r="E41" s="130" t="str">
        <f t="shared" si="0"/>
        <v/>
      </c>
      <c r="F41" s="145"/>
    </row>
    <row r="42" spans="1:8" s="53" customFormat="1" ht="18" customHeight="1">
      <c r="A42" s="63"/>
      <c r="B42" s="78" t="s">
        <v>83</v>
      </c>
      <c r="C42" s="93"/>
      <c r="D42" s="110"/>
      <c r="E42" s="130"/>
      <c r="F42" s="145"/>
    </row>
    <row r="43" spans="1:8" s="53" customFormat="1" ht="18" customHeight="1">
      <c r="A43" s="63"/>
      <c r="B43" s="78" t="s">
        <v>312</v>
      </c>
      <c r="C43" s="93"/>
      <c r="D43" s="110"/>
      <c r="E43" s="130"/>
      <c r="F43" s="145"/>
    </row>
    <row r="44" spans="1:8" s="53" customFormat="1" ht="18" customHeight="1">
      <c r="A44" s="63"/>
      <c r="B44" s="77" t="s">
        <v>79</v>
      </c>
      <c r="C44" s="93"/>
      <c r="D44" s="110"/>
      <c r="E44" s="130"/>
      <c r="F44" s="145"/>
    </row>
    <row r="45" spans="1:8" s="53" customFormat="1" ht="18" customHeight="1">
      <c r="A45" s="63"/>
      <c r="B45" s="77" t="s">
        <v>79</v>
      </c>
      <c r="C45" s="93"/>
      <c r="D45" s="110"/>
      <c r="E45" s="130"/>
      <c r="F45" s="145"/>
    </row>
    <row r="46" spans="1:8" s="53" customFormat="1" ht="18" customHeight="1">
      <c r="A46" s="63"/>
      <c r="B46" s="77" t="s">
        <v>79</v>
      </c>
      <c r="C46" s="93"/>
      <c r="D46" s="110"/>
      <c r="E46" s="130"/>
      <c r="F46" s="145"/>
    </row>
    <row r="47" spans="1:8" s="53" customFormat="1" ht="18" customHeight="1">
      <c r="A47" s="63"/>
      <c r="B47" s="79" t="s">
        <v>22</v>
      </c>
      <c r="C47" s="92"/>
      <c r="D47" s="114"/>
      <c r="E47" s="130" t="str">
        <f t="shared" ref="E47:E53" si="1">IF(D47="","",F47/D47)</f>
        <v/>
      </c>
      <c r="F47" s="148"/>
    </row>
    <row r="48" spans="1:8" s="53" customFormat="1" ht="18" customHeight="1">
      <c r="A48" s="63"/>
      <c r="B48" s="75"/>
      <c r="C48" s="93"/>
      <c r="D48" s="114"/>
      <c r="E48" s="130" t="str">
        <f t="shared" si="1"/>
        <v/>
      </c>
      <c r="F48" s="148"/>
    </row>
    <row r="49" spans="1:6" s="53" customFormat="1" ht="18" customHeight="1">
      <c r="A49" s="63"/>
      <c r="B49" s="77" t="s">
        <v>79</v>
      </c>
      <c r="C49" s="93"/>
      <c r="D49" s="110"/>
      <c r="E49" s="130" t="str">
        <f t="shared" si="1"/>
        <v/>
      </c>
      <c r="F49" s="145"/>
    </row>
    <row r="50" spans="1:6" s="53" customFormat="1" ht="18" customHeight="1">
      <c r="A50" s="63"/>
      <c r="B50" s="76" t="s">
        <v>79</v>
      </c>
      <c r="C50" s="93"/>
      <c r="D50" s="110"/>
      <c r="E50" s="130" t="str">
        <f t="shared" si="1"/>
        <v/>
      </c>
      <c r="F50" s="145"/>
    </row>
    <row r="51" spans="1:6" s="53" customFormat="1" ht="18" customHeight="1">
      <c r="A51" s="63"/>
      <c r="B51" s="80" t="s">
        <v>79</v>
      </c>
      <c r="C51" s="99"/>
      <c r="D51" s="111"/>
      <c r="E51" s="131" t="str">
        <f t="shared" si="1"/>
        <v/>
      </c>
      <c r="F51" s="146"/>
    </row>
    <row r="52" spans="1:6" s="53" customFormat="1" ht="18" customHeight="1">
      <c r="A52" s="64"/>
      <c r="B52" s="81" t="s">
        <v>80</v>
      </c>
      <c r="C52" s="98"/>
      <c r="D52" s="112"/>
      <c r="E52" s="128" t="str">
        <f t="shared" si="1"/>
        <v/>
      </c>
      <c r="F52" s="143" t="str">
        <f>IF(SUM(F37:F51)=0,"",(SUM(F37:F51)))</f>
        <v/>
      </c>
    </row>
    <row r="53" spans="1:6" s="53" customFormat="1" ht="18" customHeight="1">
      <c r="A53" s="61" t="s">
        <v>73</v>
      </c>
      <c r="B53" s="72"/>
      <c r="C53" s="90"/>
      <c r="D53" s="115"/>
      <c r="E53" s="132" t="str">
        <f t="shared" si="1"/>
        <v/>
      </c>
      <c r="F53" s="149" t="str">
        <f>IF(F36="","",IF(F52="",F36,F36+F52))</f>
        <v/>
      </c>
    </row>
    <row r="54" spans="1:6" s="53" customFormat="1" ht="18" customHeight="1">
      <c r="A54" s="62" t="s">
        <v>74</v>
      </c>
      <c r="B54" s="82" t="s">
        <v>82</v>
      </c>
      <c r="C54" s="100"/>
      <c r="D54" s="116" t="s">
        <v>110</v>
      </c>
      <c r="E54" s="133" t="s">
        <v>110</v>
      </c>
      <c r="F54" s="150"/>
    </row>
    <row r="55" spans="1:6" s="53" customFormat="1" ht="18" customHeight="1">
      <c r="A55" s="63"/>
      <c r="B55" s="83" t="s">
        <v>84</v>
      </c>
      <c r="C55" s="101"/>
      <c r="D55" s="117"/>
      <c r="E55" s="134"/>
      <c r="F55" s="145" t="s">
        <v>110</v>
      </c>
    </row>
    <row r="56" spans="1:6" s="53" customFormat="1" ht="18" customHeight="1">
      <c r="A56" s="63"/>
      <c r="B56" s="83" t="s">
        <v>85</v>
      </c>
      <c r="C56" s="101"/>
      <c r="D56" s="117"/>
      <c r="E56" s="134"/>
      <c r="F56" s="145" t="s">
        <v>110</v>
      </c>
    </row>
    <row r="57" spans="1:6" s="53" customFormat="1" ht="18" customHeight="1">
      <c r="A57" s="63"/>
      <c r="B57" s="83" t="s">
        <v>86</v>
      </c>
      <c r="C57" s="101"/>
      <c r="D57" s="117"/>
      <c r="E57" s="134"/>
      <c r="F57" s="145" t="s">
        <v>116</v>
      </c>
    </row>
    <row r="58" spans="1:6" s="53" customFormat="1" ht="18" customHeight="1">
      <c r="A58" s="63"/>
      <c r="B58" s="83" t="s">
        <v>127</v>
      </c>
      <c r="C58" s="101"/>
      <c r="D58" s="117"/>
      <c r="E58" s="134"/>
      <c r="F58" s="142"/>
    </row>
    <row r="59" spans="1:6" s="53" customFormat="1" ht="18" customHeight="1">
      <c r="A59" s="63"/>
      <c r="B59" s="83" t="s">
        <v>88</v>
      </c>
      <c r="C59" s="101"/>
      <c r="D59" s="117"/>
      <c r="E59" s="134"/>
      <c r="F59" s="142"/>
    </row>
    <row r="60" spans="1:6" s="53" customFormat="1" ht="18" customHeight="1">
      <c r="A60" s="63"/>
      <c r="B60" s="83" t="s">
        <v>89</v>
      </c>
      <c r="C60" s="101"/>
      <c r="D60" s="118"/>
      <c r="E60" s="135"/>
      <c r="F60" s="142"/>
    </row>
    <row r="61" spans="1:6" s="53" customFormat="1" ht="18" customHeight="1">
      <c r="A61" s="65"/>
      <c r="B61" s="84" t="s">
        <v>90</v>
      </c>
      <c r="C61" s="102"/>
      <c r="D61" s="119" t="s">
        <v>33</v>
      </c>
      <c r="E61" s="136" t="s">
        <v>33</v>
      </c>
      <c r="F61" s="149" t="str">
        <f>IF(SUM(F54:F60)=0,"",SUM(F54:F60))</f>
        <v/>
      </c>
    </row>
    <row r="62" spans="1:6">
      <c r="F62" s="151" t="str">
        <f>IF(F53=F61,"","↑【確認】「事業財源」の合計と「合計（総事業費）」が不一致")</f>
        <v/>
      </c>
    </row>
    <row r="63" spans="1:6">
      <c r="F63" s="151"/>
    </row>
    <row r="64" spans="1:6">
      <c r="A64" s="66" t="s">
        <v>38</v>
      </c>
    </row>
    <row r="65" spans="1:6">
      <c r="A65" s="66"/>
    </row>
    <row r="66" spans="1:6">
      <c r="A66" s="67" t="s">
        <v>297</v>
      </c>
      <c r="B66" s="85" t="s">
        <v>313</v>
      </c>
      <c r="C66" s="85"/>
      <c r="D66" s="85"/>
      <c r="E66" s="85"/>
      <c r="F66" s="85"/>
    </row>
    <row r="67" spans="1:6">
      <c r="A67" s="67"/>
      <c r="B67" s="85" t="s">
        <v>314</v>
      </c>
      <c r="C67" s="85"/>
      <c r="D67" s="85"/>
      <c r="E67" s="85"/>
      <c r="F67" s="85"/>
    </row>
    <row r="68" spans="1:6">
      <c r="A68" s="67" t="s">
        <v>35</v>
      </c>
      <c r="B68" s="85" t="s">
        <v>94</v>
      </c>
      <c r="C68" s="85"/>
      <c r="D68" s="85"/>
      <c r="E68" s="85"/>
      <c r="F68" s="85"/>
    </row>
    <row r="69" spans="1:6">
      <c r="A69" s="67" t="s">
        <v>112</v>
      </c>
      <c r="B69" s="85" t="s">
        <v>323</v>
      </c>
      <c r="C69" s="85"/>
      <c r="D69" s="85"/>
      <c r="E69" s="85"/>
      <c r="F69" s="85"/>
    </row>
    <row r="70" spans="1:6">
      <c r="A70" s="67"/>
      <c r="B70" s="85" t="s">
        <v>294</v>
      </c>
      <c r="C70" s="85"/>
      <c r="D70" s="85"/>
      <c r="E70" s="85"/>
      <c r="F70" s="85"/>
    </row>
    <row r="71" spans="1:6">
      <c r="A71" s="67"/>
      <c r="B71" s="85" t="s">
        <v>315</v>
      </c>
      <c r="C71" s="85"/>
      <c r="D71" s="85"/>
      <c r="E71" s="85"/>
      <c r="F71" s="85"/>
    </row>
    <row r="72" spans="1:6">
      <c r="A72" s="67" t="s">
        <v>309</v>
      </c>
      <c r="B72" s="85" t="s">
        <v>14</v>
      </c>
      <c r="C72" s="85"/>
      <c r="D72" s="85"/>
      <c r="E72" s="85"/>
      <c r="F72" s="85"/>
    </row>
    <row r="73" spans="1:6">
      <c r="A73" s="67" t="s">
        <v>310</v>
      </c>
      <c r="B73" s="85" t="s">
        <v>316</v>
      </c>
      <c r="C73" s="85"/>
      <c r="D73" s="85"/>
      <c r="E73" s="85"/>
      <c r="F73" s="85"/>
    </row>
    <row r="74" spans="1:6">
      <c r="A74" s="67" t="s">
        <v>310</v>
      </c>
      <c r="B74" s="85" t="s">
        <v>317</v>
      </c>
      <c r="C74" s="85"/>
      <c r="D74" s="85"/>
      <c r="E74" s="85"/>
      <c r="F74" s="85"/>
    </row>
    <row r="75" spans="1:6">
      <c r="A75" s="67" t="s">
        <v>43</v>
      </c>
      <c r="B75" s="86" t="s">
        <v>318</v>
      </c>
      <c r="C75" s="86"/>
      <c r="D75" s="85"/>
      <c r="E75" s="85"/>
      <c r="F75" s="85"/>
    </row>
    <row r="76" spans="1:6">
      <c r="A76" s="67" t="s">
        <v>76</v>
      </c>
      <c r="B76" s="86" t="s">
        <v>99</v>
      </c>
      <c r="C76" s="86"/>
      <c r="D76" s="85"/>
      <c r="E76" s="85"/>
      <c r="F76" s="85"/>
    </row>
    <row r="77" spans="1:6">
      <c r="A77" s="67" t="s">
        <v>310</v>
      </c>
      <c r="B77" s="86" t="s">
        <v>319</v>
      </c>
      <c r="C77" s="86"/>
      <c r="D77" s="85"/>
      <c r="E77" s="85"/>
      <c r="F77" s="85"/>
    </row>
    <row r="78" spans="1:6">
      <c r="A78" s="67" t="s">
        <v>310</v>
      </c>
      <c r="B78" s="86" t="s">
        <v>320</v>
      </c>
      <c r="C78" s="86"/>
      <c r="D78" s="85"/>
      <c r="E78" s="85"/>
      <c r="F78" s="85"/>
    </row>
    <row r="79" spans="1:6">
      <c r="A79" s="68"/>
    </row>
  </sheetData>
  <mergeCells count="35">
    <mergeCell ref="A5:B5"/>
    <mergeCell ref="E5:F5"/>
    <mergeCell ref="D7:F7"/>
    <mergeCell ref="B36:C36"/>
    <mergeCell ref="B37:C37"/>
    <mergeCell ref="B38:C38"/>
    <mergeCell ref="B42:C42"/>
    <mergeCell ref="B43:C43"/>
    <mergeCell ref="B47:C47"/>
    <mergeCell ref="B48:C48"/>
    <mergeCell ref="B52:C52"/>
    <mergeCell ref="A53:C53"/>
    <mergeCell ref="B54:C54"/>
    <mergeCell ref="B55:C55"/>
    <mergeCell ref="B56:C56"/>
    <mergeCell ref="B57:C57"/>
    <mergeCell ref="B58:C58"/>
    <mergeCell ref="B59:C59"/>
    <mergeCell ref="B60:C60"/>
    <mergeCell ref="B61:C61"/>
    <mergeCell ref="G1:G3"/>
    <mergeCell ref="A2:F3"/>
    <mergeCell ref="A7:A9"/>
    <mergeCell ref="B7:C9"/>
    <mergeCell ref="D8:D9"/>
    <mergeCell ref="E8:E9"/>
    <mergeCell ref="F8:F9"/>
    <mergeCell ref="G11:H12"/>
    <mergeCell ref="B30:B35"/>
    <mergeCell ref="A10:A36"/>
    <mergeCell ref="B10:B29"/>
    <mergeCell ref="A37:A52"/>
    <mergeCell ref="A54:A61"/>
    <mergeCell ref="D54:D60"/>
    <mergeCell ref="E54:E60"/>
  </mergeCells>
  <phoneticPr fontId="4"/>
  <dataValidations count="2">
    <dataValidation type="list" allowBlank="0" showDropDown="0" showInputMessage="1" showErrorMessage="1" sqref="C13 C20 B42:C42 B37:C37">
      <formula1>" &lt;建築工事&gt;, &lt;改修工事&gt;"</formula1>
    </dataValidation>
    <dataValidation type="list" allowBlank="1" showDropDown="0" showInputMessage="1" showErrorMessage="1" sqref="C14 B43:C43 B38:C38">
      <formula1>"　（新築）,（移転新築）,　（増築）,　（改築）"</formula1>
    </dataValidation>
  </dataValidations>
  <printOptions horizontalCentered="1"/>
  <pageMargins left="0.59055118110236215" right="0.59055118110236215" top="0.74803149606299213" bottom="0.35433070866141736" header="0.31496062992125984" footer="0.31496062992125984"/>
  <pageSetup paperSize="9" scale="65" fitToWidth="1" fitToHeight="1" orientation="portrait" usePrinterDefaults="1" blackAndWhite="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I83"/>
  <sheetViews>
    <sheetView view="pageBreakPreview" zoomScaleSheetLayoutView="100" workbookViewId="0">
      <selection activeCell="N17" sqref="N17"/>
    </sheetView>
  </sheetViews>
  <sheetFormatPr defaultColWidth="9" defaultRowHeight="13.5"/>
  <cols>
    <col min="1" max="2" width="5" style="1" customWidth="1"/>
    <col min="3" max="3" width="24.875" style="1" customWidth="1"/>
    <col min="4" max="4" width="23.75" style="1" customWidth="1"/>
    <col min="5" max="5" width="23.5" style="1" customWidth="1"/>
    <col min="6" max="6" width="23.625" style="1" customWidth="1"/>
    <col min="7" max="7" width="9" style="1"/>
    <col min="8" max="8" width="20.375" style="1" customWidth="1"/>
    <col min="9" max="16384" width="9" style="1"/>
  </cols>
  <sheetData>
    <row r="1" spans="1:9" ht="19.5" customHeight="1">
      <c r="A1" s="54" t="s">
        <v>329</v>
      </c>
      <c r="G1" s="152" t="s">
        <v>190</v>
      </c>
      <c r="H1" s="152"/>
      <c r="I1" s="152"/>
    </row>
    <row r="2" spans="1:9" ht="17.25" customHeight="1">
      <c r="A2" s="55" t="s">
        <v>208</v>
      </c>
      <c r="B2" s="55"/>
      <c r="C2" s="55"/>
      <c r="D2" s="55"/>
      <c r="E2" s="55"/>
      <c r="F2" s="55"/>
      <c r="G2" s="152"/>
      <c r="H2" s="152"/>
      <c r="I2" s="152"/>
    </row>
    <row r="3" spans="1:9" ht="28.5">
      <c r="A3" s="55"/>
      <c r="B3" s="55"/>
      <c r="C3" s="55"/>
      <c r="D3" s="55"/>
      <c r="E3" s="55"/>
      <c r="F3" s="55"/>
      <c r="G3" s="152"/>
      <c r="H3" s="152"/>
      <c r="I3" s="152"/>
    </row>
    <row r="4" spans="1:9" ht="29.25">
      <c r="A4" s="56" t="s">
        <v>47</v>
      </c>
      <c r="G4" s="152"/>
      <c r="H4" s="152"/>
      <c r="I4" s="152"/>
    </row>
    <row r="5" spans="1:9" s="53" customFormat="1" ht="19.5" customHeight="1">
      <c r="A5" s="57" t="s">
        <v>48</v>
      </c>
      <c r="B5" s="69"/>
      <c r="C5" s="87"/>
      <c r="D5" s="103" t="s">
        <v>103</v>
      </c>
      <c r="E5" s="120" t="s">
        <v>324</v>
      </c>
      <c r="F5" s="137"/>
    </row>
    <row r="6" spans="1:9" s="53" customFormat="1" ht="12.75">
      <c r="A6" s="58"/>
    </row>
    <row r="7" spans="1:9" s="53" customFormat="1" ht="18" customHeight="1">
      <c r="A7" s="59" t="s">
        <v>70</v>
      </c>
      <c r="B7" s="70" t="s">
        <v>51</v>
      </c>
      <c r="C7" s="88"/>
      <c r="D7" s="59" t="s">
        <v>105</v>
      </c>
      <c r="E7" s="70"/>
      <c r="F7" s="88"/>
    </row>
    <row r="8" spans="1:9" s="53" customFormat="1" ht="18" customHeight="1">
      <c r="A8" s="60"/>
      <c r="B8" s="71"/>
      <c r="C8" s="89"/>
      <c r="D8" s="60" t="s">
        <v>106</v>
      </c>
      <c r="E8" s="71" t="s">
        <v>41</v>
      </c>
      <c r="F8" s="89" t="s">
        <v>50</v>
      </c>
    </row>
    <row r="9" spans="1:9" s="53" customFormat="1" ht="18" customHeight="1">
      <c r="A9" s="61"/>
      <c r="B9" s="72"/>
      <c r="C9" s="90"/>
      <c r="D9" s="61"/>
      <c r="E9" s="72"/>
      <c r="F9" s="90"/>
    </row>
    <row r="10" spans="1:9" s="53" customFormat="1" ht="18" customHeight="1">
      <c r="A10" s="62" t="s">
        <v>32</v>
      </c>
      <c r="B10" s="73" t="s">
        <v>12</v>
      </c>
      <c r="C10" s="91"/>
      <c r="D10" s="104" t="s">
        <v>108</v>
      </c>
      <c r="E10" s="121" t="s">
        <v>113</v>
      </c>
      <c r="F10" s="138" t="s">
        <v>114</v>
      </c>
    </row>
    <row r="11" spans="1:9" s="53" customFormat="1" ht="18" customHeight="1">
      <c r="A11" s="154"/>
      <c r="B11" s="155"/>
      <c r="C11" s="92" t="s">
        <v>322</v>
      </c>
      <c r="D11" s="156"/>
      <c r="E11" s="170"/>
      <c r="F11" s="171"/>
      <c r="G11" s="153" t="s">
        <v>119</v>
      </c>
      <c r="H11" s="153"/>
    </row>
    <row r="12" spans="1:9" s="53" customFormat="1" ht="18" customHeight="1">
      <c r="A12" s="63"/>
      <c r="B12" s="74"/>
      <c r="C12" s="93" t="s">
        <v>263</v>
      </c>
      <c r="D12" s="105"/>
      <c r="E12" s="122" t="str">
        <f t="shared" ref="E12:E29" si="0">IF(D12="","",F12/D12)</f>
        <v/>
      </c>
      <c r="F12" s="139"/>
      <c r="G12" s="153"/>
      <c r="H12" s="153"/>
    </row>
    <row r="13" spans="1:9" s="53" customFormat="1" ht="18" customHeight="1">
      <c r="A13" s="63"/>
      <c r="B13" s="74"/>
      <c r="C13" s="93" t="s">
        <v>78</v>
      </c>
      <c r="D13" s="105"/>
      <c r="E13" s="122" t="str">
        <f t="shared" si="0"/>
        <v/>
      </c>
      <c r="F13" s="139"/>
    </row>
    <row r="14" spans="1:9" s="53" customFormat="1" ht="18" customHeight="1">
      <c r="A14" s="63"/>
      <c r="B14" s="74"/>
      <c r="C14" s="94" t="s">
        <v>20</v>
      </c>
      <c r="D14" s="157"/>
      <c r="E14" s="123" t="str">
        <f t="shared" si="0"/>
        <v/>
      </c>
      <c r="F14" s="140"/>
    </row>
    <row r="15" spans="1:9" s="53" customFormat="1" ht="18" customHeight="1">
      <c r="A15" s="63"/>
      <c r="B15" s="74"/>
      <c r="C15" s="92" t="s">
        <v>100</v>
      </c>
      <c r="D15" s="158"/>
      <c r="E15" s="124" t="str">
        <f t="shared" si="0"/>
        <v/>
      </c>
      <c r="F15" s="141"/>
    </row>
    <row r="16" spans="1:9" s="53" customFormat="1" ht="18" customHeight="1">
      <c r="A16" s="63"/>
      <c r="B16" s="74"/>
      <c r="C16" s="93"/>
      <c r="D16" s="159"/>
      <c r="E16" s="125" t="str">
        <f t="shared" si="0"/>
        <v/>
      </c>
      <c r="F16" s="140"/>
    </row>
    <row r="17" spans="1:6" s="53" customFormat="1" ht="18" customHeight="1">
      <c r="A17" s="63"/>
      <c r="B17" s="74"/>
      <c r="C17" s="93"/>
      <c r="D17" s="159"/>
      <c r="E17" s="126" t="str">
        <f t="shared" si="0"/>
        <v/>
      </c>
      <c r="F17" s="140"/>
    </row>
    <row r="18" spans="1:6" s="53" customFormat="1" ht="18" customHeight="1">
      <c r="A18" s="63"/>
      <c r="B18" s="74"/>
      <c r="C18" s="93"/>
      <c r="D18" s="160"/>
      <c r="E18" s="126" t="str">
        <f t="shared" si="0"/>
        <v/>
      </c>
      <c r="F18" s="140"/>
    </row>
    <row r="19" spans="1:6" s="53" customFormat="1" ht="18" customHeight="1">
      <c r="A19" s="63"/>
      <c r="B19" s="74"/>
      <c r="C19" s="93" t="s">
        <v>263</v>
      </c>
      <c r="D19" s="158"/>
      <c r="E19" s="124" t="str">
        <f t="shared" si="0"/>
        <v/>
      </c>
      <c r="F19" s="141"/>
    </row>
    <row r="20" spans="1:6" s="53" customFormat="1" ht="18" customHeight="1">
      <c r="A20" s="63"/>
      <c r="B20" s="74"/>
      <c r="C20" s="93" t="s">
        <v>83</v>
      </c>
      <c r="D20" s="158"/>
      <c r="E20" s="124" t="str">
        <f t="shared" si="0"/>
        <v/>
      </c>
      <c r="F20" s="141"/>
    </row>
    <row r="21" spans="1:6" s="53" customFormat="1" ht="18" customHeight="1">
      <c r="A21" s="63"/>
      <c r="B21" s="74"/>
      <c r="C21" s="93" t="s">
        <v>321</v>
      </c>
      <c r="D21" s="161"/>
      <c r="E21" s="124" t="str">
        <f t="shared" si="0"/>
        <v/>
      </c>
      <c r="F21" s="140"/>
    </row>
    <row r="22" spans="1:6" s="53" customFormat="1" ht="18" customHeight="1">
      <c r="A22" s="63"/>
      <c r="B22" s="74"/>
      <c r="C22" s="92" t="s">
        <v>100</v>
      </c>
      <c r="D22" s="158"/>
      <c r="E22" s="124" t="str">
        <f t="shared" si="0"/>
        <v/>
      </c>
      <c r="F22" s="141"/>
    </row>
    <row r="23" spans="1:6" s="53" customFormat="1" ht="18" customHeight="1">
      <c r="A23" s="63"/>
      <c r="B23" s="74"/>
      <c r="C23" s="93"/>
      <c r="D23" s="161"/>
      <c r="E23" s="124" t="str">
        <f t="shared" si="0"/>
        <v/>
      </c>
      <c r="F23" s="140"/>
    </row>
    <row r="24" spans="1:6" s="53" customFormat="1" ht="18" customHeight="1">
      <c r="A24" s="63"/>
      <c r="B24" s="74"/>
      <c r="C24" s="93"/>
      <c r="D24" s="161"/>
      <c r="E24" s="124" t="str">
        <f t="shared" si="0"/>
        <v/>
      </c>
      <c r="F24" s="140"/>
    </row>
    <row r="25" spans="1:6" s="53" customFormat="1" ht="18" customHeight="1">
      <c r="A25" s="63"/>
      <c r="B25" s="74"/>
      <c r="C25" s="93"/>
      <c r="D25" s="161"/>
      <c r="E25" s="124" t="str">
        <f t="shared" si="0"/>
        <v/>
      </c>
      <c r="F25" s="142"/>
    </row>
    <row r="26" spans="1:6" s="53" customFormat="1" ht="18" customHeight="1">
      <c r="A26" s="63"/>
      <c r="B26" s="74"/>
      <c r="C26" s="92" t="s">
        <v>201</v>
      </c>
      <c r="D26" s="158"/>
      <c r="E26" s="124" t="str">
        <f t="shared" si="0"/>
        <v/>
      </c>
      <c r="F26" s="172"/>
    </row>
    <row r="27" spans="1:6" s="53" customFormat="1" ht="18" customHeight="1">
      <c r="A27" s="63"/>
      <c r="B27" s="74"/>
      <c r="C27" s="93" t="s">
        <v>83</v>
      </c>
      <c r="D27" s="158"/>
      <c r="E27" s="124" t="str">
        <f t="shared" si="0"/>
        <v/>
      </c>
      <c r="F27" s="172"/>
    </row>
    <row r="28" spans="1:6" s="53" customFormat="1" ht="18" customHeight="1">
      <c r="A28" s="63"/>
      <c r="B28" s="74"/>
      <c r="C28" s="93" t="s">
        <v>321</v>
      </c>
      <c r="D28" s="161"/>
      <c r="E28" s="127" t="str">
        <f t="shared" si="0"/>
        <v/>
      </c>
      <c r="F28" s="142"/>
    </row>
    <row r="29" spans="1:6" s="53" customFormat="1" ht="18" customHeight="1">
      <c r="A29" s="63"/>
      <c r="B29" s="74"/>
      <c r="C29" s="92" t="s">
        <v>100</v>
      </c>
      <c r="D29" s="158"/>
      <c r="E29" s="127" t="str">
        <f t="shared" si="0"/>
        <v/>
      </c>
      <c r="F29" s="172"/>
    </row>
    <row r="30" spans="1:6" s="53" customFormat="1" ht="18" customHeight="1">
      <c r="A30" s="63"/>
      <c r="B30" s="74"/>
      <c r="C30" s="93"/>
      <c r="D30" s="161"/>
      <c r="E30" s="127"/>
      <c r="F30" s="142"/>
    </row>
    <row r="31" spans="1:6" s="53" customFormat="1" ht="18" customHeight="1">
      <c r="A31" s="63"/>
      <c r="B31" s="74"/>
      <c r="C31" s="93"/>
      <c r="D31" s="161"/>
      <c r="E31" s="127" t="str">
        <f t="shared" ref="E31:E45" si="1">IF(D31="","",F31/D31)</f>
        <v/>
      </c>
      <c r="F31" s="142"/>
    </row>
    <row r="32" spans="1:6" s="53" customFormat="1" ht="18" customHeight="1">
      <c r="A32" s="63"/>
      <c r="B32" s="74"/>
      <c r="C32" s="93"/>
      <c r="D32" s="161"/>
      <c r="E32" s="127" t="str">
        <f t="shared" si="1"/>
        <v/>
      </c>
      <c r="F32" s="142"/>
    </row>
    <row r="33" spans="1:8" s="53" customFormat="1" ht="18" customHeight="1">
      <c r="A33" s="63"/>
      <c r="B33" s="74"/>
      <c r="C33" s="89" t="s">
        <v>102</v>
      </c>
      <c r="D33" s="162"/>
      <c r="E33" s="128" t="str">
        <f t="shared" si="1"/>
        <v/>
      </c>
      <c r="F33" s="143" t="str">
        <f>IF(SUM(F13:F32)=0,"",SUM(F13:F32))</f>
        <v/>
      </c>
    </row>
    <row r="34" spans="1:8" s="53" customFormat="1" ht="18" customHeight="1">
      <c r="A34" s="63"/>
      <c r="B34" s="74" t="s">
        <v>19</v>
      </c>
      <c r="C34" s="95"/>
      <c r="D34" s="163"/>
      <c r="E34" s="129" t="str">
        <f t="shared" si="1"/>
        <v/>
      </c>
      <c r="F34" s="144"/>
    </row>
    <row r="35" spans="1:8" s="53" customFormat="1" ht="18" customHeight="1">
      <c r="A35" s="63"/>
      <c r="B35" s="74"/>
      <c r="C35" s="96"/>
      <c r="D35" s="164"/>
      <c r="E35" s="130" t="str">
        <f t="shared" si="1"/>
        <v/>
      </c>
      <c r="F35" s="145"/>
    </row>
    <row r="36" spans="1:8" s="53" customFormat="1" ht="18" customHeight="1">
      <c r="A36" s="63"/>
      <c r="B36" s="74"/>
      <c r="C36" s="96"/>
      <c r="D36" s="164"/>
      <c r="E36" s="130" t="str">
        <f t="shared" si="1"/>
        <v/>
      </c>
      <c r="F36" s="145"/>
    </row>
    <row r="37" spans="1:8" s="53" customFormat="1" ht="18" customHeight="1">
      <c r="A37" s="63"/>
      <c r="B37" s="74"/>
      <c r="C37" s="96"/>
      <c r="D37" s="164"/>
      <c r="E37" s="130" t="str">
        <f t="shared" si="1"/>
        <v/>
      </c>
      <c r="F37" s="145"/>
      <c r="G37" s="153"/>
      <c r="H37" s="153"/>
    </row>
    <row r="38" spans="1:8" s="53" customFormat="1" ht="18" customHeight="1">
      <c r="A38" s="63"/>
      <c r="B38" s="74"/>
      <c r="C38" s="97"/>
      <c r="D38" s="165"/>
      <c r="E38" s="131" t="str">
        <f t="shared" si="1"/>
        <v/>
      </c>
      <c r="F38" s="146"/>
      <c r="G38" s="153"/>
      <c r="H38" s="153"/>
    </row>
    <row r="39" spans="1:8" s="53" customFormat="1" ht="18" customHeight="1">
      <c r="A39" s="63"/>
      <c r="B39" s="74"/>
      <c r="C39" s="98" t="s">
        <v>102</v>
      </c>
      <c r="D39" s="166"/>
      <c r="E39" s="128" t="str">
        <f t="shared" si="1"/>
        <v/>
      </c>
      <c r="F39" s="143" t="str">
        <f>IF(SUM(F34:F38)=0,"",(SUM(F34:F38)))</f>
        <v/>
      </c>
    </row>
    <row r="40" spans="1:8" s="53" customFormat="1" ht="18" customHeight="1">
      <c r="A40" s="63"/>
      <c r="B40" s="71" t="s">
        <v>54</v>
      </c>
      <c r="C40" s="89"/>
      <c r="D40" s="166"/>
      <c r="E40" s="128" t="str">
        <f t="shared" si="1"/>
        <v/>
      </c>
      <c r="F40" s="143" t="str">
        <f>IF(F33="","",IF(F39="",F33,F33+F39))</f>
        <v/>
      </c>
    </row>
    <row r="41" spans="1:8" s="53" customFormat="1" ht="18" customHeight="1">
      <c r="A41" s="63" t="s">
        <v>71</v>
      </c>
      <c r="B41" s="75" t="s">
        <v>78</v>
      </c>
      <c r="C41" s="93"/>
      <c r="D41" s="167"/>
      <c r="E41" s="129" t="str">
        <f t="shared" si="1"/>
        <v/>
      </c>
      <c r="F41" s="147"/>
    </row>
    <row r="42" spans="1:8" s="53" customFormat="1" ht="18" customHeight="1">
      <c r="A42" s="63"/>
      <c r="B42" s="75" t="s">
        <v>20</v>
      </c>
      <c r="C42" s="93"/>
      <c r="D42" s="168"/>
      <c r="E42" s="130" t="str">
        <f t="shared" si="1"/>
        <v/>
      </c>
      <c r="F42" s="148"/>
    </row>
    <row r="43" spans="1:8" s="53" customFormat="1" ht="18" customHeight="1">
      <c r="A43" s="63"/>
      <c r="B43" s="76" t="s">
        <v>79</v>
      </c>
      <c r="C43" s="93"/>
      <c r="D43" s="164"/>
      <c r="E43" s="130" t="str">
        <f t="shared" si="1"/>
        <v/>
      </c>
      <c r="F43" s="145"/>
    </row>
    <row r="44" spans="1:8" s="53" customFormat="1" ht="18" customHeight="1">
      <c r="A44" s="63"/>
      <c r="B44" s="76" t="s">
        <v>79</v>
      </c>
      <c r="C44" s="93"/>
      <c r="D44" s="164"/>
      <c r="E44" s="130" t="str">
        <f t="shared" si="1"/>
        <v/>
      </c>
      <c r="F44" s="145"/>
    </row>
    <row r="45" spans="1:8" s="53" customFormat="1" ht="18" customHeight="1">
      <c r="A45" s="63"/>
      <c r="B45" s="77" t="s">
        <v>79</v>
      </c>
      <c r="C45" s="93"/>
      <c r="D45" s="164"/>
      <c r="E45" s="130" t="str">
        <f t="shared" si="1"/>
        <v/>
      </c>
      <c r="F45" s="145"/>
    </row>
    <row r="46" spans="1:8" s="53" customFormat="1" ht="18" customHeight="1">
      <c r="A46" s="63"/>
      <c r="B46" s="78" t="s">
        <v>83</v>
      </c>
      <c r="C46" s="93"/>
      <c r="D46" s="164"/>
      <c r="E46" s="130"/>
      <c r="F46" s="145"/>
    </row>
    <row r="47" spans="1:8" s="53" customFormat="1" ht="18" customHeight="1">
      <c r="A47" s="63"/>
      <c r="B47" s="78" t="s">
        <v>312</v>
      </c>
      <c r="C47" s="93"/>
      <c r="D47" s="164"/>
      <c r="E47" s="130"/>
      <c r="F47" s="145"/>
    </row>
    <row r="48" spans="1:8" s="53" customFormat="1" ht="18" customHeight="1">
      <c r="A48" s="63"/>
      <c r="B48" s="77" t="s">
        <v>79</v>
      </c>
      <c r="C48" s="93"/>
      <c r="D48" s="164"/>
      <c r="E48" s="130"/>
      <c r="F48" s="145"/>
    </row>
    <row r="49" spans="1:6" s="53" customFormat="1" ht="18" customHeight="1">
      <c r="A49" s="63"/>
      <c r="B49" s="77" t="s">
        <v>79</v>
      </c>
      <c r="C49" s="93"/>
      <c r="D49" s="164"/>
      <c r="E49" s="130"/>
      <c r="F49" s="145"/>
    </row>
    <row r="50" spans="1:6" s="53" customFormat="1" ht="18" customHeight="1">
      <c r="A50" s="63"/>
      <c r="B50" s="77" t="s">
        <v>79</v>
      </c>
      <c r="C50" s="93"/>
      <c r="D50" s="164"/>
      <c r="E50" s="130"/>
      <c r="F50" s="145"/>
    </row>
    <row r="51" spans="1:6" s="53" customFormat="1" ht="18" customHeight="1">
      <c r="A51" s="63"/>
      <c r="B51" s="79" t="s">
        <v>22</v>
      </c>
      <c r="C51" s="92"/>
      <c r="D51" s="168"/>
      <c r="E51" s="130" t="str">
        <f t="shared" ref="E51:E57" si="2">IF(D51="","",F51/D51)</f>
        <v/>
      </c>
      <c r="F51" s="148"/>
    </row>
    <row r="52" spans="1:6" s="53" customFormat="1" ht="18" customHeight="1">
      <c r="A52" s="63"/>
      <c r="B52" s="75"/>
      <c r="C52" s="93"/>
      <c r="D52" s="168"/>
      <c r="E52" s="130" t="str">
        <f t="shared" si="2"/>
        <v/>
      </c>
      <c r="F52" s="148"/>
    </row>
    <row r="53" spans="1:6" s="53" customFormat="1" ht="18" customHeight="1">
      <c r="A53" s="63"/>
      <c r="B53" s="77" t="s">
        <v>79</v>
      </c>
      <c r="C53" s="93"/>
      <c r="D53" s="164"/>
      <c r="E53" s="130" t="str">
        <f t="shared" si="2"/>
        <v/>
      </c>
      <c r="F53" s="145"/>
    </row>
    <row r="54" spans="1:6" s="53" customFormat="1" ht="18" customHeight="1">
      <c r="A54" s="63"/>
      <c r="B54" s="76" t="s">
        <v>79</v>
      </c>
      <c r="C54" s="93"/>
      <c r="D54" s="164"/>
      <c r="E54" s="130" t="str">
        <f t="shared" si="2"/>
        <v/>
      </c>
      <c r="F54" s="145"/>
    </row>
    <row r="55" spans="1:6" s="53" customFormat="1" ht="18" customHeight="1">
      <c r="A55" s="63"/>
      <c r="B55" s="80" t="s">
        <v>79</v>
      </c>
      <c r="C55" s="99"/>
      <c r="D55" s="165"/>
      <c r="E55" s="131" t="str">
        <f t="shared" si="2"/>
        <v/>
      </c>
      <c r="F55" s="146"/>
    </row>
    <row r="56" spans="1:6" s="53" customFormat="1" ht="18" customHeight="1">
      <c r="A56" s="64"/>
      <c r="B56" s="81" t="s">
        <v>80</v>
      </c>
      <c r="C56" s="98"/>
      <c r="D56" s="166"/>
      <c r="E56" s="128" t="str">
        <f t="shared" si="2"/>
        <v/>
      </c>
      <c r="F56" s="143" t="str">
        <f>IF(SUM(F41:F55)=0,"",(SUM(F41:F55)))</f>
        <v/>
      </c>
    </row>
    <row r="57" spans="1:6" s="53" customFormat="1" ht="18" customHeight="1">
      <c r="A57" s="61" t="s">
        <v>73</v>
      </c>
      <c r="B57" s="72"/>
      <c r="C57" s="90"/>
      <c r="D57" s="169"/>
      <c r="E57" s="132" t="str">
        <f t="shared" si="2"/>
        <v/>
      </c>
      <c r="F57" s="149" t="str">
        <f>IF(F40="","",IF(F56="",F40,F40+F56))</f>
        <v/>
      </c>
    </row>
    <row r="58" spans="1:6" s="53" customFormat="1" ht="18" customHeight="1">
      <c r="A58" s="62" t="s">
        <v>74</v>
      </c>
      <c r="B58" s="82" t="s">
        <v>82</v>
      </c>
      <c r="C58" s="100"/>
      <c r="D58" s="116" t="s">
        <v>110</v>
      </c>
      <c r="E58" s="133" t="s">
        <v>110</v>
      </c>
      <c r="F58" s="150"/>
    </row>
    <row r="59" spans="1:6" s="53" customFormat="1" ht="18" customHeight="1">
      <c r="A59" s="63"/>
      <c r="B59" s="83" t="s">
        <v>84</v>
      </c>
      <c r="C59" s="101"/>
      <c r="D59" s="117"/>
      <c r="E59" s="134"/>
      <c r="F59" s="145" t="s">
        <v>110</v>
      </c>
    </row>
    <row r="60" spans="1:6" s="53" customFormat="1" ht="18" customHeight="1">
      <c r="A60" s="63"/>
      <c r="B60" s="83" t="s">
        <v>85</v>
      </c>
      <c r="C60" s="101"/>
      <c r="D60" s="117"/>
      <c r="E60" s="134"/>
      <c r="F60" s="145" t="s">
        <v>110</v>
      </c>
    </row>
    <row r="61" spans="1:6" s="53" customFormat="1" ht="18" customHeight="1">
      <c r="A61" s="63"/>
      <c r="B61" s="83" t="s">
        <v>86</v>
      </c>
      <c r="C61" s="101"/>
      <c r="D61" s="117"/>
      <c r="E61" s="134"/>
      <c r="F61" s="145" t="s">
        <v>116</v>
      </c>
    </row>
    <row r="62" spans="1:6" s="53" customFormat="1" ht="18" customHeight="1">
      <c r="A62" s="63"/>
      <c r="B62" s="83" t="s">
        <v>127</v>
      </c>
      <c r="C62" s="101"/>
      <c r="D62" s="117"/>
      <c r="E62" s="134"/>
      <c r="F62" s="142"/>
    </row>
    <row r="63" spans="1:6" s="53" customFormat="1" ht="18" customHeight="1">
      <c r="A63" s="63"/>
      <c r="B63" s="83" t="s">
        <v>88</v>
      </c>
      <c r="C63" s="101"/>
      <c r="D63" s="117"/>
      <c r="E63" s="134"/>
      <c r="F63" s="142"/>
    </row>
    <row r="64" spans="1:6" s="53" customFormat="1" ht="18" customHeight="1">
      <c r="A64" s="63"/>
      <c r="B64" s="83" t="s">
        <v>89</v>
      </c>
      <c r="C64" s="101"/>
      <c r="D64" s="118"/>
      <c r="E64" s="135"/>
      <c r="F64" s="142"/>
    </row>
    <row r="65" spans="1:6" s="53" customFormat="1" ht="18" customHeight="1">
      <c r="A65" s="65"/>
      <c r="B65" s="84" t="s">
        <v>90</v>
      </c>
      <c r="C65" s="102"/>
      <c r="D65" s="119" t="s">
        <v>33</v>
      </c>
      <c r="E65" s="136" t="s">
        <v>33</v>
      </c>
      <c r="F65" s="149" t="str">
        <f>IF(SUM(F58:F64)=0,"",SUM(F58:F64))</f>
        <v/>
      </c>
    </row>
    <row r="66" spans="1:6">
      <c r="F66" s="151" t="str">
        <f>IF(F57=F65,"","↑【確認】「事業財源」の合計と「合計（総事業費）」が不一致")</f>
        <v/>
      </c>
    </row>
    <row r="67" spans="1:6">
      <c r="F67" s="151"/>
    </row>
    <row r="68" spans="1:6">
      <c r="A68" s="66" t="s">
        <v>38</v>
      </c>
    </row>
    <row r="69" spans="1:6">
      <c r="A69" s="66"/>
    </row>
    <row r="70" spans="1:6">
      <c r="A70" s="67" t="s">
        <v>297</v>
      </c>
      <c r="B70" s="85" t="s">
        <v>313</v>
      </c>
      <c r="C70" s="85"/>
      <c r="D70" s="85"/>
      <c r="E70" s="85"/>
      <c r="F70" s="85"/>
    </row>
    <row r="71" spans="1:6">
      <c r="A71" s="67"/>
      <c r="B71" s="85" t="s">
        <v>314</v>
      </c>
      <c r="C71" s="85"/>
      <c r="D71" s="85"/>
      <c r="E71" s="85"/>
      <c r="F71" s="85"/>
    </row>
    <row r="72" spans="1:6">
      <c r="A72" s="67" t="s">
        <v>35</v>
      </c>
      <c r="B72" s="85" t="s">
        <v>94</v>
      </c>
      <c r="C72" s="85"/>
      <c r="D72" s="85"/>
      <c r="E72" s="85"/>
      <c r="F72" s="85"/>
    </row>
    <row r="73" spans="1:6">
      <c r="A73" s="67" t="s">
        <v>112</v>
      </c>
      <c r="B73" s="85" t="s">
        <v>323</v>
      </c>
      <c r="C73" s="85"/>
      <c r="D73" s="85"/>
      <c r="E73" s="85"/>
      <c r="F73" s="85"/>
    </row>
    <row r="74" spans="1:6">
      <c r="A74" s="67"/>
      <c r="B74" s="85" t="s">
        <v>294</v>
      </c>
      <c r="C74" s="85"/>
      <c r="D74" s="85"/>
      <c r="E74" s="85"/>
      <c r="F74" s="85"/>
    </row>
    <row r="75" spans="1:6">
      <c r="A75" s="67"/>
      <c r="B75" s="85" t="s">
        <v>315</v>
      </c>
      <c r="C75" s="85"/>
      <c r="D75" s="85"/>
      <c r="E75" s="85"/>
      <c r="F75" s="85"/>
    </row>
    <row r="76" spans="1:6">
      <c r="A76" s="67" t="s">
        <v>309</v>
      </c>
      <c r="B76" s="85" t="s">
        <v>14</v>
      </c>
      <c r="C76" s="85"/>
      <c r="D76" s="85"/>
      <c r="E76" s="85"/>
      <c r="F76" s="85"/>
    </row>
    <row r="77" spans="1:6">
      <c r="A77" s="67" t="s">
        <v>310</v>
      </c>
      <c r="B77" s="85" t="s">
        <v>316</v>
      </c>
      <c r="C77" s="85"/>
      <c r="D77" s="85"/>
      <c r="E77" s="85"/>
      <c r="F77" s="85"/>
    </row>
    <row r="78" spans="1:6">
      <c r="A78" s="67" t="s">
        <v>310</v>
      </c>
      <c r="B78" s="85" t="s">
        <v>317</v>
      </c>
      <c r="C78" s="85"/>
      <c r="D78" s="85"/>
      <c r="E78" s="85"/>
      <c r="F78" s="85"/>
    </row>
    <row r="79" spans="1:6">
      <c r="A79" s="67" t="s">
        <v>43</v>
      </c>
      <c r="B79" s="86" t="s">
        <v>318</v>
      </c>
      <c r="C79" s="86"/>
      <c r="D79" s="85"/>
      <c r="E79" s="85"/>
      <c r="F79" s="85"/>
    </row>
    <row r="80" spans="1:6">
      <c r="A80" s="67" t="s">
        <v>76</v>
      </c>
      <c r="B80" s="86" t="s">
        <v>99</v>
      </c>
      <c r="C80" s="86"/>
      <c r="D80" s="85"/>
      <c r="E80" s="85"/>
      <c r="F80" s="85"/>
    </row>
    <row r="81" spans="1:6">
      <c r="A81" s="67" t="s">
        <v>310</v>
      </c>
      <c r="B81" s="86" t="s">
        <v>319</v>
      </c>
      <c r="C81" s="86"/>
      <c r="D81" s="85"/>
      <c r="E81" s="85"/>
      <c r="F81" s="85"/>
    </row>
    <row r="82" spans="1:6">
      <c r="A82" s="67" t="s">
        <v>310</v>
      </c>
      <c r="B82" s="86" t="s">
        <v>320</v>
      </c>
      <c r="C82" s="86"/>
      <c r="D82" s="85"/>
      <c r="E82" s="85"/>
      <c r="F82" s="85"/>
    </row>
    <row r="83" spans="1:6">
      <c r="A83" s="68"/>
    </row>
  </sheetData>
  <mergeCells count="36">
    <mergeCell ref="A5:B5"/>
    <mergeCell ref="E5:F5"/>
    <mergeCell ref="D7:F7"/>
    <mergeCell ref="B40:C40"/>
    <mergeCell ref="B41:C41"/>
    <mergeCell ref="B42:C42"/>
    <mergeCell ref="B46:C46"/>
    <mergeCell ref="B47:C47"/>
    <mergeCell ref="B51:C51"/>
    <mergeCell ref="B52:C52"/>
    <mergeCell ref="B56:C56"/>
    <mergeCell ref="A57:C57"/>
    <mergeCell ref="B58:C58"/>
    <mergeCell ref="B59:C59"/>
    <mergeCell ref="B60:C60"/>
    <mergeCell ref="B61:C61"/>
    <mergeCell ref="B62:C62"/>
    <mergeCell ref="B63:C63"/>
    <mergeCell ref="B64:C64"/>
    <mergeCell ref="B65:C65"/>
    <mergeCell ref="G1:H3"/>
    <mergeCell ref="A2:F3"/>
    <mergeCell ref="A7:A9"/>
    <mergeCell ref="B7:C9"/>
    <mergeCell ref="D8:D9"/>
    <mergeCell ref="E8:E9"/>
    <mergeCell ref="F8:F9"/>
    <mergeCell ref="G11:H12"/>
    <mergeCell ref="B34:B39"/>
    <mergeCell ref="G37:H38"/>
    <mergeCell ref="A10:A40"/>
    <mergeCell ref="B10:B33"/>
    <mergeCell ref="A41:A56"/>
    <mergeCell ref="A58:A65"/>
    <mergeCell ref="D58:D64"/>
    <mergeCell ref="E58:E64"/>
  </mergeCells>
  <phoneticPr fontId="4"/>
  <dataValidations count="2">
    <dataValidation type="list" allowBlank="1" showDropDown="0" showInputMessage="1" showErrorMessage="1" sqref="C14 C21 C28 B42:C42 B47:C47">
      <formula1>"　（新築）,（移転新築）,　（増築）,　（改築）"</formula1>
    </dataValidation>
    <dataValidation type="list" allowBlank="0" showDropDown="0" showInputMessage="1" showErrorMessage="1" sqref="C13 C20 C27 B41:C41 B46:C46">
      <formula1>" &lt;建築工事&gt;, &lt;改修工事&gt;"</formula1>
    </dataValidation>
  </dataValidations>
  <printOptions horizontalCentered="1"/>
  <pageMargins left="0.59055118110236215" right="0.59055118110236215" top="0.74803149606299213" bottom="0.35433070866141736" header="0.31496062992125984" footer="0.31496062992125984"/>
  <pageSetup paperSize="9" scale="65" fitToWidth="1" fitToHeight="1" orientation="portrait" usePrinterDefaults="1" blackAndWhite="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別紙1</vt:lpstr>
      <vt:lpstr>別紙2-1</vt:lpstr>
      <vt:lpstr>別紙2-2</vt:lpstr>
      <vt:lpstr>別紙3-1</vt:lpstr>
      <vt:lpstr>別紙3-2</vt:lpstr>
      <vt:lpstr>予算</vt:lpstr>
      <vt:lpstr>別紙6</vt:lpstr>
      <vt:lpstr>別紙7-1</vt:lpstr>
      <vt:lpstr>別紙7-2</vt:lpstr>
      <vt:lpstr>別紙8-1</vt:lpstr>
      <vt:lpstr>別紙8-2</vt:lpstr>
      <vt:lpstr>管理用（このシートは削除しないでください）</vt:lpstr>
      <vt:lpstr>決算</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2024-04-01T05:04:04Z</dcterms:created>
  <dcterms:modified xsi:type="dcterms:W3CDTF">2025-04-10T02:14:06Z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2025-04-10T02:14:06Z</vt:filetime>
  </property>
</Properties>
</file>