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20"/>
  </bookViews>
  <sheets>
    <sheet name="別紙1 " sheetId="20" r:id="rId1"/>
    <sheet name="別紙２ " sheetId="19" r:id="rId2"/>
    <sheet name="別紙3" sheetId="10" r:id="rId3"/>
    <sheet name="予算" sheetId="13" r:id="rId4"/>
    <sheet name="別紙6" sheetId="23" r:id="rId5"/>
    <sheet name="別紙7" sheetId="24" r:id="rId6"/>
    <sheet name="管理用（このシートは削除しないでください）" sheetId="14" state="hidden" r:id="rId7"/>
    <sheet name="別紙8" sheetId="25" r:id="rId8"/>
    <sheet name="決算" sheetId="15" r:id="rId9"/>
  </sheets>
  <definedNames>
    <definedName name="補助事業名">'管理用（このシートは削除しないでください）'!$H$3:$V$3</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医師臨床研修病院研修医環境整備事業">'管理用（このシートは削除しないでください）'!$N$4</definedName>
    <definedName name="へき地保健指導所施設整備事業">'管理用（このシートは削除しないでください）'!$J$4:$J$6</definedName>
    <definedName name="院内感染対策施設整備事業">'管理用（このシートは削除しないでください）'!$V$4</definedName>
    <definedName name="産科医療機関施設整備事業">'管理用（このシートは削除しないでください）'!$P$4:$P$5</definedName>
    <definedName name="過疎地域等特定診療所施設整備事業">'管理用（このシートは削除しないでください）'!$I$4:$I$7</definedName>
    <definedName name="死亡時画像診断システム施設整備事業">'管理用（このシートは削除しないでください）'!$R$4</definedName>
    <definedName name="研修医のための研修施設整備事業">'管理用（このシートは削除しないでください）'!$K$4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2">別紙3!$B$1:$L$50</definedName>
    <definedName name="_xlnm.Print_Area" localSheetId="3">予算!$A$1:$E$31</definedName>
    <definedName name="_xlnm.Print_Area" localSheetId="6">'管理用（このシートは削除しないでください）'!$A$1:$W$72</definedName>
    <definedName name="_xlnm.Print_Area" localSheetId="8">決算!$A$1:$F$31</definedName>
    <definedName name="_xlnm.Print_Area" localSheetId="1">'別紙２ '!$A$1:$G$49</definedName>
    <definedName name="_xlnm.Print_Titles" localSheetId="1">'別紙２ '!$B:$D</definedName>
    <definedName name="_xlnm.Print_Area" localSheetId="0">'別紙1 '!$A$1:$N$14</definedName>
    <definedName name="_xlnm.Print_Titles" localSheetId="0">'別紙1 '!$1:$10</definedName>
    <definedName name="_xlnm._FilterDatabase" localSheetId="0" hidden="1">'別紙1 '!$B$10:$N$12</definedName>
    <definedName name="_xlnm.Print_Area" localSheetId="4">別紙6!$A$1:$N$14</definedName>
    <definedName name="_xlnm.Print_Titles" localSheetId="4">別紙6!$1:$10</definedName>
    <definedName name="_xlnm._FilterDatabase" localSheetId="4" hidden="1">別紙6!$B$10:$N$12</definedName>
    <definedName name="_xlnm.Print_Area" localSheetId="5">別紙7!$A$1:$G$49</definedName>
    <definedName name="_xlnm.Print_Titles" localSheetId="5">別紙7!$B:$D</definedName>
    <definedName name="_xlnm.Print_Area" localSheetId="7">別紙8!$B$1:$L$41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Administrator</author>
  </authors>
  <commentList>
    <comment ref="C15" authorId="0">
      <text>
        <r>
          <rPr>
            <sz val="9"/>
            <color indexed="10"/>
            <rFont val="ＭＳ Ｐゴシック"/>
          </rPr>
          <t>実際の着手時期については、高知県の指示に従うこと。
高知県の指示を待たずに事業に着手した場合、原則、交付の対象とならないので留意すること。</t>
        </r>
      </text>
    </comment>
    <comment ref="D17" authorId="0">
      <text>
        <r>
          <rPr>
            <sz val="9"/>
            <color indexed="81"/>
            <rFont val="ＭＳ Ｐゴシック"/>
          </rPr>
          <t>数値を入力</t>
        </r>
      </text>
    </comment>
    <comment ref="L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D33" authorId="0">
      <text>
        <r>
          <rPr>
            <sz val="9"/>
            <color indexed="81"/>
            <rFont val="ＭＳ Ｐゴシック"/>
          </rPr>
          <t>上段：補助対象部分を再掲で記載</t>
        </r>
      </text>
    </comment>
    <comment ref="D34" authorId="0">
      <text>
        <r>
          <rPr>
            <sz val="9"/>
            <color indexed="81"/>
            <rFont val="ＭＳ Ｐゴシック"/>
          </rPr>
          <t>下段：補助対象部分も含めた面積を記載</t>
        </r>
      </text>
    </comment>
    <comment ref="C16" authorId="1">
      <text>
        <r>
          <rPr>
            <sz val="10"/>
            <color auto="1"/>
            <rFont val="ＭＳ Ｐゴシック"/>
          </rPr>
          <t>新　　築　 ：新たに建物を建築する場合
移転新築 ：現在建物が存在する敷地とは別の敷地に新たに建物を建築し、かつ、現在の建物の機能を移転する場合
改　　築　 ：従前の建物を取りこわして、これと位置・構造・規模がほぼ同程度のものを建築する場合
増　　築 　：敷地内の既存の建物を建て増しする場合で、敷地内に別に建物を新築する場合を含む
改　　修　 ：建物の主要構造部分を取りこわさない模様替及び内部改修</t>
        </r>
      </text>
    </comment>
  </commentList>
</comments>
</file>

<file path=xl/comments2.xml><?xml version="1.0" encoding="utf-8"?>
<comments xmlns="http://schemas.openxmlformats.org/spreadsheetml/2006/main">
  <authors>
    <author>厚生労働省ネットワークシステム</author>
    <author>Administrator</author>
  </authors>
  <commentList>
    <comment ref="C15" authorId="0">
      <text>
        <r>
          <rPr>
            <sz val="9"/>
            <color indexed="10"/>
            <rFont val="ＭＳ Ｐゴシック"/>
          </rPr>
          <t>実際の着手時期については、高知県の指示に従うこと。
高知県の指示を待たずに事業に着手した場合、原則、交付の対象とならないので留意すること。</t>
        </r>
      </text>
    </comment>
    <comment ref="D17" authorId="0">
      <text>
        <r>
          <rPr>
            <sz val="9"/>
            <color indexed="81"/>
            <rFont val="ＭＳ Ｐゴシック"/>
          </rPr>
          <t>数値を入力</t>
        </r>
      </text>
    </comment>
    <comment ref="L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16" authorId="1">
      <text>
        <r>
          <rPr>
            <sz val="10"/>
            <color auto="1"/>
            <rFont val="ＭＳ Ｐゴシック"/>
          </rPr>
          <t>新　　築　 ：新たに建物を建築する場合
移転新築 ：現在建物が存在する敷地とは別の敷地に新たに建物を建築し、かつ、現在の建物の機能を移転する場合
改　　築　 ：従前の建物を取りこわして、これと位置・構造・規模がほぼ同程度のものを建築する場合
増　　築 　：敷地内の既存の建物を建て増しする場合で、敷地内に別に建物を新築する場合を含む
改　　修　 ：建物の主要構造部分を取りこわさない模様替及び内部改修</t>
        </r>
      </text>
    </comment>
  </commentList>
</comments>
</file>

<file path=xl/sharedStrings.xml><?xml version="1.0" encoding="utf-8"?>
<sst xmlns="http://schemas.openxmlformats.org/spreadsheetml/2006/main" xmlns:r="http://schemas.openxmlformats.org/officeDocument/2006/relationships" count="304" uniqueCount="304">
  <si>
    <t>特定地域振興法の指定状況</t>
    <rPh sb="0" eb="2">
      <t>トクテイ</t>
    </rPh>
    <rPh sb="2" eb="4">
      <t>チイキ</t>
    </rPh>
    <rPh sb="4" eb="7">
      <t>シンコウホウ</t>
    </rPh>
    <rPh sb="8" eb="10">
      <t>シテイ</t>
    </rPh>
    <rPh sb="10" eb="12">
      <t>ジョウキョウ</t>
    </rPh>
    <phoneticPr fontId="4"/>
  </si>
  <si>
    <t>補助金所要額</t>
    <rPh sb="0" eb="3">
      <t>ホジョキン</t>
    </rPh>
    <rPh sb="3" eb="6">
      <t>ショヨウガク</t>
    </rPh>
    <phoneticPr fontId="4"/>
  </si>
  <si>
    <t>別紙１</t>
    <rPh sb="0" eb="2">
      <t>ベッシ</t>
    </rPh>
    <phoneticPr fontId="4"/>
  </si>
  <si>
    <t>寄付金　その他の収入額</t>
  </si>
  <si>
    <t>Ｂ</t>
  </si>
  <si>
    <t>鉄骨造（鉄筋コンクリート造と同等の強度）</t>
    <rPh sb="0" eb="2">
      <t>テッコツ</t>
    </rPh>
    <rPh sb="4" eb="6">
      <t>テッキン</t>
    </rPh>
    <rPh sb="12" eb="13">
      <t>ヅク</t>
    </rPh>
    <rPh sb="14" eb="16">
      <t>ドウトウ</t>
    </rPh>
    <rPh sb="17" eb="19">
      <t>キョウド</t>
    </rPh>
    <phoneticPr fontId="4"/>
  </si>
  <si>
    <t>14 国民健康保険組合</t>
    <rPh sb="3" eb="5">
      <t>コクミン</t>
    </rPh>
    <rPh sb="5" eb="7">
      <t>ケンコウ</t>
    </rPh>
    <rPh sb="7" eb="9">
      <t>ホケン</t>
    </rPh>
    <rPh sb="9" eb="11">
      <t>クミアイ</t>
    </rPh>
    <phoneticPr fontId="4"/>
  </si>
  <si>
    <t>様式１　計算式</t>
    <rPh sb="0" eb="2">
      <t>ヨウシキ</t>
    </rPh>
    <rPh sb="4" eb="6">
      <t>ケイサン</t>
    </rPh>
    <rPh sb="6" eb="7">
      <t>シキ</t>
    </rPh>
    <phoneticPr fontId="4"/>
  </si>
  <si>
    <t>補助対象経費</t>
    <rPh sb="0" eb="2">
      <t>ホジョ</t>
    </rPh>
    <rPh sb="2" eb="4">
      <t>タイショウ</t>
    </rPh>
    <rPh sb="4" eb="6">
      <t>ケイヒ</t>
    </rPh>
    <phoneticPr fontId="4"/>
  </si>
  <si>
    <t>b</t>
  </si>
  <si>
    <t>協定締結医療機関施設整備事業</t>
  </si>
  <si>
    <t>事業の種別により新築、改築、増築、改修等に区分すること。</t>
  </si>
  <si>
    <t>有床診療所等スプリンクラー等施設整備事業</t>
  </si>
  <si>
    <t>補助率</t>
    <rPh sb="0" eb="3">
      <t>ホジョリツ</t>
    </rPh>
    <phoneticPr fontId="4"/>
  </si>
  <si>
    <t>個人防護具保管施設の整備</t>
    <rPh sb="0" eb="2">
      <t>コジン</t>
    </rPh>
    <rPh sb="2" eb="4">
      <t>ボウゴ</t>
    </rPh>
    <rPh sb="4" eb="5">
      <t>グ</t>
    </rPh>
    <rPh sb="5" eb="7">
      <t>ホカン</t>
    </rPh>
    <rPh sb="7" eb="9">
      <t>シセツ</t>
    </rPh>
    <rPh sb="10" eb="12">
      <t>セイビ</t>
    </rPh>
    <phoneticPr fontId="4"/>
  </si>
  <si>
    <t>　（改築）</t>
  </si>
  <si>
    <t>補助対象外経費</t>
    <rPh sb="0" eb="2">
      <t>ホジョ</t>
    </rPh>
    <rPh sb="2" eb="5">
      <t>タイショウガイ</t>
    </rPh>
    <rPh sb="5" eb="7">
      <t>ケイヒ</t>
    </rPh>
    <phoneticPr fontId="4"/>
  </si>
  <si>
    <t>Ｇ</t>
  </si>
  <si>
    <t>円</t>
  </si>
  <si>
    <t xml:space="preserve"> &lt;附帯工事&gt;         </t>
  </si>
  <si>
    <t>Ｈ</t>
  </si>
  <si>
    <t>11 国民健康保険団体連合会</t>
    <rPh sb="3" eb="5">
      <t>コクミン</t>
    </rPh>
    <rPh sb="5" eb="7">
      <t>ケンコウ</t>
    </rPh>
    <rPh sb="7" eb="9">
      <t>ホケン</t>
    </rPh>
    <rPh sb="9" eb="11">
      <t>ダンタイ</t>
    </rPh>
    <rPh sb="11" eb="14">
      <t>レンゴウカイ</t>
    </rPh>
    <phoneticPr fontId="4"/>
  </si>
  <si>
    <t>Ａ－Ｂ＝Ｃ</t>
  </si>
  <si>
    <t>Ａ</t>
  </si>
  <si>
    <t>Ｅ</t>
  </si>
  <si>
    <t>－</t>
  </si>
  <si>
    <t>総事業費</t>
  </si>
  <si>
    <t>「沖縄離島」</t>
    <rPh sb="1" eb="3">
      <t>オキナワ</t>
    </rPh>
    <rPh sb="3" eb="5">
      <t>リトウ</t>
    </rPh>
    <phoneticPr fontId="4"/>
  </si>
  <si>
    <t>補助対象事業分</t>
    <rPh sb="0" eb="2">
      <t>ホジョ</t>
    </rPh>
    <rPh sb="2" eb="4">
      <t>タイショウ</t>
    </rPh>
    <rPh sb="4" eb="7">
      <t>ジギョウブン</t>
    </rPh>
    <phoneticPr fontId="4"/>
  </si>
  <si>
    <t>差引事業費</t>
  </si>
  <si>
    <t xml:space="preserve">      　</t>
  </si>
  <si>
    <t>ヘリポート</t>
  </si>
  <si>
    <t xml:space="preserve">      </t>
  </si>
  <si>
    <t>対象経費の支出予定額</t>
  </si>
  <si>
    <t>（記入上の注意）</t>
  </si>
  <si>
    <t>補助面積</t>
    <rPh sb="0" eb="2">
      <t>ホジョ</t>
    </rPh>
    <rPh sb="2" eb="4">
      <t>メンセキ</t>
    </rPh>
    <phoneticPr fontId="4"/>
  </si>
  <si>
    <t>Ｄ</t>
  </si>
  <si>
    <t xml:space="preserve">     </t>
  </si>
  <si>
    <t xml:space="preserve"> ～ </t>
  </si>
  <si>
    <t>別紙６</t>
    <rPh sb="0" eb="2">
      <t>ベッシ</t>
    </rPh>
    <phoneticPr fontId="4"/>
  </si>
  <si>
    <t>有無：</t>
    <rPh sb="0" eb="2">
      <t>ウム</t>
    </rPh>
    <phoneticPr fontId="4"/>
  </si>
  <si>
    <t>単価</t>
  </si>
  <si>
    <t>既設分</t>
    <rPh sb="0" eb="2">
      <t>キセツ</t>
    </rPh>
    <rPh sb="2" eb="3">
      <t>ブン</t>
    </rPh>
    <phoneticPr fontId="4"/>
  </si>
  <si>
    <t>施設名</t>
  </si>
  <si>
    <t>歳入歳出決算（見込み）書（抄本）</t>
    <rPh sb="0" eb="1">
      <t>トシ</t>
    </rPh>
    <rPh sb="1" eb="2">
      <t>イリ</t>
    </rPh>
    <rPh sb="2" eb="3">
      <t>トシ</t>
    </rPh>
    <rPh sb="3" eb="4">
      <t>デ</t>
    </rPh>
    <rPh sb="4" eb="6">
      <t>ケッサン</t>
    </rPh>
    <rPh sb="7" eb="9">
      <t>ミコ</t>
    </rPh>
    <rPh sb="13" eb="15">
      <t>ショウホン</t>
    </rPh>
    <phoneticPr fontId="4"/>
  </si>
  <si>
    <t xml:space="preserve">                                                                                                            </t>
  </si>
  <si>
    <t>費目</t>
  </si>
  <si>
    <t>国庫補助
所要額係数
（間接）</t>
    <rPh sb="0" eb="2">
      <t>コッコ</t>
    </rPh>
    <rPh sb="2" eb="4">
      <t>ホジョ</t>
    </rPh>
    <rPh sb="5" eb="8">
      <t>ショヨウガク</t>
    </rPh>
    <rPh sb="8" eb="10">
      <t>ケイスウ</t>
    </rPh>
    <rPh sb="12" eb="14">
      <t>カンセツ</t>
    </rPh>
    <phoneticPr fontId="4"/>
  </si>
  <si>
    <t>金額</t>
  </si>
  <si>
    <t>選　定　額</t>
  </si>
  <si>
    <t>基　　　準　　　額</t>
  </si>
  <si>
    <t>10/10</t>
  </si>
  <si>
    <t>合計（総事業費）</t>
    <rPh sb="0" eb="2">
      <t>ゴウケイ</t>
    </rPh>
    <rPh sb="3" eb="4">
      <t>ソウ</t>
    </rPh>
    <rPh sb="4" eb="7">
      <t>ジギョウヒ</t>
    </rPh>
    <phoneticPr fontId="4"/>
  </si>
  <si>
    <t>07 日本赤十字社</t>
    <rPh sb="3" eb="5">
      <t>ニホン</t>
    </rPh>
    <rPh sb="5" eb="9">
      <t>セキジュウジシャ</t>
    </rPh>
    <phoneticPr fontId="4"/>
  </si>
  <si>
    <t>「過疎」</t>
    <rPh sb="1" eb="3">
      <t>カソ</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</si>
  <si>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</si>
  <si>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</si>
  <si>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(11) 死亡時画像診断システム施設整備事業</t>
  </si>
  <si>
    <t>施設名</t>
    <rPh sb="0" eb="2">
      <t>シセツ</t>
    </rPh>
    <rPh sb="2" eb="3">
      <t>メイ</t>
    </rPh>
    <phoneticPr fontId="4"/>
  </si>
  <si>
    <t>診療部門</t>
    <rPh sb="0" eb="2">
      <t>シンリョウ</t>
    </rPh>
    <rPh sb="2" eb="4">
      <t>ブモン</t>
    </rPh>
    <phoneticPr fontId="4"/>
  </si>
  <si>
    <t>16 医療法人</t>
    <rPh sb="3" eb="5">
      <t>イリョウ</t>
    </rPh>
    <rPh sb="5" eb="7">
      <t>ホウジン</t>
    </rPh>
    <phoneticPr fontId="4"/>
  </si>
  <si>
    <t>Ｆ</t>
  </si>
  <si>
    <t>05 市町村</t>
    <rPh sb="3" eb="6">
      <t>シチョウソン</t>
    </rPh>
    <phoneticPr fontId="4"/>
  </si>
  <si>
    <t>プレハブ造</t>
    <rPh sb="4" eb="5">
      <t>ツク</t>
    </rPh>
    <phoneticPr fontId="4"/>
  </si>
  <si>
    <t>有無</t>
    <rPh sb="0" eb="2">
      <t>ウム</t>
    </rPh>
    <phoneticPr fontId="4"/>
  </si>
  <si>
    <t>区分</t>
    <rPh sb="0" eb="2">
      <t>クブン</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</si>
  <si>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</si>
  <si>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補助対象事業外分</t>
    <rPh sb="0" eb="2">
      <t>ホジョ</t>
    </rPh>
    <rPh sb="2" eb="4">
      <t>タイショウ</t>
    </rPh>
    <rPh sb="4" eb="6">
      <t>ジギョウ</t>
    </rPh>
    <rPh sb="6" eb="7">
      <t>ガイ</t>
    </rPh>
    <phoneticPr fontId="4"/>
  </si>
  <si>
    <t>総　合　計</t>
    <rPh sb="0" eb="1">
      <t>フサ</t>
    </rPh>
    <rPh sb="2" eb="3">
      <t>ゴウ</t>
    </rPh>
    <rPh sb="4" eb="5">
      <t>ケイ</t>
    </rPh>
    <phoneticPr fontId="4"/>
  </si>
  <si>
    <t>事業財源内訳</t>
  </si>
  <si>
    <t xml:space="preserve">   </t>
  </si>
  <si>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</si>
  <si>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個人防護具保管施設１の整備面積</t>
    <rPh sb="0" eb="2">
      <t>コジン</t>
    </rPh>
    <rPh sb="2" eb="4">
      <t>ボウゴ</t>
    </rPh>
    <rPh sb="4" eb="5">
      <t>グ</t>
    </rPh>
    <rPh sb="5" eb="7">
      <t>ホカン</t>
    </rPh>
    <rPh sb="7" eb="9">
      <t>シセツ</t>
    </rPh>
    <rPh sb="11" eb="13">
      <t>セイビ</t>
    </rPh>
    <rPh sb="13" eb="15">
      <t>メンセキ</t>
    </rPh>
    <phoneticPr fontId="4"/>
  </si>
  <si>
    <t>&lt;改修工事&gt;</t>
  </si>
  <si>
    <t>・</t>
  </si>
  <si>
    <t>合　計</t>
    <rPh sb="0" eb="1">
      <t>ゴウ</t>
    </rPh>
    <rPh sb="2" eb="3">
      <t>ケイ</t>
    </rPh>
    <phoneticPr fontId="4"/>
  </si>
  <si>
    <t>&lt;建築工事&gt;</t>
  </si>
  <si>
    <t>国庫補助金</t>
  </si>
  <si>
    <t>都道府県補助金</t>
    <rPh sb="0" eb="4">
      <t>トドウフケン</t>
    </rPh>
    <phoneticPr fontId="4"/>
  </si>
  <si>
    <t>市町村補助金</t>
  </si>
  <si>
    <t>地方債</t>
  </si>
  <si>
    <t>死亡時画像診断システム施設整備事業</t>
  </si>
  <si>
    <t>借入金</t>
  </si>
  <si>
    <t>自己財源</t>
  </si>
  <si>
    <t>ブロック造</t>
    <rPh sb="4" eb="5">
      <t>ヅク</t>
    </rPh>
    <phoneticPr fontId="4"/>
  </si>
  <si>
    <t>一般：</t>
    <rPh sb="0" eb="2">
      <t>イッパン</t>
    </rPh>
    <phoneticPr fontId="4"/>
  </si>
  <si>
    <t xml:space="preserve">計         </t>
  </si>
  <si>
    <t>年度間の金額の按分は支払額ではなく進捗率により行うこと。</t>
  </si>
  <si>
    <t>面積（病室の場合は室数）</t>
    <rPh sb="3" eb="5">
      <t>ビョウシツ</t>
    </rPh>
    <rPh sb="6" eb="8">
      <t>バアイ</t>
    </rPh>
    <rPh sb="9" eb="11">
      <t>シツスウ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</si>
  <si>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</si>
  <si>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補助事業者名</t>
    <rPh sb="0" eb="2">
      <t>ホジョ</t>
    </rPh>
    <rPh sb="2" eb="5">
      <t>ジギョウシャ</t>
    </rPh>
    <rPh sb="5" eb="6">
      <t>メイ</t>
    </rPh>
    <phoneticPr fontId="4"/>
  </si>
  <si>
    <t>鉄骨鉄筋コンクリート造</t>
    <rPh sb="0" eb="2">
      <t>テッコツ</t>
    </rPh>
    <rPh sb="2" eb="4">
      <t>テッキン</t>
    </rPh>
    <phoneticPr fontId="4"/>
  </si>
  <si>
    <t>　　改　　築：従前の建物を取りこわして、これと位置・構造・規模がほぼ同程度のものを建築する場合</t>
  </si>
  <si>
    <t>1.通常型スプリンクラー</t>
    <rPh sb="2" eb="4">
      <t>ツウジョウ</t>
    </rPh>
    <rPh sb="4" eb="5">
      <t>カタ</t>
    </rPh>
    <phoneticPr fontId="4"/>
  </si>
  <si>
    <t>（削除）</t>
    <rPh sb="1" eb="3">
      <t>サクジョ</t>
    </rPh>
    <phoneticPr fontId="4"/>
  </si>
  <si>
    <t xml:space="preserve"> &lt;附帯工事&gt;</t>
  </si>
  <si>
    <t>施工内容</t>
    <rPh sb="0" eb="2">
      <t>セコウ</t>
    </rPh>
    <rPh sb="2" eb="4">
      <t>ナイヨウ</t>
    </rPh>
    <phoneticPr fontId="4"/>
  </si>
  <si>
    <t>小　計</t>
  </si>
  <si>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4"/>
  </si>
  <si>
    <t>事業区分</t>
  </si>
  <si>
    <t>総事業（100%）</t>
  </si>
  <si>
    <t>12 健康保険組合及びその連合会</t>
    <rPh sb="3" eb="5">
      <t>ケンコウ</t>
    </rPh>
    <rPh sb="5" eb="7">
      <t>ホケン</t>
    </rPh>
    <rPh sb="7" eb="9">
      <t>クミアイ</t>
    </rPh>
    <rPh sb="9" eb="10">
      <t>オヨ</t>
    </rPh>
    <rPh sb="13" eb="16">
      <t>レンゴウカイ</t>
    </rPh>
    <phoneticPr fontId="4"/>
  </si>
  <si>
    <t>員数</t>
  </si>
  <si>
    <r>
      <t>新興感染症対応力強化事業（病室の感染</t>
    </r>
    <r>
      <rPr>
        <sz val="11"/>
        <color auto="1"/>
        <rFont val="ＭＳ Ｐゴシック"/>
      </rPr>
      <t>対策に係る整備以外）</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</si>
  <si>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（２）</t>
  </si>
  <si>
    <t>18 社会福祉法人</t>
    <rPh sb="3" eb="5">
      <t>シャカイ</t>
    </rPh>
    <rPh sb="5" eb="7">
      <t>フクシ</t>
    </rPh>
    <rPh sb="7" eb="9">
      <t>ホウジン</t>
    </rPh>
    <phoneticPr fontId="4"/>
  </si>
  <si>
    <t xml:space="preserve">       </t>
  </si>
  <si>
    <t>高知県新興感染症対応医療機関設備整備事業費補助金　事業計画書</t>
  </si>
  <si>
    <t xml:space="preserve"> </t>
  </si>
  <si>
    <t>合計</t>
    <rPh sb="0" eb="2">
      <t>ゴウケイ</t>
    </rPh>
    <phoneticPr fontId="4"/>
  </si>
  <si>
    <t/>
  </si>
  <si>
    <t>(9) 産科医療機関施設整備事業</t>
  </si>
  <si>
    <t>事業区分</t>
    <rPh sb="0" eb="2">
      <t>ジギョウ</t>
    </rPh>
    <rPh sb="2" eb="4">
      <t>クブン</t>
    </rPh>
    <phoneticPr fontId="4"/>
  </si>
  <si>
    <t>団体名（開設者）</t>
    <rPh sb="0" eb="3">
      <t>ダンタイメイ</t>
    </rPh>
    <rPh sb="4" eb="7">
      <t>カイセツシャ</t>
    </rPh>
    <phoneticPr fontId="4"/>
  </si>
  <si>
    <t>(4) 研修医のための研修施設整備事業</t>
  </si>
  <si>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</si>
  <si>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１．整備事業計画等の概要</t>
    <rPh sb="2" eb="4">
      <t>セイビ</t>
    </rPh>
    <rPh sb="4" eb="6">
      <t>ジギョウ</t>
    </rPh>
    <rPh sb="6" eb="8">
      <t>ケイカク</t>
    </rPh>
    <rPh sb="8" eb="9">
      <t>トウ</t>
    </rPh>
    <rPh sb="10" eb="12">
      <t>ガイヨウ</t>
    </rPh>
    <phoneticPr fontId="4"/>
  </si>
  <si>
    <t>寄附金</t>
    <rPh sb="0" eb="2">
      <t>キフ</t>
    </rPh>
    <phoneticPr fontId="4"/>
  </si>
  <si>
    <t>整備事業期間</t>
    <rPh sb="0" eb="2">
      <t>セイビ</t>
    </rPh>
    <rPh sb="2" eb="4">
      <t>ジギョウ</t>
    </rPh>
    <rPh sb="4" eb="6">
      <t>キカン</t>
    </rPh>
    <phoneticPr fontId="4"/>
  </si>
  <si>
    <t>許可病床数</t>
    <rPh sb="0" eb="2">
      <t>キョカ</t>
    </rPh>
    <rPh sb="2" eb="5">
      <t>ビョウショウスウ</t>
    </rPh>
    <phoneticPr fontId="4"/>
  </si>
  <si>
    <t>事業の種別</t>
    <rPh sb="0" eb="2">
      <t>ジギョウ</t>
    </rPh>
    <rPh sb="3" eb="5">
      <t>シュベツ</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</si>
  <si>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</si>
  <si>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</si>
  <si>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</si>
  <si>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</si>
  <si>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補助年度</t>
    <rPh sb="0" eb="2">
      <t>ホジョ</t>
    </rPh>
    <rPh sb="2" eb="4">
      <t>ネンド</t>
    </rPh>
    <phoneticPr fontId="4"/>
  </si>
  <si>
    <t>２．整備事業の概要</t>
    <rPh sb="2" eb="4">
      <t>セイビ</t>
    </rPh>
    <rPh sb="4" eb="6">
      <t>ジギョウ</t>
    </rPh>
    <rPh sb="7" eb="9">
      <t>ガイヨウ</t>
    </rPh>
    <phoneticPr fontId="4"/>
  </si>
  <si>
    <t>現在（㎡）</t>
    <rPh sb="0" eb="2">
      <t>ゲンザイ</t>
    </rPh>
    <phoneticPr fontId="4"/>
  </si>
  <si>
    <t>感染症：</t>
  </si>
  <si>
    <t>整備後（㎡）</t>
    <rPh sb="0" eb="2">
      <t>セイビ</t>
    </rPh>
    <rPh sb="2" eb="3">
      <t>ゴ</t>
    </rPh>
    <phoneticPr fontId="4"/>
  </si>
  <si>
    <t>決　算　額</t>
    <rPh sb="0" eb="1">
      <t>ケツ</t>
    </rPh>
    <rPh sb="2" eb="3">
      <t>サン</t>
    </rPh>
    <rPh sb="4" eb="5">
      <t>ガク</t>
    </rPh>
    <phoneticPr fontId="4"/>
  </si>
  <si>
    <t>３．整備事業の必要性（具体的に記載）</t>
    <rPh sb="2" eb="4">
      <t>セイビ</t>
    </rPh>
    <rPh sb="4" eb="6">
      <t>ジギョウ</t>
    </rPh>
    <rPh sb="7" eb="10">
      <t>ヒツヨウセイ</t>
    </rPh>
    <rPh sb="11" eb="14">
      <t>グタイテキ</t>
    </rPh>
    <rPh sb="15" eb="17">
      <t>キサイ</t>
    </rPh>
    <phoneticPr fontId="4"/>
  </si>
  <si>
    <t>４．実施要綱への適合状況等</t>
    <rPh sb="2" eb="4">
      <t>ジッシ</t>
    </rPh>
    <rPh sb="4" eb="6">
      <t>ヨウコウ</t>
    </rPh>
    <rPh sb="8" eb="10">
      <t>テキゴウ</t>
    </rPh>
    <rPh sb="10" eb="12">
      <t>ジョウキョウ</t>
    </rPh>
    <rPh sb="12" eb="13">
      <t>トウ</t>
    </rPh>
    <phoneticPr fontId="4"/>
  </si>
  <si>
    <t>（１）協定締結の有無</t>
    <rPh sb="3" eb="5">
      <t>キョウテイ</t>
    </rPh>
    <rPh sb="5" eb="7">
      <t>テイケツ</t>
    </rPh>
    <rPh sb="8" eb="10">
      <t>ウム</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</si>
  <si>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</si>
  <si>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（３）協定の内容</t>
    <rPh sb="3" eb="5">
      <t>キョウテイ</t>
    </rPh>
    <rPh sb="6" eb="8">
      <t>ナイヨウ</t>
    </rPh>
    <phoneticPr fontId="4"/>
  </si>
  <si>
    <t>全体事業</t>
    <rPh sb="0" eb="2">
      <t>ゼンタイ</t>
    </rPh>
    <rPh sb="2" eb="4">
      <t>ジギョウ</t>
    </rPh>
    <phoneticPr fontId="4"/>
  </si>
  <si>
    <t>着工</t>
    <rPh sb="0" eb="2">
      <t>チャッコウ</t>
    </rPh>
    <phoneticPr fontId="4"/>
  </si>
  <si>
    <t>　　年　月　日</t>
  </si>
  <si>
    <t>有りの場合</t>
    <rPh sb="0" eb="1">
      <t>ア</t>
    </rPh>
    <rPh sb="3" eb="5">
      <t>バアイ</t>
    </rPh>
    <phoneticPr fontId="4"/>
  </si>
  <si>
    <t>精神：</t>
  </si>
  <si>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</si>
  <si>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15 公益法人</t>
    <rPh sb="3" eb="5">
      <t>コウエキ</t>
    </rPh>
    <rPh sb="5" eb="7">
      <t>ホウジン</t>
    </rPh>
    <phoneticPr fontId="4"/>
  </si>
  <si>
    <t>年　月　日</t>
    <rPh sb="0" eb="1">
      <t>ネン</t>
    </rPh>
    <rPh sb="2" eb="3">
      <t>ツキ</t>
    </rPh>
    <rPh sb="4" eb="5">
      <t>ニチ</t>
    </rPh>
    <phoneticPr fontId="4"/>
  </si>
  <si>
    <t>竣工</t>
  </si>
  <si>
    <t>「離島」</t>
    <rPh sb="1" eb="3">
      <t>リトウ</t>
    </rPh>
    <phoneticPr fontId="4"/>
  </si>
  <si>
    <t>補助金額</t>
    <rPh sb="0" eb="2">
      <t>ホジョ</t>
    </rPh>
    <rPh sb="2" eb="4">
      <t>キンガク</t>
    </rPh>
    <phoneticPr fontId="4"/>
  </si>
  <si>
    <t>結核：</t>
  </si>
  <si>
    <t>補助対象部門</t>
    <rPh sb="0" eb="2">
      <t>ホジョ</t>
    </rPh>
    <rPh sb="2" eb="4">
      <t>タイショウ</t>
    </rPh>
    <rPh sb="4" eb="6">
      <t>ブモン</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</si>
  <si>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</si>
  <si>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</si>
  <si>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分娩取扱施設施設整備事業</t>
  </si>
  <si>
    <t>合計：</t>
  </si>
  <si>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</si>
  <si>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内容：</t>
    <rPh sb="0" eb="2">
      <t>ナイヨウ</t>
    </rPh>
    <phoneticPr fontId="4"/>
  </si>
  <si>
    <t>個人防護具保管施設２の整備面積</t>
    <rPh sb="0" eb="2">
      <t>コジン</t>
    </rPh>
    <rPh sb="2" eb="4">
      <t>ボウゴ</t>
    </rPh>
    <rPh sb="4" eb="5">
      <t>グ</t>
    </rPh>
    <rPh sb="5" eb="7">
      <t>ホカン</t>
    </rPh>
    <rPh sb="7" eb="9">
      <t>シセツ</t>
    </rPh>
    <rPh sb="11" eb="13">
      <t>セイビ</t>
    </rPh>
    <rPh sb="13" eb="15">
      <t>メンセキ</t>
    </rPh>
    <phoneticPr fontId="4"/>
  </si>
  <si>
    <t>対象経費の支出（予定）額</t>
  </si>
  <si>
    <t>有</t>
    <rPh sb="0" eb="1">
      <t>アリ</t>
    </rPh>
    <phoneticPr fontId="4"/>
  </si>
  <si>
    <t>産科医療機関施設整備事業</t>
  </si>
  <si>
    <t>a</t>
  </si>
  <si>
    <t>１　歳入の部</t>
    <rPh sb="2" eb="4">
      <t>サイニュウ</t>
    </rPh>
    <rPh sb="5" eb="6">
      <t>ブ</t>
    </rPh>
    <phoneticPr fontId="4"/>
  </si>
  <si>
    <t>20 会社</t>
    <rPh sb="3" eb="5">
      <t>カイシャ</t>
    </rPh>
    <phoneticPr fontId="4"/>
  </si>
  <si>
    <t>令和　年　月　日</t>
    <rPh sb="0" eb="2">
      <t>レイワ</t>
    </rPh>
    <rPh sb="3" eb="4">
      <t>ネン</t>
    </rPh>
    <rPh sb="5" eb="6">
      <t>ガツ</t>
    </rPh>
    <rPh sb="7" eb="8">
      <t>ニチ</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</si>
  <si>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</si>
  <si>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</si>
  <si>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備　考</t>
    <rPh sb="0" eb="1">
      <t>ソナエ</t>
    </rPh>
    <rPh sb="2" eb="3">
      <t>コウ</t>
    </rPh>
    <phoneticPr fontId="4"/>
  </si>
  <si>
    <t>へき地診療所</t>
    <rPh sb="2" eb="3">
      <t>チ</t>
    </rPh>
    <rPh sb="3" eb="6">
      <t>シンリョウジョ</t>
    </rPh>
    <phoneticPr fontId="4"/>
  </si>
  <si>
    <t>へき地医療拠点病院施設整備事業</t>
  </si>
  <si>
    <t>高知県新興感染症対応医療機関設備整備事業費補助金　精算額調書</t>
    <rPh sb="0" eb="3">
      <t>コウチケン</t>
    </rPh>
    <rPh sb="3" eb="5">
      <t>シンコウ</t>
    </rPh>
    <rPh sb="5" eb="8">
      <t>カンセンショウ</t>
    </rPh>
    <rPh sb="8" eb="10">
      <t>タイオウ</t>
    </rPh>
    <rPh sb="10" eb="12">
      <t>イリョウ</t>
    </rPh>
    <rPh sb="12" eb="14">
      <t>キカン</t>
    </rPh>
    <rPh sb="14" eb="16">
      <t>セツビ</t>
    </rPh>
    <rPh sb="16" eb="18">
      <t>セイビ</t>
    </rPh>
    <rPh sb="18" eb="20">
      <t>ジギョウ</t>
    </rPh>
    <rPh sb="20" eb="21">
      <t>ヒ</t>
    </rPh>
    <rPh sb="21" eb="24">
      <t>ホジョキン</t>
    </rPh>
    <rPh sb="25" eb="27">
      <t>セイサン</t>
    </rPh>
    <rPh sb="27" eb="28">
      <t>ガク</t>
    </rPh>
    <rPh sb="28" eb="30">
      <t>チョウショ</t>
    </rPh>
    <phoneticPr fontId="4"/>
  </si>
  <si>
    <t>高知県新興感染症対応医療機関設備整備事業費補助金　事業報告書</t>
  </si>
  <si>
    <t>高知県新興感染症対応医療機関設備整備事業費補助金　所要額調書</t>
    <rPh sb="0" eb="3">
      <t>コウチケン</t>
    </rPh>
    <rPh sb="3" eb="5">
      <t>シンコウ</t>
    </rPh>
    <rPh sb="5" eb="8">
      <t>カンセンショウ</t>
    </rPh>
    <rPh sb="8" eb="10">
      <t>タイオウ</t>
    </rPh>
    <rPh sb="10" eb="12">
      <t>イリョウ</t>
    </rPh>
    <rPh sb="12" eb="14">
      <t>キカン</t>
    </rPh>
    <rPh sb="14" eb="16">
      <t>セツビ</t>
    </rPh>
    <rPh sb="16" eb="18">
      <t>セイビ</t>
    </rPh>
    <rPh sb="18" eb="21">
      <t>ジギョウヒ</t>
    </rPh>
    <rPh sb="21" eb="24">
      <t>ホジョキン</t>
    </rPh>
    <rPh sb="25" eb="28">
      <t>ショヨウガク</t>
    </rPh>
    <rPh sb="28" eb="30">
      <t>チョウショ</t>
    </rPh>
    <phoneticPr fontId="4"/>
  </si>
  <si>
    <t>(1) へき地診療所施設整備事業</t>
  </si>
  <si>
    <t>(3) へき地保健指導所施設整備事業</t>
  </si>
  <si>
    <t>抵当権の有無</t>
    <rPh sb="0" eb="3">
      <t>テイトウケン</t>
    </rPh>
    <rPh sb="4" eb="6">
      <t>ウム</t>
    </rPh>
    <phoneticPr fontId="4"/>
  </si>
  <si>
    <t>・個人防護具保管施設の整備</t>
    <rPh sb="1" eb="3">
      <t>コジン</t>
    </rPh>
    <rPh sb="3" eb="5">
      <t>ボウゴ</t>
    </rPh>
    <rPh sb="5" eb="6">
      <t>グ</t>
    </rPh>
    <rPh sb="6" eb="8">
      <t>ホカン</t>
    </rPh>
    <rPh sb="8" eb="10">
      <t>シセツ</t>
    </rPh>
    <rPh sb="11" eb="13">
      <t>セイビ</t>
    </rPh>
    <phoneticPr fontId="4"/>
  </si>
  <si>
    <t>へき地診療所施設整備事業</t>
  </si>
  <si>
    <t>(5) 臨床研修病院施設整備事業</t>
  </si>
  <si>
    <t>３．実施要綱への適合状況等</t>
    <rPh sb="2" eb="4">
      <t>ジッシ</t>
    </rPh>
    <rPh sb="4" eb="6">
      <t>ヨウコウ</t>
    </rPh>
    <rPh sb="8" eb="10">
      <t>テキゴウ</t>
    </rPh>
    <rPh sb="10" eb="12">
      <t>ジョウキョウ</t>
    </rPh>
    <rPh sb="12" eb="13">
      <t>トウ</t>
    </rPh>
    <phoneticPr fontId="4"/>
  </si>
  <si>
    <t>(6) へき地医療拠点病院施設整備事業</t>
  </si>
  <si>
    <t>(7) 医師臨床研修病院研修医環境整備事業</t>
  </si>
  <si>
    <t>(9) 半島振興法 第2条第1項の指定地域</t>
    <rPh sb="4" eb="6">
      <t>ハントウ</t>
    </rPh>
    <rPh sb="6" eb="9">
      <t>シンコウホウ</t>
    </rPh>
    <phoneticPr fontId="4"/>
  </si>
  <si>
    <t>(8) 離島等患者宿泊施設施設整備事業</t>
  </si>
  <si>
    <t>高知県新興感染症対応医療機関設備整備事業費補助金　事業費内訳書</t>
  </si>
  <si>
    <t>(10) 分娩取扱施設施設整備事業</t>
  </si>
  <si>
    <t>(12) 有床診療所等スプリンクラー等施設整備事業</t>
  </si>
  <si>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</si>
  <si>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(14)院内感染対策施設整備事業</t>
  </si>
  <si>
    <t>「特豪」</t>
    <rPh sb="1" eb="2">
      <t>トク</t>
    </rPh>
    <rPh sb="2" eb="3">
      <t>ゴウ</t>
    </rPh>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</si>
  <si>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</si>
  <si>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(1) 離島振興法 第10条第1項第1号の指定地域</t>
    <rPh sb="4" eb="6">
      <t>リトウ</t>
    </rPh>
    <rPh sb="6" eb="9">
      <t>シンコウホウ</t>
    </rPh>
    <rPh sb="17" eb="18">
      <t>ダイ</t>
    </rPh>
    <rPh sb="19" eb="20">
      <t>ゴウ</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</si>
  <si>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</si>
  <si>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室数/面積</t>
  </si>
  <si>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</si>
  <si>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</si>
  <si>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</si>
  <si>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</si>
  <si>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(10) 該当なし</t>
    <rPh sb="5" eb="7">
      <t>ガイトウ</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</si>
  <si>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</si>
  <si>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</si>
  <si>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</si>
  <si>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</si>
  <si>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住宅部門</t>
    <rPh sb="0" eb="2">
      <t>ジュウタク</t>
    </rPh>
    <rPh sb="2" eb="4">
      <t>ブモン</t>
    </rPh>
    <phoneticPr fontId="4"/>
  </si>
  <si>
    <t>スプリンクラー等の種類</t>
    <rPh sb="7" eb="8">
      <t>トウ</t>
    </rPh>
    <rPh sb="9" eb="11">
      <t>シュルイ</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</si>
  <si>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</si>
  <si>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</si>
  <si>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</si>
  <si>
    <t>02 国立大学法人</t>
    <rPh sb="3" eb="5">
      <t>コクリツ</t>
    </rPh>
    <rPh sb="5" eb="7">
      <t>ダイガク</t>
    </rPh>
    <rPh sb="7" eb="9">
      <t>ホウジン</t>
    </rPh>
    <phoneticPr fontId="4"/>
  </si>
  <si>
    <r>
      <t xml:space="preserve">非常通報装置機能 </t>
    </r>
    <r>
      <rPr>
        <b/>
        <sz val="11"/>
        <color theme="1"/>
        <rFont val="ＭＳ Ｐゴシック"/>
      </rPr>
      <t>有り</t>
    </r>
    <rPh sb="0" eb="2">
      <t>ヒジョウ</t>
    </rPh>
    <rPh sb="2" eb="4">
      <t>ツウホウ</t>
    </rPh>
    <rPh sb="4" eb="6">
      <t>ソウチ</t>
    </rPh>
    <rPh sb="6" eb="8">
      <t>キノウ</t>
    </rPh>
    <rPh sb="9" eb="10">
      <t>ア</t>
    </rPh>
    <phoneticPr fontId="4"/>
  </si>
  <si>
    <r>
      <t xml:space="preserve">非常通報装置機能 </t>
    </r>
    <r>
      <rPr>
        <b/>
        <sz val="11"/>
        <color theme="1"/>
        <rFont val="ＭＳ Ｐゴシック"/>
      </rPr>
      <t>無し</t>
    </r>
    <rPh sb="0" eb="2">
      <t>ヒジョウ</t>
    </rPh>
    <rPh sb="2" eb="4">
      <t>ツウホウ</t>
    </rPh>
    <rPh sb="4" eb="6">
      <t>ソウチ</t>
    </rPh>
    <rPh sb="6" eb="8">
      <t>キノウ</t>
    </rPh>
    <rPh sb="9" eb="10">
      <t>ナ</t>
    </rPh>
    <phoneticPr fontId="4"/>
  </si>
  <si>
    <t>「奄美」</t>
    <rPh sb="1" eb="3">
      <t>アマミ</t>
    </rPh>
    <phoneticPr fontId="4"/>
  </si>
  <si>
    <t>「小笠原」</t>
    <rPh sb="1" eb="4">
      <t>オガサワラ</t>
    </rPh>
    <phoneticPr fontId="4"/>
  </si>
  <si>
    <t>「豪雪」</t>
    <rPh sb="1" eb="3">
      <t>ゴウセツ</t>
    </rPh>
    <phoneticPr fontId="4"/>
  </si>
  <si>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</si>
  <si>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「山村」</t>
    <rPh sb="1" eb="3">
      <t>サンソン</t>
    </rPh>
    <phoneticPr fontId="4"/>
  </si>
  <si>
    <t>「半島」</t>
    <rPh sb="1" eb="3">
      <t>ハントウ</t>
    </rPh>
    <phoneticPr fontId="4"/>
  </si>
  <si>
    <t>09 北海道社会事業協会</t>
    <rPh sb="3" eb="6">
      <t>ホッカイドウ</t>
    </rPh>
    <rPh sb="6" eb="8">
      <t>シャカイ</t>
    </rPh>
    <rPh sb="8" eb="10">
      <t>ジギョウ</t>
    </rPh>
    <rPh sb="10" eb="12">
      <t>キョウカイ</t>
    </rPh>
    <phoneticPr fontId="4"/>
  </si>
  <si>
    <t>新築</t>
    <rPh sb="0" eb="2">
      <t>シンチク</t>
    </rPh>
    <phoneticPr fontId="4"/>
  </si>
  <si>
    <t>移転新築</t>
    <rPh sb="0" eb="2">
      <t>イテン</t>
    </rPh>
    <rPh sb="2" eb="4">
      <t>シンチク</t>
    </rPh>
    <phoneticPr fontId="4"/>
  </si>
  <si>
    <t>22 個人</t>
    <rPh sb="3" eb="5">
      <t>コジン</t>
    </rPh>
    <phoneticPr fontId="4"/>
  </si>
  <si>
    <t>改築</t>
    <rPh sb="0" eb="2">
      <t>カイチク</t>
    </rPh>
    <phoneticPr fontId="4"/>
  </si>
  <si>
    <t>増築</t>
    <rPh sb="0" eb="2">
      <t>ゾウチク</t>
    </rPh>
    <phoneticPr fontId="4"/>
  </si>
  <si>
    <t>　　　２  （H）欄は、（F）欄の額に補助率を乗じ、千円未満を切り捨てた額を記入してください。</t>
    <rPh sb="15" eb="16">
      <t>ラン</t>
    </rPh>
    <rPh sb="26" eb="28">
      <t>センエン</t>
    </rPh>
    <rPh sb="28" eb="30">
      <t>ミマン</t>
    </rPh>
    <rPh sb="31" eb="32">
      <t>キ</t>
    </rPh>
    <rPh sb="33" eb="34">
      <t>ス</t>
    </rPh>
    <phoneticPr fontId="4"/>
  </si>
  <si>
    <t>改修</t>
    <rPh sb="0" eb="2">
      <t>カイシュウ</t>
    </rPh>
    <phoneticPr fontId="4"/>
  </si>
  <si>
    <t>設置主体</t>
    <rPh sb="0" eb="2">
      <t>セッチ</t>
    </rPh>
    <rPh sb="2" eb="4">
      <t>シュタイ</t>
    </rPh>
    <phoneticPr fontId="4"/>
  </si>
  <si>
    <t>01 独立行政法人</t>
    <rPh sb="3" eb="5">
      <t>ドクリツ</t>
    </rPh>
    <rPh sb="5" eb="7">
      <t>ギョウセイ</t>
    </rPh>
    <rPh sb="7" eb="9">
      <t>ホウジン</t>
    </rPh>
    <phoneticPr fontId="4"/>
  </si>
  <si>
    <t>医師臨床研修病院研修医環境整備事業</t>
  </si>
  <si>
    <t>03 国立研究開発法人</t>
    <rPh sb="3" eb="5">
      <t>コクリツ</t>
    </rPh>
    <rPh sb="5" eb="7">
      <t>ケンキュウ</t>
    </rPh>
    <rPh sb="7" eb="9">
      <t>カイハツ</t>
    </rPh>
    <rPh sb="9" eb="11">
      <t>ホウジン</t>
    </rPh>
    <phoneticPr fontId="4"/>
  </si>
  <si>
    <t>04 都道府県</t>
    <rPh sb="3" eb="7">
      <t>トドウフケン</t>
    </rPh>
    <phoneticPr fontId="4"/>
  </si>
  <si>
    <t>06 地方独立行政法人</t>
    <rPh sb="3" eb="5">
      <t>チホウ</t>
    </rPh>
    <rPh sb="5" eb="7">
      <t>ドクリツ</t>
    </rPh>
    <rPh sb="7" eb="9">
      <t>ギョウセイ</t>
    </rPh>
    <rPh sb="9" eb="11">
      <t>ホウジン</t>
    </rPh>
    <phoneticPr fontId="4"/>
  </si>
  <si>
    <t>08 済生会</t>
    <rPh sb="3" eb="6">
      <t>サイセイカイ</t>
    </rPh>
    <phoneticPr fontId="4"/>
  </si>
  <si>
    <t>10 厚生連</t>
    <rPh sb="3" eb="6">
      <t>コウセイレン</t>
    </rPh>
    <phoneticPr fontId="4"/>
  </si>
  <si>
    <t>13 共済組合及びその連合会</t>
    <rPh sb="3" eb="5">
      <t>キョウサイ</t>
    </rPh>
    <rPh sb="5" eb="7">
      <t>クミアイ</t>
    </rPh>
    <rPh sb="7" eb="8">
      <t>オヨ</t>
    </rPh>
    <rPh sb="11" eb="14">
      <t>レンゴウカイ</t>
    </rPh>
    <phoneticPr fontId="4"/>
  </si>
  <si>
    <t>17 私立学校法人</t>
    <rPh sb="3" eb="5">
      <t>シリツ</t>
    </rPh>
    <rPh sb="5" eb="7">
      <t>ガッコウ</t>
    </rPh>
    <rPh sb="7" eb="9">
      <t>ホウジン</t>
    </rPh>
    <phoneticPr fontId="4"/>
  </si>
  <si>
    <t>19 医療生協</t>
    <rPh sb="3" eb="5">
      <t>イリョウ</t>
    </rPh>
    <rPh sb="5" eb="7">
      <t>セイキョウ</t>
    </rPh>
    <phoneticPr fontId="4"/>
  </si>
  <si>
    <t>21 その他の法人</t>
    <rPh sb="5" eb="6">
      <t>タ</t>
    </rPh>
    <rPh sb="7" eb="9">
      <t>ホウジン</t>
    </rPh>
    <phoneticPr fontId="4"/>
  </si>
  <si>
    <t>構造</t>
    <rPh sb="0" eb="2">
      <t>コウゾウ</t>
    </rPh>
    <phoneticPr fontId="4"/>
  </si>
  <si>
    <t>鉄筋コンクリート造</t>
    <rPh sb="0" eb="2">
      <t>テッキン</t>
    </rPh>
    <phoneticPr fontId="4"/>
  </si>
  <si>
    <t>鉄骨造（ブロック造と同等の強度）</t>
    <rPh sb="0" eb="2">
      <t>テッコツ</t>
    </rPh>
    <rPh sb="8" eb="9">
      <t>ツク</t>
    </rPh>
    <rPh sb="10" eb="12">
      <t>ドウトウ</t>
    </rPh>
    <rPh sb="13" eb="15">
      <t>キョウド</t>
    </rPh>
    <phoneticPr fontId="4"/>
  </si>
  <si>
    <t>木造</t>
    <rPh sb="0" eb="2">
      <t>モクゾウ</t>
    </rPh>
    <phoneticPr fontId="4"/>
  </si>
  <si>
    <t>その他</t>
    <rPh sb="2" eb="3">
      <t>タ</t>
    </rPh>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</si>
  <si>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</si>
  <si>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</si>
  <si>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</si>
  <si>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歯科医師住宅</t>
    <rPh sb="0" eb="4">
      <t>シカイシ</t>
    </rPh>
    <rPh sb="4" eb="6">
      <t>ジュウタク</t>
    </rPh>
    <phoneticPr fontId="4"/>
  </si>
  <si>
    <t>看護師住宅</t>
    <rPh sb="0" eb="3">
      <t>カンゴシ</t>
    </rPh>
    <rPh sb="3" eb="5">
      <t>ジュウタク</t>
    </rPh>
    <phoneticPr fontId="4"/>
  </si>
  <si>
    <t>過疎地域等特定診療所施設整備事業</t>
  </si>
  <si>
    <t>へき地保健指導所施設整備事業</t>
  </si>
  <si>
    <t>研修医のための研修施設整備事業</t>
  </si>
  <si>
    <t>臨床研修病院施設整備事業</t>
  </si>
  <si>
    <t>離島等患者宿泊施設施設整備事業</t>
  </si>
  <si>
    <t>南海トラフ日本海溝・千島海溝周辺海溝型地震に係る津波避難対策緊急事業</t>
  </si>
  <si>
    <t>分類</t>
    <rPh sb="0" eb="2">
      <t>ブンルイ</t>
    </rPh>
    <phoneticPr fontId="4"/>
  </si>
  <si>
    <t>c</t>
  </si>
  <si>
    <t>指導部門</t>
    <rPh sb="0" eb="2">
      <t>シドウ</t>
    </rPh>
    <rPh sb="2" eb="4">
      <t>ブモン</t>
    </rPh>
    <phoneticPr fontId="4"/>
  </si>
  <si>
    <t>国庫補助
基本額係数</t>
    <rPh sb="0" eb="2">
      <t>コッコ</t>
    </rPh>
    <rPh sb="2" eb="4">
      <t>ホジョ</t>
    </rPh>
    <rPh sb="5" eb="8">
      <t>キホンガク</t>
    </rPh>
    <rPh sb="8" eb="10">
      <t>ケイスウ</t>
    </rPh>
    <phoneticPr fontId="4"/>
  </si>
  <si>
    <t>-</t>
  </si>
  <si>
    <t>再分類</t>
    <rPh sb="0" eb="3">
      <t>サイブンルイ</t>
    </rPh>
    <phoneticPr fontId="4"/>
  </si>
  <si>
    <t>A</t>
  </si>
  <si>
    <t>B</t>
  </si>
  <si>
    <r>
      <t>協定締結医療機関施設整備事</t>
    </r>
    <r>
      <rPr>
        <sz val="10"/>
        <color auto="1"/>
        <rFont val="ＭＳ Ｐゴシック"/>
      </rPr>
      <t>業（個人防護具保管施設の整備）</t>
    </r>
  </si>
  <si>
    <t>宿泊施設</t>
    <rPh sb="0" eb="2">
      <t>シュクハク</t>
    </rPh>
    <rPh sb="2" eb="4">
      <t>シセツ</t>
    </rPh>
    <phoneticPr fontId="4"/>
  </si>
  <si>
    <t>南海トラフ地震に係る津波避難対策緊急事業</t>
  </si>
  <si>
    <t>へき地医療拠点病院</t>
    <rPh sb="2" eb="3">
      <t>チ</t>
    </rPh>
    <rPh sb="3" eb="5">
      <t>イリョウ</t>
    </rPh>
    <rPh sb="5" eb="7">
      <t>キョテン</t>
    </rPh>
    <rPh sb="7" eb="9">
      <t>ビョウイン</t>
    </rPh>
    <phoneticPr fontId="4"/>
  </si>
  <si>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</si>
  <si>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無</t>
    <rPh sb="0" eb="1">
      <t>ナ</t>
    </rPh>
    <phoneticPr fontId="4"/>
  </si>
  <si>
    <r>
      <t>㎡</t>
    </r>
    <r>
      <rPr>
        <sz val="8"/>
        <color auto="1"/>
        <rFont val="ＭＳ ゴシック"/>
      </rPr>
      <t>（室）</t>
    </r>
    <rPh sb="2" eb="3">
      <t>シツ</t>
    </rPh>
    <phoneticPr fontId="4"/>
  </si>
  <si>
    <t>（注）１　（F）欄は、（D）欄と（E）欄とを比較して少ない方の額を記入してください。</t>
    <rPh sb="1" eb="2">
      <t>チュウ</t>
    </rPh>
    <rPh sb="14" eb="15">
      <t>ラン</t>
    </rPh>
    <rPh sb="19" eb="20">
      <t>ラン</t>
    </rPh>
    <phoneticPr fontId="4"/>
  </si>
  <si>
    <t>歳入歳出予算（見込み）書（抄本）</t>
    <rPh sb="0" eb="1">
      <t>トシ</t>
    </rPh>
    <rPh sb="1" eb="2">
      <t>イリ</t>
    </rPh>
    <rPh sb="2" eb="3">
      <t>トシ</t>
    </rPh>
    <rPh sb="3" eb="4">
      <t>デ</t>
    </rPh>
    <rPh sb="4" eb="5">
      <t>ヨ</t>
    </rPh>
    <rPh sb="5" eb="6">
      <t>ザン</t>
    </rPh>
    <rPh sb="7" eb="9">
      <t>ミコ</t>
    </rPh>
    <rPh sb="11" eb="12">
      <t>ショ</t>
    </rPh>
    <rPh sb="13" eb="15">
      <t>ショウホン</t>
    </rPh>
    <phoneticPr fontId="4"/>
  </si>
  <si>
    <t>円</t>
    <rPh sb="0" eb="1">
      <t>エン</t>
    </rPh>
    <phoneticPr fontId="4"/>
  </si>
  <si>
    <t>（交付の対象外費用）に該当する経費及び交付要綱に定める（交付額の算定方法）において対象経費とされていない経費を指す。</t>
    <rPh sb="17" eb="18">
      <t>オヨ</t>
    </rPh>
    <phoneticPr fontId="4"/>
  </si>
  <si>
    <t>２　歳出の部</t>
    <rPh sb="2" eb="4">
      <t>サイシュツ</t>
    </rPh>
    <rPh sb="5" eb="6">
      <t>ブ</t>
    </rPh>
    <phoneticPr fontId="4"/>
  </si>
  <si>
    <t>（１）</t>
  </si>
  <si>
    <t>区　　　分</t>
    <rPh sb="0" eb="1">
      <t>ク</t>
    </rPh>
    <rPh sb="4" eb="5">
      <t>ブン</t>
    </rPh>
    <phoneticPr fontId="4"/>
  </si>
  <si>
    <t>県補助金</t>
    <rPh sb="0" eb="1">
      <t>ケン</t>
    </rPh>
    <rPh sb="1" eb="4">
      <t>ホジョキン</t>
    </rPh>
    <phoneticPr fontId="4"/>
  </si>
  <si>
    <r>
      <t>そ</t>
    </r>
    <r>
      <rPr>
        <sz val="11"/>
        <color auto="1"/>
        <rFont val="ＭＳ 明朝"/>
      </rPr>
      <t xml:space="preserve">の他収入
</t>
    </r>
    <r>
      <rPr>
        <sz val="6"/>
        <color auto="1"/>
        <rFont val="ＭＳ 明朝"/>
      </rPr>
      <t>(寄付金,その他補助金等)</t>
    </r>
    <rPh sb="7" eb="8">
      <t>より</t>
    </rPh>
    <rPh sb="8" eb="10">
      <t>ふきん</t>
    </rPh>
    <rPh sb="13" eb="14">
      <t>た</t>
    </rPh>
    <rPh sb="14" eb="17">
      <t>ほじょきん</t>
    </rPh>
    <rPh sb="17" eb="18">
      <t>など</t>
    </rPh>
    <phoneticPr fontId="4" type="Hiragana"/>
  </si>
  <si>
    <t>事業主負担</t>
  </si>
  <si>
    <t>計</t>
    <rPh sb="0" eb="1">
      <t>ケイ</t>
    </rPh>
    <phoneticPr fontId="4"/>
  </si>
  <si>
    <t>予　算　額</t>
    <rPh sb="0" eb="1">
      <t>ヨ</t>
    </rPh>
    <rPh sb="2" eb="3">
      <t>ザン</t>
    </rPh>
    <rPh sb="4" eb="5">
      <t>ガク</t>
    </rPh>
    <phoneticPr fontId="4"/>
  </si>
  <si>
    <t>備　　　考</t>
    <rPh sb="0" eb="1">
      <t>ソナエ</t>
    </rPh>
    <rPh sb="4" eb="5">
      <t>コウ</t>
    </rPh>
    <phoneticPr fontId="4"/>
  </si>
  <si>
    <t>上記は原本と相違ないことを証明する。</t>
    <rPh sb="0" eb="2">
      <t>ジョウキ</t>
    </rPh>
    <rPh sb="3" eb="5">
      <t>ゲンポン</t>
    </rPh>
    <rPh sb="6" eb="8">
      <t>ソウイ</t>
    </rPh>
    <rPh sb="13" eb="15">
      <t>ショウメイ</t>
    </rPh>
    <phoneticPr fontId="4"/>
  </si>
  <si>
    <t>差引増減</t>
    <rPh sb="0" eb="2">
      <t>サシヒ</t>
    </rPh>
    <rPh sb="2" eb="4">
      <t>ゾウゲン</t>
    </rPh>
    <phoneticPr fontId="4"/>
  </si>
  <si>
    <t>室/㎡</t>
    <rPh sb="0" eb="1">
      <t>シツ</t>
    </rPh>
    <phoneticPr fontId="4"/>
  </si>
  <si>
    <t>（３）</t>
  </si>
  <si>
    <t xml:space="preserve">    </t>
  </si>
  <si>
    <t>　（新築）</t>
  </si>
  <si>
    <t>「補助対象事業分」とは当該事業の補助金の交付の対象とする部分（財産処分の制限がかかる部分）を指し、「補助対象事業</t>
  </si>
  <si>
    <t>外分」とは当該事業の補助金の交付の対象としない部分（財産処分の制限がかからない部分）を指す。</t>
  </si>
  <si>
    <t xml:space="preserve"> なお、事業の種別は次による。</t>
  </si>
  <si>
    <t>また、「補助対象経費」とは補助対象事業分のうち、交付要綱に定める（交付額の算定方法）において対象経費とされている経費を指す。</t>
  </si>
  <si>
    <t>　　新　　築：新たに建物を建築する場合</t>
  </si>
  <si>
    <t>　　移転新築：現在建物が存在する敷地とは別の敷地に新たに建物を建築し、かつ、現在の建物の機能を移転する場合</t>
  </si>
  <si>
    <t>　　増　　築：敷地内の既存の建物を建て増しする場合で、敷地内に別に建物を新築する場合を含む</t>
  </si>
  <si>
    <t>　　改　　修：建物の主要構造部分を取りこわさない模様替及び内部改修</t>
  </si>
  <si>
    <t>　（建築）</t>
    <rPh sb="2" eb="4">
      <t>ケンチク</t>
    </rPh>
    <phoneticPr fontId="4"/>
  </si>
  <si>
    <t>「補助対象外経費」とは補助対象事業分のうち、高知県新興感染症対応医療機関設備整備事業費補助金交付要綱に定める</t>
    <rPh sb="22" eb="25">
      <t>コウチケン</t>
    </rPh>
    <rPh sb="25" eb="27">
      <t>シンコウ</t>
    </rPh>
    <rPh sb="27" eb="30">
      <t>カンセンショウ</t>
    </rPh>
    <rPh sb="30" eb="32">
      <t>タイオウ</t>
    </rPh>
    <rPh sb="32" eb="34">
      <t>イリョウ</t>
    </rPh>
    <rPh sb="34" eb="36">
      <t>キカン</t>
    </rPh>
    <rPh sb="36" eb="38">
      <t>セツビ</t>
    </rPh>
    <rPh sb="38" eb="40">
      <t>セイビ</t>
    </rPh>
    <rPh sb="40" eb="43">
      <t>ジギョウヒ</t>
    </rPh>
    <rPh sb="43" eb="46">
      <t>ホジョキン</t>
    </rPh>
    <phoneticPr fontId="4"/>
  </si>
  <si>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4"/>
  </si>
  <si>
    <r>
      <t>　※</t>
    </r>
    <r>
      <rPr>
        <sz val="10"/>
        <color auto="1"/>
        <rFont val="ＭＳ Ｐゴシック"/>
      </rPr>
      <t>個人防護具保管施設欄が不足する場合は適宜追加すること</t>
    </r>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4"/>
  </si>
  <si>
    <r>
      <t>協定締結医療機関施設整備事業（</t>
    </r>
    <r>
      <rPr>
        <sz val="10"/>
        <color auto="1"/>
        <rFont val="ＭＳ Ｐゴシック"/>
      </rPr>
      <t>個人防護具保管施設の整備）</t>
    </r>
    <rPh sb="0" eb="2">
      <t>キョウテイ</t>
    </rPh>
    <rPh sb="2" eb="4">
      <t>テイケツ</t>
    </rPh>
    <rPh sb="4" eb="6">
      <t>イリョウ</t>
    </rPh>
    <rPh sb="6" eb="8">
      <t>キカン</t>
    </rPh>
    <rPh sb="8" eb="10">
      <t>シセツ</t>
    </rPh>
    <rPh sb="10" eb="12">
      <t>セイビ</t>
    </rPh>
    <rPh sb="12" eb="14">
      <t>ジギョウ</t>
    </rPh>
    <phoneticPr fontId="4"/>
  </si>
  <si>
    <r>
      <t>別紙</t>
    </r>
    <r>
      <rPr>
        <sz val="10"/>
        <color auto="1"/>
        <rFont val="ＭＳ Ｐゴシック"/>
      </rPr>
      <t>３</t>
    </r>
    <rPh sb="0" eb="2">
      <t>ベッシ</t>
    </rPh>
    <phoneticPr fontId="4"/>
  </si>
  <si>
    <r>
      <t>協定締結医療機関施設整備事業（</t>
    </r>
    <r>
      <rPr>
        <sz val="10"/>
        <color auto="1"/>
        <rFont val="ＭＳ Ｐゴシック"/>
      </rPr>
      <t>個人防護具保管施設の整備）</t>
    </r>
  </si>
  <si>
    <r>
      <t>協定締結医療機関施設</t>
    </r>
    <r>
      <rPr>
        <sz val="10"/>
        <color auto="1"/>
        <rFont val="ＭＳ Ｐゴシック"/>
      </rPr>
      <t>整備事業（個人防護具保管施設の整備）</t>
    </r>
    <rPh sb="0" eb="2">
      <t>キョウテイ</t>
    </rPh>
    <rPh sb="2" eb="4">
      <t>テイケツ</t>
    </rPh>
    <rPh sb="4" eb="6">
      <t>イリョウ</t>
    </rPh>
    <rPh sb="6" eb="8">
      <t>キカン</t>
    </rPh>
    <rPh sb="8" eb="10">
      <t>シセツ</t>
    </rPh>
    <rPh sb="10" eb="12">
      <t>セイビ</t>
    </rPh>
    <rPh sb="12" eb="14">
      <t>ジギョウ</t>
    </rPh>
    <rPh sb="15" eb="17">
      <t>コジン</t>
    </rPh>
    <rPh sb="17" eb="19">
      <t>ボウゴ</t>
    </rPh>
    <rPh sb="19" eb="20">
      <t>グ</t>
    </rPh>
    <rPh sb="20" eb="22">
      <t>ホカン</t>
    </rPh>
    <rPh sb="22" eb="24">
      <t>シセツ</t>
    </rPh>
    <rPh sb="25" eb="27">
      <t>セイビ</t>
    </rPh>
    <phoneticPr fontId="4"/>
  </si>
  <si>
    <r>
      <t>別紙</t>
    </r>
    <r>
      <rPr>
        <sz val="14"/>
        <color auto="1"/>
        <rFont val="ＭＳ Ｐゴシック"/>
      </rPr>
      <t>２</t>
    </r>
    <rPh sb="0" eb="2">
      <t>ベッシ</t>
    </rPh>
    <phoneticPr fontId="4"/>
  </si>
  <si>
    <r>
      <t>別紙</t>
    </r>
    <r>
      <rPr>
        <sz val="14"/>
        <color auto="1"/>
        <rFont val="ＭＳ Ｐゴシック"/>
      </rPr>
      <t>７</t>
    </r>
    <rPh sb="0" eb="2">
      <t>ベッシ</t>
    </rPh>
    <phoneticPr fontId="4"/>
  </si>
  <si>
    <r>
      <t>別紙</t>
    </r>
    <r>
      <rPr>
        <sz val="10"/>
        <color auto="1"/>
        <rFont val="ＭＳ Ｐゴシック"/>
      </rPr>
      <t>８</t>
    </r>
    <rPh sb="0" eb="2">
      <t>ベッシ</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</si>
</sst>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76" formatCode="\(@\)"/>
    <numFmt numFmtId="177" formatCode="#,##0;&quot;△ &quot;#,##0"/>
    <numFmt numFmtId="178" formatCode="#,##0.00;&quot;△ &quot;#,##0.00"/>
    <numFmt numFmtId="179" formatCode="#,###"/>
    <numFmt numFmtId="180" formatCode="#&quot;床&quot;"/>
    <numFmt numFmtId="181" formatCode="@&quot;年度&quot;"/>
    <numFmt numFmtId="182" formatCode="#,##0.00&quot;㎡&quot;"/>
    <numFmt numFmtId="183" formatCode="\(#,##0.00&quot;㎡&quot;\)"/>
    <numFmt numFmtId="184" formatCode="[$-409]ggge&quot;年&quot;m&quot;月&quot;d&quot;日&quot;;@"/>
    <numFmt numFmtId="185" formatCode="#,###&quot;千円&quot;"/>
    <numFmt numFmtId="186" formatCode="#,##0_ "/>
    <numFmt numFmtId="187" formatCode="0_ "/>
    <numFmt numFmtId="188" formatCode="0;&quot;△ &quot;0"/>
  </numFmts>
  <fonts count="31">
    <font>
      <sz val="11"/>
      <color auto="1"/>
      <name val="ＭＳ Ｐゴシック"/>
      <family val="3"/>
    </font>
    <font>
      <sz val="11"/>
      <color auto="1"/>
      <name val="ＭＳ Ｐゴシック"/>
      <family val="3"/>
    </font>
    <font>
      <sz val="11"/>
      <color theme="1"/>
      <name val="ＭＳ Ｐゴシック"/>
      <family val="3"/>
    </font>
    <font>
      <sz val="11"/>
      <color auto="1"/>
      <name val="ＭＳ Ｐ明朝"/>
      <family val="1"/>
    </font>
    <font>
      <sz val="6"/>
      <color auto="1"/>
      <name val="ＭＳ Ｐゴシック"/>
      <family val="3"/>
    </font>
    <font>
      <sz val="11"/>
      <color auto="1"/>
      <name val="ＭＳ ゴシック"/>
      <family val="3"/>
    </font>
    <font>
      <sz val="16"/>
      <color auto="1"/>
      <name val="ＭＳ Ｐゴシック"/>
      <family val="3"/>
    </font>
    <font>
      <b/>
      <sz val="12"/>
      <color auto="1"/>
      <name val="ＭＳ ゴシック"/>
      <family val="3"/>
    </font>
    <font>
      <sz val="12"/>
      <color auto="1"/>
      <name val="ＭＳ Ｐゴシック"/>
      <family val="3"/>
    </font>
    <font>
      <u/>
      <sz val="12"/>
      <color auto="1"/>
      <name val="ＭＳ Ｐ明朝"/>
      <family val="1"/>
    </font>
    <font>
      <sz val="12"/>
      <color auto="1"/>
      <name val="ＭＳ Ｐ明朝"/>
      <family val="1"/>
    </font>
    <font>
      <sz val="12"/>
      <color auto="1"/>
      <name val="ＭＳ ゴシック"/>
      <family val="3"/>
    </font>
    <font>
      <sz val="10"/>
      <color auto="1"/>
      <name val="ＭＳ Ｐゴシック"/>
      <family val="3"/>
    </font>
    <font>
      <sz val="14"/>
      <color auto="1"/>
      <name val="ＭＳ Ｐゴシック"/>
      <family val="3"/>
    </font>
    <font>
      <sz val="14"/>
      <color rgb="FF000000"/>
      <name val="ＭＳ Ｐゴシック"/>
      <family val="3"/>
    </font>
    <font>
      <sz val="9.5"/>
      <color rgb="FF000000"/>
      <name val="ＭＳ Ｐゴシック"/>
      <family val="3"/>
    </font>
    <font>
      <sz val="10"/>
      <color rgb="FF000000"/>
      <name val="ＭＳ Ｐゴシック"/>
      <family val="3"/>
    </font>
    <font>
      <sz val="10.5"/>
      <color rgb="FF000000"/>
      <name val="ＭＳ Ｐゴシック"/>
      <family val="3"/>
    </font>
    <font>
      <sz val="10"/>
      <color theme="1"/>
      <name val="ＭＳ Ｐゴシック"/>
      <family val="3"/>
    </font>
    <font>
      <b/>
      <sz val="11"/>
      <color rgb="FFFF0000"/>
      <name val="ＭＳ Ｐゴシック"/>
      <family val="3"/>
    </font>
    <font>
      <sz val="24"/>
      <color auto="1"/>
      <name val="ＭＳ Ｐゴシック"/>
      <family val="3"/>
    </font>
    <font>
      <u/>
      <sz val="10"/>
      <color auto="1"/>
      <name val="ＭＳ Ｐゴシック"/>
      <family val="3"/>
    </font>
    <font>
      <sz val="9"/>
      <color auto="1"/>
      <name val="ＭＳ Ｐゴシック"/>
      <family val="3"/>
    </font>
    <font>
      <strike/>
      <sz val="10"/>
      <color rgb="FFFF0000"/>
      <name val="ＭＳ Ｐゴシック"/>
      <family val="3"/>
    </font>
    <font>
      <strike/>
      <sz val="24"/>
      <color rgb="FFFF0000"/>
      <name val="ＭＳ Ｐゴシック"/>
      <family val="3"/>
    </font>
    <font>
      <sz val="11"/>
      <color auto="1"/>
      <name val="ＭＳ 明朝"/>
      <family val="1"/>
    </font>
    <font>
      <sz val="9"/>
      <color auto="1"/>
      <name val="ＭＳ 明朝"/>
      <family val="1"/>
    </font>
    <font>
      <sz val="8"/>
      <color auto="1"/>
      <name val="ＭＳ ゴシック"/>
      <family val="3"/>
    </font>
    <font>
      <sz val="10"/>
      <color auto="1"/>
      <name val="ＭＳ ゴシック"/>
      <family val="3"/>
    </font>
    <font>
      <sz val="8"/>
      <color theme="1"/>
      <name val="ＭＳ Ｐゴシック"/>
      <family val="3"/>
    </font>
    <font>
      <strike/>
      <sz val="24"/>
      <color auto="1"/>
      <name val="ＭＳ Ｐゴシック"/>
      <family val="3"/>
    </font>
  </fonts>
  <fills count="9">
    <fill>
      <patternFill patternType="none"/>
    </fill>
    <fill>
      <patternFill patternType="gray125"/>
    </fill>
    <fill>
      <patternFill patternType="solid">
        <fgColor theme="9" tint="0.8"/>
        <bgColor indexed="64"/>
      </patternFill>
    </fill>
    <fill>
      <patternFill patternType="solid">
        <fgColor theme="9" tint="0.6"/>
        <bgColor indexed="64"/>
      </patternFill>
    </fill>
    <fill>
      <patternFill patternType="solid">
        <fgColor theme="8" tint="0.8"/>
        <bgColor indexed="64"/>
      </patternFill>
    </fill>
    <fill>
      <patternFill patternType="solid">
        <fgColor theme="0" tint="-0.25"/>
        <bgColor indexed="64"/>
      </patternFill>
    </fill>
    <fill>
      <patternFill patternType="solid">
        <fgColor theme="0"/>
        <bgColor indexed="64"/>
      </patternFill>
    </fill>
    <fill>
      <patternFill patternType="solid">
        <fgColor theme="0" tint="-0.15"/>
        <bgColor indexed="64"/>
      </patternFill>
    </fill>
    <fill>
      <patternFill patternType="solid">
        <fgColor theme="8" tint="0.6"/>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left/>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9">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0" fontId="2" fillId="0" borderId="0">
      <alignment vertical="center"/>
    </xf>
    <xf numFmtId="0" fontId="3" fillId="0" borderId="0"/>
    <xf numFmtId="0" fontId="2" fillId="0" borderId="0"/>
  </cellStyleXfs>
  <cellXfs count="306">
    <xf numFmtId="0" fontId="0" fillId="0" borderId="0" xfId="0"/>
    <xf numFmtId="0" fontId="0" fillId="0" borderId="0" xfId="0" applyFont="1"/>
    <xf numFmtId="38" fontId="5" fillId="0" borderId="0" xfId="4" applyFont="1"/>
    <xf numFmtId="38" fontId="5" fillId="0" borderId="0" xfId="4" applyFont="1" applyAlignment="1">
      <alignment vertical="center"/>
    </xf>
    <xf numFmtId="38" fontId="5" fillId="0" borderId="0" xfId="4" applyFont="1" applyFill="1" applyBorder="1"/>
    <xf numFmtId="38" fontId="5" fillId="0" borderId="0" xfId="4" applyFont="1" applyFill="1" applyBorder="1" applyAlignment="1">
      <alignment horizontal="left" vertical="center" wrapText="1"/>
    </xf>
    <xf numFmtId="0" fontId="6" fillId="0" borderId="0" xfId="0" applyFont="1"/>
    <xf numFmtId="0" fontId="6" fillId="0" borderId="0" xfId="0" applyFont="1" applyBorder="1" applyAlignment="1">
      <alignment horizontal="center"/>
    </xf>
    <xf numFmtId="38" fontId="7" fillId="0" borderId="1" xfId="4" applyFont="1" applyFill="1" applyBorder="1" applyAlignment="1">
      <alignment vertical="center"/>
    </xf>
    <xf numFmtId="38" fontId="5" fillId="0" borderId="2" xfId="4" applyFont="1" applyBorder="1" applyAlignment="1">
      <alignment horizontal="center" vertical="center"/>
    </xf>
    <xf numFmtId="38" fontId="5" fillId="0" borderId="3" xfId="4" applyFont="1" applyBorder="1" applyAlignment="1">
      <alignment horizontal="center" vertical="center"/>
    </xf>
    <xf numFmtId="38" fontId="5" fillId="0" borderId="4" xfId="4" applyFont="1" applyFill="1" applyBorder="1" applyAlignment="1">
      <alignment vertical="center"/>
    </xf>
    <xf numFmtId="38" fontId="5" fillId="0" borderId="2" xfId="4" applyFont="1" applyFill="1" applyBorder="1" applyAlignment="1">
      <alignment horizontal="center"/>
    </xf>
    <xf numFmtId="38" fontId="5" fillId="0" borderId="5" xfId="4" applyFont="1" applyFill="1" applyBorder="1" applyAlignment="1">
      <alignment horizontal="center" vertical="center" shrinkToFit="1"/>
    </xf>
    <xf numFmtId="38" fontId="5" fillId="0" borderId="4" xfId="4" applyFont="1" applyFill="1" applyBorder="1" applyAlignment="1">
      <alignment horizontal="center" vertical="center" shrinkToFit="1"/>
    </xf>
    <xf numFmtId="0" fontId="8" fillId="0" borderId="0" xfId="0" applyFont="1" applyBorder="1" applyAlignment="1">
      <alignment horizontal="left" vertical="top" wrapText="1"/>
    </xf>
    <xf numFmtId="38" fontId="5" fillId="0" borderId="1" xfId="4" applyFont="1" applyFill="1" applyBorder="1" applyAlignment="1"/>
    <xf numFmtId="176" fontId="5" fillId="0" borderId="6" xfId="0" applyNumberFormat="1" applyFont="1" applyBorder="1" applyAlignment="1">
      <alignment horizontal="right" vertical="center"/>
    </xf>
    <xf numFmtId="38" fontId="5" fillId="0" borderId="7" xfId="4" applyFont="1" applyFill="1" applyBorder="1" applyAlignment="1">
      <alignment horizontal="center" vertical="center"/>
    </xf>
    <xf numFmtId="38" fontId="5" fillId="0" borderId="8" xfId="4" applyFont="1" applyFill="1" applyBorder="1" applyAlignment="1">
      <alignment horizontal="center" vertical="center"/>
    </xf>
    <xf numFmtId="38" fontId="5" fillId="0" borderId="7" xfId="4" applyFont="1" applyFill="1" applyBorder="1" applyAlignment="1">
      <alignment horizontal="right"/>
    </xf>
    <xf numFmtId="177" fontId="5" fillId="2" borderId="9" xfId="4" applyNumberFormat="1" applyFont="1" applyFill="1" applyBorder="1" applyAlignment="1">
      <alignment vertical="center" shrinkToFit="1"/>
    </xf>
    <xf numFmtId="177" fontId="5" fillId="0" borderId="8" xfId="4" applyNumberFormat="1" applyFont="1" applyFill="1" applyBorder="1" applyAlignment="1">
      <alignment vertical="center" shrinkToFit="1"/>
    </xf>
    <xf numFmtId="38" fontId="5" fillId="0" borderId="7" xfId="4" applyFont="1" applyBorder="1" applyAlignment="1">
      <alignment horizontal="center" vertical="center" wrapText="1"/>
    </xf>
    <xf numFmtId="40" fontId="5" fillId="0" borderId="8" xfId="4" applyNumberFormat="1" applyFont="1" applyFill="1" applyBorder="1" applyAlignment="1">
      <alignment horizontal="center" vertical="center"/>
    </xf>
    <xf numFmtId="177" fontId="5" fillId="0" borderId="9" xfId="4" applyNumberFormat="1" applyFont="1" applyFill="1" applyBorder="1" applyAlignment="1">
      <alignment vertical="center" shrinkToFit="1"/>
    </xf>
    <xf numFmtId="176" fontId="5" fillId="0" borderId="6" xfId="0" applyNumberFormat="1" applyFont="1" applyBorder="1" applyAlignment="1">
      <alignment vertical="center"/>
    </xf>
    <xf numFmtId="40" fontId="5" fillId="0" borderId="8" xfId="4" applyNumberFormat="1" applyFont="1" applyBorder="1" applyAlignment="1">
      <alignment horizontal="center" vertical="center" wrapText="1"/>
    </xf>
    <xf numFmtId="40" fontId="5" fillId="0" borderId="10" xfId="4" applyNumberFormat="1" applyFont="1" applyFill="1" applyBorder="1" applyAlignment="1">
      <alignment horizontal="center" vertical="center"/>
    </xf>
    <xf numFmtId="178" fontId="5" fillId="2" borderId="9" xfId="4" applyNumberFormat="1" applyFont="1" applyFill="1" applyBorder="1" applyAlignment="1">
      <alignment vertical="center" shrinkToFit="1"/>
    </xf>
    <xf numFmtId="177" fontId="5" fillId="0" borderId="11" xfId="4" applyNumberFormat="1" applyFont="1" applyFill="1" applyBorder="1" applyAlignment="1">
      <alignment vertical="center" shrinkToFit="1"/>
    </xf>
    <xf numFmtId="176" fontId="5" fillId="0" borderId="12" xfId="0" applyNumberFormat="1" applyFont="1" applyBorder="1" applyAlignment="1">
      <alignment vertical="center"/>
    </xf>
    <xf numFmtId="40" fontId="5" fillId="0" borderId="1" xfId="4" applyNumberFormat="1" applyFont="1" applyBorder="1" applyAlignment="1">
      <alignment horizontal="center" vertical="center" wrapText="1"/>
    </xf>
    <xf numFmtId="177" fontId="5" fillId="0" borderId="13" xfId="4" applyNumberFormat="1" applyFont="1" applyFill="1" applyBorder="1" applyAlignment="1">
      <alignment vertical="center" shrinkToFit="1"/>
    </xf>
    <xf numFmtId="40" fontId="5" fillId="0" borderId="14" xfId="4" applyNumberFormat="1" applyFont="1" applyBorder="1" applyAlignment="1">
      <alignment horizontal="center" vertical="center" wrapText="1"/>
    </xf>
    <xf numFmtId="178" fontId="5" fillId="0" borderId="9" xfId="4" applyNumberFormat="1" applyFont="1" applyFill="1" applyBorder="1" applyAlignment="1">
      <alignment vertical="center" shrinkToFit="1"/>
    </xf>
    <xf numFmtId="178" fontId="5" fillId="0" borderId="11" xfId="4" applyNumberFormat="1" applyFont="1" applyFill="1" applyBorder="1" applyAlignment="1">
      <alignment vertical="center" shrinkToFit="1"/>
    </xf>
    <xf numFmtId="0" fontId="9" fillId="0" borderId="0" xfId="0" applyFont="1" applyAlignment="1">
      <alignment vertical="center"/>
    </xf>
    <xf numFmtId="0" fontId="10" fillId="0" borderId="1" xfId="0" applyFont="1" applyBorder="1" applyAlignment="1">
      <alignment horizontal="center" vertical="center"/>
    </xf>
    <xf numFmtId="0" fontId="3" fillId="0" borderId="0" xfId="0" applyFont="1" applyAlignment="1">
      <alignment vertical="center"/>
    </xf>
    <xf numFmtId="0" fontId="10" fillId="2" borderId="1" xfId="0" applyFont="1" applyFill="1" applyBorder="1" applyAlignment="1">
      <alignment horizontal="center" vertical="center"/>
    </xf>
    <xf numFmtId="177" fontId="5" fillId="0" borderId="5" xfId="4" applyNumberFormat="1" applyFont="1" applyFill="1" applyBorder="1" applyAlignment="1">
      <alignment vertical="center" shrinkToFit="1"/>
    </xf>
    <xf numFmtId="177" fontId="5" fillId="0" borderId="4" xfId="4" applyNumberFormat="1" applyFont="1" applyFill="1" applyBorder="1" applyAlignment="1">
      <alignment vertical="center" shrinkToFit="1"/>
    </xf>
    <xf numFmtId="0" fontId="0" fillId="0" borderId="0" xfId="0" applyAlignment="1">
      <alignment vertical="center"/>
    </xf>
    <xf numFmtId="49" fontId="11" fillId="0" borderId="5" xfId="4" applyNumberFormat="1" applyFont="1" applyFill="1" applyBorder="1" applyAlignment="1">
      <alignment horizontal="center" vertical="center" shrinkToFit="1"/>
    </xf>
    <xf numFmtId="176" fontId="5" fillId="0" borderId="2" xfId="0" applyNumberFormat="1" applyFont="1" applyBorder="1" applyAlignment="1">
      <alignment horizontal="right" vertical="center"/>
    </xf>
    <xf numFmtId="38" fontId="5" fillId="0" borderId="3" xfId="4" applyFont="1" applyBorder="1" applyAlignment="1">
      <alignment horizontal="center" vertical="center" wrapText="1"/>
    </xf>
    <xf numFmtId="38" fontId="5" fillId="0" borderId="4" xfId="4" applyFont="1" applyFill="1" applyBorder="1" applyAlignment="1">
      <alignment horizontal="center" vertical="center"/>
    </xf>
    <xf numFmtId="38" fontId="5" fillId="0" borderId="3" xfId="4" applyFont="1" applyFill="1" applyBorder="1" applyAlignment="1">
      <alignment horizontal="right"/>
    </xf>
    <xf numFmtId="0" fontId="12" fillId="0" borderId="0" xfId="0" applyFont="1"/>
    <xf numFmtId="0" fontId="13" fillId="0" borderId="0" xfId="0" applyFont="1" applyAlignment="1">
      <alignment vertical="center"/>
    </xf>
    <xf numFmtId="0" fontId="14" fillId="0" borderId="0" xfId="0" applyFont="1" applyBorder="1" applyAlignment="1">
      <alignment horizontal="center" vertical="center"/>
    </xf>
    <xf numFmtId="0" fontId="15" fillId="0" borderId="0" xfId="0" applyFont="1" applyAlignment="1">
      <alignment vertical="center"/>
    </xf>
    <xf numFmtId="0" fontId="16" fillId="0" borderId="15" xfId="0" applyFont="1" applyBorder="1" applyAlignment="1">
      <alignment horizontal="center" vertical="center" wrapText="1"/>
    </xf>
    <xf numFmtId="0" fontId="16" fillId="0" borderId="0" xfId="0" applyFont="1" applyAlignment="1">
      <alignment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textRotation="255" wrapText="1"/>
    </xf>
    <xf numFmtId="0" fontId="16" fillId="0" borderId="20" xfId="0" applyFont="1" applyBorder="1" applyAlignment="1">
      <alignment horizontal="center" vertical="center" textRotation="255" wrapText="1"/>
    </xf>
    <xf numFmtId="0" fontId="16" fillId="0" borderId="21" xfId="0" applyFont="1" applyBorder="1" applyAlignment="1">
      <alignment horizontal="center" vertical="center" textRotation="255" wrapText="1"/>
    </xf>
    <xf numFmtId="0" fontId="16" fillId="0" borderId="17" xfId="0" applyFont="1" applyBorder="1" applyAlignment="1">
      <alignment vertical="center" textRotation="255" wrapText="1"/>
    </xf>
    <xf numFmtId="0" fontId="16" fillId="0" borderId="17" xfId="0" applyFont="1" applyBorder="1" applyAlignment="1">
      <alignment horizontal="center" vertical="center" textRotation="255" wrapText="1"/>
    </xf>
    <xf numFmtId="0" fontId="16" fillId="0" borderId="22" xfId="0" applyFont="1" applyBorder="1" applyAlignment="1">
      <alignment horizontal="center" vertical="center" textRotation="255" wrapText="1"/>
    </xf>
    <xf numFmtId="0" fontId="16" fillId="0" borderId="16" xfId="0" applyFont="1" applyBorder="1" applyAlignment="1">
      <alignment horizontal="center" vertical="center" textRotation="255" wrapText="1"/>
    </xf>
    <xf numFmtId="0" fontId="16" fillId="0" borderId="18" xfId="0" applyFont="1" applyBorder="1" applyAlignment="1">
      <alignment horizontal="center" vertical="center" textRotation="255" wrapText="1"/>
    </xf>
    <xf numFmtId="0" fontId="17" fillId="0" borderId="0" xfId="0" applyFont="1" applyAlignment="1">
      <alignment vertical="center"/>
    </xf>
    <xf numFmtId="49" fontId="17" fillId="0" borderId="0" xfId="0" applyNumberFormat="1" applyFont="1" applyAlignment="1">
      <alignment horizontal="right" vertical="center"/>
    </xf>
    <xf numFmtId="49" fontId="0" fillId="0" borderId="0" xfId="0" applyNumberFormat="1" applyFont="1" applyAlignment="1">
      <alignment horizontal="right"/>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textRotation="255" wrapText="1"/>
    </xf>
    <xf numFmtId="0" fontId="16" fillId="0" borderId="3" xfId="0" applyFont="1" applyBorder="1" applyAlignment="1">
      <alignment horizontal="center" vertical="center" textRotation="255" wrapText="1"/>
    </xf>
    <xf numFmtId="0" fontId="16" fillId="0" borderId="4" xfId="0" applyFont="1" applyBorder="1" applyAlignment="1">
      <alignment horizontal="center" vertical="center" textRotation="255" wrapText="1"/>
    </xf>
    <xf numFmtId="0" fontId="16" fillId="0" borderId="25" xfId="0" applyFont="1" applyBorder="1" applyAlignment="1">
      <alignment vertical="center" textRotation="255" wrapText="1"/>
    </xf>
    <xf numFmtId="0" fontId="16" fillId="0" borderId="25" xfId="0" applyFont="1" applyBorder="1" applyAlignment="1">
      <alignment horizontal="center" vertical="center" textRotation="255" wrapText="1"/>
    </xf>
    <xf numFmtId="0" fontId="16" fillId="3" borderId="0" xfId="0" applyFont="1" applyFill="1" applyAlignment="1">
      <alignment vertical="center" wrapText="1"/>
    </xf>
    <xf numFmtId="0" fontId="16" fillId="0" borderId="7" xfId="0" applyFont="1" applyBorder="1" applyAlignment="1">
      <alignment horizontal="right" vertical="center" wrapText="1"/>
    </xf>
    <xf numFmtId="0" fontId="16" fillId="0" borderId="0" xfId="0" applyFont="1" applyAlignment="1">
      <alignment horizontal="right" vertical="center" wrapText="1"/>
    </xf>
    <xf numFmtId="0" fontId="16" fillId="3" borderId="7" xfId="0" applyFont="1" applyFill="1" applyBorder="1" applyAlignment="1">
      <alignment vertical="center" wrapText="1"/>
    </xf>
    <xf numFmtId="0" fontId="16" fillId="0" borderId="0" xfId="0" applyFont="1" applyAlignment="1">
      <alignment vertical="center" wrapText="1"/>
    </xf>
    <xf numFmtId="0" fontId="16" fillId="0" borderId="8" xfId="0" applyFont="1" applyBorder="1" applyAlignment="1">
      <alignment horizontal="right" vertical="center" wrapText="1"/>
    </xf>
    <xf numFmtId="0" fontId="16" fillId="0" borderId="10" xfId="0" applyFont="1" applyBorder="1" applyAlignment="1">
      <alignment horizontal="center" vertical="center" wrapText="1"/>
    </xf>
    <xf numFmtId="0" fontId="16" fillId="0" borderId="28" xfId="0"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center" vertical="center" wrapText="1"/>
    </xf>
    <xf numFmtId="0" fontId="0" fillId="2" borderId="0" xfId="0" applyFont="1" applyFill="1"/>
    <xf numFmtId="0" fontId="2" fillId="2" borderId="0" xfId="0" applyFont="1" applyFill="1"/>
    <xf numFmtId="0" fontId="16" fillId="3" borderId="30" xfId="0" applyFont="1" applyFill="1" applyBorder="1" applyAlignment="1">
      <alignment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34" xfId="0" applyFont="1" applyBorder="1" applyAlignment="1">
      <alignment vertical="center" wrapText="1"/>
    </xf>
    <xf numFmtId="0" fontId="16" fillId="3" borderId="34" xfId="0" applyFont="1" applyFill="1" applyBorder="1" applyAlignment="1">
      <alignment vertical="center" wrapText="1"/>
    </xf>
    <xf numFmtId="0" fontId="16" fillId="3" borderId="35" xfId="0" applyFont="1" applyFill="1" applyBorder="1" applyAlignment="1">
      <alignment vertical="center" wrapText="1"/>
    </xf>
    <xf numFmtId="0" fontId="16" fillId="3" borderId="36" xfId="0" applyFont="1" applyFill="1" applyBorder="1" applyAlignment="1">
      <alignment vertical="center" wrapText="1"/>
    </xf>
    <xf numFmtId="0" fontId="16" fillId="3" borderId="37" xfId="0" applyFont="1" applyFill="1" applyBorder="1" applyAlignment="1">
      <alignment vertical="center" wrapText="1"/>
    </xf>
    <xf numFmtId="0" fontId="16" fillId="0" borderId="38" xfId="0" applyFont="1" applyBorder="1" applyAlignment="1">
      <alignment horizontal="center" vertical="center" wrapText="1"/>
    </xf>
    <xf numFmtId="0" fontId="16" fillId="3" borderId="39" xfId="0" applyFont="1" applyFill="1" applyBorder="1" applyAlignment="1">
      <alignment vertical="center" wrapText="1"/>
    </xf>
    <xf numFmtId="0" fontId="16" fillId="0" borderId="40" xfId="0" applyFont="1" applyBorder="1" applyAlignment="1">
      <alignment horizontal="left" vertical="center" wrapText="1"/>
    </xf>
    <xf numFmtId="0" fontId="16" fillId="0" borderId="34"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30" xfId="0" applyFont="1" applyBorder="1" applyAlignment="1">
      <alignment horizontal="center" vertical="center" wrapText="1"/>
    </xf>
    <xf numFmtId="179" fontId="16" fillId="0" borderId="20" xfId="0" applyNumberFormat="1" applyFont="1" applyBorder="1" applyAlignment="1">
      <alignment horizontal="right" vertical="center" shrinkToFit="1"/>
    </xf>
    <xf numFmtId="179" fontId="16" fillId="3" borderId="20" xfId="0" applyNumberFormat="1" applyFont="1" applyFill="1" applyBorder="1" applyAlignment="1">
      <alignment horizontal="right" vertical="center" shrinkToFit="1"/>
    </xf>
    <xf numFmtId="179" fontId="18" fillId="3" borderId="17" xfId="0" applyNumberFormat="1" applyFont="1" applyFill="1" applyBorder="1" applyAlignment="1">
      <alignment vertical="center" shrinkToFit="1"/>
    </xf>
    <xf numFmtId="179" fontId="16" fillId="3" borderId="22" xfId="0" applyNumberFormat="1" applyFont="1" applyFill="1" applyBorder="1" applyAlignment="1">
      <alignment vertical="center" shrinkToFit="1"/>
    </xf>
    <xf numFmtId="179" fontId="16" fillId="3" borderId="20" xfId="0" applyNumberFormat="1" applyFont="1" applyFill="1" applyBorder="1" applyAlignment="1">
      <alignment vertical="center" shrinkToFit="1"/>
    </xf>
    <xf numFmtId="179" fontId="16" fillId="3" borderId="21" xfId="0" applyNumberFormat="1" applyFont="1" applyFill="1" applyBorder="1" applyAlignment="1">
      <alignment vertical="center" shrinkToFit="1"/>
    </xf>
    <xf numFmtId="179" fontId="16" fillId="3" borderId="17" xfId="0" applyNumberFormat="1" applyFont="1" applyFill="1" applyBorder="1" applyAlignment="1">
      <alignment vertical="center" shrinkToFit="1"/>
    </xf>
    <xf numFmtId="179" fontId="16" fillId="0" borderId="22" xfId="0" applyNumberFormat="1" applyFont="1" applyBorder="1" applyAlignment="1">
      <alignment vertical="center" shrinkToFit="1"/>
    </xf>
    <xf numFmtId="179" fontId="16" fillId="0" borderId="20" xfId="0" applyNumberFormat="1" applyFont="1" applyBorder="1" applyAlignment="1">
      <alignment vertical="center" shrinkToFit="1"/>
    </xf>
    <xf numFmtId="179" fontId="16" fillId="3" borderId="18" xfId="0" applyNumberFormat="1" applyFont="1" applyFill="1" applyBorder="1" applyAlignment="1">
      <alignment vertical="center" shrinkToFit="1"/>
    </xf>
    <xf numFmtId="179" fontId="16" fillId="0" borderId="42" xfId="0" applyNumberFormat="1" applyFont="1" applyBorder="1" applyAlignment="1">
      <alignment vertical="center" shrinkToFit="1"/>
    </xf>
    <xf numFmtId="179" fontId="16" fillId="0" borderId="43" xfId="0" applyNumberFormat="1" applyFont="1" applyBorder="1" applyAlignment="1">
      <alignment vertical="center" shrinkToFit="1"/>
    </xf>
    <xf numFmtId="179" fontId="16" fillId="0" borderId="44" xfId="0" applyNumberFormat="1" applyFont="1" applyBorder="1" applyAlignment="1">
      <alignment vertical="center" shrinkToFit="1"/>
    </xf>
    <xf numFmtId="179" fontId="16" fillId="0" borderId="45" xfId="0" applyNumberFormat="1" applyFont="1" applyBorder="1" applyAlignment="1">
      <alignment vertical="center" shrinkToFit="1"/>
    </xf>
    <xf numFmtId="0" fontId="12" fillId="0" borderId="46" xfId="0" applyFont="1" applyFill="1" applyBorder="1" applyAlignment="1">
      <alignment vertical="center" shrinkToFit="1"/>
    </xf>
    <xf numFmtId="179" fontId="16" fillId="0" borderId="3" xfId="0" applyNumberFormat="1" applyFont="1" applyBorder="1" applyAlignment="1">
      <alignment horizontal="right" vertical="center" shrinkToFit="1"/>
    </xf>
    <xf numFmtId="179" fontId="12" fillId="0" borderId="3" xfId="0" applyNumberFormat="1" applyFont="1" applyBorder="1" applyAlignment="1">
      <alignment vertical="center" shrinkToFit="1"/>
    </xf>
    <xf numFmtId="179" fontId="16" fillId="0" borderId="25" xfId="0" applyNumberFormat="1" applyFont="1" applyBorder="1" applyAlignment="1">
      <alignment vertical="center" shrinkToFit="1"/>
    </xf>
    <xf numFmtId="179" fontId="16" fillId="0" borderId="2" xfId="0" applyNumberFormat="1" applyFont="1" applyBorder="1" applyAlignment="1">
      <alignment vertical="center" shrinkToFit="1"/>
    </xf>
    <xf numFmtId="179" fontId="16" fillId="0" borderId="3" xfId="0" applyNumberFormat="1" applyFont="1" applyBorder="1" applyAlignment="1">
      <alignment vertical="center" shrinkToFit="1"/>
    </xf>
    <xf numFmtId="179" fontId="16" fillId="0" borderId="4" xfId="0" applyNumberFormat="1" applyFont="1" applyBorder="1" applyAlignment="1">
      <alignment vertical="center" shrinkToFit="1"/>
    </xf>
    <xf numFmtId="179" fontId="16" fillId="0" borderId="26" xfId="0" applyNumberFormat="1" applyFont="1" applyBorder="1" applyAlignment="1">
      <alignment vertical="center" shrinkToFit="1"/>
    </xf>
    <xf numFmtId="179" fontId="16" fillId="0" borderId="47" xfId="0" applyNumberFormat="1" applyFont="1" applyBorder="1" applyAlignment="1">
      <alignment vertical="center" shrinkToFit="1"/>
    </xf>
    <xf numFmtId="179" fontId="16" fillId="0" borderId="48" xfId="0" applyNumberFormat="1" applyFont="1" applyBorder="1" applyAlignment="1">
      <alignment vertical="center" shrinkToFit="1"/>
    </xf>
    <xf numFmtId="179" fontId="16" fillId="0" borderId="49" xfId="0" applyNumberFormat="1" applyFont="1" applyBorder="1" applyAlignment="1">
      <alignment vertical="center" shrinkToFit="1"/>
    </xf>
    <xf numFmtId="179" fontId="16" fillId="0" borderId="50" xfId="0" applyNumberFormat="1" applyFont="1" applyBorder="1" applyAlignment="1">
      <alignment vertical="center" shrinkToFit="1"/>
    </xf>
    <xf numFmtId="0" fontId="12" fillId="0" borderId="51" xfId="0" applyFont="1" applyFill="1" applyBorder="1" applyAlignment="1">
      <alignment vertical="center" shrinkToFit="1"/>
    </xf>
    <xf numFmtId="179" fontId="12" fillId="0" borderId="36" xfId="0" applyNumberFormat="1" applyFont="1" applyFill="1" applyBorder="1" applyAlignment="1">
      <alignment vertical="center" shrinkToFit="1"/>
    </xf>
    <xf numFmtId="179" fontId="12" fillId="3" borderId="36" xfId="0" applyNumberFormat="1" applyFont="1" applyFill="1" applyBorder="1" applyAlignment="1">
      <alignment vertical="center" shrinkToFit="1"/>
    </xf>
    <xf numFmtId="179" fontId="16" fillId="0" borderId="32" xfId="0" applyNumberFormat="1" applyFont="1" applyBorder="1" applyAlignment="1">
      <alignment vertical="center" shrinkToFit="1"/>
    </xf>
    <xf numFmtId="179" fontId="16" fillId="3" borderId="35" xfId="0" applyNumberFormat="1" applyFont="1" applyFill="1" applyBorder="1" applyAlignment="1">
      <alignment vertical="center" shrinkToFit="1"/>
    </xf>
    <xf numFmtId="179" fontId="16" fillId="3" borderId="36" xfId="0" applyNumberFormat="1" applyFont="1" applyFill="1" applyBorder="1" applyAlignment="1">
      <alignment vertical="center" shrinkToFit="1"/>
    </xf>
    <xf numFmtId="179" fontId="16" fillId="3" borderId="37" xfId="0" applyNumberFormat="1" applyFont="1" applyFill="1" applyBorder="1" applyAlignment="1">
      <alignment vertical="center" shrinkToFit="1"/>
    </xf>
    <xf numFmtId="179" fontId="16" fillId="0" borderId="35" xfId="0" applyNumberFormat="1" applyFont="1" applyBorder="1" applyAlignment="1">
      <alignment vertical="center" shrinkToFit="1"/>
    </xf>
    <xf numFmtId="179" fontId="16" fillId="0" borderId="36" xfId="0" applyNumberFormat="1" applyFont="1" applyBorder="1" applyAlignment="1">
      <alignment vertical="center" shrinkToFit="1"/>
    </xf>
    <xf numFmtId="179" fontId="16" fillId="0" borderId="33" xfId="0" applyNumberFormat="1" applyFont="1" applyBorder="1" applyAlignment="1">
      <alignment vertical="center" shrinkToFit="1"/>
    </xf>
    <xf numFmtId="179" fontId="16" fillId="3" borderId="52" xfId="0" applyNumberFormat="1" applyFont="1" applyFill="1" applyBorder="1" applyAlignment="1">
      <alignment vertical="center" shrinkToFit="1"/>
    </xf>
    <xf numFmtId="0" fontId="19" fillId="0" borderId="0" xfId="0" applyFont="1"/>
    <xf numFmtId="0" fontId="20" fillId="0" borderId="0"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vertical="center"/>
    </xf>
    <xf numFmtId="0" fontId="13" fillId="0" borderId="0" xfId="0" applyFont="1" applyAlignment="1">
      <alignment horizontal="center" vertical="center"/>
    </xf>
    <xf numFmtId="0" fontId="12" fillId="0" borderId="25"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left" vertical="center"/>
    </xf>
    <xf numFmtId="0" fontId="12" fillId="3" borderId="25" xfId="0" applyFont="1" applyFill="1" applyBorder="1" applyAlignment="1">
      <alignment vertical="center" shrinkToFit="1"/>
    </xf>
    <xf numFmtId="0" fontId="12" fillId="0" borderId="0" xfId="0" applyFont="1" applyAlignment="1">
      <alignment vertical="center" shrinkToFi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25" xfId="0" applyFont="1" applyBorder="1" applyAlignment="1">
      <alignment horizontal="center" vertical="center" wrapText="1"/>
    </xf>
    <xf numFmtId="0" fontId="21"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vertical="center"/>
    </xf>
    <xf numFmtId="0" fontId="12" fillId="3" borderId="6" xfId="0" applyFont="1" applyFill="1" applyBorder="1" applyAlignment="1">
      <alignment vertical="center" wrapText="1"/>
    </xf>
    <xf numFmtId="0" fontId="12" fillId="3" borderId="7" xfId="0" applyFont="1" applyFill="1" applyBorder="1" applyAlignment="1">
      <alignment vertical="center" wrapText="1"/>
    </xf>
    <xf numFmtId="0" fontId="12" fillId="3" borderId="8" xfId="0" applyFont="1" applyFill="1" applyBorder="1" applyAlignment="1">
      <alignment vertical="center" wrapText="1"/>
    </xf>
    <xf numFmtId="0" fontId="12" fillId="0" borderId="1" xfId="0" applyFont="1" applyFill="1" applyBorder="1" applyAlignment="1">
      <alignment vertical="center"/>
    </xf>
    <xf numFmtId="0" fontId="12" fillId="0" borderId="10" xfId="0" applyFont="1" applyFill="1" applyBorder="1" applyAlignment="1">
      <alignment horizontal="left" vertical="center" wrapText="1"/>
    </xf>
    <xf numFmtId="0" fontId="22" fillId="0" borderId="10" xfId="0" applyFont="1" applyFill="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center" vertical="center"/>
    </xf>
    <xf numFmtId="0" fontId="12" fillId="3" borderId="25" xfId="0" applyFont="1" applyFill="1" applyBorder="1" applyAlignment="1">
      <alignment horizontal="center" vertical="center"/>
    </xf>
    <xf numFmtId="0" fontId="12" fillId="0" borderId="10" xfId="0" applyFont="1" applyBorder="1" applyAlignment="1">
      <alignment horizontal="right" vertical="center" shrinkToFit="1"/>
    </xf>
    <xf numFmtId="0" fontId="21" fillId="0" borderId="25" xfId="0" applyFont="1" applyBorder="1" applyAlignment="1">
      <alignment horizontal="center"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5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21" fillId="0" borderId="12" xfId="0" applyFont="1" applyBorder="1" applyAlignment="1">
      <alignment vertical="center"/>
    </xf>
    <xf numFmtId="0" fontId="12" fillId="3" borderId="12" xfId="0" applyFont="1" applyFill="1" applyBorder="1" applyAlignment="1">
      <alignment vertical="center" wrapText="1"/>
    </xf>
    <xf numFmtId="0" fontId="12" fillId="3" borderId="0" xfId="0" applyFont="1" applyFill="1" applyAlignment="1">
      <alignment vertical="center" wrapText="1"/>
    </xf>
    <xf numFmtId="0" fontId="12" fillId="3" borderId="1" xfId="0" applyFont="1" applyFill="1" applyBorder="1" applyAlignment="1">
      <alignment vertical="center" wrapText="1"/>
    </xf>
    <xf numFmtId="0" fontId="12" fillId="0" borderId="56" xfId="0" applyFont="1" applyFill="1" applyBorder="1" applyAlignment="1">
      <alignment horizontal="left" vertical="center" wrapText="1"/>
    </xf>
    <xf numFmtId="0" fontId="22" fillId="0" borderId="56" xfId="0" applyFont="1" applyFill="1" applyBorder="1" applyAlignment="1">
      <alignment horizontal="left" vertical="center"/>
    </xf>
    <xf numFmtId="57" fontId="12" fillId="3" borderId="56" xfId="0" applyNumberFormat="1" applyFont="1" applyFill="1" applyBorder="1" applyAlignment="1">
      <alignment horizontal="center" vertical="center" shrinkToFit="1"/>
    </xf>
    <xf numFmtId="180" fontId="12" fillId="3" borderId="0" xfId="0" applyNumberFormat="1" applyFont="1" applyFill="1" applyAlignment="1">
      <alignment horizontal="center" vertical="center"/>
    </xf>
    <xf numFmtId="181" fontId="12" fillId="3" borderId="25" xfId="0" applyNumberFormat="1" applyFont="1" applyFill="1" applyBorder="1" applyAlignment="1">
      <alignment horizontal="center" vertical="center"/>
    </xf>
    <xf numFmtId="0" fontId="21" fillId="0" borderId="6"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182" fontId="23" fillId="3" borderId="10" xfId="0" applyNumberFormat="1" applyFont="1" applyFill="1" applyBorder="1" applyAlignment="1">
      <alignment horizontal="center" vertical="center"/>
    </xf>
    <xf numFmtId="183" fontId="23" fillId="3" borderId="57" xfId="0" applyNumberFormat="1" applyFont="1" applyFill="1" applyBorder="1" applyAlignment="1">
      <alignment horizontal="center" vertical="center"/>
    </xf>
    <xf numFmtId="182" fontId="23" fillId="3" borderId="58" xfId="0" applyNumberFormat="1" applyFont="1" applyFill="1" applyBorder="1" applyAlignment="1">
      <alignment horizontal="center" vertical="center"/>
    </xf>
    <xf numFmtId="0" fontId="12" fillId="0" borderId="54" xfId="0" applyFont="1" applyFill="1" applyBorder="1" applyAlignment="1">
      <alignment horizontal="left" vertical="center" wrapText="1"/>
    </xf>
    <xf numFmtId="0" fontId="22" fillId="0" borderId="54" xfId="0" applyFont="1" applyFill="1" applyBorder="1" applyAlignment="1">
      <alignment horizontal="left" vertical="center"/>
    </xf>
    <xf numFmtId="0" fontId="12" fillId="0" borderId="56" xfId="0" applyFont="1" applyBorder="1" applyAlignment="1">
      <alignment horizontal="center" vertical="center"/>
    </xf>
    <xf numFmtId="0" fontId="12" fillId="0" borderId="0" xfId="0" applyFont="1" applyAlignment="1">
      <alignment horizontal="right" vertical="center"/>
    </xf>
    <xf numFmtId="182" fontId="12" fillId="3" borderId="25" xfId="0" applyNumberFormat="1" applyFont="1" applyFill="1" applyBorder="1" applyAlignment="1">
      <alignment vertical="center"/>
    </xf>
    <xf numFmtId="0" fontId="12" fillId="0" borderId="53"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182" fontId="23" fillId="3" borderId="54" xfId="0" applyNumberFormat="1" applyFont="1" applyFill="1" applyBorder="1" applyAlignment="1">
      <alignment horizontal="center" vertical="center"/>
    </xf>
    <xf numFmtId="183" fontId="23" fillId="3" borderId="59" xfId="0" applyNumberFormat="1" applyFont="1" applyFill="1" applyBorder="1" applyAlignment="1">
      <alignment horizontal="center" vertical="center"/>
    </xf>
    <xf numFmtId="182" fontId="23" fillId="3" borderId="60" xfId="0" applyNumberFormat="1" applyFont="1" applyFill="1" applyBorder="1" applyAlignment="1">
      <alignment horizontal="center" vertical="center"/>
    </xf>
    <xf numFmtId="184" fontId="12" fillId="3" borderId="10" xfId="0" applyNumberFormat="1" applyFont="1" applyFill="1" applyBorder="1" applyAlignment="1">
      <alignment horizontal="center" vertical="center"/>
    </xf>
    <xf numFmtId="180" fontId="12" fillId="3" borderId="56" xfId="0" applyNumberFormat="1" applyFont="1" applyFill="1" applyBorder="1" applyAlignment="1">
      <alignment horizontal="center" vertical="center" shrinkToFit="1"/>
    </xf>
    <xf numFmtId="185" fontId="12" fillId="3" borderId="25" xfId="0" applyNumberFormat="1" applyFont="1" applyFill="1" applyBorder="1" applyAlignment="1">
      <alignment vertical="center"/>
    </xf>
    <xf numFmtId="0" fontId="12" fillId="0" borderId="0" xfId="0" applyFont="1" applyBorder="1" applyAlignment="1">
      <alignment vertical="center"/>
    </xf>
    <xf numFmtId="184" fontId="12" fillId="3" borderId="56" xfId="0" applyNumberFormat="1" applyFont="1" applyFill="1" applyBorder="1" applyAlignment="1">
      <alignment horizontal="center" vertical="center"/>
    </xf>
    <xf numFmtId="57" fontId="12" fillId="3" borderId="54" xfId="0" applyNumberFormat="1" applyFont="1" applyFill="1" applyBorder="1" applyAlignment="1">
      <alignment horizontal="center" vertical="center" shrinkToFit="1"/>
    </xf>
    <xf numFmtId="180" fontId="12" fillId="0" borderId="56" xfId="0" applyNumberFormat="1" applyFont="1" applyBorder="1" applyAlignment="1">
      <alignment horizontal="right" vertical="center" shrinkToFit="1"/>
    </xf>
    <xf numFmtId="0" fontId="12" fillId="3" borderId="25" xfId="0" applyFont="1" applyFill="1" applyBorder="1" applyAlignment="1">
      <alignment vertical="center"/>
    </xf>
    <xf numFmtId="0" fontId="12" fillId="0" borderId="54" xfId="0" applyFont="1" applyBorder="1" applyAlignment="1">
      <alignment horizontal="center" vertical="center"/>
    </xf>
    <xf numFmtId="0" fontId="12" fillId="0" borderId="6" xfId="0" applyFont="1" applyBorder="1" applyAlignment="1">
      <alignment horizontal="center" vertical="center" wrapText="1" shrinkToFit="1"/>
    </xf>
    <xf numFmtId="182" fontId="12" fillId="3" borderId="10" xfId="0" applyNumberFormat="1" applyFont="1" applyFill="1" applyBorder="1" applyAlignment="1">
      <alignment horizontal="center" vertical="center"/>
    </xf>
    <xf numFmtId="183" fontId="12" fillId="3" borderId="57" xfId="0" applyNumberFormat="1" applyFont="1" applyFill="1" applyBorder="1" applyAlignment="1">
      <alignment horizontal="center" vertical="center"/>
    </xf>
    <xf numFmtId="182" fontId="12" fillId="3" borderId="58" xfId="0" applyNumberFormat="1" applyFont="1" applyFill="1" applyBorder="1" applyAlignment="1">
      <alignment horizontal="center" vertical="center"/>
    </xf>
    <xf numFmtId="184" fontId="12" fillId="3" borderId="54" xfId="0" applyNumberFormat="1" applyFont="1" applyFill="1" applyBorder="1" applyAlignment="1">
      <alignment horizontal="center" vertical="center"/>
    </xf>
    <xf numFmtId="0" fontId="12" fillId="0" borderId="56" xfId="0" applyFont="1" applyBorder="1" applyAlignment="1">
      <alignment horizontal="right" vertical="center" shrinkToFit="1"/>
    </xf>
    <xf numFmtId="0" fontId="12" fillId="0" borderId="25" xfId="0" applyFont="1" applyBorder="1" applyAlignment="1">
      <alignment horizontal="right" vertical="center"/>
    </xf>
    <xf numFmtId="182" fontId="12" fillId="3" borderId="54" xfId="0" applyNumberFormat="1" applyFont="1" applyFill="1" applyBorder="1" applyAlignment="1">
      <alignment horizontal="center" vertical="center"/>
    </xf>
    <xf numFmtId="183" fontId="12" fillId="3" borderId="59" xfId="0" applyNumberFormat="1" applyFont="1" applyFill="1" applyBorder="1" applyAlignment="1">
      <alignment horizontal="center" vertical="center"/>
    </xf>
    <xf numFmtId="182" fontId="12" fillId="3" borderId="60" xfId="0" applyNumberFormat="1" applyFont="1" applyFill="1" applyBorder="1" applyAlignment="1">
      <alignment horizontal="center" vertical="center"/>
    </xf>
    <xf numFmtId="0" fontId="12" fillId="0" borderId="7" xfId="0" applyFont="1" applyBorder="1" applyAlignment="1">
      <alignment vertical="center"/>
    </xf>
    <xf numFmtId="0" fontId="12" fillId="3" borderId="25" xfId="0" applyFont="1" applyFill="1" applyBorder="1" applyAlignment="1">
      <alignment horizontal="center" vertical="center" shrinkToFit="1"/>
    </xf>
    <xf numFmtId="180" fontId="21" fillId="0" borderId="54" xfId="0" applyNumberFormat="1"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182" fontId="12" fillId="0" borderId="25" xfId="0" applyNumberFormat="1" applyFont="1" applyBorder="1" applyAlignment="1">
      <alignment vertical="center"/>
    </xf>
    <xf numFmtId="183" fontId="12" fillId="0" borderId="2" xfId="0" applyNumberFormat="1" applyFont="1" applyBorder="1" applyAlignment="1">
      <alignment vertical="center"/>
    </xf>
    <xf numFmtId="182" fontId="12" fillId="0" borderId="3" xfId="0" applyNumberFormat="1" applyFont="1" applyBorder="1" applyAlignment="1">
      <alignment vertical="center"/>
    </xf>
    <xf numFmtId="0" fontId="12" fillId="3" borderId="53" xfId="0" applyFont="1" applyFill="1" applyBorder="1" applyAlignment="1">
      <alignment vertical="center" wrapText="1"/>
    </xf>
    <xf numFmtId="0" fontId="12" fillId="3" borderId="55" xfId="0" applyFont="1" applyFill="1" applyBorder="1" applyAlignment="1">
      <alignment vertical="center" wrapText="1"/>
    </xf>
    <xf numFmtId="0" fontId="12" fillId="3" borderId="14" xfId="0" applyFont="1" applyFill="1" applyBorder="1" applyAlignment="1">
      <alignment vertical="center" wrapText="1"/>
    </xf>
    <xf numFmtId="0" fontId="24" fillId="0" borderId="0" xfId="0" applyFont="1" applyBorder="1" applyAlignment="1">
      <alignment vertical="center"/>
    </xf>
    <xf numFmtId="38" fontId="25" fillId="0" borderId="0" xfId="3" applyFont="1">
      <alignment vertical="center"/>
    </xf>
    <xf numFmtId="0" fontId="25" fillId="0" borderId="0" xfId="0" applyFont="1"/>
    <xf numFmtId="38" fontId="25" fillId="0" borderId="0" xfId="3" applyFont="1" applyAlignment="1">
      <alignment horizontal="center" vertical="center"/>
    </xf>
    <xf numFmtId="0" fontId="25" fillId="0" borderId="0" xfId="0" applyFont="1" applyFill="1" applyAlignment="1">
      <alignment vertical="center"/>
    </xf>
    <xf numFmtId="38" fontId="25" fillId="0" borderId="25" xfId="2" applyFont="1" applyBorder="1" applyAlignment="1">
      <alignment horizontal="center" vertical="center"/>
    </xf>
    <xf numFmtId="38" fontId="25" fillId="0" borderId="2" xfId="3" applyFont="1" applyBorder="1">
      <alignment vertical="center"/>
    </xf>
    <xf numFmtId="38" fontId="25" fillId="0" borderId="4" xfId="3" applyFont="1" applyBorder="1">
      <alignment vertical="center"/>
    </xf>
    <xf numFmtId="38" fontId="25" fillId="0" borderId="25" xfId="3" applyFont="1" applyBorder="1">
      <alignment vertical="center"/>
    </xf>
    <xf numFmtId="38" fontId="26" fillId="0" borderId="2" xfId="3" applyFont="1" applyBorder="1" applyAlignment="1">
      <alignment horizontal="right" vertical="center"/>
    </xf>
    <xf numFmtId="186" fontId="25" fillId="0" borderId="4" xfId="3" applyNumberFormat="1" applyFont="1" applyBorder="1" applyAlignment="1">
      <alignment horizontal="right" vertical="center"/>
    </xf>
    <xf numFmtId="186" fontId="25" fillId="0" borderId="25" xfId="3" applyNumberFormat="1" applyFont="1" applyBorder="1">
      <alignment vertical="center"/>
    </xf>
    <xf numFmtId="187" fontId="25" fillId="0" borderId="4" xfId="3" applyNumberFormat="1" applyFont="1" applyBorder="1" applyAlignment="1">
      <alignment horizontal="right" vertical="center"/>
    </xf>
    <xf numFmtId="187" fontId="25" fillId="0" borderId="25" xfId="3" applyNumberFormat="1" applyFont="1" applyBorder="1">
      <alignment vertical="center"/>
    </xf>
    <xf numFmtId="38" fontId="25" fillId="0" borderId="0" xfId="3" applyFont="1" applyAlignment="1">
      <alignment horizontal="right" vertical="center"/>
    </xf>
    <xf numFmtId="49" fontId="25" fillId="0" borderId="0" xfId="3" applyNumberFormat="1" applyFont="1" applyAlignment="1">
      <alignment horizontal="right" vertical="center"/>
    </xf>
    <xf numFmtId="49" fontId="25" fillId="0" borderId="0" xfId="3" applyNumberFormat="1" applyFont="1">
      <alignment vertical="center"/>
    </xf>
    <xf numFmtId="38" fontId="5" fillId="4" borderId="5" xfId="4" applyFont="1" applyFill="1" applyBorder="1" applyAlignment="1">
      <alignment horizontal="center" vertical="center" shrinkToFit="1"/>
    </xf>
    <xf numFmtId="177" fontId="5" fillId="4" borderId="9" xfId="4" applyNumberFormat="1" applyFont="1" applyFill="1" applyBorder="1" applyAlignment="1">
      <alignment vertical="center" shrinkToFit="1"/>
    </xf>
    <xf numFmtId="40" fontId="27" fillId="0" borderId="10" xfId="4" applyNumberFormat="1" applyFont="1" applyFill="1" applyBorder="1" applyAlignment="1">
      <alignment horizontal="center" vertical="center" wrapText="1"/>
    </xf>
    <xf numFmtId="38" fontId="28" fillId="0" borderId="7" xfId="4" applyFont="1" applyFill="1" applyBorder="1" applyAlignment="1">
      <alignment horizontal="right"/>
    </xf>
    <xf numFmtId="178" fontId="5" fillId="4" borderId="9" xfId="4" applyNumberFormat="1" applyFont="1" applyFill="1" applyBorder="1" applyAlignment="1">
      <alignment vertical="center" shrinkToFit="1"/>
    </xf>
    <xf numFmtId="0" fontId="10" fillId="4" borderId="1" xfId="0" applyFont="1" applyFill="1" applyBorder="1" applyAlignment="1">
      <alignment horizontal="center" vertical="center"/>
    </xf>
    <xf numFmtId="0" fontId="20" fillId="0" borderId="0" xfId="0" applyFont="1" applyBorder="1" applyAlignment="1">
      <alignment vertical="center"/>
    </xf>
    <xf numFmtId="0" fontId="2" fillId="0" borderId="0" xfId="6">
      <alignment vertical="center"/>
    </xf>
    <xf numFmtId="0" fontId="2" fillId="5" borderId="0" xfId="6" applyFill="1">
      <alignment vertical="center"/>
    </xf>
    <xf numFmtId="0" fontId="2" fillId="0" borderId="25" xfId="6" applyBorder="1">
      <alignment vertical="center"/>
    </xf>
    <xf numFmtId="0" fontId="0" fillId="6" borderId="0" xfId="6" applyFont="1" applyFill="1">
      <alignment vertical="center"/>
    </xf>
    <xf numFmtId="0" fontId="2" fillId="0" borderId="0" xfId="6" applyAlignment="1">
      <alignment vertical="center" wrapText="1"/>
    </xf>
    <xf numFmtId="186" fontId="2" fillId="0" borderId="0" xfId="6" applyNumberFormat="1">
      <alignment vertical="center"/>
    </xf>
    <xf numFmtId="0" fontId="2" fillId="5" borderId="25" xfId="6" applyFill="1" applyBorder="1">
      <alignment vertical="center"/>
    </xf>
    <xf numFmtId="0" fontId="2" fillId="7" borderId="25" xfId="6" applyFill="1" applyBorder="1">
      <alignment vertical="center"/>
    </xf>
    <xf numFmtId="0" fontId="2" fillId="7" borderId="0" xfId="6" applyFill="1">
      <alignment vertical="center"/>
    </xf>
    <xf numFmtId="0" fontId="2" fillId="7" borderId="0" xfId="6" applyFill="1" applyAlignment="1">
      <alignment vertical="center" wrapText="1"/>
    </xf>
    <xf numFmtId="0" fontId="0" fillId="7" borderId="0" xfId="0" applyFill="1" applyAlignment="1">
      <alignment vertical="center"/>
    </xf>
    <xf numFmtId="0" fontId="29" fillId="0" borderId="0" xfId="0" applyFont="1" applyAlignment="1">
      <alignment horizontal="center" vertical="center"/>
    </xf>
    <xf numFmtId="0" fontId="0" fillId="0" borderId="0" xfId="7" applyFont="1" applyAlignment="1">
      <alignment horizontal="center" vertical="center"/>
    </xf>
    <xf numFmtId="0" fontId="29" fillId="7" borderId="0" xfId="0" applyFont="1" applyFill="1" applyAlignment="1">
      <alignment horizontal="center" vertical="center"/>
    </xf>
    <xf numFmtId="0" fontId="0" fillId="7" borderId="0" xfId="0" applyFill="1" applyAlignment="1">
      <alignment horizontal="center" vertical="center"/>
    </xf>
    <xf numFmtId="0" fontId="29" fillId="0" borderId="0" xfId="0" applyFont="1" applyAlignment="1">
      <alignment horizontal="center" vertical="center" wrapText="1"/>
    </xf>
    <xf numFmtId="12" fontId="0" fillId="0" borderId="0" xfId="0" applyNumberFormat="1" applyAlignment="1">
      <alignment horizontal="center" vertical="center"/>
    </xf>
    <xf numFmtId="0" fontId="29" fillId="7" borderId="0" xfId="0" applyFont="1" applyFill="1" applyAlignment="1">
      <alignment horizontal="center" vertical="center" wrapText="1"/>
    </xf>
    <xf numFmtId="12" fontId="0" fillId="7" borderId="0" xfId="0" applyNumberFormat="1" applyFill="1" applyAlignment="1">
      <alignment horizontal="center" vertical="center"/>
    </xf>
    <xf numFmtId="0" fontId="0" fillId="7" borderId="0" xfId="6" applyFont="1" applyFill="1" applyAlignment="1">
      <alignment vertical="center" wrapText="1"/>
    </xf>
    <xf numFmtId="0" fontId="12" fillId="8" borderId="25" xfId="0" applyFont="1" applyFill="1" applyBorder="1" applyAlignment="1">
      <alignment vertical="center" shrinkToFit="1"/>
    </xf>
    <xf numFmtId="0" fontId="12" fillId="8" borderId="25" xfId="0" applyFont="1" applyFill="1" applyBorder="1" applyAlignment="1">
      <alignment horizontal="center" vertical="center"/>
    </xf>
    <xf numFmtId="57" fontId="12" fillId="8" borderId="56" xfId="0" applyNumberFormat="1" applyFont="1" applyFill="1" applyBorder="1" applyAlignment="1">
      <alignment horizontal="center" vertical="center" shrinkToFit="1"/>
    </xf>
    <xf numFmtId="180" fontId="12" fillId="8" borderId="0" xfId="0" applyNumberFormat="1" applyFont="1" applyFill="1" applyAlignment="1">
      <alignment horizontal="center" vertical="center"/>
    </xf>
    <xf numFmtId="181" fontId="12" fillId="8" borderId="25" xfId="0" applyNumberFormat="1" applyFont="1" applyFill="1" applyBorder="1" applyAlignment="1">
      <alignment horizontal="center" vertical="center"/>
    </xf>
    <xf numFmtId="182" fontId="12" fillId="8" borderId="10" xfId="0" applyNumberFormat="1" applyFont="1" applyFill="1" applyBorder="1" applyAlignment="1">
      <alignment horizontal="center" vertical="center"/>
    </xf>
    <xf numFmtId="183" fontId="12" fillId="8" borderId="57" xfId="0" applyNumberFormat="1" applyFont="1" applyFill="1" applyBorder="1" applyAlignment="1">
      <alignment horizontal="center" vertical="center"/>
    </xf>
    <xf numFmtId="182" fontId="12" fillId="8" borderId="58" xfId="0" applyNumberFormat="1" applyFont="1" applyFill="1" applyBorder="1" applyAlignment="1">
      <alignment horizontal="center" vertical="center"/>
    </xf>
    <xf numFmtId="182" fontId="12" fillId="8" borderId="25" xfId="0" applyNumberFormat="1" applyFont="1" applyFill="1" applyBorder="1" applyAlignment="1">
      <alignment vertical="center"/>
    </xf>
    <xf numFmtId="182" fontId="12" fillId="8" borderId="54" xfId="0" applyNumberFormat="1" applyFont="1" applyFill="1" applyBorder="1" applyAlignment="1">
      <alignment horizontal="center" vertical="center"/>
    </xf>
    <xf numFmtId="183" fontId="12" fillId="8" borderId="59" xfId="0" applyNumberFormat="1" applyFont="1" applyFill="1" applyBorder="1" applyAlignment="1">
      <alignment horizontal="center" vertical="center"/>
    </xf>
    <xf numFmtId="182" fontId="12" fillId="8" borderId="60" xfId="0" applyNumberFormat="1" applyFont="1" applyFill="1" applyBorder="1" applyAlignment="1">
      <alignment horizontal="center" vertical="center"/>
    </xf>
    <xf numFmtId="0" fontId="12" fillId="8" borderId="2" xfId="0" applyFont="1" applyFill="1" applyBorder="1" applyAlignment="1">
      <alignment horizontal="center" vertical="center"/>
    </xf>
    <xf numFmtId="184" fontId="12" fillId="8" borderId="10" xfId="0" applyNumberFormat="1" applyFont="1" applyFill="1" applyBorder="1" applyAlignment="1">
      <alignment horizontal="center" vertical="center"/>
    </xf>
    <xf numFmtId="180" fontId="12" fillId="8" borderId="56" xfId="0" applyNumberFormat="1" applyFont="1" applyFill="1" applyBorder="1" applyAlignment="1">
      <alignment horizontal="center" vertical="center" shrinkToFit="1"/>
    </xf>
    <xf numFmtId="185" fontId="12" fillId="8" borderId="25" xfId="0" applyNumberFormat="1" applyFont="1" applyFill="1" applyBorder="1" applyAlignment="1">
      <alignment vertical="center"/>
    </xf>
    <xf numFmtId="184" fontId="12" fillId="8" borderId="56" xfId="0" applyNumberFormat="1" applyFont="1" applyFill="1" applyBorder="1" applyAlignment="1">
      <alignment horizontal="center" vertical="center"/>
    </xf>
    <xf numFmtId="57" fontId="12" fillId="8" borderId="54" xfId="0" applyNumberFormat="1" applyFont="1" applyFill="1" applyBorder="1" applyAlignment="1">
      <alignment horizontal="center" vertical="center" shrinkToFit="1"/>
    </xf>
    <xf numFmtId="0" fontId="12" fillId="8" borderId="25" xfId="0" applyFont="1" applyFill="1" applyBorder="1" applyAlignment="1">
      <alignment vertical="center"/>
    </xf>
    <xf numFmtId="184" fontId="12" fillId="8" borderId="54" xfId="0" applyNumberFormat="1" applyFont="1" applyFill="1" applyBorder="1" applyAlignment="1">
      <alignment horizontal="center" vertical="center"/>
    </xf>
    <xf numFmtId="0" fontId="12" fillId="8" borderId="25" xfId="0" applyFont="1" applyFill="1" applyBorder="1" applyAlignment="1">
      <alignment horizontal="center" vertical="center" shrinkToFit="1"/>
    </xf>
    <xf numFmtId="0" fontId="30" fillId="0" borderId="0" xfId="0" applyFont="1" applyBorder="1" applyAlignment="1">
      <alignment vertical="center"/>
    </xf>
    <xf numFmtId="38" fontId="25" fillId="0" borderId="25" xfId="3" applyFont="1" applyBorder="1" applyAlignment="1">
      <alignment vertical="center" wrapText="1"/>
    </xf>
    <xf numFmtId="38" fontId="25" fillId="0" borderId="4" xfId="3" applyFont="1" applyBorder="1" applyAlignment="1">
      <alignment horizontal="right" vertical="center"/>
    </xf>
    <xf numFmtId="0" fontId="25" fillId="0" borderId="0" xfId="0" applyFont="1" applyBorder="1"/>
    <xf numFmtId="188" fontId="25" fillId="0" borderId="4" xfId="3" applyNumberFormat="1" applyFont="1" applyBorder="1" applyAlignment="1">
      <alignment horizontal="right" vertical="center"/>
    </xf>
    <xf numFmtId="177" fontId="25" fillId="0" borderId="25" xfId="3" applyNumberFormat="1" applyFont="1" applyBorder="1">
      <alignment vertical="center"/>
    </xf>
  </cellXfs>
  <cellStyles count="9">
    <cellStyle name="桁区切り_04_ 令和７年度（令和６年度繰越）医療施設等施設整備費補助金事業計画書（新興感染症）" xfId="1"/>
    <cellStyle name="桁区切り_【修正版】03別紙１から４" xfId="2"/>
    <cellStyle name="桁区切り_交付申請添付様式（新人看護職員研修事業）" xfId="3"/>
    <cellStyle name="桁区切り_作業中様式" xfId="4"/>
    <cellStyle name="桁区切り_様式1-21 新興感染症対応力強化事業（協定締結医療機関設備整備事業）" xfId="5"/>
    <cellStyle name="標準" xfId="0" builtinId="0"/>
    <cellStyle name="標準 2" xfId="6"/>
    <cellStyle name="標準 4" xfId="7"/>
    <cellStyle name="標準_様式1-21 新興感染症対応力強化事業（協定締結医療機関設備整備事業）" xf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3667125</xdr:colOff>
      <xdr:row>9</xdr:row>
      <xdr:rowOff>83185</xdr:rowOff>
    </xdr:from>
    <xdr:to xmlns:xdr="http://schemas.openxmlformats.org/drawingml/2006/spreadsheetDrawing">
      <xdr:col>5</xdr:col>
      <xdr:colOff>238125</xdr:colOff>
      <xdr:row>17</xdr:row>
      <xdr:rowOff>143510</xdr:rowOff>
    </xdr:to>
    <xdr:sp macro="" textlink="">
      <xdr:nvSpPr>
        <xdr:cNvPr id="2" name="角丸四角形 1"/>
        <xdr:cNvSpPr/>
      </xdr:nvSpPr>
      <xdr:spPr>
        <a:xfrm>
          <a:off x="4352925" y="2654935"/>
          <a:ext cx="4857750"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A1:IV18"/>
  <sheetViews>
    <sheetView tabSelected="1" workbookViewId="0"/>
  </sheetViews>
  <sheetFormatPr defaultColWidth="9" defaultRowHeight="13.5"/>
  <cols>
    <col min="1" max="1" width="3.25" style="1" customWidth="1"/>
    <col min="2" max="2" width="31.75" style="1" bestFit="1" customWidth="1"/>
    <col min="3" max="3" width="12.625" style="1" customWidth="1"/>
    <col min="4" max="4" width="8.875" style="1" customWidth="1"/>
    <col min="5" max="5" width="12.625" style="1" customWidth="1"/>
    <col min="6" max="6" width="11.625" style="1" customWidth="1"/>
    <col min="7" max="8" width="12.625" style="1" customWidth="1"/>
    <col min="9" max="9" width="11.5" style="1" customWidth="1"/>
    <col min="10" max="12" width="12.625" style="1" customWidth="1"/>
    <col min="13" max="13" width="10.25" style="1" customWidth="1"/>
    <col min="14" max="14" width="12.625" style="1" customWidth="1"/>
    <col min="15" max="256" width="9" style="1"/>
  </cols>
  <sheetData>
    <row r="1" spans="1:256" ht="18.75" customHeight="1">
      <c r="A1" s="6" t="s">
        <v>2</v>
      </c>
      <c r="B1" s="6"/>
    </row>
    <row r="2" spans="1:256" ht="18.75" customHeight="1">
      <c r="B2" s="7" t="s">
        <v>170</v>
      </c>
      <c r="C2" s="7"/>
      <c r="D2" s="7"/>
      <c r="E2" s="7"/>
      <c r="F2" s="7"/>
      <c r="G2" s="7"/>
      <c r="H2" s="7"/>
      <c r="I2" s="7"/>
      <c r="J2" s="7"/>
      <c r="K2" s="7"/>
      <c r="L2" s="7"/>
      <c r="M2" s="7"/>
      <c r="N2" s="7"/>
    </row>
    <row r="3" spans="1:256" ht="18.75" customHeight="1"/>
    <row r="4" spans="1:256" ht="24" customHeight="1">
      <c r="K4" s="38" t="s">
        <v>58</v>
      </c>
      <c r="L4" s="40"/>
      <c r="M4" s="40"/>
      <c r="N4" s="40"/>
    </row>
    <row r="5" spans="1:256" ht="6.75" customHeight="1">
      <c r="J5" s="37"/>
      <c r="K5" s="39"/>
      <c r="L5" s="39"/>
      <c r="M5" s="43"/>
    </row>
    <row r="6" spans="1:256" s="2" customFormat="1" ht="27.75" customHeight="1">
      <c r="B6" s="8" t="s">
        <v>10</v>
      </c>
      <c r="C6" s="16"/>
      <c r="D6" s="16"/>
      <c r="E6" s="16"/>
      <c r="F6" s="16"/>
      <c r="G6" s="16"/>
      <c r="H6" s="16"/>
      <c r="I6" s="16"/>
      <c r="J6" s="16"/>
      <c r="K6" s="16"/>
      <c r="L6" s="16"/>
      <c r="M6" s="16"/>
      <c r="N6" s="16"/>
    </row>
    <row r="7" spans="1:256" s="3" customFormat="1" ht="14.1" customHeight="1">
      <c r="B7" s="9"/>
      <c r="C7" s="17" t="s">
        <v>23</v>
      </c>
      <c r="D7" s="17" t="s">
        <v>4</v>
      </c>
      <c r="E7" s="17" t="s">
        <v>22</v>
      </c>
      <c r="F7" s="26"/>
      <c r="G7" s="31"/>
      <c r="H7" s="31" t="s">
        <v>36</v>
      </c>
      <c r="I7" s="26"/>
      <c r="J7" s="31"/>
      <c r="K7" s="31" t="s">
        <v>24</v>
      </c>
      <c r="L7" s="17" t="s">
        <v>61</v>
      </c>
      <c r="M7" s="17" t="s">
        <v>17</v>
      </c>
      <c r="N7" s="45" t="s">
        <v>20</v>
      </c>
    </row>
    <row r="8" spans="1:256" s="3" customFormat="1" ht="50.1" customHeight="1">
      <c r="B8" s="10"/>
      <c r="C8" s="18" t="s">
        <v>26</v>
      </c>
      <c r="D8" s="23" t="s">
        <v>3</v>
      </c>
      <c r="E8" s="18" t="s">
        <v>29</v>
      </c>
      <c r="F8" s="27" t="s">
        <v>33</v>
      </c>
      <c r="G8" s="32"/>
      <c r="H8" s="34"/>
      <c r="I8" s="27" t="s">
        <v>50</v>
      </c>
      <c r="J8" s="32"/>
      <c r="K8" s="34"/>
      <c r="L8" s="18" t="s">
        <v>49</v>
      </c>
      <c r="M8" s="23" t="s">
        <v>13</v>
      </c>
      <c r="N8" s="46" t="s">
        <v>1</v>
      </c>
    </row>
    <row r="9" spans="1:256" s="3" customFormat="1" ht="33.75" customHeight="1">
      <c r="B9" s="11"/>
      <c r="C9" s="19"/>
      <c r="D9" s="19"/>
      <c r="E9" s="24"/>
      <c r="F9" s="28" t="s">
        <v>191</v>
      </c>
      <c r="G9" s="28" t="s">
        <v>41</v>
      </c>
      <c r="H9" s="28" t="s">
        <v>48</v>
      </c>
      <c r="I9" s="28" t="s">
        <v>191</v>
      </c>
      <c r="J9" s="28" t="s">
        <v>41</v>
      </c>
      <c r="K9" s="28" t="s">
        <v>48</v>
      </c>
      <c r="L9" s="19"/>
      <c r="M9" s="19"/>
      <c r="N9" s="47"/>
    </row>
    <row r="10" spans="1:256" s="4" customFormat="1" ht="19.5" customHeight="1">
      <c r="B10" s="12"/>
      <c r="C10" s="20" t="s">
        <v>18</v>
      </c>
      <c r="D10" s="20" t="s">
        <v>18</v>
      </c>
      <c r="E10" s="20" t="s">
        <v>18</v>
      </c>
      <c r="F10" s="20" t="s">
        <v>281</v>
      </c>
      <c r="G10" s="20" t="s">
        <v>18</v>
      </c>
      <c r="H10" s="20" t="s">
        <v>18</v>
      </c>
      <c r="I10" s="20" t="s">
        <v>281</v>
      </c>
      <c r="J10" s="20" t="s">
        <v>18</v>
      </c>
      <c r="K10" s="20" t="s">
        <v>18</v>
      </c>
      <c r="L10" s="20" t="s">
        <v>18</v>
      </c>
      <c r="M10" s="20"/>
      <c r="N10" s="48" t="s">
        <v>18</v>
      </c>
    </row>
    <row r="11" spans="1:256" s="5" customFormat="1" ht="42.75" customHeight="1">
      <c r="B11" s="13" t="s">
        <v>14</v>
      </c>
      <c r="C11" s="21"/>
      <c r="D11" s="21"/>
      <c r="E11" s="25" t="str">
        <f>IF(C11="","",C11-D11)</f>
        <v/>
      </c>
      <c r="F11" s="29"/>
      <c r="G11" s="25" t="str">
        <f>IF(H11="","",IF(F11="","",H11/F11))</f>
        <v/>
      </c>
      <c r="H11" s="21"/>
      <c r="I11" s="35" t="str">
        <f>IF(F11="","",F11)</f>
        <v/>
      </c>
      <c r="J11" s="25">
        <v>558000</v>
      </c>
      <c r="K11" s="25" t="str">
        <f>IF(J11="","",IF(I11="","",I11*J11))</f>
        <v/>
      </c>
      <c r="L11" s="41" t="str">
        <f>IF(K11="","",IF(H11&gt;K11,K11,H11))</f>
        <v/>
      </c>
      <c r="M11" s="44" t="s">
        <v>51</v>
      </c>
      <c r="N11" s="41" t="str">
        <f>IF(L11="","",(ROUNDDOWN(L11,-3)))</f>
        <v/>
      </c>
    </row>
    <row r="12" spans="1:256" s="5" customFormat="1" ht="39.75" customHeight="1">
      <c r="B12" s="14" t="s">
        <v>109</v>
      </c>
      <c r="C12" s="22" t="str">
        <f>IF(L4="","",SUM(C11:C11))</f>
        <v/>
      </c>
      <c r="D12" s="22" t="str">
        <f>IF(L4="","",SUM(D11:D11))</f>
        <v/>
      </c>
      <c r="E12" s="22" t="str">
        <f>IF(L4="","",SUM(E11:E11))</f>
        <v/>
      </c>
      <c r="F12" s="30"/>
      <c r="G12" s="33"/>
      <c r="H12" s="22" t="str">
        <f>IF(L4="","",SUM(H11:H11))</f>
        <v/>
      </c>
      <c r="I12" s="36"/>
      <c r="J12" s="33"/>
      <c r="K12" s="22" t="str">
        <f>IF(L4="","",SUM(K11:K11))</f>
        <v/>
      </c>
      <c r="L12" s="42" t="str">
        <f>IF(L4="","",SUM(L11:L11))</f>
        <v/>
      </c>
      <c r="M12" s="33"/>
      <c r="N12" s="42" t="str">
        <f>IF(L4="","",SUM(N11:N11))</f>
        <v/>
      </c>
    </row>
    <row r="13" spans="1:256" s="1" customFormat="1" ht="17.25" customHeight="1">
      <c r="B13" s="1" t="s">
        <v>266</v>
      </c>
    </row>
    <row r="14" spans="1:256" s="1" customFormat="1" ht="17.25" customHeight="1">
      <c r="B14" s="1" t="s">
        <v>221</v>
      </c>
    </row>
    <row r="15" spans="1:256" ht="14.25">
      <c r="L15" s="15"/>
    </row>
    <row r="16" spans="1:256" ht="14.25">
      <c r="B16" s="15"/>
      <c r="C16" s="15"/>
      <c r="D16" s="15"/>
      <c r="E16" s="15"/>
      <c r="F16" s="15"/>
      <c r="G16" s="15"/>
      <c r="H16" s="15"/>
      <c r="I16" s="15"/>
      <c r="J16" s="15"/>
      <c r="K16" s="15"/>
      <c r="L16" s="15"/>
    </row>
    <row r="17" spans="2:12" ht="14.25">
      <c r="B17" s="15"/>
      <c r="C17" s="15"/>
      <c r="D17" s="15"/>
      <c r="E17" s="15"/>
      <c r="F17" s="15"/>
      <c r="G17" s="15"/>
      <c r="H17" s="15"/>
      <c r="I17" s="15"/>
      <c r="J17" s="15"/>
      <c r="K17" s="15"/>
      <c r="L17" s="15"/>
    </row>
    <row r="18" spans="2:12" ht="14.25">
      <c r="B18" s="15"/>
      <c r="C18" s="15"/>
      <c r="D18" s="15"/>
      <c r="E18" s="15"/>
      <c r="F18" s="15"/>
      <c r="G18" s="15"/>
      <c r="H18" s="15"/>
      <c r="I18" s="15"/>
      <c r="J18" s="15"/>
      <c r="K18" s="15"/>
    </row>
  </sheetData>
  <mergeCells count="4">
    <mergeCell ref="B2:N2"/>
    <mergeCell ref="L4:N4"/>
    <mergeCell ref="F8:H8"/>
    <mergeCell ref="I8:K8"/>
  </mergeCells>
  <phoneticPr fontId="4"/>
  <printOptions horizontalCentered="1"/>
  <pageMargins left="0.59055118110236215" right="0.59055118110236215" top="0.74803149606299213" bottom="0.35433070866141736" header="0.31496062992125984" footer="0.31496062992125984"/>
  <pageSetup paperSize="9" scale="76" fitToWidth="1" fitToHeight="1" orientation="landscape"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B1:J67"/>
  <sheetViews>
    <sheetView view="pageBreakPreview" zoomScale="85" zoomScaleSheetLayoutView="85" workbookViewId="0">
      <selection activeCell="I4" sqref="I4"/>
    </sheetView>
  </sheetViews>
  <sheetFormatPr defaultColWidth="9" defaultRowHeight="13.5"/>
  <cols>
    <col min="1" max="1" width="2.125" style="1" customWidth="1"/>
    <col min="2" max="3" width="5" style="1" customWidth="1"/>
    <col min="4" max="4" width="24.875" style="1" customWidth="1"/>
    <col min="5" max="5" width="23.75" style="1" customWidth="1"/>
    <col min="6" max="6" width="23.5" style="1" customWidth="1"/>
    <col min="7" max="7" width="23.625" style="1" customWidth="1"/>
    <col min="8" max="8" width="9" style="1"/>
    <col min="9" max="9" width="20.375" style="1" customWidth="1"/>
    <col min="10" max="16384" width="9" style="1"/>
  </cols>
  <sheetData>
    <row r="1" spans="2:10" ht="19.5" customHeight="1">
      <c r="B1" s="50" t="s">
        <v>301</v>
      </c>
      <c r="H1" s="143"/>
      <c r="I1" s="143"/>
      <c r="J1" s="143"/>
    </row>
    <row r="2" spans="2:10" ht="17.25" customHeight="1">
      <c r="B2" s="51" t="s">
        <v>182</v>
      </c>
      <c r="C2" s="51"/>
      <c r="D2" s="51"/>
      <c r="E2" s="51"/>
      <c r="F2" s="51"/>
      <c r="G2" s="51"/>
      <c r="H2" s="143"/>
      <c r="I2" s="143"/>
      <c r="J2" s="143"/>
    </row>
    <row r="3" spans="2:10" ht="28.5">
      <c r="B3" s="51"/>
      <c r="C3" s="51"/>
      <c r="D3" s="51"/>
      <c r="E3" s="51"/>
      <c r="F3" s="51"/>
      <c r="G3" s="51"/>
      <c r="H3" s="143"/>
      <c r="I3" s="143"/>
      <c r="J3" s="143"/>
    </row>
    <row r="4" spans="2:10" ht="29.25">
      <c r="B4" s="52" t="s">
        <v>45</v>
      </c>
      <c r="H4" s="143"/>
      <c r="I4" s="143"/>
      <c r="J4" s="143"/>
    </row>
    <row r="5" spans="2:10" s="49" customFormat="1" ht="19.5" customHeight="1">
      <c r="B5" s="53" t="s">
        <v>43</v>
      </c>
      <c r="C5" s="69"/>
      <c r="D5" s="90"/>
      <c r="E5" s="104" t="s">
        <v>99</v>
      </c>
      <c r="F5" s="119" t="s">
        <v>297</v>
      </c>
      <c r="G5" s="131"/>
    </row>
    <row r="6" spans="2:10" s="49" customFormat="1" ht="12.75">
      <c r="B6" s="54"/>
    </row>
    <row r="7" spans="2:10" s="49" customFormat="1" ht="18" customHeight="1">
      <c r="B7" s="55" t="s">
        <v>65</v>
      </c>
      <c r="C7" s="70" t="s">
        <v>46</v>
      </c>
      <c r="D7" s="91"/>
      <c r="E7" s="55" t="s">
        <v>100</v>
      </c>
      <c r="F7" s="70"/>
      <c r="G7" s="91"/>
    </row>
    <row r="8" spans="2:10" s="49" customFormat="1" ht="18" customHeight="1">
      <c r="B8" s="56"/>
      <c r="C8" s="71"/>
      <c r="D8" s="92"/>
      <c r="E8" s="56" t="s">
        <v>102</v>
      </c>
      <c r="F8" s="71" t="s">
        <v>41</v>
      </c>
      <c r="G8" s="92" t="s">
        <v>48</v>
      </c>
    </row>
    <row r="9" spans="2:10" s="49" customFormat="1" ht="18" customHeight="1">
      <c r="B9" s="57"/>
      <c r="C9" s="72"/>
      <c r="D9" s="93"/>
      <c r="E9" s="57"/>
      <c r="F9" s="72"/>
      <c r="G9" s="93"/>
    </row>
    <row r="10" spans="2:10" s="49" customFormat="1" ht="18" customHeight="1">
      <c r="B10" s="58" t="s">
        <v>28</v>
      </c>
      <c r="C10" s="73" t="s">
        <v>8</v>
      </c>
      <c r="D10" s="94" t="s">
        <v>174</v>
      </c>
      <c r="E10" s="105"/>
      <c r="F10" s="120" t="str">
        <f>IF(E10="","",G10/E10)</f>
        <v/>
      </c>
      <c r="G10" s="132"/>
    </row>
    <row r="11" spans="2:10" s="49" customFormat="1" ht="18" customHeight="1">
      <c r="B11" s="59"/>
      <c r="C11" s="74"/>
      <c r="D11" s="95" t="s">
        <v>76</v>
      </c>
      <c r="E11" s="105"/>
      <c r="F11" s="120" t="str">
        <f>IF(E11="","",G11/E11)</f>
        <v/>
      </c>
      <c r="G11" s="132"/>
    </row>
    <row r="12" spans="2:10" s="49" customFormat="1" ht="18" customHeight="1">
      <c r="B12" s="59"/>
      <c r="C12" s="74"/>
      <c r="D12" s="95" t="s">
        <v>293</v>
      </c>
      <c r="E12" s="106"/>
      <c r="F12" s="121" t="str">
        <f>IF(E12="","",G12/E12)</f>
        <v/>
      </c>
      <c r="G12" s="133"/>
    </row>
    <row r="13" spans="2:10" s="49" customFormat="1" ht="18" customHeight="1">
      <c r="B13" s="59"/>
      <c r="C13" s="74"/>
      <c r="D13" s="94" t="s">
        <v>95</v>
      </c>
      <c r="E13" s="105"/>
      <c r="F13" s="121" t="str">
        <f>IF(E13="","",G13/E13)</f>
        <v/>
      </c>
      <c r="G13" s="132"/>
    </row>
    <row r="14" spans="2:10" s="49" customFormat="1" ht="18" customHeight="1">
      <c r="B14" s="59"/>
      <c r="C14" s="74"/>
      <c r="D14" s="95"/>
      <c r="E14" s="106"/>
      <c r="F14" s="121"/>
      <c r="G14" s="133"/>
    </row>
    <row r="15" spans="2:10" s="49" customFormat="1" ht="18" customHeight="1">
      <c r="B15" s="59"/>
      <c r="C15" s="74"/>
      <c r="D15" s="95"/>
      <c r="E15" s="106"/>
      <c r="F15" s="121" t="str">
        <f t="shared" ref="F15:F29" si="0">IF(E15="","",G15/E15)</f>
        <v/>
      </c>
      <c r="G15" s="133"/>
    </row>
    <row r="16" spans="2:10" s="49" customFormat="1" ht="18" customHeight="1">
      <c r="B16" s="59"/>
      <c r="C16" s="75"/>
      <c r="D16" s="95"/>
      <c r="E16" s="106"/>
      <c r="F16" s="121" t="str">
        <f t="shared" si="0"/>
        <v/>
      </c>
      <c r="G16" s="133"/>
    </row>
    <row r="17" spans="2:9" s="49" customFormat="1" ht="18" customHeight="1">
      <c r="B17" s="59"/>
      <c r="C17" s="76"/>
      <c r="D17" s="92" t="s">
        <v>97</v>
      </c>
      <c r="E17" s="107"/>
      <c r="F17" s="122" t="str">
        <f t="shared" si="0"/>
        <v/>
      </c>
      <c r="G17" s="134" t="str">
        <f>IF(SUM(G10:G16)=0,"",SUM(G10:G16))</f>
        <v/>
      </c>
    </row>
    <row r="18" spans="2:9" s="49" customFormat="1" ht="18" customHeight="1">
      <c r="B18" s="59"/>
      <c r="C18" s="77" t="s">
        <v>16</v>
      </c>
      <c r="D18" s="96"/>
      <c r="E18" s="108"/>
      <c r="F18" s="123" t="str">
        <f t="shared" si="0"/>
        <v/>
      </c>
      <c r="G18" s="135"/>
    </row>
    <row r="19" spans="2:9" s="49" customFormat="1" ht="18" customHeight="1">
      <c r="B19" s="59"/>
      <c r="C19" s="77"/>
      <c r="D19" s="97"/>
      <c r="E19" s="109"/>
      <c r="F19" s="124" t="str">
        <f t="shared" si="0"/>
        <v/>
      </c>
      <c r="G19" s="136"/>
    </row>
    <row r="20" spans="2:9" s="49" customFormat="1" ht="18" customHeight="1">
      <c r="B20" s="59"/>
      <c r="C20" s="77"/>
      <c r="D20" s="97"/>
      <c r="E20" s="109"/>
      <c r="F20" s="124" t="str">
        <f t="shared" si="0"/>
        <v/>
      </c>
      <c r="G20" s="136"/>
    </row>
    <row r="21" spans="2:9" s="49" customFormat="1" ht="18" customHeight="1">
      <c r="B21" s="59"/>
      <c r="C21" s="77"/>
      <c r="D21" s="97"/>
      <c r="E21" s="109"/>
      <c r="F21" s="124" t="str">
        <f t="shared" si="0"/>
        <v/>
      </c>
      <c r="G21" s="136"/>
      <c r="H21" s="144"/>
      <c r="I21" s="144"/>
    </row>
    <row r="22" spans="2:9" s="49" customFormat="1" ht="18" customHeight="1">
      <c r="B22" s="59"/>
      <c r="C22" s="77"/>
      <c r="D22" s="98"/>
      <c r="E22" s="110"/>
      <c r="F22" s="125" t="str">
        <f t="shared" si="0"/>
        <v/>
      </c>
      <c r="G22" s="137"/>
      <c r="H22" s="144"/>
      <c r="I22" s="144"/>
    </row>
    <row r="23" spans="2:9" s="49" customFormat="1" ht="18" customHeight="1">
      <c r="B23" s="60"/>
      <c r="C23" s="77"/>
      <c r="D23" s="99" t="s">
        <v>97</v>
      </c>
      <c r="E23" s="111"/>
      <c r="F23" s="122" t="str">
        <f t="shared" si="0"/>
        <v/>
      </c>
      <c r="G23" s="134" t="str">
        <f>IF(SUM(G18:G22)=0,"",(SUM(G18:G22)))</f>
        <v/>
      </c>
    </row>
    <row r="24" spans="2:9" s="49" customFormat="1" ht="18" customHeight="1">
      <c r="B24" s="61"/>
      <c r="C24" s="71" t="s">
        <v>52</v>
      </c>
      <c r="D24" s="92"/>
      <c r="E24" s="111"/>
      <c r="F24" s="122" t="str">
        <f t="shared" si="0"/>
        <v/>
      </c>
      <c r="G24" s="134" t="str">
        <f>IF(G17="","",IF(G23="",G17,G17+G23))</f>
        <v/>
      </c>
    </row>
    <row r="25" spans="2:9" s="49" customFormat="1" ht="18" customHeight="1">
      <c r="B25" s="62" t="s">
        <v>67</v>
      </c>
      <c r="C25" s="78" t="s">
        <v>73</v>
      </c>
      <c r="D25" s="95"/>
      <c r="E25" s="112"/>
      <c r="F25" s="123" t="str">
        <f t="shared" si="0"/>
        <v/>
      </c>
      <c r="G25" s="138"/>
    </row>
    <row r="26" spans="2:9" s="49" customFormat="1" ht="18" customHeight="1">
      <c r="B26" s="62"/>
      <c r="C26" s="78" t="s">
        <v>15</v>
      </c>
      <c r="D26" s="95"/>
      <c r="E26" s="113"/>
      <c r="F26" s="124" t="str">
        <f t="shared" si="0"/>
        <v/>
      </c>
      <c r="G26" s="139"/>
    </row>
    <row r="27" spans="2:9" s="49" customFormat="1" ht="18" customHeight="1">
      <c r="B27" s="62"/>
      <c r="C27" s="79" t="s">
        <v>74</v>
      </c>
      <c r="D27" s="95"/>
      <c r="E27" s="109"/>
      <c r="F27" s="124" t="str">
        <f t="shared" si="0"/>
        <v/>
      </c>
      <c r="G27" s="136"/>
    </row>
    <row r="28" spans="2:9" s="49" customFormat="1" ht="18" customHeight="1">
      <c r="B28" s="62"/>
      <c r="C28" s="79" t="s">
        <v>74</v>
      </c>
      <c r="D28" s="95"/>
      <c r="E28" s="109"/>
      <c r="F28" s="124" t="str">
        <f t="shared" si="0"/>
        <v/>
      </c>
      <c r="G28" s="136"/>
    </row>
    <row r="29" spans="2:9" s="49" customFormat="1" ht="18" customHeight="1">
      <c r="B29" s="62"/>
      <c r="C29" s="80" t="s">
        <v>74</v>
      </c>
      <c r="D29" s="95"/>
      <c r="E29" s="109"/>
      <c r="F29" s="124" t="str">
        <f t="shared" si="0"/>
        <v/>
      </c>
      <c r="G29" s="136"/>
    </row>
    <row r="30" spans="2:9" s="49" customFormat="1" ht="18" customHeight="1">
      <c r="B30" s="62"/>
      <c r="C30" s="81" t="s">
        <v>76</v>
      </c>
      <c r="D30" s="95"/>
      <c r="E30" s="109"/>
      <c r="F30" s="124"/>
      <c r="G30" s="136"/>
    </row>
    <row r="31" spans="2:9" s="49" customFormat="1" ht="18" customHeight="1">
      <c r="B31" s="62"/>
      <c r="C31" s="81" t="s">
        <v>284</v>
      </c>
      <c r="D31" s="95"/>
      <c r="E31" s="109"/>
      <c r="F31" s="124"/>
      <c r="G31" s="136"/>
    </row>
    <row r="32" spans="2:9" s="49" customFormat="1" ht="18" customHeight="1">
      <c r="B32" s="62"/>
      <c r="C32" s="80" t="s">
        <v>74</v>
      </c>
      <c r="D32" s="95"/>
      <c r="E32" s="109"/>
      <c r="F32" s="124"/>
      <c r="G32" s="136"/>
    </row>
    <row r="33" spans="2:7" s="49" customFormat="1" ht="18" customHeight="1">
      <c r="B33" s="62"/>
      <c r="C33" s="80" t="s">
        <v>74</v>
      </c>
      <c r="D33" s="95"/>
      <c r="E33" s="109"/>
      <c r="F33" s="124"/>
      <c r="G33" s="136"/>
    </row>
    <row r="34" spans="2:7" s="49" customFormat="1" ht="18" customHeight="1">
      <c r="B34" s="62"/>
      <c r="C34" s="80" t="s">
        <v>74</v>
      </c>
      <c r="D34" s="95"/>
      <c r="E34" s="109"/>
      <c r="F34" s="124"/>
      <c r="G34" s="136"/>
    </row>
    <row r="35" spans="2:7" s="49" customFormat="1" ht="18" customHeight="1">
      <c r="B35" s="62"/>
      <c r="C35" s="82" t="s">
        <v>19</v>
      </c>
      <c r="D35" s="94"/>
      <c r="E35" s="113"/>
      <c r="F35" s="124" t="str">
        <f t="shared" ref="F35:F41" si="1">IF(E35="","",G35/E35)</f>
        <v/>
      </c>
      <c r="G35" s="139"/>
    </row>
    <row r="36" spans="2:7" s="49" customFormat="1" ht="18" customHeight="1">
      <c r="B36" s="62"/>
      <c r="C36" s="78"/>
      <c r="D36" s="95"/>
      <c r="E36" s="113"/>
      <c r="F36" s="124" t="str">
        <f t="shared" si="1"/>
        <v/>
      </c>
      <c r="G36" s="139"/>
    </row>
    <row r="37" spans="2:7" s="49" customFormat="1" ht="18" customHeight="1">
      <c r="B37" s="62"/>
      <c r="C37" s="80" t="s">
        <v>74</v>
      </c>
      <c r="D37" s="95"/>
      <c r="E37" s="109"/>
      <c r="F37" s="124" t="str">
        <f t="shared" si="1"/>
        <v/>
      </c>
      <c r="G37" s="136"/>
    </row>
    <row r="38" spans="2:7" s="49" customFormat="1" ht="18" customHeight="1">
      <c r="B38" s="62"/>
      <c r="C38" s="79" t="s">
        <v>74</v>
      </c>
      <c r="D38" s="95"/>
      <c r="E38" s="109"/>
      <c r="F38" s="124" t="str">
        <f t="shared" si="1"/>
        <v/>
      </c>
      <c r="G38" s="136"/>
    </row>
    <row r="39" spans="2:7" s="49" customFormat="1" ht="18" customHeight="1">
      <c r="B39" s="62"/>
      <c r="C39" s="83" t="s">
        <v>74</v>
      </c>
      <c r="D39" s="100"/>
      <c r="E39" s="110"/>
      <c r="F39" s="125" t="str">
        <f t="shared" si="1"/>
        <v/>
      </c>
      <c r="G39" s="137"/>
    </row>
    <row r="40" spans="2:7" s="49" customFormat="1" ht="18" customHeight="1">
      <c r="B40" s="63"/>
      <c r="C40" s="84" t="s">
        <v>75</v>
      </c>
      <c r="D40" s="99"/>
      <c r="E40" s="111"/>
      <c r="F40" s="122" t="str">
        <f t="shared" si="1"/>
        <v/>
      </c>
      <c r="G40" s="134" t="str">
        <f>IF(SUM(G25:G39)=0,"",(SUM(G25:G39)))</f>
        <v/>
      </c>
    </row>
    <row r="41" spans="2:7" s="49" customFormat="1" ht="18" customHeight="1">
      <c r="B41" s="57" t="s">
        <v>68</v>
      </c>
      <c r="C41" s="72"/>
      <c r="D41" s="93"/>
      <c r="E41" s="114"/>
      <c r="F41" s="126" t="str">
        <f t="shared" si="1"/>
        <v/>
      </c>
      <c r="G41" s="140" t="str">
        <f>IF(G24="","",IF(G40="",G24,G24+G40))</f>
        <v/>
      </c>
    </row>
    <row r="42" spans="2:7" s="49" customFormat="1" ht="18" customHeight="1">
      <c r="B42" s="64" t="s">
        <v>69</v>
      </c>
      <c r="C42" s="85" t="s">
        <v>77</v>
      </c>
      <c r="D42" s="101"/>
      <c r="E42" s="115" t="s">
        <v>106</v>
      </c>
      <c r="F42" s="127" t="s">
        <v>106</v>
      </c>
      <c r="G42" s="141"/>
    </row>
    <row r="43" spans="2:7" s="49" customFormat="1" ht="18" customHeight="1">
      <c r="B43" s="62"/>
      <c r="C43" s="86" t="s">
        <v>78</v>
      </c>
      <c r="D43" s="102"/>
      <c r="E43" s="116"/>
      <c r="F43" s="128"/>
      <c r="G43" s="136" t="s">
        <v>106</v>
      </c>
    </row>
    <row r="44" spans="2:7" s="49" customFormat="1" ht="18" customHeight="1">
      <c r="B44" s="62"/>
      <c r="C44" s="86" t="s">
        <v>79</v>
      </c>
      <c r="D44" s="102"/>
      <c r="E44" s="116"/>
      <c r="F44" s="128"/>
      <c r="G44" s="136" t="s">
        <v>106</v>
      </c>
    </row>
    <row r="45" spans="2:7" s="49" customFormat="1" ht="18" customHeight="1">
      <c r="B45" s="62"/>
      <c r="C45" s="86" t="s">
        <v>80</v>
      </c>
      <c r="D45" s="102"/>
      <c r="E45" s="116"/>
      <c r="F45" s="128"/>
      <c r="G45" s="136" t="s">
        <v>108</v>
      </c>
    </row>
    <row r="46" spans="2:7" s="49" customFormat="1" ht="18" customHeight="1">
      <c r="B46" s="62"/>
      <c r="C46" s="86" t="s">
        <v>117</v>
      </c>
      <c r="D46" s="102"/>
      <c r="E46" s="116"/>
      <c r="F46" s="128"/>
      <c r="G46" s="133"/>
    </row>
    <row r="47" spans="2:7" s="49" customFormat="1" ht="18" customHeight="1">
      <c r="B47" s="62"/>
      <c r="C47" s="86" t="s">
        <v>82</v>
      </c>
      <c r="D47" s="102"/>
      <c r="E47" s="116"/>
      <c r="F47" s="128"/>
      <c r="G47" s="133"/>
    </row>
    <row r="48" spans="2:7" s="49" customFormat="1" ht="18" customHeight="1">
      <c r="B48" s="62"/>
      <c r="C48" s="86" t="s">
        <v>83</v>
      </c>
      <c r="D48" s="102"/>
      <c r="E48" s="117"/>
      <c r="F48" s="129"/>
      <c r="G48" s="133"/>
    </row>
    <row r="49" spans="2:7" s="49" customFormat="1" ht="18" customHeight="1">
      <c r="B49" s="65"/>
      <c r="C49" s="87" t="s">
        <v>86</v>
      </c>
      <c r="D49" s="103"/>
      <c r="E49" s="118" t="s">
        <v>32</v>
      </c>
      <c r="F49" s="130" t="s">
        <v>32</v>
      </c>
      <c r="G49" s="140" t="str">
        <f>IF(SUM(G42:G48)=0,"",SUM(G42:G48))</f>
        <v/>
      </c>
    </row>
    <row r="50" spans="2:7">
      <c r="G50" s="142" t="str">
        <f>IF(G41=G49,"","↑【確認】「事業財源」の合計と「合計（総事業費）」が不一致")</f>
        <v/>
      </c>
    </row>
    <row r="51" spans="2:7">
      <c r="G51" s="142"/>
    </row>
    <row r="52" spans="2:7">
      <c r="B52" s="66" t="s">
        <v>34</v>
      </c>
    </row>
    <row r="53" spans="2:7">
      <c r="B53" s="66"/>
    </row>
    <row r="54" spans="2:7">
      <c r="B54" s="67" t="s">
        <v>271</v>
      </c>
      <c r="C54" s="88" t="s">
        <v>285</v>
      </c>
      <c r="D54" s="88"/>
      <c r="E54" s="88"/>
      <c r="F54" s="88"/>
      <c r="G54" s="88"/>
    </row>
    <row r="55" spans="2:7">
      <c r="B55" s="67"/>
      <c r="C55" s="88" t="s">
        <v>286</v>
      </c>
      <c r="D55" s="88"/>
      <c r="E55" s="88"/>
      <c r="F55" s="88"/>
      <c r="G55" s="88"/>
    </row>
    <row r="56" spans="2:7">
      <c r="B56" s="67" t="s">
        <v>30</v>
      </c>
      <c r="C56" s="88" t="s">
        <v>87</v>
      </c>
      <c r="D56" s="88"/>
      <c r="E56" s="88"/>
      <c r="F56" s="88"/>
      <c r="G56" s="88"/>
    </row>
    <row r="57" spans="2:7">
      <c r="B57" s="67" t="s">
        <v>104</v>
      </c>
      <c r="C57" s="88" t="s">
        <v>294</v>
      </c>
      <c r="D57" s="88"/>
      <c r="E57" s="88"/>
      <c r="F57" s="88"/>
      <c r="G57" s="88"/>
    </row>
    <row r="58" spans="2:7">
      <c r="B58" s="67"/>
      <c r="C58" s="88" t="s">
        <v>269</v>
      </c>
      <c r="D58" s="88"/>
      <c r="E58" s="88"/>
      <c r="F58" s="88"/>
      <c r="G58" s="88"/>
    </row>
    <row r="59" spans="2:7">
      <c r="B59" s="67"/>
      <c r="C59" s="88" t="s">
        <v>288</v>
      </c>
      <c r="D59" s="88"/>
      <c r="E59" s="88"/>
      <c r="F59" s="88"/>
      <c r="G59" s="88"/>
    </row>
    <row r="60" spans="2:7">
      <c r="B60" s="67" t="s">
        <v>282</v>
      </c>
      <c r="C60" s="88" t="s">
        <v>11</v>
      </c>
      <c r="D60" s="88"/>
      <c r="E60" s="88"/>
      <c r="F60" s="88"/>
      <c r="G60" s="88"/>
    </row>
    <row r="61" spans="2:7">
      <c r="B61" s="67" t="s">
        <v>283</v>
      </c>
      <c r="C61" s="88" t="s">
        <v>287</v>
      </c>
      <c r="D61" s="88"/>
      <c r="E61" s="88"/>
      <c r="F61" s="88"/>
      <c r="G61" s="88"/>
    </row>
    <row r="62" spans="2:7">
      <c r="B62" s="67" t="s">
        <v>283</v>
      </c>
      <c r="C62" s="88" t="s">
        <v>289</v>
      </c>
      <c r="D62" s="88"/>
      <c r="E62" s="88"/>
      <c r="F62" s="88"/>
      <c r="G62" s="88"/>
    </row>
    <row r="63" spans="2:7">
      <c r="B63" s="67" t="s">
        <v>37</v>
      </c>
      <c r="C63" s="89" t="s">
        <v>290</v>
      </c>
      <c r="D63" s="89"/>
      <c r="E63" s="88"/>
      <c r="F63" s="88"/>
      <c r="G63" s="88"/>
    </row>
    <row r="64" spans="2:7">
      <c r="B64" s="67" t="s">
        <v>70</v>
      </c>
      <c r="C64" s="89" t="s">
        <v>92</v>
      </c>
      <c r="D64" s="89"/>
      <c r="E64" s="88"/>
      <c r="F64" s="88"/>
      <c r="G64" s="88"/>
    </row>
    <row r="65" spans="2:7">
      <c r="B65" s="67" t="s">
        <v>283</v>
      </c>
      <c r="C65" s="89" t="s">
        <v>291</v>
      </c>
      <c r="D65" s="89"/>
      <c r="E65" s="88"/>
      <c r="F65" s="88"/>
      <c r="G65" s="88"/>
    </row>
    <row r="66" spans="2:7">
      <c r="B66" s="67" t="s">
        <v>283</v>
      </c>
      <c r="C66" s="89" t="s">
        <v>292</v>
      </c>
      <c r="D66" s="89"/>
      <c r="E66" s="88"/>
      <c r="F66" s="88"/>
      <c r="G66" s="88"/>
    </row>
    <row r="67" spans="2:7">
      <c r="B67" s="68"/>
    </row>
  </sheetData>
  <mergeCells count="35">
    <mergeCell ref="B5:C5"/>
    <mergeCell ref="F5:G5"/>
    <mergeCell ref="E7:G7"/>
    <mergeCell ref="C24:D24"/>
    <mergeCell ref="C25:D25"/>
    <mergeCell ref="C26:D26"/>
    <mergeCell ref="C30:D30"/>
    <mergeCell ref="C31:D31"/>
    <mergeCell ref="C35:D35"/>
    <mergeCell ref="C36:D36"/>
    <mergeCell ref="C40:D40"/>
    <mergeCell ref="B41:D41"/>
    <mergeCell ref="C42:D42"/>
    <mergeCell ref="C43:D43"/>
    <mergeCell ref="C44:D44"/>
    <mergeCell ref="C45:D45"/>
    <mergeCell ref="C46:D46"/>
    <mergeCell ref="C47:D47"/>
    <mergeCell ref="C48:D48"/>
    <mergeCell ref="C49:D49"/>
    <mergeCell ref="H1:I3"/>
    <mergeCell ref="B2:G3"/>
    <mergeCell ref="B7:B9"/>
    <mergeCell ref="C7:D9"/>
    <mergeCell ref="E8:E9"/>
    <mergeCell ref="F8:F9"/>
    <mergeCell ref="G8:G9"/>
    <mergeCell ref="C18:C23"/>
    <mergeCell ref="H21:I22"/>
    <mergeCell ref="B10:B23"/>
    <mergeCell ref="C10:C16"/>
    <mergeCell ref="B25:B40"/>
    <mergeCell ref="B42:B49"/>
    <mergeCell ref="E42:E48"/>
    <mergeCell ref="F42:F48"/>
  </mergeCells>
  <phoneticPr fontId="4"/>
  <dataValidations count="2">
    <dataValidation type="list" allowBlank="1" showDropDown="0" showInputMessage="1" showErrorMessage="1" sqref="D12 C26:D26 C31:D31">
      <formula1>"　（新築）,（移転新築）,　（増築）,　（改築）"</formula1>
    </dataValidation>
    <dataValidation type="list" allowBlank="0" showDropDown="0" showInputMessage="1" showErrorMessage="1" sqref="D11 C25:D25 C30:D30">
      <formula1>" &lt;建築工事&gt;, &lt;改修工事&gt;"</formula1>
    </dataValidation>
  </dataValidations>
  <printOptions horizontalCentered="1"/>
  <pageMargins left="0.59055118110236215" right="0.59055118110236215" top="0.74803149606299213" bottom="0.35433070866141736" header="0.31496062992125984" footer="0.31496062992125984"/>
  <pageSetup paperSize="9" scale="64" fitToWidth="1" fitToHeight="1" orientation="portrait" usePrinterDefaults="1"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8"/>
    <pageSetUpPr fitToPage="1"/>
  </sheetPr>
  <dimension ref="B1:IW50"/>
  <sheetViews>
    <sheetView zoomScale="85" zoomScaleNormal="85" workbookViewId="0">
      <selection activeCell="M1" sqref="M1:O4"/>
    </sheetView>
  </sheetViews>
  <sheetFormatPr defaultColWidth="9" defaultRowHeight="13.5"/>
  <cols>
    <col min="1" max="1" width="1.875" customWidth="1"/>
    <col min="2" max="2" width="11.25" style="145" customWidth="1"/>
    <col min="3" max="19" width="10" style="145" customWidth="1"/>
    <col min="20" max="257" width="9" style="145"/>
  </cols>
  <sheetData>
    <row r="1" spans="2:15" ht="28.5">
      <c r="B1" s="145" t="s">
        <v>298</v>
      </c>
      <c r="M1" s="235"/>
      <c r="N1" s="235"/>
      <c r="O1" s="235"/>
    </row>
    <row r="2" spans="2:15" ht="18" customHeight="1">
      <c r="B2" s="146" t="s">
        <v>107</v>
      </c>
      <c r="C2" s="146"/>
      <c r="D2" s="146"/>
      <c r="E2" s="146"/>
      <c r="F2" s="146"/>
      <c r="G2" s="146"/>
      <c r="H2" s="146"/>
      <c r="I2" s="146"/>
      <c r="J2" s="146"/>
      <c r="K2" s="146"/>
      <c r="L2" s="146"/>
      <c r="M2" s="235"/>
      <c r="N2" s="235"/>
      <c r="O2" s="235"/>
    </row>
    <row r="3" spans="2:15" ht="28.5">
      <c r="M3" s="235"/>
      <c r="N3" s="235"/>
      <c r="O3" s="235"/>
    </row>
    <row r="4" spans="2:15" ht="28.5">
      <c r="M4" s="235"/>
      <c r="N4" s="235"/>
      <c r="O4" s="235"/>
    </row>
    <row r="5" spans="2:15" ht="27.75" customHeight="1">
      <c r="B5" s="147" t="s">
        <v>112</v>
      </c>
      <c r="C5" s="168" t="s">
        <v>299</v>
      </c>
      <c r="D5" s="185"/>
      <c r="E5" s="185"/>
      <c r="F5" s="185"/>
      <c r="G5" s="185"/>
      <c r="H5" s="195"/>
    </row>
    <row r="6" spans="2:15" ht="12" customHeight="1">
      <c r="B6" s="148"/>
      <c r="C6" s="170"/>
      <c r="D6" s="170"/>
      <c r="E6" s="170"/>
      <c r="F6" s="170"/>
      <c r="G6" s="170"/>
    </row>
    <row r="8" spans="2:15">
      <c r="B8" s="149" t="s">
        <v>113</v>
      </c>
      <c r="C8" s="149"/>
      <c r="D8" s="149"/>
      <c r="E8" s="149" t="s">
        <v>58</v>
      </c>
      <c r="F8" s="149"/>
      <c r="G8" s="149"/>
      <c r="H8" s="149" t="s">
        <v>150</v>
      </c>
      <c r="I8" s="149"/>
      <c r="J8" s="149"/>
      <c r="K8" s="149"/>
      <c r="L8" s="149"/>
    </row>
    <row r="9" spans="2:15" ht="18.75" customHeight="1">
      <c r="B9" s="150"/>
      <c r="C9" s="150"/>
      <c r="D9" s="150"/>
      <c r="E9" s="150"/>
      <c r="F9" s="150"/>
      <c r="G9" s="150"/>
      <c r="H9" s="150"/>
      <c r="I9" s="150"/>
      <c r="J9" s="150"/>
      <c r="K9" s="150"/>
      <c r="L9" s="150"/>
    </row>
    <row r="10" spans="2:15" ht="12" customHeight="1">
      <c r="B10" s="151"/>
      <c r="C10" s="151"/>
      <c r="D10" s="151"/>
      <c r="E10" s="151"/>
      <c r="F10" s="151"/>
      <c r="G10" s="151"/>
      <c r="H10" s="151"/>
      <c r="I10" s="151"/>
      <c r="J10" s="151"/>
      <c r="K10" s="151"/>
      <c r="L10" s="151"/>
    </row>
    <row r="11" spans="2:15" ht="12" customHeight="1">
      <c r="B11" s="151"/>
      <c r="C11" s="151"/>
      <c r="D11" s="151"/>
      <c r="E11" s="151"/>
      <c r="F11" s="151"/>
      <c r="G11" s="151"/>
      <c r="H11" s="151"/>
      <c r="I11" s="151"/>
      <c r="J11" s="151"/>
      <c r="K11" s="151"/>
      <c r="L11" s="151"/>
    </row>
    <row r="12" spans="2:15">
      <c r="B12" s="145" t="s">
        <v>116</v>
      </c>
    </row>
    <row r="13" spans="2:15" ht="3.75" customHeight="1"/>
    <row r="14" spans="2:15">
      <c r="B14" s="152" t="s">
        <v>118</v>
      </c>
      <c r="C14" s="147" t="s">
        <v>136</v>
      </c>
      <c r="D14" s="147"/>
      <c r="E14" s="147"/>
      <c r="F14" s="147"/>
      <c r="G14" s="147"/>
      <c r="H14" s="147" t="s">
        <v>89</v>
      </c>
      <c r="I14" s="147"/>
      <c r="J14" s="147"/>
      <c r="K14" s="147"/>
      <c r="L14" s="147"/>
    </row>
    <row r="15" spans="2:15" ht="18.75" customHeight="1">
      <c r="B15" s="153"/>
      <c r="C15" s="171" t="s">
        <v>137</v>
      </c>
      <c r="D15" s="187" t="s">
        <v>138</v>
      </c>
      <c r="E15" s="197" t="s">
        <v>38</v>
      </c>
      <c r="F15" s="197" t="s">
        <v>144</v>
      </c>
      <c r="G15" s="210" t="s">
        <v>138</v>
      </c>
      <c r="H15" s="171" t="s">
        <v>137</v>
      </c>
      <c r="I15" s="187" t="s">
        <v>138</v>
      </c>
      <c r="J15" s="197" t="s">
        <v>38</v>
      </c>
      <c r="K15" s="197" t="s">
        <v>144</v>
      </c>
      <c r="L15" s="210" t="s">
        <v>138</v>
      </c>
    </row>
    <row r="16" spans="2:15" ht="18.75" customHeight="1">
      <c r="B16" s="147" t="s">
        <v>120</v>
      </c>
      <c r="C16" s="172"/>
      <c r="D16" s="172"/>
      <c r="E16" s="172"/>
      <c r="F16" s="172"/>
      <c r="G16" s="172"/>
      <c r="H16" s="171"/>
      <c r="I16" s="197"/>
      <c r="J16" s="197"/>
      <c r="K16" s="197"/>
      <c r="L16" s="213"/>
    </row>
    <row r="17" spans="2:12" ht="18.75" customHeight="1">
      <c r="B17" s="153" t="s">
        <v>119</v>
      </c>
      <c r="C17" s="173" t="s">
        <v>85</v>
      </c>
      <c r="D17" s="188"/>
      <c r="E17" s="198" t="s">
        <v>140</v>
      </c>
      <c r="F17" s="206"/>
      <c r="G17" s="211" t="s">
        <v>147</v>
      </c>
      <c r="H17" s="206"/>
      <c r="I17" s="219" t="s">
        <v>128</v>
      </c>
      <c r="J17" s="206"/>
      <c r="K17" s="219" t="s">
        <v>152</v>
      </c>
      <c r="L17" s="226">
        <f>D17+F17+H17+J17</f>
        <v>0</v>
      </c>
    </row>
    <row r="18" spans="2:12">
      <c r="B18" s="154" t="s">
        <v>123</v>
      </c>
      <c r="C18" s="147" t="s">
        <v>42</v>
      </c>
      <c r="D18" s="147"/>
      <c r="E18" s="147"/>
      <c r="F18" s="147"/>
      <c r="G18" s="147"/>
      <c r="H18" s="147" t="s">
        <v>148</v>
      </c>
      <c r="I18" s="147"/>
      <c r="J18" s="147"/>
      <c r="K18" s="147"/>
      <c r="L18" s="147"/>
    </row>
    <row r="19" spans="2:12" ht="18.75" customHeight="1">
      <c r="B19" s="153"/>
      <c r="C19" s="172"/>
      <c r="D19" s="172"/>
      <c r="E19" s="172"/>
      <c r="F19" s="172"/>
      <c r="G19" s="172"/>
      <c r="H19" s="172"/>
      <c r="I19" s="172"/>
      <c r="J19" s="172"/>
      <c r="K19" s="172"/>
      <c r="L19" s="172"/>
    </row>
    <row r="20" spans="2:12" ht="12" customHeight="1">
      <c r="B20" s="155" t="s">
        <v>124</v>
      </c>
      <c r="C20" s="147" t="s">
        <v>64</v>
      </c>
      <c r="D20" s="149" t="s">
        <v>139</v>
      </c>
      <c r="E20" s="149"/>
      <c r="F20" s="149"/>
      <c r="G20" s="149"/>
      <c r="H20" s="149"/>
      <c r="I20" s="149"/>
      <c r="J20" s="149"/>
      <c r="K20" s="149"/>
      <c r="L20" s="149"/>
    </row>
    <row r="21" spans="2:12">
      <c r="B21" s="155"/>
      <c r="C21" s="172"/>
      <c r="D21" s="147" t="s">
        <v>125</v>
      </c>
      <c r="E21" s="147" t="s">
        <v>35</v>
      </c>
      <c r="F21" s="147" t="s">
        <v>146</v>
      </c>
      <c r="G21" s="171" t="s">
        <v>148</v>
      </c>
      <c r="H21" s="213"/>
      <c r="I21" s="147" t="s">
        <v>71</v>
      </c>
      <c r="J21" s="147"/>
      <c r="K21" s="147"/>
      <c r="L21" s="147"/>
    </row>
    <row r="22" spans="2:12" ht="18.75" customHeight="1">
      <c r="B22" s="155"/>
      <c r="C22" s="172"/>
      <c r="D22" s="189"/>
      <c r="E22" s="199"/>
      <c r="F22" s="207"/>
      <c r="G22" s="212"/>
      <c r="H22" s="212"/>
      <c r="I22" s="220" t="s">
        <v>40</v>
      </c>
      <c r="J22" s="225"/>
      <c r="K22" s="220" t="s">
        <v>154</v>
      </c>
      <c r="L22" s="172"/>
    </row>
    <row r="23" spans="2:12" ht="18.75" customHeight="1">
      <c r="B23" s="155"/>
      <c r="C23" s="172"/>
      <c r="D23" s="189"/>
      <c r="E23" s="199"/>
      <c r="F23" s="207"/>
      <c r="G23" s="212"/>
      <c r="H23" s="212"/>
      <c r="I23" s="220" t="s">
        <v>40</v>
      </c>
      <c r="J23" s="225"/>
      <c r="K23" s="220" t="s">
        <v>154</v>
      </c>
      <c r="L23" s="172"/>
    </row>
    <row r="24" spans="2:12">
      <c r="B24" s="156" t="s">
        <v>173</v>
      </c>
      <c r="C24" s="174" t="s">
        <v>64</v>
      </c>
    </row>
    <row r="25" spans="2:12">
      <c r="B25" s="157"/>
      <c r="C25" s="175"/>
    </row>
    <row r="26" spans="2:12">
      <c r="B26" s="158"/>
      <c r="C26" s="176"/>
    </row>
    <row r="28" spans="2:12">
      <c r="B28" s="145" t="s">
        <v>126</v>
      </c>
    </row>
    <row r="29" spans="2:12" ht="3.75" customHeight="1"/>
    <row r="30" spans="2:12" ht="19.5" customHeight="1">
      <c r="B30" s="159" t="s">
        <v>65</v>
      </c>
      <c r="C30" s="177"/>
      <c r="D30" s="190" t="s">
        <v>94</v>
      </c>
      <c r="E30" s="200"/>
      <c r="F30" s="190" t="s">
        <v>94</v>
      </c>
      <c r="G30" s="200"/>
      <c r="H30" s="214" t="s">
        <v>72</v>
      </c>
      <c r="I30" s="200"/>
      <c r="J30" s="214" t="s">
        <v>155</v>
      </c>
      <c r="K30" s="200"/>
      <c r="L30" s="227" t="s">
        <v>109</v>
      </c>
    </row>
    <row r="31" spans="2:12" ht="24" customHeight="1">
      <c r="B31" s="160"/>
      <c r="C31" s="178"/>
      <c r="D31" s="191"/>
      <c r="E31" s="201"/>
      <c r="F31" s="191"/>
      <c r="G31" s="201"/>
      <c r="H31" s="191"/>
      <c r="I31" s="201"/>
      <c r="J31" s="191"/>
      <c r="K31" s="201"/>
      <c r="L31" s="228"/>
    </row>
    <row r="32" spans="2:12" ht="30" customHeight="1">
      <c r="B32" s="161" t="s">
        <v>127</v>
      </c>
      <c r="C32" s="179"/>
      <c r="D32" s="192"/>
      <c r="E32" s="202"/>
      <c r="F32" s="192"/>
      <c r="G32" s="202"/>
      <c r="H32" s="215"/>
      <c r="I32" s="221"/>
      <c r="J32" s="215"/>
      <c r="K32" s="221"/>
      <c r="L32" s="229" t="str">
        <f>IF(SUM(D32+F32+H32+J32)=0,"",SUM(D32+F32+H32+J32))</f>
        <v/>
      </c>
    </row>
    <row r="33" spans="2:12" ht="15" customHeight="1">
      <c r="B33" s="162" t="s">
        <v>129</v>
      </c>
      <c r="C33" s="180"/>
      <c r="D33" s="193"/>
      <c r="E33" s="203"/>
      <c r="F33" s="193"/>
      <c r="G33" s="203"/>
      <c r="H33" s="216"/>
      <c r="I33" s="222"/>
      <c r="J33" s="216"/>
      <c r="K33" s="222"/>
      <c r="L33" s="230" t="str">
        <f>IF(SUM(D33+F33+H33+J33)=0,"",SUM(D33+F33+H33+J33))</f>
        <v/>
      </c>
    </row>
    <row r="34" spans="2:12" ht="15" customHeight="1">
      <c r="B34" s="162"/>
      <c r="C34" s="180"/>
      <c r="D34" s="194"/>
      <c r="E34" s="204"/>
      <c r="F34" s="194"/>
      <c r="G34" s="204"/>
      <c r="H34" s="217"/>
      <c r="I34" s="223"/>
      <c r="J34" s="217"/>
      <c r="K34" s="223"/>
      <c r="L34" s="231" t="str">
        <f>IF(SUM(D34+F34+H34+J34)=0,"",SUM(D34+F34+H34+J34))</f>
        <v/>
      </c>
    </row>
    <row r="35" spans="2:12" ht="12" customHeight="1">
      <c r="B35" s="163" t="s">
        <v>295</v>
      </c>
      <c r="C35" s="181"/>
      <c r="D35" s="181"/>
      <c r="E35" s="181"/>
      <c r="F35" s="181"/>
      <c r="G35" s="181"/>
      <c r="H35" s="181"/>
      <c r="I35" s="181"/>
      <c r="J35" s="181"/>
      <c r="K35" s="181"/>
      <c r="L35" s="181"/>
    </row>
    <row r="37" spans="2:12">
      <c r="B37" s="145" t="s">
        <v>131</v>
      </c>
    </row>
    <row r="38" spans="2:12" ht="3.75" customHeight="1"/>
    <row r="39" spans="2:12" ht="18.75" customHeight="1">
      <c r="B39" s="164"/>
      <c r="C39" s="182"/>
      <c r="D39" s="182"/>
      <c r="E39" s="182"/>
      <c r="F39" s="182"/>
      <c r="G39" s="182"/>
      <c r="H39" s="182"/>
      <c r="I39" s="182"/>
      <c r="J39" s="182"/>
      <c r="K39" s="182"/>
      <c r="L39" s="232"/>
    </row>
    <row r="40" spans="2:12" ht="18.75" customHeight="1">
      <c r="B40" s="165"/>
      <c r="C40" s="183"/>
      <c r="D40" s="183"/>
      <c r="E40" s="183"/>
      <c r="F40" s="183"/>
      <c r="G40" s="183"/>
      <c r="H40" s="183"/>
      <c r="I40" s="183"/>
      <c r="J40" s="183"/>
      <c r="K40" s="183"/>
      <c r="L40" s="233"/>
    </row>
    <row r="41" spans="2:12" ht="18.75" customHeight="1">
      <c r="B41" s="165"/>
      <c r="C41" s="183"/>
      <c r="D41" s="183"/>
      <c r="E41" s="183"/>
      <c r="F41" s="183"/>
      <c r="G41" s="183"/>
      <c r="H41" s="183"/>
      <c r="I41" s="183"/>
      <c r="J41" s="183"/>
      <c r="K41" s="183"/>
      <c r="L41" s="233"/>
    </row>
    <row r="42" spans="2:12" ht="18.75" customHeight="1">
      <c r="B42" s="166"/>
      <c r="C42" s="184"/>
      <c r="D42" s="184"/>
      <c r="E42" s="184"/>
      <c r="F42" s="184"/>
      <c r="G42" s="184"/>
      <c r="H42" s="184"/>
      <c r="I42" s="184"/>
      <c r="J42" s="184"/>
      <c r="K42" s="184"/>
      <c r="L42" s="234"/>
    </row>
    <row r="45" spans="2:12">
      <c r="B45" s="145" t="s">
        <v>132</v>
      </c>
    </row>
    <row r="46" spans="2:12" ht="3.75" customHeight="1"/>
    <row r="47" spans="2:12" ht="18.75" customHeight="1">
      <c r="B47" s="167" t="s">
        <v>115</v>
      </c>
    </row>
    <row r="48" spans="2:12" ht="72" customHeight="1">
      <c r="B48" s="168" t="s">
        <v>133</v>
      </c>
      <c r="C48" s="185"/>
      <c r="D48" s="195"/>
      <c r="E48" s="175"/>
      <c r="F48" s="208"/>
      <c r="G48" s="208"/>
      <c r="H48" s="208"/>
      <c r="I48" s="208"/>
      <c r="J48" s="208"/>
    </row>
    <row r="49" spans="2:10" ht="18.75" customHeight="1">
      <c r="B49" s="169" t="s">
        <v>134</v>
      </c>
      <c r="C49" s="186"/>
      <c r="D49" s="196"/>
      <c r="E49" s="205" t="s">
        <v>143</v>
      </c>
      <c r="F49" s="209"/>
      <c r="G49" s="209"/>
      <c r="H49" s="218"/>
      <c r="I49" s="224"/>
      <c r="J49" s="208"/>
    </row>
    <row r="50" spans="2:10" ht="21" customHeight="1">
      <c r="B50" s="149" t="s">
        <v>135</v>
      </c>
      <c r="C50" s="149"/>
      <c r="D50" s="149"/>
      <c r="E50" s="172"/>
      <c r="F50" s="172"/>
    </row>
    <row r="51" spans="2:10" ht="11.25" customHeight="1"/>
  </sheetData>
  <mergeCells count="55">
    <mergeCell ref="B2:L2"/>
    <mergeCell ref="C5:H5"/>
    <mergeCell ref="B8:D8"/>
    <mergeCell ref="E8:G8"/>
    <mergeCell ref="H8:L8"/>
    <mergeCell ref="B9:D9"/>
    <mergeCell ref="E9:G9"/>
    <mergeCell ref="H9:L9"/>
    <mergeCell ref="C14:G14"/>
    <mergeCell ref="H14:L14"/>
    <mergeCell ref="C16:G16"/>
    <mergeCell ref="H16:L16"/>
    <mergeCell ref="C18:G18"/>
    <mergeCell ref="H18:L18"/>
    <mergeCell ref="C19:G19"/>
    <mergeCell ref="H19:L19"/>
    <mergeCell ref="D20:L20"/>
    <mergeCell ref="G21:H21"/>
    <mergeCell ref="I21:L21"/>
    <mergeCell ref="G22:H22"/>
    <mergeCell ref="G23:H23"/>
    <mergeCell ref="B32:C32"/>
    <mergeCell ref="D32:E32"/>
    <mergeCell ref="F32:G32"/>
    <mergeCell ref="H32:I32"/>
    <mergeCell ref="J32:K32"/>
    <mergeCell ref="D33:E33"/>
    <mergeCell ref="F33:G33"/>
    <mergeCell ref="H33:I33"/>
    <mergeCell ref="J33:K33"/>
    <mergeCell ref="D34:E34"/>
    <mergeCell ref="F34:G34"/>
    <mergeCell ref="H34:I34"/>
    <mergeCell ref="J34:K34"/>
    <mergeCell ref="B35:L35"/>
    <mergeCell ref="B48:D48"/>
    <mergeCell ref="B49:D49"/>
    <mergeCell ref="E49:H49"/>
    <mergeCell ref="I49:J49"/>
    <mergeCell ref="B50:D50"/>
    <mergeCell ref="E50:F50"/>
    <mergeCell ref="B14:B15"/>
    <mergeCell ref="B18:B19"/>
    <mergeCell ref="B20:B23"/>
    <mergeCell ref="C21:C23"/>
    <mergeCell ref="B24:B26"/>
    <mergeCell ref="C25:C26"/>
    <mergeCell ref="B30:C31"/>
    <mergeCell ref="D30:E31"/>
    <mergeCell ref="F30:G31"/>
    <mergeCell ref="H30:I31"/>
    <mergeCell ref="J30:K31"/>
    <mergeCell ref="L30:L31"/>
    <mergeCell ref="B33:C34"/>
    <mergeCell ref="B39:L42"/>
  </mergeCells>
  <phoneticPr fontId="4"/>
  <dataValidations count="6">
    <dataValidation type="list" allowBlank="1" showDropDown="0" showInputMessage="1" showErrorMessage="1" sqref="C16:G16">
      <formula1>"新築,移転新築,増築,改修,改築"</formula1>
    </dataValidation>
    <dataValidation type="list" allowBlank="1" showDropDown="0" showInputMessage="1" showErrorMessage="1" sqref="C25 C21:C23">
      <formula1>"有,無"</formula1>
    </dataValidation>
    <dataValidation type="list" allowBlank="1" showDropDown="0" showInputMessage="1" showErrorMessage="1" sqref="J22:J23">
      <formula1>"有（承認済）,有（申請済）,有（申請予定）,無"</formula1>
    </dataValidation>
    <dataValidation type="list" allowBlank="1" showDropDown="0" showInputMessage="1" showErrorMessage="1" sqref="L22:L23">
      <formula1>"転用,譲渡,交換,貸付,取壊し"</formula1>
    </dataValidation>
    <dataValidation type="list" allowBlank="1" showDropDown="0" showInputMessage="1" showErrorMessage="1" sqref="H16:L16">
      <formula1>"新築,移転新築,増築,改築"</formula1>
    </dataValidation>
    <dataValidation type="list" allowBlank="1" showDropDown="0" showInputMessage="1" showErrorMessage="1" sqref="E50:F50">
      <formula1>"病床確保,発熱外来,自宅療養者等医療"</formula1>
    </dataValidation>
  </dataValidations>
  <printOptions horizontalCentered="1"/>
  <pageMargins left="0.59055118110236215" right="0.59055118110236215" top="0.74803149606299213" bottom="0.35433070866141736" header="0.31496062992125984" footer="0.31496062992125984"/>
  <pageSetup paperSize="9" scale="82"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C19:L19</xm:sqref>
        </x14:dataValidation>
        <x14:dataValidation type="list" allowBlank="1" showDropDown="0" showInputMessage="1" showErrorMessage="1">
          <x14:formula1>
            <xm:f>'管理用（このシートは削除しないでください）'!$T$11:$T$12</xm:f>
          </x14:formula1>
          <xm:sqref>E48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IV29"/>
  <sheetViews>
    <sheetView view="pageBreakPreview" zoomScale="60" workbookViewId="0">
      <selection activeCell="E13" sqref="E13"/>
    </sheetView>
  </sheetViews>
  <sheetFormatPr defaultRowHeight="13.5"/>
  <cols>
    <col min="1" max="1" width="4" style="236" customWidth="1"/>
    <col min="2" max="4" width="25.75" style="236" customWidth="1"/>
    <col min="5" max="5" width="6.625" style="236" customWidth="1"/>
    <col min="6" max="7" width="9" style="236" bestFit="1" customWidth="1"/>
    <col min="8" max="8" width="10.75" style="236" bestFit="1" customWidth="1"/>
    <col min="9" max="256" width="9" style="236" bestFit="1" customWidth="1"/>
    <col min="257" max="16384" width="9" style="237" customWidth="1"/>
  </cols>
  <sheetData>
    <row r="1" spans="1:5" ht="16.5" customHeight="1"/>
    <row r="2" spans="1:5" ht="31.5" customHeight="1">
      <c r="A2" s="238" t="s">
        <v>267</v>
      </c>
      <c r="B2" s="239"/>
      <c r="C2" s="239"/>
      <c r="D2" s="239"/>
      <c r="E2" s="239"/>
    </row>
    <row r="3" spans="1:5" ht="29.25" customHeight="1">
      <c r="A3" s="236" t="s">
        <v>160</v>
      </c>
    </row>
    <row r="4" spans="1:5" ht="29.25" customHeight="1">
      <c r="B4" s="240" t="s">
        <v>272</v>
      </c>
      <c r="C4" s="240" t="s">
        <v>277</v>
      </c>
      <c r="D4" s="240" t="s">
        <v>278</v>
      </c>
    </row>
    <row r="5" spans="1:5" ht="12.75" customHeight="1">
      <c r="B5" s="241"/>
      <c r="C5" s="244" t="s">
        <v>268</v>
      </c>
      <c r="D5" s="241"/>
    </row>
    <row r="6" spans="1:5" ht="29.25" customHeight="1">
      <c r="B6" s="242" t="s">
        <v>273</v>
      </c>
      <c r="C6" s="245"/>
      <c r="D6" s="242"/>
    </row>
    <row r="7" spans="1:5" ht="29.25" customHeight="1">
      <c r="B7" s="243" t="s">
        <v>274</v>
      </c>
      <c r="C7" s="246"/>
      <c r="D7" s="243"/>
    </row>
    <row r="8" spans="1:5" ht="29.25" customHeight="1">
      <c r="B8" s="243" t="s">
        <v>275</v>
      </c>
      <c r="C8" s="246"/>
      <c r="D8" s="243"/>
    </row>
    <row r="9" spans="1:5" ht="29.25" customHeight="1">
      <c r="B9" s="240" t="s">
        <v>276</v>
      </c>
      <c r="C9" s="243" t="str">
        <f>IF(C6="","",SUM(C6:C8))</f>
        <v/>
      </c>
      <c r="D9" s="243"/>
    </row>
    <row r="10" spans="1:5" ht="29.25" customHeight="1"/>
    <row r="11" spans="1:5" ht="29.25" customHeight="1">
      <c r="A11" s="236" t="s">
        <v>270</v>
      </c>
    </row>
    <row r="12" spans="1:5" ht="29.25" customHeight="1">
      <c r="B12" s="240" t="s">
        <v>272</v>
      </c>
      <c r="C12" s="240" t="s">
        <v>277</v>
      </c>
      <c r="D12" s="240" t="s">
        <v>278</v>
      </c>
    </row>
    <row r="13" spans="1:5" ht="12.75" customHeight="1">
      <c r="B13" s="241"/>
      <c r="C13" s="244" t="s">
        <v>268</v>
      </c>
      <c r="D13" s="241"/>
    </row>
    <row r="14" spans="1:5" ht="29.25" customHeight="1">
      <c r="B14" s="242"/>
      <c r="C14" s="247"/>
      <c r="D14" s="242"/>
    </row>
    <row r="15" spans="1:5" ht="29.25" customHeight="1">
      <c r="B15" s="243"/>
      <c r="C15" s="248"/>
      <c r="D15" s="243"/>
    </row>
    <row r="16" spans="1:5" ht="29.25" customHeight="1">
      <c r="B16" s="243"/>
      <c r="C16" s="248"/>
      <c r="D16" s="243"/>
    </row>
    <row r="17" spans="2:4" ht="29.25" customHeight="1">
      <c r="B17" s="243"/>
      <c r="C17" s="248"/>
      <c r="D17" s="243"/>
    </row>
    <row r="18" spans="2:4" ht="29.25" customHeight="1">
      <c r="B18" s="243"/>
      <c r="C18" s="248"/>
      <c r="D18" s="243"/>
    </row>
    <row r="19" spans="2:4" ht="29.25" customHeight="1">
      <c r="B19" s="243"/>
      <c r="C19" s="248"/>
      <c r="D19" s="243"/>
    </row>
    <row r="20" spans="2:4" ht="29.25" customHeight="1">
      <c r="B20" s="243"/>
      <c r="C20" s="248"/>
      <c r="D20" s="243"/>
    </row>
    <row r="21" spans="2:4" ht="29.25" customHeight="1">
      <c r="B21" s="243"/>
      <c r="C21" s="248"/>
      <c r="D21" s="243"/>
    </row>
    <row r="22" spans="2:4" ht="29.25" customHeight="1">
      <c r="B22" s="243"/>
      <c r="C22" s="248"/>
      <c r="D22" s="243"/>
    </row>
    <row r="23" spans="2:4" ht="29.25" customHeight="1">
      <c r="B23" s="243"/>
      <c r="C23" s="248"/>
      <c r="D23" s="243"/>
    </row>
    <row r="24" spans="2:4" ht="29.25" customHeight="1">
      <c r="B24" s="243"/>
      <c r="C24" s="248"/>
      <c r="D24" s="243"/>
    </row>
    <row r="25" spans="2:4" ht="29.25" customHeight="1">
      <c r="B25" s="240" t="s">
        <v>276</v>
      </c>
      <c r="C25" s="243" t="str">
        <f>IF(C14="","",SUM(C14:C24))</f>
        <v/>
      </c>
      <c r="D25" s="243"/>
    </row>
    <row r="27" spans="2:4">
      <c r="D27" s="249" t="s">
        <v>279</v>
      </c>
    </row>
    <row r="28" spans="2:4">
      <c r="D28" s="250" t="s">
        <v>162</v>
      </c>
    </row>
    <row r="29" spans="2:4">
      <c r="C29" s="238" t="s">
        <v>90</v>
      </c>
      <c r="D29" s="251"/>
    </row>
  </sheetData>
  <mergeCells count="1">
    <mergeCell ref="A2:D2"/>
  </mergeCells>
  <phoneticPr fontId="4"/>
  <printOptions horizontalCentered="1"/>
  <pageMargins left="0.59055118110236215" right="0.59055118110236215" top="0.74803149606299213" bottom="0.35433070866141736" header="0.31496062992125984" footer="0.31496062992125984"/>
  <pageSetup paperSize="9" fitToWidth="1" fitToHeight="1" orientation="portrait" usePrinterDefaults="1"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IV18"/>
  <sheetViews>
    <sheetView zoomScale="70" zoomScaleNormal="70" workbookViewId="0">
      <selection activeCell="L32" sqref="L32"/>
    </sheetView>
  </sheetViews>
  <sheetFormatPr defaultColWidth="9" defaultRowHeight="13.5"/>
  <cols>
    <col min="1" max="1" width="3.25" style="1" customWidth="1"/>
    <col min="2" max="2" width="31.75" style="1" bestFit="1" customWidth="1"/>
    <col min="3" max="3" width="12.625" style="1" customWidth="1"/>
    <col min="4" max="4" width="8.875" style="1" customWidth="1"/>
    <col min="5" max="12" width="12.625" style="1" customWidth="1"/>
    <col min="13" max="13" width="10.25" style="1" customWidth="1"/>
    <col min="14" max="14" width="12.625" style="1" customWidth="1"/>
    <col min="15" max="256" width="9" style="1"/>
  </cols>
  <sheetData>
    <row r="1" spans="1:256" ht="18.75" customHeight="1">
      <c r="A1" s="6" t="s">
        <v>39</v>
      </c>
      <c r="B1" s="6"/>
    </row>
    <row r="2" spans="1:256" ht="18.75" customHeight="1">
      <c r="B2" s="7" t="s">
        <v>168</v>
      </c>
      <c r="C2" s="7"/>
      <c r="D2" s="7"/>
      <c r="E2" s="7"/>
      <c r="F2" s="7"/>
      <c r="G2" s="7"/>
      <c r="H2" s="7"/>
      <c r="I2" s="7"/>
      <c r="J2" s="7"/>
      <c r="K2" s="7"/>
      <c r="L2" s="7"/>
      <c r="M2" s="7"/>
      <c r="N2" s="7"/>
    </row>
    <row r="3" spans="1:256" ht="18.75" customHeight="1"/>
    <row r="4" spans="1:256" ht="24" customHeight="1">
      <c r="K4" s="38" t="s">
        <v>58</v>
      </c>
      <c r="L4" s="257"/>
      <c r="M4" s="257"/>
      <c r="N4" s="257"/>
    </row>
    <row r="5" spans="1:256" ht="6.75" customHeight="1">
      <c r="J5" s="37"/>
      <c r="K5" s="39"/>
      <c r="L5" s="39"/>
      <c r="M5" s="43"/>
    </row>
    <row r="6" spans="1:256" s="2" customFormat="1" ht="27.75" customHeight="1">
      <c r="B6" s="8" t="s">
        <v>10</v>
      </c>
      <c r="C6" s="16"/>
      <c r="D6" s="16"/>
      <c r="E6" s="16"/>
      <c r="F6" s="16"/>
      <c r="G6" s="16"/>
      <c r="H6" s="16"/>
      <c r="I6" s="16"/>
      <c r="J6" s="16"/>
      <c r="K6" s="16"/>
      <c r="L6" s="16"/>
      <c r="M6" s="16"/>
      <c r="N6" s="16"/>
    </row>
    <row r="7" spans="1:256" s="3" customFormat="1" ht="14.1" customHeight="1">
      <c r="B7" s="9"/>
      <c r="C7" s="17" t="s">
        <v>23</v>
      </c>
      <c r="D7" s="17" t="s">
        <v>4</v>
      </c>
      <c r="E7" s="17" t="s">
        <v>22</v>
      </c>
      <c r="F7" s="26"/>
      <c r="G7" s="31"/>
      <c r="H7" s="31" t="s">
        <v>36</v>
      </c>
      <c r="I7" s="26"/>
      <c r="J7" s="31"/>
      <c r="K7" s="31" t="s">
        <v>24</v>
      </c>
      <c r="L7" s="17" t="s">
        <v>61</v>
      </c>
      <c r="M7" s="17" t="s">
        <v>17</v>
      </c>
      <c r="N7" s="45" t="s">
        <v>20</v>
      </c>
    </row>
    <row r="8" spans="1:256" s="3" customFormat="1" ht="50.1" customHeight="1">
      <c r="B8" s="10"/>
      <c r="C8" s="18" t="s">
        <v>26</v>
      </c>
      <c r="D8" s="23" t="s">
        <v>3</v>
      </c>
      <c r="E8" s="18" t="s">
        <v>29</v>
      </c>
      <c r="F8" s="27" t="s">
        <v>156</v>
      </c>
      <c r="G8" s="32"/>
      <c r="H8" s="34"/>
      <c r="I8" s="27" t="s">
        <v>50</v>
      </c>
      <c r="J8" s="32"/>
      <c r="K8" s="34"/>
      <c r="L8" s="18" t="s">
        <v>49</v>
      </c>
      <c r="M8" s="23" t="s">
        <v>13</v>
      </c>
      <c r="N8" s="46" t="s">
        <v>1</v>
      </c>
    </row>
    <row r="9" spans="1:256" s="3" customFormat="1" ht="33.75" customHeight="1">
      <c r="B9" s="11"/>
      <c r="C9" s="19"/>
      <c r="D9" s="19"/>
      <c r="E9" s="24"/>
      <c r="F9" s="254" t="s">
        <v>88</v>
      </c>
      <c r="G9" s="28" t="s">
        <v>41</v>
      </c>
      <c r="H9" s="28" t="s">
        <v>48</v>
      </c>
      <c r="I9" s="254" t="s">
        <v>88</v>
      </c>
      <c r="J9" s="28" t="s">
        <v>41</v>
      </c>
      <c r="K9" s="28" t="s">
        <v>48</v>
      </c>
      <c r="L9" s="19"/>
      <c r="M9" s="19"/>
      <c r="N9" s="47"/>
    </row>
    <row r="10" spans="1:256" s="4" customFormat="1" ht="19.5" customHeight="1">
      <c r="B10" s="12"/>
      <c r="C10" s="20" t="s">
        <v>18</v>
      </c>
      <c r="D10" s="20" t="s">
        <v>18</v>
      </c>
      <c r="E10" s="20" t="s">
        <v>18</v>
      </c>
      <c r="F10" s="255" t="s">
        <v>265</v>
      </c>
      <c r="G10" s="20" t="s">
        <v>18</v>
      </c>
      <c r="H10" s="20" t="s">
        <v>18</v>
      </c>
      <c r="I10" s="255" t="s">
        <v>265</v>
      </c>
      <c r="J10" s="20" t="s">
        <v>18</v>
      </c>
      <c r="K10" s="20" t="s">
        <v>18</v>
      </c>
      <c r="L10" s="20" t="s">
        <v>18</v>
      </c>
      <c r="M10" s="20"/>
      <c r="N10" s="48" t="s">
        <v>18</v>
      </c>
    </row>
    <row r="11" spans="1:256" s="5" customFormat="1" ht="42.75" customHeight="1">
      <c r="B11" s="252" t="s">
        <v>14</v>
      </c>
      <c r="C11" s="253"/>
      <c r="D11" s="253"/>
      <c r="E11" s="25" t="str">
        <f>IF(C11="","",C11-D11)</f>
        <v/>
      </c>
      <c r="F11" s="256"/>
      <c r="G11" s="25" t="str">
        <f>IF(H11="","",IF(F11="","",H11/F11))</f>
        <v/>
      </c>
      <c r="H11" s="253"/>
      <c r="I11" s="35" t="str">
        <f>IF(F11="","",F11)</f>
        <v/>
      </c>
      <c r="J11" s="25">
        <v>558000</v>
      </c>
      <c r="K11" s="25" t="str">
        <f>IF(J11="","",IF(I11="","",I11*J11))</f>
        <v/>
      </c>
      <c r="L11" s="41" t="str">
        <f>IF(K11="","",IF(H11&gt;K11,K11,H11))</f>
        <v/>
      </c>
      <c r="M11" s="44" t="s">
        <v>51</v>
      </c>
      <c r="N11" s="41" t="str">
        <f>IF(L11="","",(ROUNDDOWN(L11,-3)))</f>
        <v/>
      </c>
    </row>
    <row r="12" spans="1:256" s="5" customFormat="1" ht="39.75" customHeight="1">
      <c r="B12" s="14" t="s">
        <v>109</v>
      </c>
      <c r="C12" s="22" t="str">
        <f>IF(L4="","",SUM(C11:C11))</f>
        <v/>
      </c>
      <c r="D12" s="22" t="str">
        <f>IF(L4="","",SUM(D11:D11))</f>
        <v/>
      </c>
      <c r="E12" s="22" t="str">
        <f>IF(L4="","",SUM(E11:E11))</f>
        <v/>
      </c>
      <c r="F12" s="36"/>
      <c r="G12" s="33"/>
      <c r="H12" s="22" t="str">
        <f>IF(L4="","",SUM(H11:H11))</f>
        <v/>
      </c>
      <c r="I12" s="36"/>
      <c r="J12" s="33"/>
      <c r="K12" s="22" t="str">
        <f>IF(L4="","",SUM(K11:K11))</f>
        <v/>
      </c>
      <c r="L12" s="42" t="str">
        <f>IF(L4="","",SUM(L11:L11))</f>
        <v/>
      </c>
      <c r="M12" s="33"/>
      <c r="N12" s="42" t="str">
        <f>IF(L4="","",SUM(N11:N11))</f>
        <v/>
      </c>
    </row>
    <row r="13" spans="1:256" ht="15.75" customHeight="1">
      <c r="B13" s="1" t="s">
        <v>266</v>
      </c>
    </row>
    <row r="14" spans="1:256" ht="15.75" customHeight="1">
      <c r="B14" s="1" t="s">
        <v>221</v>
      </c>
    </row>
    <row r="15" spans="1:256" ht="14.25">
      <c r="L15" s="15"/>
    </row>
    <row r="16" spans="1:256" ht="14.25">
      <c r="B16" s="15"/>
      <c r="C16" s="15"/>
      <c r="D16" s="15"/>
      <c r="E16" s="15"/>
      <c r="F16" s="15"/>
      <c r="G16" s="15"/>
      <c r="H16" s="15"/>
      <c r="I16" s="15"/>
      <c r="J16" s="15"/>
      <c r="K16" s="15"/>
      <c r="L16" s="15"/>
    </row>
    <row r="17" spans="2:12" ht="14.25">
      <c r="B17" s="15"/>
      <c r="C17" s="15"/>
      <c r="D17" s="15"/>
      <c r="E17" s="15"/>
      <c r="F17" s="15"/>
      <c r="G17" s="15"/>
      <c r="H17" s="15"/>
      <c r="I17" s="15"/>
      <c r="J17" s="15"/>
      <c r="K17" s="15"/>
      <c r="L17" s="15"/>
    </row>
    <row r="18" spans="2:12" ht="14.25">
      <c r="B18" s="15"/>
      <c r="C18" s="15"/>
      <c r="D18" s="15"/>
      <c r="E18" s="15"/>
      <c r="F18" s="15"/>
      <c r="G18" s="15"/>
      <c r="H18" s="15"/>
      <c r="I18" s="15"/>
      <c r="J18" s="15"/>
      <c r="K18" s="15"/>
    </row>
  </sheetData>
  <mergeCells count="4">
    <mergeCell ref="B2:N2"/>
    <mergeCell ref="L4:N4"/>
    <mergeCell ref="F8:H8"/>
    <mergeCell ref="I8:K8"/>
  </mergeCells>
  <phoneticPr fontId="4"/>
  <printOptions horizontalCentered="1"/>
  <pageMargins left="0.59055118110236215" right="0.59055118110236215" top="0.74803149606299213" bottom="0.35433070866141736" header="0.31496062992125984" footer="0.31496062992125984"/>
  <pageSetup paperSize="9" scale="75" fitToWidth="1" fitToHeight="1" orientation="landscape" usePrinterDefaults="1"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J67"/>
  <sheetViews>
    <sheetView view="pageBreakPreview" zoomScale="70" zoomScaleSheetLayoutView="70" workbookViewId="0">
      <selection activeCell="I20" sqref="I20"/>
    </sheetView>
  </sheetViews>
  <sheetFormatPr defaultColWidth="9" defaultRowHeight="13.5"/>
  <cols>
    <col min="1" max="1" width="1.75" style="1" customWidth="1"/>
    <col min="2" max="3" width="5" style="1" customWidth="1"/>
    <col min="4" max="4" width="24.875" style="1" customWidth="1"/>
    <col min="5" max="5" width="23.75" style="1" customWidth="1"/>
    <col min="6" max="6" width="23.5" style="1" customWidth="1"/>
    <col min="7" max="7" width="23.625" style="1" customWidth="1"/>
    <col min="8" max="8" width="9" style="1"/>
    <col min="9" max="9" width="20.375" style="1" customWidth="1"/>
    <col min="10" max="16384" width="9" style="1"/>
  </cols>
  <sheetData>
    <row r="1" spans="2:10" ht="19.5" customHeight="1">
      <c r="B1" s="50" t="s">
        <v>302</v>
      </c>
      <c r="H1" s="258"/>
      <c r="I1" s="258"/>
      <c r="J1" s="143"/>
    </row>
    <row r="2" spans="2:10" ht="17.25" customHeight="1">
      <c r="B2" s="51" t="s">
        <v>182</v>
      </c>
      <c r="C2" s="51"/>
      <c r="D2" s="51"/>
      <c r="E2" s="51"/>
      <c r="F2" s="51"/>
      <c r="G2" s="51"/>
      <c r="H2" s="258"/>
      <c r="I2" s="258"/>
      <c r="J2" s="143"/>
    </row>
    <row r="3" spans="2:10" ht="28.5">
      <c r="B3" s="51"/>
      <c r="C3" s="51"/>
      <c r="D3" s="51"/>
      <c r="E3" s="51"/>
      <c r="F3" s="51"/>
      <c r="G3" s="51"/>
      <c r="H3" s="258"/>
      <c r="I3" s="258"/>
      <c r="J3" s="143"/>
    </row>
    <row r="4" spans="2:10" ht="29.25">
      <c r="B4" s="52" t="s">
        <v>45</v>
      </c>
      <c r="H4" s="143"/>
      <c r="I4" s="143"/>
      <c r="J4" s="143"/>
    </row>
    <row r="5" spans="2:10" s="49" customFormat="1" ht="19.5" customHeight="1">
      <c r="B5" s="53" t="s">
        <v>43</v>
      </c>
      <c r="C5" s="69"/>
      <c r="D5" s="90"/>
      <c r="E5" s="104" t="s">
        <v>99</v>
      </c>
      <c r="F5" s="119" t="s">
        <v>300</v>
      </c>
      <c r="G5" s="131"/>
    </row>
    <row r="6" spans="2:10" s="49" customFormat="1" ht="12.75">
      <c r="B6" s="54"/>
    </row>
    <row r="7" spans="2:10" s="49" customFormat="1" ht="18" customHeight="1">
      <c r="B7" s="55" t="s">
        <v>65</v>
      </c>
      <c r="C7" s="70" t="s">
        <v>46</v>
      </c>
      <c r="D7" s="91"/>
      <c r="E7" s="55" t="s">
        <v>100</v>
      </c>
      <c r="F7" s="70"/>
      <c r="G7" s="91"/>
    </row>
    <row r="8" spans="2:10" s="49" customFormat="1" ht="18" customHeight="1">
      <c r="B8" s="56"/>
      <c r="C8" s="71"/>
      <c r="D8" s="92"/>
      <c r="E8" s="56" t="s">
        <v>102</v>
      </c>
      <c r="F8" s="71" t="s">
        <v>41</v>
      </c>
      <c r="G8" s="92" t="s">
        <v>48</v>
      </c>
    </row>
    <row r="9" spans="2:10" s="49" customFormat="1" ht="18" customHeight="1">
      <c r="B9" s="57"/>
      <c r="C9" s="72"/>
      <c r="D9" s="93"/>
      <c r="E9" s="57"/>
      <c r="F9" s="72"/>
      <c r="G9" s="93"/>
    </row>
    <row r="10" spans="2:10" s="49" customFormat="1" ht="18" customHeight="1">
      <c r="B10" s="58" t="s">
        <v>28</v>
      </c>
      <c r="C10" s="73" t="s">
        <v>8</v>
      </c>
      <c r="D10" s="94" t="s">
        <v>174</v>
      </c>
      <c r="E10" s="105"/>
      <c r="F10" s="120" t="str">
        <f>IF(E10="","",G10/E10)</f>
        <v/>
      </c>
      <c r="G10" s="132"/>
    </row>
    <row r="11" spans="2:10" s="49" customFormat="1" ht="18" customHeight="1">
      <c r="B11" s="59"/>
      <c r="C11" s="74"/>
      <c r="D11" s="95" t="s">
        <v>76</v>
      </c>
      <c r="E11" s="105"/>
      <c r="F11" s="120" t="str">
        <f>IF(E11="","",G11/E11)</f>
        <v/>
      </c>
      <c r="G11" s="132"/>
    </row>
    <row r="12" spans="2:10" s="49" customFormat="1" ht="18" customHeight="1">
      <c r="B12" s="59"/>
      <c r="C12" s="74"/>
      <c r="D12" s="95" t="s">
        <v>293</v>
      </c>
      <c r="E12" s="106"/>
      <c r="F12" s="121" t="str">
        <f>IF(E12="","",G12/E12)</f>
        <v/>
      </c>
      <c r="G12" s="133"/>
    </row>
    <row r="13" spans="2:10" s="49" customFormat="1" ht="18" customHeight="1">
      <c r="B13" s="59"/>
      <c r="C13" s="74"/>
      <c r="D13" s="94" t="s">
        <v>95</v>
      </c>
      <c r="E13" s="105"/>
      <c r="F13" s="121" t="str">
        <f>IF(E13="","",G13/E13)</f>
        <v/>
      </c>
      <c r="G13" s="132"/>
    </row>
    <row r="14" spans="2:10" s="49" customFormat="1" ht="18" customHeight="1">
      <c r="B14" s="59"/>
      <c r="C14" s="74"/>
      <c r="D14" s="95"/>
      <c r="E14" s="106"/>
      <c r="F14" s="121"/>
      <c r="G14" s="133"/>
    </row>
    <row r="15" spans="2:10" s="49" customFormat="1" ht="18" customHeight="1">
      <c r="B15" s="59"/>
      <c r="C15" s="74"/>
      <c r="D15" s="95"/>
      <c r="E15" s="106"/>
      <c r="F15" s="121" t="str">
        <f t="shared" ref="F15:F29" si="0">IF(E15="","",G15/E15)</f>
        <v/>
      </c>
      <c r="G15" s="133"/>
    </row>
    <row r="16" spans="2:10" s="49" customFormat="1" ht="18" customHeight="1">
      <c r="B16" s="59"/>
      <c r="C16" s="74"/>
      <c r="D16" s="95"/>
      <c r="E16" s="106"/>
      <c r="F16" s="121" t="str">
        <f t="shared" si="0"/>
        <v/>
      </c>
      <c r="G16" s="133"/>
    </row>
    <row r="17" spans="2:9" s="49" customFormat="1" ht="18" customHeight="1">
      <c r="B17" s="59"/>
      <c r="C17" s="75"/>
      <c r="D17" s="92" t="s">
        <v>97</v>
      </c>
      <c r="E17" s="107"/>
      <c r="F17" s="122" t="str">
        <f t="shared" si="0"/>
        <v/>
      </c>
      <c r="G17" s="134" t="str">
        <f>IF(SUM(G10:G16)=0,"",SUM(G10:G16))</f>
        <v/>
      </c>
    </row>
    <row r="18" spans="2:9" s="49" customFormat="1" ht="18" customHeight="1">
      <c r="B18" s="59"/>
      <c r="C18" s="77" t="s">
        <v>16</v>
      </c>
      <c r="D18" s="96"/>
      <c r="E18" s="108"/>
      <c r="F18" s="123" t="str">
        <f t="shared" si="0"/>
        <v/>
      </c>
      <c r="G18" s="135"/>
    </row>
    <row r="19" spans="2:9" s="49" customFormat="1" ht="18" customHeight="1">
      <c r="B19" s="59"/>
      <c r="C19" s="77"/>
      <c r="D19" s="97"/>
      <c r="E19" s="109"/>
      <c r="F19" s="124" t="str">
        <f t="shared" si="0"/>
        <v/>
      </c>
      <c r="G19" s="136"/>
    </row>
    <row r="20" spans="2:9" s="49" customFormat="1" ht="18" customHeight="1">
      <c r="B20" s="59"/>
      <c r="C20" s="77"/>
      <c r="D20" s="97"/>
      <c r="E20" s="109"/>
      <c r="F20" s="124" t="str">
        <f t="shared" si="0"/>
        <v/>
      </c>
      <c r="G20" s="136"/>
    </row>
    <row r="21" spans="2:9" s="49" customFormat="1" ht="18" customHeight="1">
      <c r="B21" s="59"/>
      <c r="C21" s="77"/>
      <c r="D21" s="97"/>
      <c r="E21" s="109"/>
      <c r="F21" s="124" t="str">
        <f t="shared" si="0"/>
        <v/>
      </c>
      <c r="G21" s="136"/>
      <c r="H21" s="144"/>
      <c r="I21" s="144"/>
    </row>
    <row r="22" spans="2:9" s="49" customFormat="1" ht="18" customHeight="1">
      <c r="B22" s="59"/>
      <c r="C22" s="77"/>
      <c r="D22" s="98"/>
      <c r="E22" s="110"/>
      <c r="F22" s="125" t="str">
        <f t="shared" si="0"/>
        <v/>
      </c>
      <c r="G22" s="137"/>
      <c r="H22" s="144"/>
      <c r="I22" s="144"/>
    </row>
    <row r="23" spans="2:9" s="49" customFormat="1" ht="18" customHeight="1">
      <c r="B23" s="59"/>
      <c r="C23" s="77"/>
      <c r="D23" s="99" t="s">
        <v>97</v>
      </c>
      <c r="E23" s="111"/>
      <c r="F23" s="122" t="str">
        <f t="shared" si="0"/>
        <v/>
      </c>
      <c r="G23" s="134" t="str">
        <f>IF(SUM(G18:G22)=0,"",(SUM(G18:G22)))</f>
        <v/>
      </c>
    </row>
    <row r="24" spans="2:9" s="49" customFormat="1" ht="18" customHeight="1">
      <c r="B24" s="60"/>
      <c r="C24" s="71" t="s">
        <v>52</v>
      </c>
      <c r="D24" s="92"/>
      <c r="E24" s="111"/>
      <c r="F24" s="122" t="str">
        <f t="shared" si="0"/>
        <v/>
      </c>
      <c r="G24" s="134" t="str">
        <f>IF(G17="","",IF(G23="",G17,G17+G23))</f>
        <v/>
      </c>
    </row>
    <row r="25" spans="2:9" s="49" customFormat="1" ht="18" customHeight="1">
      <c r="B25" s="62" t="s">
        <v>67</v>
      </c>
      <c r="C25" s="78" t="s">
        <v>73</v>
      </c>
      <c r="D25" s="95"/>
      <c r="E25" s="112"/>
      <c r="F25" s="123" t="str">
        <f t="shared" si="0"/>
        <v/>
      </c>
      <c r="G25" s="138"/>
    </row>
    <row r="26" spans="2:9" s="49" customFormat="1" ht="18" customHeight="1">
      <c r="B26" s="62"/>
      <c r="C26" s="78" t="s">
        <v>15</v>
      </c>
      <c r="D26" s="95"/>
      <c r="E26" s="113"/>
      <c r="F26" s="124" t="str">
        <f t="shared" si="0"/>
        <v/>
      </c>
      <c r="G26" s="139"/>
    </row>
    <row r="27" spans="2:9" s="49" customFormat="1" ht="18" customHeight="1">
      <c r="B27" s="62"/>
      <c r="C27" s="79" t="s">
        <v>74</v>
      </c>
      <c r="D27" s="95"/>
      <c r="E27" s="109"/>
      <c r="F27" s="124" t="str">
        <f t="shared" si="0"/>
        <v/>
      </c>
      <c r="G27" s="136"/>
    </row>
    <row r="28" spans="2:9" s="49" customFormat="1" ht="18" customHeight="1">
      <c r="B28" s="62"/>
      <c r="C28" s="79" t="s">
        <v>74</v>
      </c>
      <c r="D28" s="95"/>
      <c r="E28" s="109"/>
      <c r="F28" s="124" t="str">
        <f t="shared" si="0"/>
        <v/>
      </c>
      <c r="G28" s="136"/>
    </row>
    <row r="29" spans="2:9" s="49" customFormat="1" ht="18" customHeight="1">
      <c r="B29" s="62"/>
      <c r="C29" s="80" t="s">
        <v>74</v>
      </c>
      <c r="D29" s="95"/>
      <c r="E29" s="109"/>
      <c r="F29" s="124" t="str">
        <f t="shared" si="0"/>
        <v/>
      </c>
      <c r="G29" s="136"/>
    </row>
    <row r="30" spans="2:9" s="49" customFormat="1" ht="18" customHeight="1">
      <c r="B30" s="62"/>
      <c r="C30" s="81" t="s">
        <v>76</v>
      </c>
      <c r="D30" s="95"/>
      <c r="E30" s="109"/>
      <c r="F30" s="124"/>
      <c r="G30" s="136"/>
    </row>
    <row r="31" spans="2:9" s="49" customFormat="1" ht="18" customHeight="1">
      <c r="B31" s="62"/>
      <c r="C31" s="81" t="s">
        <v>284</v>
      </c>
      <c r="D31" s="95"/>
      <c r="E31" s="109"/>
      <c r="F31" s="124"/>
      <c r="G31" s="136"/>
    </row>
    <row r="32" spans="2:9" s="49" customFormat="1" ht="18" customHeight="1">
      <c r="B32" s="62"/>
      <c r="C32" s="80" t="s">
        <v>74</v>
      </c>
      <c r="D32" s="95"/>
      <c r="E32" s="109"/>
      <c r="F32" s="124"/>
      <c r="G32" s="136"/>
    </row>
    <row r="33" spans="2:7" s="49" customFormat="1" ht="18" customHeight="1">
      <c r="B33" s="62"/>
      <c r="C33" s="80" t="s">
        <v>74</v>
      </c>
      <c r="D33" s="95"/>
      <c r="E33" s="109"/>
      <c r="F33" s="124"/>
      <c r="G33" s="136"/>
    </row>
    <row r="34" spans="2:7" s="49" customFormat="1" ht="18" customHeight="1">
      <c r="B34" s="62"/>
      <c r="C34" s="80" t="s">
        <v>74</v>
      </c>
      <c r="D34" s="95"/>
      <c r="E34" s="109"/>
      <c r="F34" s="124"/>
      <c r="G34" s="136"/>
    </row>
    <row r="35" spans="2:7" s="49" customFormat="1" ht="18" customHeight="1">
      <c r="B35" s="62"/>
      <c r="C35" s="82" t="s">
        <v>19</v>
      </c>
      <c r="D35" s="94"/>
      <c r="E35" s="113"/>
      <c r="F35" s="124" t="str">
        <f t="shared" ref="F35:F41" si="1">IF(E35="","",G35/E35)</f>
        <v/>
      </c>
      <c r="G35" s="139"/>
    </row>
    <row r="36" spans="2:7" s="49" customFormat="1" ht="18" customHeight="1">
      <c r="B36" s="62"/>
      <c r="C36" s="78"/>
      <c r="D36" s="95"/>
      <c r="E36" s="113"/>
      <c r="F36" s="124" t="str">
        <f t="shared" si="1"/>
        <v/>
      </c>
      <c r="G36" s="139"/>
    </row>
    <row r="37" spans="2:7" s="49" customFormat="1" ht="18" customHeight="1">
      <c r="B37" s="62"/>
      <c r="C37" s="80" t="s">
        <v>74</v>
      </c>
      <c r="D37" s="95"/>
      <c r="E37" s="109"/>
      <c r="F37" s="124" t="str">
        <f t="shared" si="1"/>
        <v/>
      </c>
      <c r="G37" s="136"/>
    </row>
    <row r="38" spans="2:7" s="49" customFormat="1" ht="18" customHeight="1">
      <c r="B38" s="62"/>
      <c r="C38" s="79" t="s">
        <v>74</v>
      </c>
      <c r="D38" s="95"/>
      <c r="E38" s="109"/>
      <c r="F38" s="124" t="str">
        <f t="shared" si="1"/>
        <v/>
      </c>
      <c r="G38" s="136"/>
    </row>
    <row r="39" spans="2:7" s="49" customFormat="1" ht="18" customHeight="1">
      <c r="B39" s="62"/>
      <c r="C39" s="83" t="s">
        <v>74</v>
      </c>
      <c r="D39" s="100"/>
      <c r="E39" s="110"/>
      <c r="F39" s="125" t="str">
        <f t="shared" si="1"/>
        <v/>
      </c>
      <c r="G39" s="137"/>
    </row>
    <row r="40" spans="2:7" s="49" customFormat="1" ht="18" customHeight="1">
      <c r="B40" s="63"/>
      <c r="C40" s="84" t="s">
        <v>75</v>
      </c>
      <c r="D40" s="99"/>
      <c r="E40" s="111"/>
      <c r="F40" s="122" t="str">
        <f t="shared" si="1"/>
        <v/>
      </c>
      <c r="G40" s="134" t="str">
        <f>IF(SUM(G25:G39)=0,"",(SUM(G25:G39)))</f>
        <v/>
      </c>
    </row>
    <row r="41" spans="2:7" s="49" customFormat="1" ht="18" customHeight="1">
      <c r="B41" s="57" t="s">
        <v>68</v>
      </c>
      <c r="C41" s="72"/>
      <c r="D41" s="93"/>
      <c r="E41" s="114"/>
      <c r="F41" s="126" t="str">
        <f t="shared" si="1"/>
        <v/>
      </c>
      <c r="G41" s="140" t="str">
        <f>IF(G24="","",IF(G40="",G24,G24+G40))</f>
        <v/>
      </c>
    </row>
    <row r="42" spans="2:7" s="49" customFormat="1" ht="18" customHeight="1">
      <c r="B42" s="64" t="s">
        <v>69</v>
      </c>
      <c r="C42" s="85" t="s">
        <v>77</v>
      </c>
      <c r="D42" s="101"/>
      <c r="E42" s="115" t="s">
        <v>106</v>
      </c>
      <c r="F42" s="127" t="s">
        <v>106</v>
      </c>
      <c r="G42" s="141"/>
    </row>
    <row r="43" spans="2:7" s="49" customFormat="1" ht="18" customHeight="1">
      <c r="B43" s="62"/>
      <c r="C43" s="86" t="s">
        <v>78</v>
      </c>
      <c r="D43" s="102"/>
      <c r="E43" s="116"/>
      <c r="F43" s="128"/>
      <c r="G43" s="136" t="s">
        <v>106</v>
      </c>
    </row>
    <row r="44" spans="2:7" s="49" customFormat="1" ht="18" customHeight="1">
      <c r="B44" s="62"/>
      <c r="C44" s="86" t="s">
        <v>79</v>
      </c>
      <c r="D44" s="102"/>
      <c r="E44" s="116"/>
      <c r="F44" s="128"/>
      <c r="G44" s="136" t="s">
        <v>106</v>
      </c>
    </row>
    <row r="45" spans="2:7" s="49" customFormat="1" ht="18" customHeight="1">
      <c r="B45" s="62"/>
      <c r="C45" s="86" t="s">
        <v>80</v>
      </c>
      <c r="D45" s="102"/>
      <c r="E45" s="116"/>
      <c r="F45" s="128"/>
      <c r="G45" s="136" t="s">
        <v>108</v>
      </c>
    </row>
    <row r="46" spans="2:7" s="49" customFormat="1" ht="18" customHeight="1">
      <c r="B46" s="62"/>
      <c r="C46" s="86" t="s">
        <v>117</v>
      </c>
      <c r="D46" s="102"/>
      <c r="E46" s="116"/>
      <c r="F46" s="128"/>
      <c r="G46" s="133"/>
    </row>
    <row r="47" spans="2:7" s="49" customFormat="1" ht="18" customHeight="1">
      <c r="B47" s="62"/>
      <c r="C47" s="86" t="s">
        <v>82</v>
      </c>
      <c r="D47" s="102"/>
      <c r="E47" s="116"/>
      <c r="F47" s="128"/>
      <c r="G47" s="133"/>
    </row>
    <row r="48" spans="2:7" s="49" customFormat="1" ht="18" customHeight="1">
      <c r="B48" s="62"/>
      <c r="C48" s="86" t="s">
        <v>83</v>
      </c>
      <c r="D48" s="102"/>
      <c r="E48" s="117"/>
      <c r="F48" s="129"/>
      <c r="G48" s="133"/>
    </row>
    <row r="49" spans="2:7" s="49" customFormat="1" ht="18" customHeight="1">
      <c r="B49" s="65"/>
      <c r="C49" s="87" t="s">
        <v>86</v>
      </c>
      <c r="D49" s="103"/>
      <c r="E49" s="118" t="s">
        <v>32</v>
      </c>
      <c r="F49" s="130" t="s">
        <v>32</v>
      </c>
      <c r="G49" s="140" t="str">
        <f>IF(SUM(G42:G48)=0,"",SUM(G42:G48))</f>
        <v/>
      </c>
    </row>
    <row r="50" spans="2:7">
      <c r="G50" s="142" t="str">
        <f>IF(G41=G49,"","↑【確認】「事業財源」の合計と「合計（総事業費）」が不一致")</f>
        <v/>
      </c>
    </row>
    <row r="51" spans="2:7">
      <c r="G51" s="142"/>
    </row>
    <row r="52" spans="2:7">
      <c r="B52" s="66" t="s">
        <v>34</v>
      </c>
    </row>
    <row r="53" spans="2:7">
      <c r="B53" s="66"/>
    </row>
    <row r="54" spans="2:7">
      <c r="B54" s="67" t="s">
        <v>271</v>
      </c>
      <c r="C54" s="88" t="s">
        <v>285</v>
      </c>
      <c r="D54" s="88"/>
      <c r="E54" s="88"/>
      <c r="F54" s="88"/>
      <c r="G54" s="88"/>
    </row>
    <row r="55" spans="2:7">
      <c r="B55" s="67"/>
      <c r="C55" s="88" t="s">
        <v>286</v>
      </c>
      <c r="D55" s="88"/>
      <c r="E55" s="88"/>
      <c r="F55" s="88"/>
      <c r="G55" s="88"/>
    </row>
    <row r="56" spans="2:7">
      <c r="B56" s="67" t="s">
        <v>30</v>
      </c>
      <c r="C56" s="88" t="s">
        <v>87</v>
      </c>
      <c r="D56" s="88"/>
      <c r="E56" s="88"/>
      <c r="F56" s="88"/>
      <c r="G56" s="88"/>
    </row>
    <row r="57" spans="2:7">
      <c r="B57" s="67" t="s">
        <v>104</v>
      </c>
      <c r="C57" s="88" t="s">
        <v>294</v>
      </c>
      <c r="D57" s="88"/>
      <c r="E57" s="88"/>
      <c r="F57" s="88"/>
      <c r="G57" s="88"/>
    </row>
    <row r="58" spans="2:7">
      <c r="B58" s="67"/>
      <c r="C58" s="88" t="s">
        <v>269</v>
      </c>
      <c r="D58" s="88"/>
      <c r="E58" s="88"/>
      <c r="F58" s="88"/>
      <c r="G58" s="88"/>
    </row>
    <row r="59" spans="2:7">
      <c r="B59" s="67"/>
      <c r="C59" s="88" t="s">
        <v>288</v>
      </c>
      <c r="D59" s="88"/>
      <c r="E59" s="88"/>
      <c r="F59" s="88"/>
      <c r="G59" s="88"/>
    </row>
    <row r="60" spans="2:7">
      <c r="B60" s="67" t="s">
        <v>282</v>
      </c>
      <c r="C60" s="88" t="s">
        <v>11</v>
      </c>
      <c r="D60" s="88"/>
      <c r="E60" s="88"/>
      <c r="F60" s="88"/>
      <c r="G60" s="88"/>
    </row>
    <row r="61" spans="2:7">
      <c r="B61" s="67" t="s">
        <v>283</v>
      </c>
      <c r="C61" s="88" t="s">
        <v>287</v>
      </c>
      <c r="D61" s="88"/>
      <c r="E61" s="88"/>
      <c r="F61" s="88"/>
      <c r="G61" s="88"/>
    </row>
    <row r="62" spans="2:7">
      <c r="B62" s="67" t="s">
        <v>283</v>
      </c>
      <c r="C62" s="88" t="s">
        <v>289</v>
      </c>
      <c r="D62" s="88"/>
      <c r="E62" s="88"/>
      <c r="F62" s="88"/>
      <c r="G62" s="88"/>
    </row>
    <row r="63" spans="2:7">
      <c r="B63" s="67" t="s">
        <v>37</v>
      </c>
      <c r="C63" s="89" t="s">
        <v>290</v>
      </c>
      <c r="D63" s="89"/>
      <c r="E63" s="88"/>
      <c r="F63" s="88"/>
      <c r="G63" s="88"/>
    </row>
    <row r="64" spans="2:7">
      <c r="B64" s="67" t="s">
        <v>70</v>
      </c>
      <c r="C64" s="89" t="s">
        <v>92</v>
      </c>
      <c r="D64" s="89"/>
      <c r="E64" s="88"/>
      <c r="F64" s="88"/>
      <c r="G64" s="88"/>
    </row>
    <row r="65" spans="2:7">
      <c r="B65" s="67" t="s">
        <v>283</v>
      </c>
      <c r="C65" s="89" t="s">
        <v>291</v>
      </c>
      <c r="D65" s="89"/>
      <c r="E65" s="88"/>
      <c r="F65" s="88"/>
      <c r="G65" s="88"/>
    </row>
    <row r="66" spans="2:7">
      <c r="B66" s="67" t="s">
        <v>283</v>
      </c>
      <c r="C66" s="89" t="s">
        <v>292</v>
      </c>
      <c r="D66" s="89"/>
      <c r="E66" s="88"/>
      <c r="F66" s="88"/>
      <c r="G66" s="88"/>
    </row>
    <row r="67" spans="2:7">
      <c r="B67" s="68"/>
    </row>
  </sheetData>
  <mergeCells count="34">
    <mergeCell ref="B5:C5"/>
    <mergeCell ref="F5:G5"/>
    <mergeCell ref="E7:G7"/>
    <mergeCell ref="C24:D24"/>
    <mergeCell ref="C25:D25"/>
    <mergeCell ref="C26:D26"/>
    <mergeCell ref="C30:D30"/>
    <mergeCell ref="C31:D31"/>
    <mergeCell ref="C35:D35"/>
    <mergeCell ref="C36:D36"/>
    <mergeCell ref="C40:D40"/>
    <mergeCell ref="B41:D41"/>
    <mergeCell ref="C42:D42"/>
    <mergeCell ref="C43:D43"/>
    <mergeCell ref="C44:D44"/>
    <mergeCell ref="C45:D45"/>
    <mergeCell ref="C46:D46"/>
    <mergeCell ref="C47:D47"/>
    <mergeCell ref="C48:D48"/>
    <mergeCell ref="C49:D49"/>
    <mergeCell ref="B2:G3"/>
    <mergeCell ref="B7:B9"/>
    <mergeCell ref="C7:D9"/>
    <mergeCell ref="E8:E9"/>
    <mergeCell ref="F8:F9"/>
    <mergeCell ref="G8:G9"/>
    <mergeCell ref="C18:C23"/>
    <mergeCell ref="H21:I22"/>
    <mergeCell ref="B10:B24"/>
    <mergeCell ref="C10:C17"/>
    <mergeCell ref="B25:B40"/>
    <mergeCell ref="B42:B49"/>
    <mergeCell ref="E42:E48"/>
    <mergeCell ref="F42:F48"/>
  </mergeCells>
  <phoneticPr fontId="4"/>
  <dataValidations count="2">
    <dataValidation type="list" allowBlank="1" showDropDown="0" showInputMessage="1" showErrorMessage="1" sqref="D12 C26:D26 C31:D31">
      <formula1>"　（新築）,（移転新築）,　（増築）,　（改築）"</formula1>
    </dataValidation>
    <dataValidation type="list" allowBlank="0" showDropDown="0" showInputMessage="1" showErrorMessage="1" sqref="D11 C25:D25 C30:D30">
      <formula1>" &lt;建築工事&gt;, &lt;改修工事&gt;"</formula1>
    </dataValidation>
  </dataValidations>
  <printOptions horizontalCentered="1"/>
  <pageMargins left="0.59055118110236215" right="0.59055118110236215" top="0.74803149606299213" bottom="0.35433070866141736" header="0.31496062992125984" footer="0.31496062992125984"/>
  <pageSetup paperSize="9" scale="64" fitToWidth="1" fitToHeight="1" orientation="portrait" usePrinterDefaults="1"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V74"/>
  <sheetViews>
    <sheetView workbookViewId="0"/>
  </sheetViews>
  <sheetFormatPr defaultColWidth="9" defaultRowHeight="13.5"/>
  <cols>
    <col min="1" max="1" width="9" style="259"/>
    <col min="2" max="2" width="53.75" style="259" customWidth="1"/>
    <col min="3" max="3" width="10.875" style="259" customWidth="1"/>
    <col min="4" max="4" width="35.125" style="260" customWidth="1"/>
    <col min="5" max="5" width="9" style="260"/>
    <col min="6" max="6" width="40" style="260" customWidth="1"/>
    <col min="7" max="7" width="12.5" style="260" customWidth="1"/>
    <col min="8" max="8" width="56" style="260" customWidth="1"/>
    <col min="9" max="11" width="12.5" style="260" customWidth="1"/>
    <col min="12" max="16384" width="9" style="259"/>
  </cols>
  <sheetData>
    <row r="1" spans="2:22">
      <c r="B1" s="261" t="s">
        <v>112</v>
      </c>
      <c r="D1" s="265" t="s">
        <v>96</v>
      </c>
      <c r="F1" s="265" t="s">
        <v>235</v>
      </c>
      <c r="H1" s="266" t="s">
        <v>240</v>
      </c>
      <c r="I1" s="267"/>
      <c r="J1" s="267"/>
      <c r="K1" s="267"/>
      <c r="L1" s="267"/>
      <c r="M1" s="267"/>
      <c r="N1" s="267"/>
      <c r="O1" s="267"/>
      <c r="P1" s="267"/>
      <c r="Q1" s="267"/>
      <c r="R1" s="267"/>
      <c r="S1" s="267"/>
      <c r="T1" s="267"/>
      <c r="U1" s="267"/>
      <c r="V1" s="267"/>
    </row>
    <row r="2" spans="2:22">
      <c r="H2" s="267"/>
      <c r="I2" s="267"/>
      <c r="J2" s="267"/>
      <c r="K2" s="267"/>
      <c r="L2" s="267"/>
      <c r="M2" s="267"/>
      <c r="N2" s="267"/>
      <c r="O2" s="267"/>
      <c r="P2" s="267"/>
      <c r="Q2" s="267"/>
      <c r="R2" s="267"/>
      <c r="S2" s="267"/>
      <c r="T2" s="267"/>
      <c r="U2" s="267"/>
      <c r="V2" s="267"/>
    </row>
    <row r="3" spans="2:22" ht="94.5">
      <c r="B3" s="259" t="s">
        <v>171</v>
      </c>
      <c r="D3" s="260" t="s">
        <v>216</v>
      </c>
      <c r="F3" s="260" t="s">
        <v>91</v>
      </c>
      <c r="H3" s="268" t="s">
        <v>175</v>
      </c>
      <c r="I3" s="268" t="s">
        <v>245</v>
      </c>
      <c r="J3" s="268" t="s">
        <v>246</v>
      </c>
      <c r="K3" s="268" t="s">
        <v>247</v>
      </c>
      <c r="L3" s="268" t="s">
        <v>248</v>
      </c>
      <c r="M3" s="268" t="s">
        <v>167</v>
      </c>
      <c r="N3" s="268" t="s">
        <v>225</v>
      </c>
      <c r="O3" s="268" t="s">
        <v>249</v>
      </c>
      <c r="P3" s="268" t="s">
        <v>158</v>
      </c>
      <c r="Q3" s="268" t="s">
        <v>151</v>
      </c>
      <c r="R3" s="268" t="s">
        <v>81</v>
      </c>
      <c r="S3" s="268" t="s">
        <v>261</v>
      </c>
      <c r="T3" s="278" t="s">
        <v>263</v>
      </c>
      <c r="U3" s="278" t="s">
        <v>121</v>
      </c>
      <c r="V3" s="268" t="s">
        <v>164</v>
      </c>
    </row>
    <row r="4" spans="2:22">
      <c r="B4" s="259" t="s">
        <v>56</v>
      </c>
      <c r="D4" s="260" t="s">
        <v>217</v>
      </c>
      <c r="F4" s="260" t="s">
        <v>236</v>
      </c>
      <c r="H4" s="267" t="s">
        <v>241</v>
      </c>
      <c r="I4" s="267" t="s">
        <v>241</v>
      </c>
      <c r="J4" s="267" t="s">
        <v>149</v>
      </c>
      <c r="K4" s="267" t="s">
        <v>25</v>
      </c>
      <c r="L4" s="267" t="s">
        <v>25</v>
      </c>
      <c r="M4" s="267" t="s">
        <v>59</v>
      </c>
      <c r="N4" s="267" t="s">
        <v>25</v>
      </c>
      <c r="O4" s="267" t="s">
        <v>25</v>
      </c>
      <c r="P4" s="267" t="s">
        <v>59</v>
      </c>
      <c r="Q4" s="267" t="s">
        <v>59</v>
      </c>
      <c r="R4" s="267" t="s">
        <v>25</v>
      </c>
      <c r="S4" s="267" t="s">
        <v>262</v>
      </c>
      <c r="T4" s="267"/>
      <c r="U4" s="267"/>
      <c r="V4" s="267" t="s">
        <v>25</v>
      </c>
    </row>
    <row r="5" spans="2:22">
      <c r="B5" s="259" t="s">
        <v>172</v>
      </c>
      <c r="D5" s="260" t="s">
        <v>219</v>
      </c>
      <c r="F5" s="260" t="s">
        <v>5</v>
      </c>
      <c r="H5" s="267" t="s">
        <v>242</v>
      </c>
      <c r="I5" s="267" t="s">
        <v>242</v>
      </c>
      <c r="J5" s="267" t="s">
        <v>253</v>
      </c>
      <c r="K5" s="267"/>
      <c r="L5" s="267"/>
      <c r="M5" s="267" t="s">
        <v>242</v>
      </c>
      <c r="N5" s="267"/>
      <c r="O5" s="267"/>
      <c r="P5" s="267" t="s">
        <v>260</v>
      </c>
      <c r="Q5" s="267" t="s">
        <v>260</v>
      </c>
      <c r="R5" s="267"/>
      <c r="S5" s="267" t="s">
        <v>166</v>
      </c>
      <c r="T5" s="267"/>
      <c r="U5" s="267"/>
      <c r="V5" s="267"/>
    </row>
    <row r="6" spans="2:22">
      <c r="B6" s="259" t="s">
        <v>114</v>
      </c>
      <c r="D6" s="260" t="s">
        <v>220</v>
      </c>
      <c r="F6" s="260" t="s">
        <v>237</v>
      </c>
      <c r="H6" s="267" t="s">
        <v>243</v>
      </c>
      <c r="I6" s="267" t="s">
        <v>243</v>
      </c>
      <c r="J6" s="267" t="s">
        <v>201</v>
      </c>
      <c r="K6" s="267"/>
      <c r="L6" s="267"/>
      <c r="M6" s="267"/>
      <c r="N6" s="267"/>
      <c r="O6" s="267"/>
      <c r="P6" s="267"/>
      <c r="Q6" s="267"/>
      <c r="R6" s="267"/>
      <c r="S6" s="267"/>
      <c r="T6" s="267"/>
      <c r="U6" s="267"/>
      <c r="V6" s="267"/>
    </row>
    <row r="7" spans="2:22">
      <c r="B7" s="259" t="s">
        <v>176</v>
      </c>
      <c r="D7" s="260" t="s">
        <v>222</v>
      </c>
      <c r="F7" s="260" t="s">
        <v>84</v>
      </c>
      <c r="H7" s="267" t="s">
        <v>244</v>
      </c>
      <c r="I7" s="267" t="s">
        <v>244</v>
      </c>
      <c r="J7" s="267"/>
      <c r="K7" s="267"/>
      <c r="L7" s="267"/>
      <c r="M7" s="267"/>
      <c r="N7" s="267"/>
      <c r="O7" s="267"/>
      <c r="P7" s="267"/>
      <c r="Q7" s="267"/>
      <c r="R7" s="267"/>
      <c r="S7" s="267"/>
      <c r="T7" s="267"/>
      <c r="U7" s="267"/>
      <c r="V7" s="267"/>
    </row>
    <row r="8" spans="2:22">
      <c r="B8" s="259" t="s">
        <v>178</v>
      </c>
      <c r="F8" s="260" t="s">
        <v>238</v>
      </c>
      <c r="H8" s="267" t="s">
        <v>31</v>
      </c>
      <c r="I8" s="267"/>
      <c r="J8" s="267"/>
      <c r="K8" s="267"/>
      <c r="L8" s="267"/>
      <c r="M8" s="267"/>
      <c r="N8" s="267"/>
      <c r="O8" s="267"/>
      <c r="P8" s="267"/>
      <c r="Q8" s="267"/>
      <c r="R8" s="267"/>
      <c r="S8" s="267"/>
      <c r="T8" s="267"/>
      <c r="U8" s="267"/>
      <c r="V8" s="267"/>
    </row>
    <row r="9" spans="2:22">
      <c r="B9" s="259" t="s">
        <v>179</v>
      </c>
      <c r="F9" s="260" t="s">
        <v>63</v>
      </c>
      <c r="H9" s="259"/>
      <c r="I9" s="259"/>
      <c r="J9" s="259"/>
      <c r="K9" s="259"/>
    </row>
    <row r="10" spans="2:22">
      <c r="B10" s="259" t="s">
        <v>181</v>
      </c>
      <c r="F10" s="260" t="s">
        <v>239</v>
      </c>
      <c r="H10" s="259"/>
      <c r="I10" s="259"/>
      <c r="J10" s="259"/>
      <c r="K10" s="259"/>
    </row>
    <row r="11" spans="2:22">
      <c r="B11" s="259" t="s">
        <v>111</v>
      </c>
      <c r="H11" s="259"/>
      <c r="I11" s="259"/>
      <c r="J11" s="259"/>
      <c r="K11" s="259"/>
      <c r="T11" s="259" t="s">
        <v>157</v>
      </c>
    </row>
    <row r="12" spans="2:22">
      <c r="B12" s="259" t="s">
        <v>183</v>
      </c>
      <c r="H12" s="259"/>
      <c r="I12" s="259"/>
      <c r="J12" s="259"/>
      <c r="K12" s="259"/>
      <c r="T12" s="259" t="s">
        <v>264</v>
      </c>
    </row>
    <row r="13" spans="2:22">
      <c r="B13" s="259" t="s">
        <v>57</v>
      </c>
      <c r="H13" s="43"/>
      <c r="I13" s="270"/>
      <c r="J13" s="274"/>
      <c r="K13" s="274"/>
      <c r="L13" s="274"/>
      <c r="M13" s="274"/>
    </row>
    <row r="14" spans="2:22">
      <c r="B14" s="259" t="s">
        <v>184</v>
      </c>
      <c r="H14" s="43"/>
      <c r="I14" s="271"/>
      <c r="J14" s="275"/>
      <c r="K14" s="275"/>
      <c r="L14" s="275"/>
      <c r="M14" s="275"/>
    </row>
    <row r="15" spans="2:22">
      <c r="B15" s="262" t="s">
        <v>185</v>
      </c>
      <c r="H15" s="43"/>
      <c r="I15" s="271"/>
      <c r="J15" s="275"/>
      <c r="K15" s="275"/>
      <c r="L15" s="275"/>
      <c r="M15" s="275"/>
    </row>
    <row r="16" spans="2:22">
      <c r="B16" s="262" t="s">
        <v>186</v>
      </c>
      <c r="H16" s="43"/>
      <c r="I16" s="271"/>
      <c r="J16" s="275"/>
      <c r="K16" s="275"/>
      <c r="L16" s="275"/>
      <c r="M16" s="275"/>
    </row>
    <row r="17" spans="2:13">
      <c r="B17" s="262" t="s">
        <v>98</v>
      </c>
      <c r="H17" s="43"/>
      <c r="I17" s="271"/>
      <c r="J17" s="275"/>
      <c r="K17" s="275"/>
      <c r="L17" s="275"/>
      <c r="M17" s="275"/>
    </row>
    <row r="18" spans="2:13">
      <c r="B18" s="262" t="s">
        <v>188</v>
      </c>
      <c r="H18" s="43"/>
      <c r="I18" s="271"/>
      <c r="J18" s="275"/>
      <c r="K18" s="275"/>
      <c r="L18" s="275"/>
      <c r="M18" s="275"/>
    </row>
    <row r="19" spans="2:13">
      <c r="B19" s="262"/>
      <c r="H19" s="43"/>
      <c r="I19" s="271"/>
      <c r="J19" s="275"/>
      <c r="K19" s="275"/>
      <c r="L19" s="275"/>
      <c r="M19" s="275"/>
    </row>
    <row r="20" spans="2:13">
      <c r="H20" s="43"/>
      <c r="I20" s="271"/>
      <c r="J20" s="275"/>
      <c r="K20" s="275"/>
      <c r="L20" s="275"/>
      <c r="M20" s="275"/>
    </row>
    <row r="21" spans="2:13">
      <c r="H21" s="43"/>
      <c r="I21" s="271"/>
      <c r="J21" s="275"/>
      <c r="K21" s="275"/>
      <c r="L21" s="275"/>
      <c r="M21" s="275"/>
    </row>
    <row r="22" spans="2:13">
      <c r="B22" s="261" t="s">
        <v>0</v>
      </c>
      <c r="D22" s="265" t="s">
        <v>223</v>
      </c>
      <c r="H22" s="266" t="s">
        <v>7</v>
      </c>
      <c r="I22" s="267"/>
      <c r="J22" s="267"/>
      <c r="K22" s="267"/>
      <c r="L22" s="267"/>
      <c r="M22" s="267"/>
    </row>
    <row r="23" spans="2:13">
      <c r="H23" s="267"/>
      <c r="I23" s="267"/>
      <c r="J23" s="267"/>
      <c r="K23" s="267"/>
      <c r="L23" s="267"/>
      <c r="M23" s="267"/>
    </row>
    <row r="24" spans="2:13" ht="42">
      <c r="B24" s="259" t="s">
        <v>189</v>
      </c>
      <c r="C24" s="259" t="s">
        <v>145</v>
      </c>
      <c r="D24" s="260" t="s">
        <v>224</v>
      </c>
      <c r="H24" s="269"/>
      <c r="I24" s="272" t="s">
        <v>251</v>
      </c>
      <c r="J24" s="276" t="s">
        <v>254</v>
      </c>
      <c r="K24" s="276" t="s">
        <v>256</v>
      </c>
      <c r="L24" s="276" t="s">
        <v>163</v>
      </c>
      <c r="M24" s="276" t="s">
        <v>47</v>
      </c>
    </row>
    <row r="25" spans="2:13">
      <c r="B25" s="259" t="s">
        <v>55</v>
      </c>
      <c r="C25" s="259" t="s">
        <v>209</v>
      </c>
      <c r="D25" s="260" t="s">
        <v>206</v>
      </c>
      <c r="H25" s="269" t="s">
        <v>175</v>
      </c>
      <c r="I25" s="273" t="s">
        <v>9</v>
      </c>
      <c r="J25" s="277">
        <v>0.5</v>
      </c>
      <c r="K25" s="277" t="s">
        <v>257</v>
      </c>
      <c r="L25" s="277">
        <v>0.5</v>
      </c>
      <c r="M25" s="277">
        <v>1</v>
      </c>
    </row>
    <row r="26" spans="2:13">
      <c r="B26" s="259" t="s">
        <v>66</v>
      </c>
      <c r="C26" s="259" t="s">
        <v>210</v>
      </c>
      <c r="D26" s="260" t="s">
        <v>226</v>
      </c>
      <c r="H26" s="269" t="s">
        <v>245</v>
      </c>
      <c r="I26" s="273" t="s">
        <v>9</v>
      </c>
      <c r="J26" s="277">
        <v>0.75</v>
      </c>
      <c r="K26" s="277" t="s">
        <v>257</v>
      </c>
      <c r="L26" s="277">
        <v>0.5</v>
      </c>
      <c r="M26" s="277">
        <v>0.66666666666666663</v>
      </c>
    </row>
    <row r="27" spans="2:13">
      <c r="B27" s="259" t="s">
        <v>190</v>
      </c>
      <c r="C27" s="259" t="s">
        <v>27</v>
      </c>
      <c r="D27" s="260" t="s">
        <v>227</v>
      </c>
      <c r="H27" s="269" t="s">
        <v>246</v>
      </c>
      <c r="I27" s="273" t="s">
        <v>9</v>
      </c>
      <c r="J27" s="277">
        <v>0.33333333333333331</v>
      </c>
      <c r="K27" s="277" t="s">
        <v>257</v>
      </c>
      <c r="L27" s="277">
        <v>0.33333333333333331</v>
      </c>
      <c r="M27" s="277">
        <v>1</v>
      </c>
    </row>
    <row r="28" spans="2:13">
      <c r="B28" s="259" t="s">
        <v>192</v>
      </c>
      <c r="C28" s="259" t="s">
        <v>54</v>
      </c>
      <c r="D28" s="260" t="s">
        <v>62</v>
      </c>
      <c r="H28" s="269" t="s">
        <v>247</v>
      </c>
      <c r="I28" s="273" t="s">
        <v>252</v>
      </c>
      <c r="J28" s="277" t="s">
        <v>255</v>
      </c>
      <c r="K28" s="277" t="s">
        <v>257</v>
      </c>
      <c r="L28" s="277">
        <v>0.5</v>
      </c>
      <c r="M28" s="277">
        <v>0.5</v>
      </c>
    </row>
    <row r="29" spans="2:13">
      <c r="B29" s="259" t="s">
        <v>193</v>
      </c>
      <c r="C29" s="259" t="s">
        <v>211</v>
      </c>
      <c r="D29" s="260" t="s">
        <v>228</v>
      </c>
      <c r="H29" s="269" t="s">
        <v>248</v>
      </c>
      <c r="I29" s="273" t="s">
        <v>252</v>
      </c>
      <c r="J29" s="277" t="s">
        <v>255</v>
      </c>
      <c r="K29" s="277" t="s">
        <v>257</v>
      </c>
      <c r="L29" s="277">
        <v>0.5</v>
      </c>
      <c r="M29" s="277">
        <v>0.5</v>
      </c>
    </row>
    <row r="30" spans="2:13">
      <c r="B30" s="259" t="s">
        <v>194</v>
      </c>
      <c r="C30" s="259" t="s">
        <v>187</v>
      </c>
      <c r="D30" s="260" t="s">
        <v>53</v>
      </c>
      <c r="H30" s="269" t="s">
        <v>167</v>
      </c>
      <c r="I30" s="273" t="s">
        <v>159</v>
      </c>
      <c r="J30" s="277" t="s">
        <v>255</v>
      </c>
      <c r="K30" s="277" t="s">
        <v>257</v>
      </c>
      <c r="L30" s="277">
        <v>0.5</v>
      </c>
      <c r="M30" s="277">
        <v>0.5</v>
      </c>
    </row>
    <row r="31" spans="2:13">
      <c r="B31" s="259" t="s">
        <v>195</v>
      </c>
      <c r="C31" s="259" t="s">
        <v>213</v>
      </c>
      <c r="D31" s="260" t="s">
        <v>229</v>
      </c>
      <c r="H31" s="269" t="s">
        <v>225</v>
      </c>
      <c r="I31" s="273" t="s">
        <v>9</v>
      </c>
      <c r="J31" s="277">
        <v>0.66666666666666663</v>
      </c>
      <c r="K31" s="277" t="s">
        <v>257</v>
      </c>
      <c r="L31" s="277">
        <v>0.33333333333333331</v>
      </c>
      <c r="M31" s="277">
        <v>0.5</v>
      </c>
    </row>
    <row r="32" spans="2:13">
      <c r="B32" s="259" t="s">
        <v>180</v>
      </c>
      <c r="C32" s="259" t="s">
        <v>214</v>
      </c>
      <c r="D32" s="260" t="s">
        <v>215</v>
      </c>
      <c r="H32" s="269" t="s">
        <v>249</v>
      </c>
      <c r="I32" s="273" t="s">
        <v>9</v>
      </c>
      <c r="J32" s="277">
        <v>0.66666666666666663</v>
      </c>
      <c r="K32" s="277" t="s">
        <v>257</v>
      </c>
      <c r="L32" s="277">
        <v>0.33333333333333331</v>
      </c>
      <c r="M32" s="277">
        <v>0.5</v>
      </c>
    </row>
    <row r="33" spans="1:13">
      <c r="B33" s="259" t="s">
        <v>196</v>
      </c>
      <c r="D33" s="260" t="s">
        <v>230</v>
      </c>
      <c r="H33" s="269" t="s">
        <v>158</v>
      </c>
      <c r="I33" s="273" t="s">
        <v>9</v>
      </c>
      <c r="J33" s="277">
        <v>0.5</v>
      </c>
      <c r="K33" s="277" t="s">
        <v>257</v>
      </c>
      <c r="L33" s="277">
        <v>0.5</v>
      </c>
      <c r="M33" s="277">
        <v>1</v>
      </c>
    </row>
    <row r="34" spans="1:13">
      <c r="D34" s="260" t="s">
        <v>21</v>
      </c>
      <c r="H34" s="269" t="s">
        <v>151</v>
      </c>
      <c r="I34" s="273" t="s">
        <v>9</v>
      </c>
      <c r="J34" s="277">
        <v>0.5</v>
      </c>
      <c r="K34" s="277" t="s">
        <v>257</v>
      </c>
      <c r="L34" s="277">
        <v>0.5</v>
      </c>
      <c r="M34" s="277">
        <v>1</v>
      </c>
    </row>
    <row r="35" spans="1:13">
      <c r="D35" s="260" t="s">
        <v>101</v>
      </c>
      <c r="H35" s="269" t="s">
        <v>81</v>
      </c>
      <c r="I35" s="273" t="s">
        <v>9</v>
      </c>
      <c r="J35" s="277">
        <v>0.5</v>
      </c>
      <c r="K35" s="277" t="s">
        <v>257</v>
      </c>
      <c r="L35" s="277">
        <v>0.5</v>
      </c>
      <c r="M35" s="277">
        <v>1</v>
      </c>
    </row>
    <row r="36" spans="1:13">
      <c r="D36" s="260" t="s">
        <v>231</v>
      </c>
      <c r="H36" s="269" t="s">
        <v>12</v>
      </c>
      <c r="I36" s="273" t="s">
        <v>159</v>
      </c>
      <c r="J36" s="277" t="s">
        <v>255</v>
      </c>
      <c r="K36" s="277" t="s">
        <v>258</v>
      </c>
      <c r="L36" s="277" t="s">
        <v>255</v>
      </c>
      <c r="M36" s="277">
        <v>1</v>
      </c>
    </row>
    <row r="37" spans="1:13">
      <c r="D37" s="260" t="s">
        <v>6</v>
      </c>
      <c r="H37" s="269" t="s">
        <v>250</v>
      </c>
      <c r="I37" s="273" t="s">
        <v>9</v>
      </c>
      <c r="J37" s="277">
        <v>0.5</v>
      </c>
      <c r="K37" s="277" t="s">
        <v>257</v>
      </c>
      <c r="L37" s="277">
        <v>0.5</v>
      </c>
      <c r="M37" s="277">
        <v>1</v>
      </c>
    </row>
    <row r="38" spans="1:13">
      <c r="D38" s="260" t="s">
        <v>142</v>
      </c>
      <c r="H38" s="269" t="s">
        <v>212</v>
      </c>
      <c r="I38" s="273" t="s">
        <v>159</v>
      </c>
      <c r="J38" s="277">
        <v>0.66666666666666663</v>
      </c>
      <c r="K38" s="277" t="s">
        <v>257</v>
      </c>
      <c r="L38" s="277">
        <v>0.33333333333333331</v>
      </c>
      <c r="M38" s="277">
        <v>0.5</v>
      </c>
    </row>
    <row r="39" spans="1:13">
      <c r="D39" s="260" t="s">
        <v>60</v>
      </c>
      <c r="H39" s="269" t="s">
        <v>103</v>
      </c>
      <c r="I39" s="273" t="s">
        <v>159</v>
      </c>
      <c r="J39" s="277" t="s">
        <v>255</v>
      </c>
      <c r="K39" s="277" t="s">
        <v>257</v>
      </c>
      <c r="L39" s="277">
        <v>0.5</v>
      </c>
      <c r="M39" s="277">
        <v>0.5</v>
      </c>
    </row>
    <row r="40" spans="1:13">
      <c r="D40" s="260" t="s">
        <v>232</v>
      </c>
      <c r="H40" s="269" t="s">
        <v>164</v>
      </c>
      <c r="I40" s="273" t="s">
        <v>9</v>
      </c>
      <c r="J40" s="277">
        <v>0.33333333333333331</v>
      </c>
      <c r="K40" s="277" t="s">
        <v>257</v>
      </c>
      <c r="L40" s="277">
        <v>0.33333333333333331</v>
      </c>
      <c r="M40" s="277">
        <v>1</v>
      </c>
    </row>
    <row r="41" spans="1:13">
      <c r="D41" s="260" t="s">
        <v>105</v>
      </c>
      <c r="H41" s="259"/>
      <c r="I41" s="259"/>
      <c r="J41" s="259"/>
      <c r="K41" s="259"/>
    </row>
    <row r="42" spans="1:13">
      <c r="D42" s="260" t="s">
        <v>233</v>
      </c>
      <c r="H42" s="259"/>
      <c r="I42" s="259"/>
      <c r="J42" s="259"/>
      <c r="K42" s="259"/>
    </row>
    <row r="43" spans="1:13">
      <c r="D43" s="260" t="s">
        <v>161</v>
      </c>
      <c r="H43" s="259"/>
      <c r="I43" s="259"/>
      <c r="J43" s="259"/>
      <c r="K43" s="259"/>
    </row>
    <row r="44" spans="1:13">
      <c r="D44" s="260" t="s">
        <v>234</v>
      </c>
      <c r="H44" s="259"/>
      <c r="I44" s="259"/>
      <c r="J44" s="259"/>
      <c r="K44" s="259"/>
    </row>
    <row r="45" spans="1:13">
      <c r="D45" s="260" t="s">
        <v>218</v>
      </c>
      <c r="H45" s="259"/>
      <c r="I45" s="259"/>
      <c r="J45" s="259"/>
      <c r="K45" s="259"/>
    </row>
    <row r="46" spans="1:13">
      <c r="H46" s="259"/>
      <c r="I46" s="259"/>
      <c r="J46" s="259"/>
      <c r="K46" s="259"/>
    </row>
    <row r="47" spans="1:13">
      <c r="A47" s="259">
        <v>9</v>
      </c>
      <c r="B47" s="261" t="s">
        <v>197</v>
      </c>
      <c r="H47" s="259"/>
      <c r="I47" s="259"/>
      <c r="J47" s="259"/>
      <c r="K47" s="259"/>
    </row>
    <row r="48" spans="1:13">
      <c r="H48" s="259"/>
      <c r="I48" s="259"/>
      <c r="J48" s="259"/>
      <c r="K48" s="259"/>
    </row>
    <row r="49" spans="1:11" ht="27">
      <c r="B49" s="263" t="s">
        <v>141</v>
      </c>
      <c r="H49" s="259"/>
      <c r="I49" s="259"/>
      <c r="J49" s="259"/>
      <c r="K49" s="259"/>
    </row>
    <row r="50" spans="1:11">
      <c r="B50" s="263" t="s">
        <v>153</v>
      </c>
      <c r="H50" s="259"/>
      <c r="I50" s="259"/>
      <c r="J50" s="259"/>
      <c r="K50" s="259"/>
    </row>
    <row r="51" spans="1:11">
      <c r="B51" s="263" t="s">
        <v>198</v>
      </c>
      <c r="H51" s="259"/>
      <c r="I51" s="259"/>
      <c r="J51" s="259"/>
      <c r="K51" s="259"/>
    </row>
    <row r="52" spans="1:11">
      <c r="B52" s="263" t="s">
        <v>199</v>
      </c>
      <c r="H52" s="259"/>
      <c r="I52" s="259"/>
      <c r="J52" s="259"/>
      <c r="K52" s="259"/>
    </row>
    <row r="53" spans="1:11">
      <c r="B53" s="263" t="s">
        <v>200</v>
      </c>
      <c r="H53" s="259"/>
      <c r="I53" s="259"/>
      <c r="J53" s="259"/>
      <c r="K53" s="259"/>
    </row>
    <row r="54" spans="1:11">
      <c r="B54" s="263" t="s">
        <v>122</v>
      </c>
      <c r="H54" s="259"/>
      <c r="I54" s="259"/>
      <c r="J54" s="259"/>
      <c r="K54" s="259"/>
    </row>
    <row r="55" spans="1:11">
      <c r="B55" s="263"/>
      <c r="H55" s="259"/>
      <c r="I55" s="259"/>
      <c r="J55" s="259"/>
      <c r="K55" s="259"/>
    </row>
    <row r="56" spans="1:11">
      <c r="B56" s="263"/>
      <c r="H56" s="259"/>
      <c r="I56" s="259"/>
      <c r="J56" s="259"/>
      <c r="K56" s="259"/>
    </row>
    <row r="57" spans="1:11">
      <c r="H57" s="259"/>
      <c r="I57" s="259"/>
      <c r="J57" s="259"/>
      <c r="K57" s="259"/>
    </row>
    <row r="58" spans="1:11">
      <c r="A58" s="259">
        <v>12</v>
      </c>
      <c r="B58" s="261" t="s">
        <v>202</v>
      </c>
      <c r="H58" s="259"/>
      <c r="I58" s="259"/>
      <c r="J58" s="259"/>
      <c r="K58" s="259"/>
    </row>
    <row r="59" spans="1:11">
      <c r="B59" s="259" t="s">
        <v>93</v>
      </c>
      <c r="H59" s="259"/>
      <c r="I59" s="259"/>
      <c r="J59" s="259"/>
      <c r="K59" s="259"/>
    </row>
    <row r="60" spans="1:11">
      <c r="B60" s="259" t="s">
        <v>203</v>
      </c>
      <c r="H60" s="259"/>
      <c r="I60" s="259"/>
      <c r="J60" s="259"/>
      <c r="K60" s="259"/>
    </row>
    <row r="61" spans="1:11">
      <c r="B61" s="259" t="s">
        <v>204</v>
      </c>
      <c r="H61" s="259"/>
      <c r="I61" s="259"/>
      <c r="J61" s="259"/>
      <c r="K61" s="259"/>
    </row>
    <row r="62" spans="1:11">
      <c r="H62" s="259"/>
      <c r="I62" s="259"/>
      <c r="J62" s="259"/>
      <c r="K62" s="259"/>
    </row>
    <row r="63" spans="1:11">
      <c r="B63" s="259" t="s">
        <v>205</v>
      </c>
      <c r="H63" s="259"/>
      <c r="I63" s="259"/>
      <c r="J63" s="259"/>
      <c r="K63" s="259"/>
    </row>
    <row r="64" spans="1:11">
      <c r="B64" s="259" t="s">
        <v>207</v>
      </c>
      <c r="C64" s="264">
        <v>378000</v>
      </c>
      <c r="H64" s="259"/>
      <c r="I64" s="259"/>
      <c r="J64" s="259"/>
      <c r="K64" s="259"/>
    </row>
    <row r="65" spans="2:11">
      <c r="B65" s="259" t="s">
        <v>208</v>
      </c>
      <c r="C65" s="264">
        <v>310000</v>
      </c>
      <c r="H65" s="259"/>
      <c r="I65" s="259"/>
      <c r="J65" s="259"/>
      <c r="K65" s="259"/>
    </row>
    <row r="66" spans="2:11">
      <c r="H66" s="259"/>
      <c r="I66" s="259"/>
      <c r="J66" s="259"/>
      <c r="K66" s="259"/>
    </row>
    <row r="67" spans="2:11">
      <c r="H67" s="259"/>
      <c r="I67" s="259"/>
      <c r="J67" s="259"/>
      <c r="K67" s="259"/>
    </row>
    <row r="68" spans="2:11">
      <c r="H68" s="259"/>
      <c r="I68" s="259"/>
      <c r="J68" s="259"/>
      <c r="K68" s="259"/>
    </row>
    <row r="69" spans="2:11">
      <c r="H69" s="259"/>
      <c r="I69" s="259"/>
      <c r="J69" s="259"/>
      <c r="K69" s="259"/>
    </row>
    <row r="70" spans="2:11">
      <c r="H70" s="259"/>
      <c r="I70" s="259"/>
      <c r="J70" s="259"/>
      <c r="K70" s="259"/>
    </row>
    <row r="71" spans="2:11">
      <c r="H71" s="259"/>
      <c r="I71" s="259"/>
      <c r="J71" s="259"/>
      <c r="K71" s="259"/>
    </row>
    <row r="72" spans="2:11">
      <c r="H72" s="259"/>
      <c r="I72" s="259"/>
      <c r="J72" s="259"/>
      <c r="K72" s="259"/>
    </row>
    <row r="73" spans="2:11">
      <c r="H73" s="259"/>
      <c r="I73" s="259"/>
      <c r="J73" s="259"/>
      <c r="K73" s="259"/>
    </row>
    <row r="74" spans="2:11">
      <c r="H74" s="259"/>
      <c r="I74" s="259"/>
      <c r="J74" s="259"/>
      <c r="K74" s="259"/>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IW41"/>
  <sheetViews>
    <sheetView workbookViewId="0">
      <selection activeCell="P17" sqref="P17"/>
    </sheetView>
  </sheetViews>
  <sheetFormatPr defaultColWidth="9" defaultRowHeight="13.5"/>
  <cols>
    <col min="1" max="1" width="2.125" customWidth="1"/>
    <col min="2" max="2" width="11.25" style="145" customWidth="1"/>
    <col min="3" max="19" width="10" style="145" customWidth="1"/>
    <col min="20" max="257" width="9" style="145"/>
  </cols>
  <sheetData>
    <row r="1" spans="2:15">
      <c r="B1" s="145" t="s">
        <v>303</v>
      </c>
      <c r="M1" s="300"/>
      <c r="N1" s="300"/>
      <c r="O1" s="300"/>
    </row>
    <row r="2" spans="2:15" ht="18" customHeight="1">
      <c r="B2" s="146" t="s">
        <v>169</v>
      </c>
      <c r="C2" s="146"/>
      <c r="D2" s="146"/>
      <c r="E2" s="146"/>
      <c r="F2" s="146"/>
      <c r="G2" s="146"/>
      <c r="H2" s="146"/>
      <c r="I2" s="146"/>
      <c r="J2" s="146"/>
      <c r="K2" s="146"/>
      <c r="L2" s="146"/>
      <c r="M2" s="300"/>
      <c r="N2" s="300"/>
      <c r="O2" s="300"/>
    </row>
    <row r="3" spans="2:15">
      <c r="M3" s="300"/>
      <c r="N3" s="300"/>
      <c r="O3" s="300"/>
    </row>
    <row r="4" spans="2:15">
      <c r="M4" s="300"/>
      <c r="N4" s="300"/>
      <c r="O4" s="300"/>
    </row>
    <row r="5" spans="2:15" ht="32.25" customHeight="1">
      <c r="B5" s="147" t="s">
        <v>112</v>
      </c>
      <c r="C5" s="168" t="s">
        <v>259</v>
      </c>
      <c r="D5" s="185"/>
      <c r="E5" s="185"/>
      <c r="F5" s="185"/>
      <c r="G5" s="185"/>
      <c r="H5" s="195"/>
    </row>
    <row r="6" spans="2:15" ht="12" customHeight="1">
      <c r="B6" s="148"/>
      <c r="C6" s="170"/>
      <c r="D6" s="170"/>
      <c r="E6" s="170"/>
      <c r="F6" s="170"/>
      <c r="G6" s="170"/>
    </row>
    <row r="8" spans="2:15">
      <c r="B8" s="149" t="s">
        <v>113</v>
      </c>
      <c r="C8" s="149"/>
      <c r="D8" s="149"/>
      <c r="E8" s="149" t="s">
        <v>58</v>
      </c>
      <c r="F8" s="149"/>
      <c r="G8" s="149"/>
      <c r="H8" s="149" t="s">
        <v>150</v>
      </c>
      <c r="I8" s="149"/>
      <c r="J8" s="149"/>
      <c r="K8" s="149"/>
      <c r="L8" s="149"/>
    </row>
    <row r="9" spans="2:15" ht="18.75" customHeight="1">
      <c r="B9" s="279"/>
      <c r="C9" s="279"/>
      <c r="D9" s="279"/>
      <c r="E9" s="279"/>
      <c r="F9" s="279"/>
      <c r="G9" s="279"/>
      <c r="H9" s="279"/>
      <c r="I9" s="279"/>
      <c r="J9" s="279"/>
      <c r="K9" s="279"/>
      <c r="L9" s="279"/>
    </row>
    <row r="10" spans="2:15" ht="12" customHeight="1">
      <c r="B10" s="151"/>
      <c r="C10" s="151"/>
      <c r="D10" s="151"/>
      <c r="E10" s="151"/>
      <c r="F10" s="151"/>
      <c r="G10" s="151"/>
      <c r="H10" s="151"/>
      <c r="I10" s="151"/>
      <c r="J10" s="151"/>
      <c r="K10" s="151"/>
      <c r="L10" s="151"/>
    </row>
    <row r="11" spans="2:15" ht="12" customHeight="1">
      <c r="B11" s="151"/>
      <c r="C11" s="151"/>
      <c r="D11" s="151"/>
      <c r="E11" s="151"/>
      <c r="F11" s="151"/>
      <c r="G11" s="151"/>
      <c r="H11" s="151"/>
      <c r="I11" s="151"/>
      <c r="J11" s="151"/>
      <c r="K11" s="151"/>
      <c r="L11" s="151"/>
    </row>
    <row r="12" spans="2:15">
      <c r="B12" s="145" t="s">
        <v>116</v>
      </c>
    </row>
    <row r="13" spans="2:15" ht="3.75" customHeight="1"/>
    <row r="14" spans="2:15">
      <c r="B14" s="152" t="s">
        <v>118</v>
      </c>
      <c r="C14" s="147" t="s">
        <v>136</v>
      </c>
      <c r="D14" s="147"/>
      <c r="E14" s="147"/>
      <c r="F14" s="147"/>
      <c r="G14" s="147"/>
      <c r="H14" s="147" t="s">
        <v>89</v>
      </c>
      <c r="I14" s="147"/>
      <c r="J14" s="147"/>
      <c r="K14" s="147"/>
      <c r="L14" s="147"/>
    </row>
    <row r="15" spans="2:15" ht="18.75" customHeight="1">
      <c r="B15" s="153"/>
      <c r="C15" s="171" t="s">
        <v>137</v>
      </c>
      <c r="D15" s="281" t="s">
        <v>138</v>
      </c>
      <c r="E15" s="197" t="s">
        <v>38</v>
      </c>
      <c r="F15" s="197" t="s">
        <v>144</v>
      </c>
      <c r="G15" s="296" t="s">
        <v>138</v>
      </c>
      <c r="H15" s="171" t="s">
        <v>137</v>
      </c>
      <c r="I15" s="281" t="s">
        <v>138</v>
      </c>
      <c r="J15" s="197" t="s">
        <v>38</v>
      </c>
      <c r="K15" s="197" t="s">
        <v>144</v>
      </c>
      <c r="L15" s="296" t="s">
        <v>138</v>
      </c>
    </row>
    <row r="16" spans="2:15" ht="18.75" customHeight="1">
      <c r="B16" s="147" t="s">
        <v>120</v>
      </c>
      <c r="C16" s="280"/>
      <c r="D16" s="280"/>
      <c r="E16" s="280"/>
      <c r="F16" s="280"/>
      <c r="G16" s="280"/>
      <c r="H16" s="171"/>
      <c r="I16" s="197"/>
      <c r="J16" s="197"/>
      <c r="K16" s="197"/>
      <c r="L16" s="213"/>
    </row>
    <row r="17" spans="2:257" ht="18.75" customHeight="1">
      <c r="B17" s="153" t="s">
        <v>119</v>
      </c>
      <c r="C17" s="173" t="s">
        <v>85</v>
      </c>
      <c r="D17" s="282"/>
      <c r="E17" s="198" t="s">
        <v>140</v>
      </c>
      <c r="F17" s="293"/>
      <c r="G17" s="211" t="s">
        <v>147</v>
      </c>
      <c r="H17" s="293"/>
      <c r="I17" s="219" t="s">
        <v>128</v>
      </c>
      <c r="J17" s="293"/>
      <c r="K17" s="219" t="s">
        <v>152</v>
      </c>
      <c r="L17" s="226">
        <f>D17+F17+H17+J17</f>
        <v>0</v>
      </c>
    </row>
    <row r="18" spans="2:257">
      <c r="B18" s="154" t="s">
        <v>123</v>
      </c>
      <c r="C18" s="147" t="s">
        <v>42</v>
      </c>
      <c r="D18" s="147"/>
      <c r="E18" s="147"/>
      <c r="F18" s="147"/>
      <c r="G18" s="147"/>
      <c r="H18" s="147" t="s">
        <v>148</v>
      </c>
      <c r="I18" s="147"/>
      <c r="J18" s="147"/>
      <c r="K18" s="147"/>
      <c r="L18" s="147"/>
    </row>
    <row r="19" spans="2:257" ht="18.75" customHeight="1">
      <c r="B19" s="153"/>
      <c r="C19" s="280"/>
      <c r="D19" s="280"/>
      <c r="E19" s="280"/>
      <c r="F19" s="280"/>
      <c r="G19" s="280"/>
      <c r="H19" s="280"/>
      <c r="I19" s="280"/>
      <c r="J19" s="280"/>
      <c r="K19" s="280"/>
      <c r="L19" s="280"/>
    </row>
    <row r="20" spans="2:257" ht="12" customHeight="1">
      <c r="B20" s="155" t="s">
        <v>124</v>
      </c>
      <c r="C20" s="147" t="s">
        <v>64</v>
      </c>
      <c r="D20" s="149" t="s">
        <v>139</v>
      </c>
      <c r="E20" s="149"/>
      <c r="F20" s="149"/>
      <c r="G20" s="149"/>
      <c r="H20" s="149"/>
      <c r="I20" s="149"/>
      <c r="J20" s="149"/>
      <c r="K20" s="149"/>
      <c r="L20" s="149"/>
    </row>
    <row r="21" spans="2:257">
      <c r="B21" s="155"/>
      <c r="C21" s="280"/>
      <c r="D21" s="147" t="s">
        <v>125</v>
      </c>
      <c r="E21" s="147" t="s">
        <v>35</v>
      </c>
      <c r="F21" s="147" t="s">
        <v>146</v>
      </c>
      <c r="G21" s="171" t="s">
        <v>148</v>
      </c>
      <c r="H21" s="213"/>
      <c r="I21" s="147" t="s">
        <v>71</v>
      </c>
      <c r="J21" s="147"/>
      <c r="K21" s="147"/>
      <c r="L21" s="147"/>
    </row>
    <row r="22" spans="2:257" ht="18.75" customHeight="1">
      <c r="B22" s="155"/>
      <c r="C22" s="280"/>
      <c r="D22" s="283"/>
      <c r="E22" s="287"/>
      <c r="F22" s="294"/>
      <c r="G22" s="297"/>
      <c r="H22" s="297"/>
      <c r="I22" s="220" t="s">
        <v>40</v>
      </c>
      <c r="J22" s="299"/>
      <c r="K22" s="220" t="s">
        <v>154</v>
      </c>
      <c r="L22" s="280"/>
    </row>
    <row r="23" spans="2:257" ht="18.75" customHeight="1">
      <c r="B23" s="155"/>
      <c r="C23" s="280"/>
      <c r="D23" s="283"/>
      <c r="E23" s="287"/>
      <c r="F23" s="294"/>
      <c r="G23" s="297"/>
      <c r="H23" s="297"/>
      <c r="I23" s="220" t="s">
        <v>40</v>
      </c>
      <c r="J23" s="299"/>
      <c r="K23" s="220" t="s">
        <v>154</v>
      </c>
      <c r="L23" s="280"/>
    </row>
    <row r="26" spans="2:257">
      <c r="B26" s="145" t="s">
        <v>126</v>
      </c>
    </row>
    <row r="27" spans="2:257" ht="3.75" customHeight="1"/>
    <row r="28" spans="2:257" ht="19.5" customHeight="1">
      <c r="B28" s="159" t="s">
        <v>65</v>
      </c>
      <c r="C28" s="177"/>
      <c r="D28" s="214" t="s">
        <v>72</v>
      </c>
      <c r="E28" s="200"/>
      <c r="F28" s="214" t="s">
        <v>155</v>
      </c>
      <c r="G28" s="200"/>
      <c r="H28" s="227" t="s">
        <v>109</v>
      </c>
      <c r="IT28" s="1"/>
      <c r="IU28" s="1"/>
      <c r="IV28" s="1"/>
      <c r="IW28" s="1"/>
    </row>
    <row r="29" spans="2:257" ht="24" customHeight="1">
      <c r="B29" s="160"/>
      <c r="C29" s="178"/>
      <c r="D29" s="191"/>
      <c r="E29" s="201"/>
      <c r="F29" s="191"/>
      <c r="G29" s="201"/>
      <c r="H29" s="228"/>
      <c r="IT29" s="1"/>
      <c r="IU29" s="1"/>
      <c r="IV29" s="1"/>
      <c r="IW29" s="1"/>
    </row>
    <row r="30" spans="2:257" ht="30" customHeight="1">
      <c r="B30" s="161" t="s">
        <v>127</v>
      </c>
      <c r="C30" s="179"/>
      <c r="D30" s="284"/>
      <c r="E30" s="288"/>
      <c r="F30" s="284"/>
      <c r="G30" s="288"/>
      <c r="H30" s="229" t="str">
        <f>IF(SUM(D30+F30)=0,"",SUM(D30+F30))</f>
        <v/>
      </c>
      <c r="IT30" s="1"/>
      <c r="IU30" s="1"/>
      <c r="IV30" s="1"/>
      <c r="IW30" s="1"/>
    </row>
    <row r="31" spans="2:257" ht="15" customHeight="1">
      <c r="B31" s="162" t="s">
        <v>129</v>
      </c>
      <c r="C31" s="180"/>
      <c r="D31" s="285"/>
      <c r="E31" s="289"/>
      <c r="F31" s="285"/>
      <c r="G31" s="289"/>
      <c r="H31" s="230" t="str">
        <f>IF(SUM(D31+F31)=0,"",SUM(D31+F31))</f>
        <v/>
      </c>
      <c r="IT31" s="1"/>
      <c r="IU31" s="1"/>
      <c r="IV31" s="1"/>
      <c r="IW31" s="1"/>
    </row>
    <row r="32" spans="2:257" ht="15" customHeight="1">
      <c r="B32" s="162"/>
      <c r="C32" s="180"/>
      <c r="D32" s="286"/>
      <c r="E32" s="290"/>
      <c r="F32" s="286"/>
      <c r="G32" s="290"/>
      <c r="H32" s="229" t="str">
        <f>IF(SUM(D32+F32)=0,"",SUM(D32+F32))</f>
        <v/>
      </c>
      <c r="I32" s="208"/>
      <c r="J32" s="208"/>
      <c r="K32" s="208"/>
      <c r="L32" s="208"/>
      <c r="IT32" s="1"/>
      <c r="IU32" s="1"/>
      <c r="IV32" s="1"/>
      <c r="IW32" s="1"/>
    </row>
    <row r="33" spans="2:12" ht="12" customHeight="1">
      <c r="B33" s="163" t="s">
        <v>296</v>
      </c>
      <c r="C33" s="163"/>
      <c r="D33" s="163"/>
      <c r="E33" s="163"/>
      <c r="F33" s="163"/>
      <c r="G33" s="163"/>
      <c r="H33" s="163"/>
      <c r="I33" s="208"/>
      <c r="J33" s="208"/>
      <c r="K33" s="208"/>
      <c r="L33" s="208"/>
    </row>
    <row r="36" spans="2:12">
      <c r="B36" s="145" t="s">
        <v>177</v>
      </c>
      <c r="L36" s="208"/>
    </row>
    <row r="37" spans="2:12" ht="3.75" customHeight="1"/>
    <row r="38" spans="2:12" ht="18.75" customHeight="1">
      <c r="B38" s="167" t="s">
        <v>115</v>
      </c>
    </row>
    <row r="39" spans="2:12" ht="72" customHeight="1">
      <c r="B39" s="168" t="s">
        <v>133</v>
      </c>
      <c r="C39" s="185"/>
      <c r="D39" s="195"/>
      <c r="E39" s="291"/>
      <c r="F39" s="208"/>
      <c r="G39" s="208"/>
      <c r="H39" s="208"/>
      <c r="I39" s="208"/>
      <c r="J39" s="208"/>
    </row>
    <row r="40" spans="2:12" ht="18.75" customHeight="1">
      <c r="B40" s="169" t="s">
        <v>134</v>
      </c>
      <c r="C40" s="186"/>
      <c r="D40" s="196"/>
      <c r="E40" s="292" t="s">
        <v>143</v>
      </c>
      <c r="F40" s="295"/>
      <c r="G40" s="295"/>
      <c r="H40" s="298"/>
      <c r="I40" s="224"/>
      <c r="J40" s="208"/>
    </row>
    <row r="41" spans="2:12" ht="21" customHeight="1">
      <c r="B41" s="149" t="s">
        <v>135</v>
      </c>
      <c r="C41" s="149"/>
      <c r="D41" s="149"/>
      <c r="E41" s="280"/>
      <c r="F41" s="280"/>
    </row>
    <row r="42" spans="2:12" ht="11.25" customHeight="1"/>
  </sheetData>
  <mergeCells count="43">
    <mergeCell ref="B2:L2"/>
    <mergeCell ref="C5:H5"/>
    <mergeCell ref="B8:D8"/>
    <mergeCell ref="E8:G8"/>
    <mergeCell ref="H8:L8"/>
    <mergeCell ref="B9:D9"/>
    <mergeCell ref="E9:G9"/>
    <mergeCell ref="H9:L9"/>
    <mergeCell ref="C14:G14"/>
    <mergeCell ref="H14:L14"/>
    <mergeCell ref="C16:G16"/>
    <mergeCell ref="H16:L16"/>
    <mergeCell ref="C18:G18"/>
    <mergeCell ref="H18:L18"/>
    <mergeCell ref="C19:G19"/>
    <mergeCell ref="H19:L19"/>
    <mergeCell ref="D20:L20"/>
    <mergeCell ref="G21:H21"/>
    <mergeCell ref="I21:L21"/>
    <mergeCell ref="G22:H22"/>
    <mergeCell ref="G23:H23"/>
    <mergeCell ref="B30:C30"/>
    <mergeCell ref="D30:E30"/>
    <mergeCell ref="F30:G30"/>
    <mergeCell ref="D31:E31"/>
    <mergeCell ref="F31:G31"/>
    <mergeCell ref="D32:E32"/>
    <mergeCell ref="F32:G32"/>
    <mergeCell ref="B39:D39"/>
    <mergeCell ref="B40:D40"/>
    <mergeCell ref="E40:H40"/>
    <mergeCell ref="I40:J40"/>
    <mergeCell ref="B41:D41"/>
    <mergeCell ref="E41:F41"/>
    <mergeCell ref="B14:B15"/>
    <mergeCell ref="B18:B19"/>
    <mergeCell ref="B20:B23"/>
    <mergeCell ref="C21:C23"/>
    <mergeCell ref="B28:C29"/>
    <mergeCell ref="D28:E29"/>
    <mergeCell ref="F28:G29"/>
    <mergeCell ref="H28:H29"/>
    <mergeCell ref="B31:C32"/>
  </mergeCells>
  <phoneticPr fontId="4"/>
  <dataValidations count="6">
    <dataValidation type="list" allowBlank="1" showDropDown="0" showInputMessage="1" showErrorMessage="1" sqref="C16:G16">
      <formula1>"新築,移転新築,増築,改修,改築"</formula1>
    </dataValidation>
    <dataValidation type="list" allowBlank="1" showDropDown="0" showInputMessage="1" showErrorMessage="1" sqref="C21:C23">
      <formula1>"有,無"</formula1>
    </dataValidation>
    <dataValidation type="list" allowBlank="1" showDropDown="0" showInputMessage="1" showErrorMessage="1" sqref="J22:J23">
      <formula1>"有（承認済）,有（申請済）,有（申請予定）,無"</formula1>
    </dataValidation>
    <dataValidation type="list" allowBlank="1" showDropDown="0" showInputMessage="1" showErrorMessage="1" sqref="L22:L23">
      <formula1>"転用,譲渡,交換,貸付,取壊し"</formula1>
    </dataValidation>
    <dataValidation type="list" allowBlank="1" showDropDown="0" showInputMessage="1" showErrorMessage="1" sqref="H16:L16">
      <formula1>"新築,移転新築,増築,改築"</formula1>
    </dataValidation>
    <dataValidation type="list" allowBlank="1" showDropDown="0" showInputMessage="1" showErrorMessage="1" sqref="E41:F41">
      <formula1>"病床確保,発熱外来,自宅療養者等医療"</formula1>
    </dataValidation>
  </dataValidations>
  <printOptions horizontalCentered="1"/>
  <pageMargins left="0.59055118110236215" right="0.59055118110236215" top="0.74803149606299213" bottom="0.35433070866141736" header="0.31496062992125984" footer="0.31496062992125984"/>
  <pageSetup paperSize="9" scale="82"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C19:L19</xm:sqref>
        </x14:dataValidation>
        <x14:dataValidation type="list" allowBlank="1" showDropDown="0" showInputMessage="1" showErrorMessage="1">
          <x14:formula1>
            <xm:f>'管理用（このシートは削除しないでください）'!$T$11:$T$12</xm:f>
          </x14:formula1>
          <xm:sqref>E39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2:IW29"/>
  <sheetViews>
    <sheetView view="pageBreakPreview" zoomScaleSheetLayoutView="100" workbookViewId="0">
      <selection activeCell="D15" sqref="D15"/>
    </sheetView>
  </sheetViews>
  <sheetFormatPr defaultRowHeight="13.5"/>
  <cols>
    <col min="1" max="1" width="2.5" style="236" customWidth="1"/>
    <col min="2" max="2" width="20" style="236" customWidth="1"/>
    <col min="3" max="3" width="18.75" style="236" customWidth="1"/>
    <col min="4" max="5" width="18.75" style="237" customWidth="1"/>
    <col min="6" max="6" width="12" style="236" customWidth="1"/>
    <col min="7" max="7" width="9" style="236" bestFit="1" customWidth="1"/>
    <col min="8" max="8" width="10.75" style="236" bestFit="1" customWidth="1"/>
    <col min="9" max="257" width="9" style="236" bestFit="1" customWidth="1"/>
    <col min="258" max="16384" width="9" style="237" customWidth="1"/>
  </cols>
  <sheetData>
    <row r="1" spans="1:6" ht="16.5" customHeight="1"/>
    <row r="2" spans="1:6" ht="31.5" customHeight="1">
      <c r="A2" s="238" t="s">
        <v>44</v>
      </c>
      <c r="B2" s="239"/>
      <c r="C2" s="239"/>
      <c r="D2" s="239"/>
      <c r="E2" s="239"/>
      <c r="F2" s="239"/>
    </row>
    <row r="3" spans="1:6" ht="29.25" customHeight="1">
      <c r="A3" s="236" t="s">
        <v>160</v>
      </c>
      <c r="D3" s="303"/>
      <c r="E3" s="303"/>
    </row>
    <row r="4" spans="1:6" ht="29.25" customHeight="1">
      <c r="B4" s="240" t="s">
        <v>272</v>
      </c>
      <c r="C4" s="240" t="s">
        <v>277</v>
      </c>
      <c r="D4" s="240" t="s">
        <v>130</v>
      </c>
      <c r="E4" s="240" t="s">
        <v>280</v>
      </c>
      <c r="F4" s="240" t="s">
        <v>165</v>
      </c>
    </row>
    <row r="5" spans="1:6" ht="12.75" customHeight="1">
      <c r="B5" s="241"/>
      <c r="C5" s="244" t="s">
        <v>268</v>
      </c>
      <c r="D5" s="244" t="s">
        <v>268</v>
      </c>
      <c r="E5" s="244" t="s">
        <v>268</v>
      </c>
      <c r="F5" s="241"/>
    </row>
    <row r="6" spans="1:6" ht="29.25" customHeight="1">
      <c r="B6" s="242" t="s">
        <v>273</v>
      </c>
      <c r="C6" s="302"/>
      <c r="D6" s="302"/>
      <c r="E6" s="304" t="str">
        <f>IF(C6="","",D6-C6)</f>
        <v/>
      </c>
      <c r="F6" s="242"/>
    </row>
    <row r="7" spans="1:6" ht="29.25" customHeight="1">
      <c r="B7" s="301" t="s">
        <v>274</v>
      </c>
      <c r="C7" s="243"/>
      <c r="D7" s="243"/>
      <c r="E7" s="304" t="str">
        <f>IF(C7="","",D7-C7)</f>
        <v/>
      </c>
      <c r="F7" s="243"/>
    </row>
    <row r="8" spans="1:6" ht="29.25" customHeight="1">
      <c r="B8" s="243" t="s">
        <v>275</v>
      </c>
      <c r="C8" s="243"/>
      <c r="D8" s="243"/>
      <c r="E8" s="304" t="str">
        <f>IF(C8="","",D8-C8)</f>
        <v/>
      </c>
      <c r="F8" s="243"/>
    </row>
    <row r="9" spans="1:6" ht="29.25" customHeight="1">
      <c r="B9" s="240" t="s">
        <v>276</v>
      </c>
      <c r="C9" s="243" t="str">
        <f>IF(C6="","",SUM(C6:C8))</f>
        <v/>
      </c>
      <c r="D9" s="243" t="str">
        <f>IF(D6="","",SUM(D6:D8))</f>
        <v/>
      </c>
      <c r="E9" s="305" t="str">
        <f>IF(E6="","",SUM(E6:E8))</f>
        <v/>
      </c>
      <c r="F9" s="243"/>
    </row>
    <row r="10" spans="1:6" ht="29.25" customHeight="1">
      <c r="D10" s="303"/>
      <c r="E10" s="303"/>
    </row>
    <row r="11" spans="1:6" ht="29.25" customHeight="1">
      <c r="A11" s="236" t="s">
        <v>270</v>
      </c>
      <c r="D11" s="303"/>
      <c r="E11" s="303"/>
    </row>
    <row r="12" spans="1:6" ht="29.25" customHeight="1">
      <c r="B12" s="240" t="s">
        <v>272</v>
      </c>
      <c r="C12" s="240" t="s">
        <v>277</v>
      </c>
      <c r="D12" s="240" t="s">
        <v>130</v>
      </c>
      <c r="E12" s="240" t="s">
        <v>280</v>
      </c>
      <c r="F12" s="240" t="s">
        <v>278</v>
      </c>
    </row>
    <row r="13" spans="1:6" ht="12.75" customHeight="1">
      <c r="B13" s="241"/>
      <c r="C13" s="244" t="s">
        <v>268</v>
      </c>
      <c r="D13" s="244" t="s">
        <v>268</v>
      </c>
      <c r="E13" s="244" t="s">
        <v>268</v>
      </c>
      <c r="F13" s="241"/>
    </row>
    <row r="14" spans="1:6" ht="29.25" customHeight="1">
      <c r="B14" s="242"/>
      <c r="C14" s="302"/>
      <c r="D14" s="302"/>
      <c r="E14" s="304" t="str">
        <f t="shared" ref="E14:E24" si="0">IF(C14="","",D14-C14)</f>
        <v/>
      </c>
      <c r="F14" s="242"/>
    </row>
    <row r="15" spans="1:6" ht="29.25" customHeight="1">
      <c r="B15" s="243"/>
      <c r="C15" s="243"/>
      <c r="D15" s="243"/>
      <c r="E15" s="304" t="str">
        <f t="shared" si="0"/>
        <v/>
      </c>
      <c r="F15" s="243"/>
    </row>
    <row r="16" spans="1:6" ht="29.25" customHeight="1">
      <c r="B16" s="243"/>
      <c r="C16" s="243"/>
      <c r="D16" s="243"/>
      <c r="E16" s="304" t="str">
        <f t="shared" si="0"/>
        <v/>
      </c>
      <c r="F16" s="243"/>
    </row>
    <row r="17" spans="2:6" ht="29.25" customHeight="1">
      <c r="B17" s="243"/>
      <c r="C17" s="243"/>
      <c r="D17" s="243"/>
      <c r="E17" s="304" t="str">
        <f t="shared" si="0"/>
        <v/>
      </c>
      <c r="F17" s="243"/>
    </row>
    <row r="18" spans="2:6" ht="29.25" customHeight="1">
      <c r="B18" s="243"/>
      <c r="C18" s="243"/>
      <c r="D18" s="243"/>
      <c r="E18" s="304" t="str">
        <f t="shared" si="0"/>
        <v/>
      </c>
      <c r="F18" s="243"/>
    </row>
    <row r="19" spans="2:6" ht="29.25" customHeight="1">
      <c r="B19" s="243"/>
      <c r="C19" s="243"/>
      <c r="D19" s="243"/>
      <c r="E19" s="304" t="str">
        <f t="shared" si="0"/>
        <v/>
      </c>
      <c r="F19" s="243"/>
    </row>
    <row r="20" spans="2:6" ht="29.25" customHeight="1">
      <c r="B20" s="243"/>
      <c r="C20" s="243"/>
      <c r="D20" s="243"/>
      <c r="E20" s="304" t="str">
        <f t="shared" si="0"/>
        <v/>
      </c>
      <c r="F20" s="243"/>
    </row>
    <row r="21" spans="2:6" ht="29.25" customHeight="1">
      <c r="B21" s="243"/>
      <c r="C21" s="243"/>
      <c r="D21" s="243"/>
      <c r="E21" s="304" t="str">
        <f t="shared" si="0"/>
        <v/>
      </c>
      <c r="F21" s="243"/>
    </row>
    <row r="22" spans="2:6" ht="29.25" customHeight="1">
      <c r="B22" s="243"/>
      <c r="C22" s="243"/>
      <c r="D22" s="243"/>
      <c r="E22" s="304" t="str">
        <f t="shared" si="0"/>
        <v/>
      </c>
      <c r="F22" s="243"/>
    </row>
    <row r="23" spans="2:6" ht="29.25" customHeight="1">
      <c r="B23" s="243"/>
      <c r="C23" s="243"/>
      <c r="D23" s="243"/>
      <c r="E23" s="304" t="str">
        <f t="shared" si="0"/>
        <v/>
      </c>
      <c r="F23" s="243"/>
    </row>
    <row r="24" spans="2:6" ht="29.25" customHeight="1">
      <c r="B24" s="243"/>
      <c r="C24" s="243"/>
      <c r="D24" s="243"/>
      <c r="E24" s="304" t="str">
        <f t="shared" si="0"/>
        <v/>
      </c>
      <c r="F24" s="243"/>
    </row>
    <row r="25" spans="2:6" ht="29.25" customHeight="1">
      <c r="B25" s="240" t="s">
        <v>276</v>
      </c>
      <c r="C25" s="243" t="str">
        <f>IF(C14="","",SUM(C14:C24))</f>
        <v/>
      </c>
      <c r="D25" s="243" t="str">
        <f>IF(D14="","",SUM(D14:D24))</f>
        <v/>
      </c>
      <c r="E25" s="305" t="str">
        <f>IF(E14="","",SUM(E14:E24))</f>
        <v/>
      </c>
      <c r="F25" s="243"/>
    </row>
    <row r="27" spans="2:6">
      <c r="D27" s="236"/>
      <c r="E27" s="249" t="s">
        <v>279</v>
      </c>
    </row>
    <row r="28" spans="2:6">
      <c r="D28" s="236"/>
      <c r="E28" s="250" t="s">
        <v>162</v>
      </c>
    </row>
    <row r="29" spans="2:6">
      <c r="D29" s="238" t="s">
        <v>90</v>
      </c>
      <c r="E29" s="251"/>
    </row>
  </sheetData>
  <mergeCells count="1">
    <mergeCell ref="A2:F2"/>
  </mergeCells>
  <phoneticPr fontId="4"/>
  <printOptions horizontalCentered="1"/>
  <pageMargins left="0.59055118110236215" right="0.59055118110236215" top="0.74803149606299213" bottom="0.35433070866141736" header="0.31496062992125984" footer="0.31496062992125984"/>
  <pageSetup paperSize="9"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 xml:space="preserve">別紙1 </vt:lpstr>
      <vt:lpstr xml:space="preserve">別紙２ </vt:lpstr>
      <vt:lpstr>別紙3</vt:lpstr>
      <vt:lpstr>予算</vt:lpstr>
      <vt:lpstr>別紙6</vt:lpstr>
      <vt:lpstr>別紙7</vt:lpstr>
      <vt:lpstr>管理用（このシートは削除しないでください）</vt:lpstr>
      <vt:lpstr>別紙8</vt:lpstr>
      <vt:lpstr>決算</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482871</cp:lastModifiedBy>
  <dcterms:created xsi:type="dcterms:W3CDTF">2024-04-01T05:04:04Z</dcterms:created>
  <dcterms:modified xsi:type="dcterms:W3CDTF">2026-04-10T08:37:26Z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2026-04-10T08:37:26Z</vt:filetime>
  </property>
</Properties>
</file>